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bookViews>
    <workbookView xWindow="0" yWindow="0" windowWidth="21570" windowHeight="8190" activeTab="0"/>
  </bookViews>
  <sheets>
    <sheet name="ToC" sheetId="20" r:id="rId1"/>
    <sheet name="T1" sheetId="9" r:id="rId2"/>
    <sheet name="F1" sheetId="10" r:id="rId3"/>
    <sheet name="T2" sheetId="31" r:id="rId4"/>
    <sheet name="T3" sheetId="32" r:id="rId5"/>
    <sheet name="demo_gind__custom_7087583_linea" sheetId="21" r:id="rId6"/>
    <sheet name="env_wat_ltaa_linear" sheetId="22" r:id="rId7"/>
    <sheet name="env_wat_cat" sheetId="29" r:id="rId8"/>
    <sheet name="demo_gind" sheetId="30" r:id="rId9"/>
    <sheet name="sdg_06_20" sheetId="33" r:id="rId10"/>
  </sheets>
  <definedNames>
    <definedName name="_xlnm._FilterDatabase" localSheetId="5" hidden="1">'demo_gind__custom_7087583_linea'!$A$1:$G$1</definedName>
    <definedName name="_xlnm._FilterDatabase" localSheetId="6" hidden="1">'env_wat_ltaa_linear'!$A$1:$I$581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MOLL Stephan (ESTAT)</author>
  </authors>
  <commentList>
    <comment ref="G12" authorId="0">
      <text>
        <r>
          <rPr>
            <b/>
            <sz val="9"/>
            <rFont val="Tahoma"/>
            <family val="2"/>
          </rPr>
          <t>MOLL Stephan (ESTAT):</t>
        </r>
        <r>
          <rPr>
            <sz val="9"/>
            <rFont val="Tahoma"/>
            <family val="2"/>
          </rPr>
          <t xml:space="preserve">
different formula because zero inflow due to geography</t>
        </r>
      </text>
    </comment>
    <comment ref="G17" authorId="0">
      <text>
        <r>
          <rPr>
            <b/>
            <sz val="9"/>
            <rFont val="Tahoma"/>
            <family val="2"/>
          </rPr>
          <t>MOLL Stephan (ESTAT):</t>
        </r>
        <r>
          <rPr>
            <sz val="9"/>
            <rFont val="Tahoma"/>
            <family val="2"/>
          </rPr>
          <t xml:space="preserve">
different formula because zero inflow due to geography</t>
        </r>
      </text>
    </comment>
    <comment ref="G21" authorId="0">
      <text>
        <r>
          <rPr>
            <b/>
            <sz val="9"/>
            <rFont val="Tahoma"/>
            <family val="2"/>
          </rPr>
          <t>MOLL Stephan (ESTAT):</t>
        </r>
        <r>
          <rPr>
            <sz val="9"/>
            <rFont val="Tahoma"/>
            <family val="2"/>
          </rPr>
          <t xml:space="preserve">
different formula because zero inflow due to geography</t>
        </r>
      </text>
    </comment>
    <comment ref="H25" authorId="0">
      <text>
        <r>
          <rPr>
            <b/>
            <sz val="9"/>
            <rFont val="Tahoma"/>
            <family val="2"/>
          </rPr>
          <t>MOLL Stephan (ESTAT):</t>
        </r>
        <r>
          <rPr>
            <sz val="9"/>
            <rFont val="Tahoma"/>
            <family val="2"/>
          </rPr>
          <t xml:space="preserve">
Renewable freshwater resources not included in data set - although it is calculatable?
</t>
        </r>
      </text>
    </comment>
    <comment ref="G26" authorId="0">
      <text>
        <r>
          <rPr>
            <b/>
            <sz val="9"/>
            <rFont val="Tahoma"/>
            <family val="2"/>
          </rPr>
          <t>MOLL Stephan (ESTAT):</t>
        </r>
        <r>
          <rPr>
            <sz val="9"/>
            <rFont val="Tahoma"/>
            <family val="2"/>
          </rPr>
          <t xml:space="preserve">
different formula because zero inflow due to geography</t>
        </r>
      </text>
    </comment>
    <comment ref="H28" authorId="0">
      <text>
        <r>
          <rPr>
            <b/>
            <sz val="9"/>
            <rFont val="Tahoma"/>
            <family val="2"/>
          </rPr>
          <t>MOLL Stephan (ESTAT):</t>
        </r>
        <r>
          <rPr>
            <sz val="9"/>
            <rFont val="Tahoma"/>
            <family val="2"/>
          </rPr>
          <t xml:space="preserve">
Renewable freshwater resources not included in data set - although it is calculatable?
</t>
        </r>
      </text>
    </comment>
    <comment ref="I42" authorId="0">
      <text>
        <r>
          <rPr>
            <b/>
            <sz val="9"/>
            <rFont val="Tahoma"/>
            <family val="2"/>
          </rPr>
          <t>MOLL Stephan (ESTAT):</t>
        </r>
        <r>
          <rPr>
            <sz val="9"/>
            <rFont val="Tahoma"/>
            <family val="2"/>
          </rPr>
          <t xml:space="preserve">
re-calculated because missing in data set env_wat_ltaa assumingly because no population data available?</t>
        </r>
      </text>
    </comment>
    <comment ref="I43" authorId="0">
      <text>
        <r>
          <rPr>
            <b/>
            <sz val="9"/>
            <rFont val="Tahoma"/>
            <family val="2"/>
          </rPr>
          <t>MOLL Stephan (ESTAT):</t>
        </r>
        <r>
          <rPr>
            <sz val="9"/>
            <rFont val="Tahoma"/>
            <family val="2"/>
          </rPr>
          <t xml:space="preserve">
re-calculated because missing in data set env_wat_ltaa assumingly because no population data available?</t>
        </r>
      </text>
    </comment>
  </commentList>
</comments>
</file>

<file path=xl/sharedStrings.xml><?xml version="1.0" encoding="utf-8"?>
<sst xmlns="http://schemas.openxmlformats.org/spreadsheetml/2006/main" count="24609" uniqueCount="358">
  <si>
    <t>(million m³)</t>
  </si>
  <si>
    <t>:</t>
  </si>
  <si>
    <t>Bulgaria</t>
  </si>
  <si>
    <t>France</t>
  </si>
  <si>
    <t>Italy</t>
  </si>
  <si>
    <t>Lithuania</t>
  </si>
  <si>
    <t>Luxembourg</t>
  </si>
  <si>
    <t>Hungary</t>
  </si>
  <si>
    <t>Malta</t>
  </si>
  <si>
    <t>Netherlands</t>
  </si>
  <si>
    <t>Austria</t>
  </si>
  <si>
    <t>Poland</t>
  </si>
  <si>
    <t>Romania</t>
  </si>
  <si>
    <t>Slovenia</t>
  </si>
  <si>
    <t>Slovakia</t>
  </si>
  <si>
    <t>Albania</t>
  </si>
  <si>
    <t>Serbia</t>
  </si>
  <si>
    <t>Bosnia and Herzegovina</t>
  </si>
  <si>
    <t>(m³ per inhabitant)</t>
  </si>
  <si>
    <t>Ireland</t>
  </si>
  <si>
    <t>Greece</t>
  </si>
  <si>
    <t>Croatia</t>
  </si>
  <si>
    <t>Cyprus</t>
  </si>
  <si>
    <t>Switzerland</t>
  </si>
  <si>
    <t>Belgium</t>
  </si>
  <si>
    <t>Denmark</t>
  </si>
  <si>
    <t>Estonia</t>
  </si>
  <si>
    <t>Spain</t>
  </si>
  <si>
    <t>Latvia</t>
  </si>
  <si>
    <t>Finland</t>
  </si>
  <si>
    <t>(%)</t>
  </si>
  <si>
    <t>Portugal</t>
  </si>
  <si>
    <t>Sweden</t>
  </si>
  <si>
    <t>United Kingdom</t>
  </si>
  <si>
    <t>Norway</t>
  </si>
  <si>
    <t>Turkey</t>
  </si>
  <si>
    <t>Czechia</t>
  </si>
  <si>
    <t>2007</t>
  </si>
  <si>
    <t>2012</t>
  </si>
  <si>
    <t>2017</t>
  </si>
  <si>
    <t>(:) not available</t>
  </si>
  <si>
    <t>2008</t>
  </si>
  <si>
    <t>2009</t>
  </si>
  <si>
    <t>2010</t>
  </si>
  <si>
    <t>2011</t>
  </si>
  <si>
    <t>2013</t>
  </si>
  <si>
    <t>2014</t>
  </si>
  <si>
    <t>2015</t>
  </si>
  <si>
    <t>2016</t>
  </si>
  <si>
    <t>North Macedonia</t>
  </si>
  <si>
    <t xml:space="preserve">Germany </t>
  </si>
  <si>
    <t>A. Precipitation</t>
  </si>
  <si>
    <t xml:space="preserve">D. External Inflow </t>
  </si>
  <si>
    <t>C=A-B</t>
  </si>
  <si>
    <t>C. Internal Flow</t>
  </si>
  <si>
    <t>E=C+D</t>
  </si>
  <si>
    <t>per 1000 inhabitants</t>
  </si>
  <si>
    <t xml:space="preserve">F. Renewable freshwater resources </t>
  </si>
  <si>
    <t>Table 1: Renewable freshwater resources - long-term annual average</t>
  </si>
  <si>
    <t>Figure 1: Share of external inflow from neighbouring territories in renewable freshwater resources - long-term average</t>
  </si>
  <si>
    <t>1990</t>
  </si>
  <si>
    <t>1991</t>
  </si>
  <si>
    <t>1992</t>
  </si>
  <si>
    <t>1993</t>
  </si>
  <si>
    <t>1994</t>
  </si>
  <si>
    <t>1995</t>
  </si>
  <si>
    <t>1996</t>
  </si>
  <si>
    <t>1997</t>
  </si>
  <si>
    <t>1998</t>
  </si>
  <si>
    <t>1999</t>
  </si>
  <si>
    <t>2000</t>
  </si>
  <si>
    <t>2001</t>
  </si>
  <si>
    <t>2002</t>
  </si>
  <si>
    <t>2003</t>
  </si>
  <si>
    <t>2004</t>
  </si>
  <si>
    <t>2005</t>
  </si>
  <si>
    <t>2006</t>
  </si>
  <si>
    <t>2018</t>
  </si>
  <si>
    <t>Germany</t>
  </si>
  <si>
    <t>2019</t>
  </si>
  <si>
    <t xml:space="preserve">Norway </t>
  </si>
  <si>
    <t>The minimum period taken into account for the calculation of long term averages is 30 years</t>
  </si>
  <si>
    <t>2020</t>
  </si>
  <si>
    <t>* This designation is without prejudice to positions on status, and is in line with UNSCR 1244/1999 and the ICJ Opinion on the Kosovo declaration of independence.</t>
  </si>
  <si>
    <t>Kosovo*</t>
  </si>
  <si>
    <t>The minimum period taken into account for the calculation of long term averages is 30 years.</t>
  </si>
  <si>
    <t>.* This designation is without prejudice to positions on status, and is in line with UNSCR 1244/1999 and the ICJ Opinion on the Kosovo declaration of independence</t>
  </si>
  <si>
    <t>Table 5: Share of the population connected to at least secondary urban wastewater treatment, 2002-2020</t>
  </si>
  <si>
    <t>env_wat_res</t>
  </si>
  <si>
    <t>demo_gind</t>
  </si>
  <si>
    <t>x</t>
  </si>
  <si>
    <t>env_wat_use</t>
  </si>
  <si>
    <t>env_wat_abs</t>
  </si>
  <si>
    <t>env_wat_cat</t>
  </si>
  <si>
    <t>env_wat_int</t>
  </si>
  <si>
    <t>sdg_06_20</t>
  </si>
  <si>
    <t>env_ww_spd</t>
  </si>
  <si>
    <t>F2 tot abst cap FRW over time</t>
  </si>
  <si>
    <t>F3 water use HH manuf</t>
  </si>
  <si>
    <t>T4 Use in manuf by supply 02-18</t>
  </si>
  <si>
    <t>F4 sewage sludge disposal</t>
  </si>
  <si>
    <t>e</t>
  </si>
  <si>
    <t>XK</t>
  </si>
  <si>
    <t>AVG</t>
  </si>
  <si>
    <t>A</t>
  </si>
  <si>
    <t>ESTAT:DEMO_GIND(1.0)</t>
  </si>
  <si>
    <t>b</t>
  </si>
  <si>
    <t>UK</t>
  </si>
  <si>
    <t>UA</t>
  </si>
  <si>
    <t>TR</t>
  </si>
  <si>
    <t>be</t>
  </si>
  <si>
    <t>SM</t>
  </si>
  <si>
    <t>SK</t>
  </si>
  <si>
    <t>SI</t>
  </si>
  <si>
    <t>SE</t>
  </si>
  <si>
    <t>RU</t>
  </si>
  <si>
    <t>RS</t>
  </si>
  <si>
    <t>ep</t>
  </si>
  <si>
    <t>RO</t>
  </si>
  <si>
    <t>bp</t>
  </si>
  <si>
    <t>PT</t>
  </si>
  <si>
    <t>PL</t>
  </si>
  <si>
    <t>NO</t>
  </si>
  <si>
    <t>NL</t>
  </si>
  <si>
    <t>MT</t>
  </si>
  <si>
    <t>MK</t>
  </si>
  <si>
    <t>ME</t>
  </si>
  <si>
    <t>MD</t>
  </si>
  <si>
    <t>MC</t>
  </si>
  <si>
    <t>LV</t>
  </si>
  <si>
    <t>LU</t>
  </si>
  <si>
    <t>LT</t>
  </si>
  <si>
    <t>p</t>
  </si>
  <si>
    <t>LI</t>
  </si>
  <si>
    <t>IT</t>
  </si>
  <si>
    <t>IS</t>
  </si>
  <si>
    <t>IE</t>
  </si>
  <si>
    <t>HU</t>
  </si>
  <si>
    <t>HR</t>
  </si>
  <si>
    <t>GE</t>
  </si>
  <si>
    <t>FX</t>
  </si>
  <si>
    <t>FR</t>
  </si>
  <si>
    <t>FI</t>
  </si>
  <si>
    <t>bep</t>
  </si>
  <si>
    <t>EU28</t>
  </si>
  <si>
    <t>EU27_2020</t>
  </si>
  <si>
    <t>ES</t>
  </si>
  <si>
    <t>EL</t>
  </si>
  <si>
    <t>EFTA</t>
  </si>
  <si>
    <t>EEA31</t>
  </si>
  <si>
    <t>EE</t>
  </si>
  <si>
    <t>EA20</t>
  </si>
  <si>
    <t>EA19</t>
  </si>
  <si>
    <t>EA18</t>
  </si>
  <si>
    <t>DK</t>
  </si>
  <si>
    <t>DE_TOT</t>
  </si>
  <si>
    <t>DE</t>
  </si>
  <si>
    <t>CZ</t>
  </si>
  <si>
    <t>CY</t>
  </si>
  <si>
    <t>CH</t>
  </si>
  <si>
    <t>BY</t>
  </si>
  <si>
    <t>BG</t>
  </si>
  <si>
    <t>BE</t>
  </si>
  <si>
    <t>BA</t>
  </si>
  <si>
    <t>AZ</t>
  </si>
  <si>
    <t>AT</t>
  </si>
  <si>
    <t>AM</t>
  </si>
  <si>
    <t>AL</t>
  </si>
  <si>
    <t>AD</t>
  </si>
  <si>
    <t>OBS_FLAG</t>
  </si>
  <si>
    <t>OBS_VALUE</t>
  </si>
  <si>
    <t>TIME_PERIOD</t>
  </si>
  <si>
    <t>geo</t>
  </si>
  <si>
    <t>indic_de</t>
  </si>
  <si>
    <t>freq</t>
  </si>
  <si>
    <t>LAST UPDATE</t>
  </si>
  <si>
    <t>DATAFLOW</t>
  </si>
  <si>
    <t>Türkiye</t>
  </si>
  <si>
    <t>MIO_M3</t>
  </si>
  <si>
    <t>RFW_RES</t>
  </si>
  <si>
    <t>ESTAT:ENV_WAT_LTAA(1.0)</t>
  </si>
  <si>
    <t>M3_HAB</t>
  </si>
  <si>
    <t>PRECIP</t>
  </si>
  <si>
    <t>OUTFL_SEA</t>
  </si>
  <si>
    <t>z</t>
  </si>
  <si>
    <t>OUTFL_NBT</t>
  </si>
  <si>
    <t>OUTFL</t>
  </si>
  <si>
    <t>INTFL</t>
  </si>
  <si>
    <t>INFL_NBT</t>
  </si>
  <si>
    <t>GWAA</t>
  </si>
  <si>
    <t>FW_95LTAA</t>
  </si>
  <si>
    <t>EVAP_TSP</t>
  </si>
  <si>
    <t>d</t>
  </si>
  <si>
    <t>AQUI</t>
  </si>
  <si>
    <t>unit</t>
  </si>
  <si>
    <t>wat_proc</t>
  </si>
  <si>
    <t>env_wat_ltaa</t>
  </si>
  <si>
    <t xml:space="preserve">population  </t>
  </si>
  <si>
    <t>million</t>
  </si>
  <si>
    <t>m3 per inhabitants</t>
  </si>
  <si>
    <t>In case, column I is not available,</t>
  </si>
  <si>
    <t>insert manually value from column M</t>
  </si>
  <si>
    <t>Renewable freshwater resources – long term annual averages [ENV_WAT_LTAA__custom_7091232]</t>
  </si>
  <si>
    <t>download:</t>
  </si>
  <si>
    <t>row no. in sheet 'T1 resources'</t>
  </si>
  <si>
    <t>s</t>
  </si>
  <si>
    <t xml:space="preserve">Denmark </t>
  </si>
  <si>
    <t>Narrative:</t>
  </si>
  <si>
    <t xml:space="preserve">Water resources refer to the freshwater available for use in a territory and include surface waters (lakes, rivers and streams) and groundwater. </t>
  </si>
  <si>
    <t xml:space="preserve">Freshwater resources per inhabitant are considered an important indicator for measuring the sustainability of water resources. </t>
  </si>
  <si>
    <t xml:space="preserve">According to the World water development report of the United Nations, a country experiences ‘water stress’ when its annual water resources are below 1 700 m³ per inhabitant; </t>
  </si>
  <si>
    <t xml:space="preserve">Renewable water resources are calculated as the sum of internal flow (which is precipitation minus actual evapotranspiration) and external inflow. </t>
  </si>
  <si>
    <t xml:space="preserve">Freshwater availability in a country is primarily determined by climate conditions and transboundary water flows (in other words, external inflows), while for total amounts, the size of the country matters. </t>
  </si>
  <si>
    <t>median</t>
  </si>
  <si>
    <t>standard deviation</t>
  </si>
  <si>
    <t>average/mean - statistical</t>
  </si>
  <si>
    <t>EU average calculated from cubicmeters and population)</t>
  </si>
  <si>
    <t xml:space="preserve">among the EU Member States, this was the case in Poland, Czechia, Cyprus and Malta. </t>
  </si>
  <si>
    <t>For EU Member States, the average water resources are about 4-5 thousand m³ per inhabitant.</t>
  </si>
  <si>
    <t xml:space="preserve">However, the available freshwater resources vary significantly across Euroepean countries. </t>
  </si>
  <si>
    <t>In water-rich countries an inhabitant's share can be as high as around 30 thousand m³ (Croatia) or even more than 60 thousand m³ as in Norway.</t>
  </si>
  <si>
    <t>A number of countries receive a significant proportion of their renewable freshwater resources as external inflow (see Figure 1).</t>
  </si>
  <si>
    <t>Among the EU Member States, there are five countries with 80 % and more dependency on transboundary water resources.</t>
  </si>
  <si>
    <t>Eurostat estimate</t>
  </si>
  <si>
    <t>provisional</t>
  </si>
  <si>
    <t>estimated</t>
  </si>
  <si>
    <t>break in time series</t>
  </si>
  <si>
    <t>Available flags:</t>
  </si>
  <si>
    <t>not available</t>
  </si>
  <si>
    <t>Special value</t>
  </si>
  <si>
    <t/>
  </si>
  <si>
    <t>Kosovo (under United Nations Security Council Resolution 1244/99)</t>
  </si>
  <si>
    <t>Iceland</t>
  </si>
  <si>
    <t>GEO (Labels)</t>
  </si>
  <si>
    <t>GEO (Codes)</t>
  </si>
  <si>
    <t>2021</t>
  </si>
  <si>
    <t>1989</t>
  </si>
  <si>
    <t>1985</t>
  </si>
  <si>
    <t>1980</t>
  </si>
  <si>
    <t>1975</t>
  </si>
  <si>
    <t>1970</t>
  </si>
  <si>
    <t>TIME</t>
  </si>
  <si>
    <t>Million cubic metres [MIO_M3]</t>
  </si>
  <si>
    <t>Unit of measure [UNIT]</t>
  </si>
  <si>
    <t>Households [EP_HH]</t>
  </si>
  <si>
    <t>Statistical classification of economic activities in the European Community (NACE Rev. 2) [NACE_R2]</t>
  </si>
  <si>
    <t>Public water supply [PWS]</t>
  </si>
  <si>
    <t>Water process [WAT_PROC]</t>
  </si>
  <si>
    <t>Annual [A]</t>
  </si>
  <si>
    <t>Time frequency [FREQ]</t>
  </si>
  <si>
    <t>26/07/2023 23:00</t>
  </si>
  <si>
    <t xml:space="preserve">Last updated: </t>
  </si>
  <si>
    <t>Water use by supply category and economical sector [ENV_WAT_CAT__custom_7116695]</t>
  </si>
  <si>
    <t xml:space="preserve">Dataset: </t>
  </si>
  <si>
    <t>Data extracted on 08/08/2023 15:25:38 from [ESTAT]</t>
  </si>
  <si>
    <t>Sheet 1</t>
  </si>
  <si>
    <t>Contents</t>
  </si>
  <si>
    <t>Eurostat</t>
  </si>
  <si>
    <t>Institutional source(s)</t>
  </si>
  <si>
    <t xml:space="preserve">Last change of data structure: </t>
  </si>
  <si>
    <t xml:space="preserve">Last update of data: </t>
  </si>
  <si>
    <t>-</t>
  </si>
  <si>
    <t xml:space="preserve">Description: </t>
  </si>
  <si>
    <t>Open in Data Browser</t>
  </si>
  <si>
    <t>Open product page</t>
  </si>
  <si>
    <t>break in time series, provisional</t>
  </si>
  <si>
    <t>break in time series, estimated</t>
  </si>
  <si>
    <t>estimated, provisional</t>
  </si>
  <si>
    <t>break in time series, estimated, provisional</t>
  </si>
  <si>
    <t>European Union - 27 countries (from 2020)</t>
  </si>
  <si>
    <t>2023</t>
  </si>
  <si>
    <t>2022</t>
  </si>
  <si>
    <t>Average population - total [AVG]</t>
  </si>
  <si>
    <t>Demographic indicator [INDIC_DE]</t>
  </si>
  <si>
    <t>13/07/2023 23:00</t>
  </si>
  <si>
    <t>Population change - Demographic balance and crude rates at national level [DEMO_GIND__custom_7116821]</t>
  </si>
  <si>
    <t>Data extracted on 08/08/2023 15:33:58 from [ESTAT]</t>
  </si>
  <si>
    <t>11/07/2023 11:00</t>
  </si>
  <si>
    <t>Portugal **</t>
  </si>
  <si>
    <t>Belgium **</t>
  </si>
  <si>
    <t>Denmark **</t>
  </si>
  <si>
    <t>Germany **</t>
  </si>
  <si>
    <t>Greece **</t>
  </si>
  <si>
    <t>Italy **</t>
  </si>
  <si>
    <t>Finland **</t>
  </si>
  <si>
    <t>Iceland **</t>
  </si>
  <si>
    <t>United Kingdom **</t>
  </si>
  <si>
    <t>North Macedonia **</t>
  </si>
  <si>
    <t>Kosovo **</t>
  </si>
  <si>
    <t>** partly neighbouring reference years if not available</t>
  </si>
  <si>
    <r>
      <t>Source:</t>
    </r>
    <r>
      <rPr>
        <sz val="10"/>
        <color theme="1"/>
        <rFont val="Arial"/>
        <family val="2"/>
      </rPr>
      <t xml:space="preserve"> Eurostat (online data codes: env_wat_ltaa and demo_gind)</t>
    </r>
  </si>
  <si>
    <r>
      <t xml:space="preserve">Lithuania </t>
    </r>
    <r>
      <rPr>
        <vertAlign val="superscript"/>
        <sz val="10"/>
        <rFont val="Arial"/>
        <family val="2"/>
      </rPr>
      <t>(e)</t>
    </r>
  </si>
  <si>
    <r>
      <rPr>
        <vertAlign val="superscript"/>
        <sz val="10"/>
        <rFont val="Arial"/>
        <family val="2"/>
      </rPr>
      <t>(e)</t>
    </r>
    <r>
      <rPr>
        <sz val="10"/>
        <rFont val="Arial"/>
        <family val="2"/>
      </rPr>
      <t xml:space="preserve"> estimated</t>
    </r>
  </si>
  <si>
    <r>
      <t>Source:</t>
    </r>
    <r>
      <rPr>
        <sz val="10"/>
        <color theme="1"/>
        <rFont val="Arial"/>
        <family val="2"/>
      </rPr>
      <t xml:space="preserve"> Eurostat (online data code: env_wat_ltaa)</t>
    </r>
  </si>
  <si>
    <r>
      <t>Source:</t>
    </r>
    <r>
      <rPr>
        <sz val="10"/>
        <color theme="1"/>
        <rFont val="Arial"/>
        <family val="2"/>
      </rPr>
      <t xml:space="preserve"> Eurostat (online data codes: env_wat_cat and demo_gind)</t>
    </r>
  </si>
  <si>
    <r>
      <t>Source:</t>
    </r>
    <r>
      <rPr>
        <sz val="10"/>
        <color theme="1"/>
        <rFont val="Arial"/>
        <family val="2"/>
      </rPr>
      <t xml:space="preserve"> Eurostat (online data code: sdg_06_20)</t>
    </r>
  </si>
  <si>
    <t>Water is provided either by public water supply (public or private systems with public access) or is self-supplied (for example, private drills). While the share of the public water supply sector in total water abstraction depends on the economic structure of a given country and can be relatively small, it is nevertheless often the focus of public interest, as it comprises the water volumes that are directly used by the population.</t>
  </si>
  <si>
    <t>However, specific regions may face problems associated with water scarcity; this is the case particularly in parts of southern Europe, where it is likely that efficiency gains in agricultural water use (as well as other uses) will need to be achieved in order to prevent seasonal water shortages.</t>
  </si>
  <si>
    <t xml:space="preserve">The overall use of water resources can be considered sustainable in the long-term in most of Europe.  </t>
  </si>
  <si>
    <t>Regions associated with low rainfall, high population density, or intensive agricultural or industrial activity may also face sustainability issues in the coming years, which could be exacerbated by climate change impacts on water availability and water management practices.</t>
  </si>
  <si>
    <t>It varies across European countries - the median is around 45 cubic metres per inhabitant and has been slightly decreasing over the last decades.</t>
  </si>
  <si>
    <t>Table 3 presents households' water use from public water supply. It varies across European countries - the median is around 43 cubic metres per inhabitant and has been slightly decreasing over the last decades..</t>
  </si>
  <si>
    <t>European Union - 28 countries (2013-2020)</t>
  </si>
  <si>
    <t>Percentage [PC]</t>
  </si>
  <si>
    <t>Urban, independent and other wastewater treatment - at least secondary treatment [WWT_GE2]</t>
  </si>
  <si>
    <t>Wastewater treatment plants [WW_TP]</t>
  </si>
  <si>
    <t>Population connected to at least secondary wastewater treatment [SDG_06_20__custom_7118122]</t>
  </si>
  <si>
    <t>Data extracted on 08/08/2023 17:06:50 from [ESTAT]</t>
  </si>
  <si>
    <t>ENV_WW_CON</t>
  </si>
  <si>
    <t>This dataset is computed from</t>
  </si>
  <si>
    <t>Source dataset(s)</t>
  </si>
  <si>
    <t>The indicator measures the percentage of population connected to wastewater treatment systems with at least secondary treatment. In such system, wastewater is treated by a process generally involving biological treatment with a secondary settlement or other process, resulting in a removal of organic material that reduces the biochemical oxygen demand (BOD) by at least 70 % and the chemical oxygen demand (COD) by at least 75 %.</t>
  </si>
  <si>
    <t>Ireland **</t>
  </si>
  <si>
    <t>France **</t>
  </si>
  <si>
    <t>Croatia **</t>
  </si>
  <si>
    <t>Malta **</t>
  </si>
  <si>
    <t>Austria **</t>
  </si>
  <si>
    <t>Slovakia **</t>
  </si>
  <si>
    <t>Bosnia and Herzegovina **</t>
  </si>
  <si>
    <t>Kosovo *</t>
  </si>
  <si>
    <t>Narrative</t>
  </si>
  <si>
    <t xml:space="preserve">Overall, there is a development towards a higher proportion of the population being connected to wastewater treatment. </t>
  </si>
  <si>
    <t xml:space="preserve">Table 5 presents information on the proportion of the population connected to at least secondary wastewater treatment plants, which typically is an acceptable level on environmental protection unless the receiving waters are in a sensititve area. </t>
  </si>
  <si>
    <t xml:space="preserve">This share has been generally increasing over the past decades and was above 80 % in half of the EU Member States for which recent data are available (mixed reference years). </t>
  </si>
  <si>
    <t>&gt;80%</t>
  </si>
  <si>
    <t>&gt;95%</t>
  </si>
  <si>
    <t>The share of the population connected to at least secondary wastewater treatment plant even rose to 95 % and above in 6 Member States (Denmark, Germany,Greece, the Netherlands, Austria and Sweden), as well as Switzerland and the United Kingdom.</t>
  </si>
  <si>
    <t>&lt;50%</t>
  </si>
  <si>
    <t xml:space="preserve">At the other end of the range, less than one in two households were connected to at least secondary urban wastewater treatment plants only in Malta and Croatia, while the same was also true in Iceland, Albania, Serbia, and Bosnia and Herzegovina. </t>
  </si>
  <si>
    <t>Table 2: Household water use from public water supply, 1990-2021</t>
  </si>
  <si>
    <t xml:space="preserve">Directorate E: Sectoral and regional statistics </t>
  </si>
  <si>
    <t>Unit E.2: Environmental statistics and accounts; sustainable development</t>
  </si>
  <si>
    <t>European Commission</t>
  </si>
  <si>
    <t>2920 Luxembourg</t>
  </si>
  <si>
    <t>Title:</t>
  </si>
  <si>
    <t>Version:</t>
  </si>
  <si>
    <t>Related documents:</t>
  </si>
  <si>
    <t>Copyright information:</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</si>
  <si>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</si>
  <si>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</si>
  <si>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</si>
  <si>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</si>
  <si>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</si>
  <si>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</si>
  <si>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</si>
  <si>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Water statistics</t>
  </si>
  <si>
    <t>August 2023</t>
  </si>
  <si>
    <t xml:space="preserve">Eurostat has a policy of encouraging free re-use of its data, both for non-commercial and commercial purposes. All statistical data, metadata, content of web pages or other dissemination tools, </t>
  </si>
  <si>
    <t>official publications and other documents published on its website, with the exceptions listed in the online copyright notice, can be reused without any payment or written licence provided that:</t>
  </si>
  <si>
    <t xml:space="preserve">Whilst every care has been taken to ensure that the information contained in this file is correct and complete, the European Commission does not guarantee that the information </t>
  </si>
  <si>
    <t xml:space="preserve">contained in the file will meet your requirements or that the use of the file will be uninterrupted or error-free. In no event, to the maximum extent permitted by applicable law, </t>
  </si>
  <si>
    <t>shall the European Commission be liable for any loss, expense or damage, of any type or nature arising out to the use of, or inability to access this information.</t>
  </si>
  <si>
    <t>B. Evapo-transpiration</t>
  </si>
  <si>
    <t>E. Renewable freshwater resources</t>
  </si>
  <si>
    <t>* This designation is without prejudice to positions on status, and is in line with UNSCR 1244/1999 and the ICJ Opinion on the Kosovo</t>
  </si>
  <si>
    <t xml:space="preserve">  declaration of independence.</t>
  </si>
  <si>
    <t>European Union</t>
  </si>
  <si>
    <t>Table 3: Share of the population connected to at least secondary urban wastewater treatment, 2000-2021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</si>
</sst>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_i"/>
    <numFmt numFmtId="166" formatCode="#,##0_i"/>
    <numFmt numFmtId="167" formatCode="#,##0.0"/>
    <numFmt numFmtId="168" formatCode="#,##0.##########"/>
  </numFmts>
  <fonts count="40">
    <font>
      <sz val="11"/>
      <color theme="1"/>
      <name val="Calibri"/>
      <family val="2"/>
      <scheme val="minor"/>
    </font>
    <font>
      <sz val="10"/>
      <name val="Arial"/>
      <family val="2"/>
    </font>
    <font>
      <sz val="11"/>
      <color theme="1"/>
      <name val="Arial"/>
      <family val="2"/>
    </font>
    <font>
      <sz val="9"/>
      <name val="Arial"/>
      <family val="2"/>
    </font>
    <font>
      <sz val="9"/>
      <color theme="1"/>
      <name val="Arial"/>
      <family val="2"/>
    </font>
    <font>
      <sz val="10"/>
      <color theme="1"/>
      <name val="Arial"/>
      <family val="2"/>
    </font>
    <font>
      <u val="single"/>
      <sz val="11"/>
      <color theme="10"/>
      <name val="Calibri"/>
      <family val="2"/>
      <scheme val="minor"/>
    </font>
    <font>
      <sz val="9"/>
      <name val="Tahoma"/>
      <family val="2"/>
    </font>
    <font>
      <b/>
      <sz val="9"/>
      <name val="Tahoma"/>
      <family val="2"/>
    </font>
    <font>
      <sz val="11"/>
      <color indexed="8"/>
      <name val="Calibri"/>
      <family val="2"/>
      <scheme val="minor"/>
    </font>
    <font>
      <b/>
      <sz val="10"/>
      <color indexed="9"/>
      <name val="Arial"/>
      <family val="2"/>
    </font>
    <font>
      <b/>
      <sz val="10"/>
      <name val="Arial"/>
      <family val="2"/>
    </font>
    <font>
      <b/>
      <sz val="10"/>
      <color theme="0" tint="-0.4999699890613556"/>
      <name val="Arial"/>
      <family val="2"/>
    </font>
    <font>
      <u val="single"/>
      <sz val="10"/>
      <color theme="10"/>
      <name val="Arial"/>
      <family val="2"/>
    </font>
    <font>
      <b/>
      <sz val="10"/>
      <color theme="1"/>
      <name val="Arial"/>
      <family val="2"/>
    </font>
    <font>
      <sz val="10"/>
      <color theme="0" tint="-0.4999699890613556"/>
      <name val="Arial"/>
      <family val="2"/>
    </font>
    <font>
      <i/>
      <sz val="10"/>
      <color theme="1"/>
      <name val="Arial"/>
      <family val="2"/>
    </font>
    <font>
      <vertAlign val="superscript"/>
      <sz val="10"/>
      <name val="Arial"/>
      <family val="2"/>
    </font>
    <font>
      <sz val="10"/>
      <color indexed="8"/>
      <name val="Arial"/>
      <family val="2"/>
    </font>
    <font>
      <u val="single"/>
      <sz val="10"/>
      <color indexed="12"/>
      <name val="Arial"/>
      <family val="2"/>
    </font>
    <font>
      <b/>
      <sz val="10"/>
      <color theme="0" tint="-0.3499799966812134"/>
      <name val="Arial"/>
      <family val="2"/>
    </font>
    <font>
      <b/>
      <sz val="10"/>
      <color indexed="8"/>
      <name val="Arial"/>
      <family val="2"/>
    </font>
    <font>
      <b/>
      <sz val="9"/>
      <name val="Arial"/>
      <family val="2"/>
    </font>
    <font>
      <u val="single"/>
      <sz val="9"/>
      <color indexed="12"/>
      <name val="Arial"/>
      <family val="2"/>
    </font>
    <font>
      <b/>
      <sz val="11"/>
      <name val="Arial"/>
      <family val="2"/>
    </font>
    <font>
      <strike/>
      <sz val="10"/>
      <color theme="1"/>
      <name val="Arial"/>
      <family val="2"/>
    </font>
    <font>
      <b/>
      <sz val="11"/>
      <color indexed="8"/>
      <name val="Calibri"/>
      <family val="2"/>
      <scheme val="minor"/>
    </font>
    <font>
      <b/>
      <sz val="9"/>
      <color theme="1"/>
      <name val="Arial"/>
      <family val="2"/>
    </font>
    <font>
      <b/>
      <sz val="9"/>
      <color rgb="FF005953"/>
      <name val="Arial"/>
      <family val="2"/>
    </font>
    <font>
      <sz val="9"/>
      <color rgb="FF005953"/>
      <name val="Arial"/>
      <family val="2"/>
    </font>
    <font>
      <u val="single"/>
      <sz val="9"/>
      <color theme="10"/>
      <name val="Arial"/>
      <family val="2"/>
    </font>
    <font>
      <sz val="10"/>
      <color theme="0" tint="-0.3499799966812134"/>
      <name val="Arial"/>
      <family val="2"/>
    </font>
    <font>
      <b/>
      <sz val="9"/>
      <color theme="0" tint="-0.3499799966812134"/>
      <name val="Arial"/>
      <family val="2"/>
    </font>
    <font>
      <sz val="11"/>
      <color theme="0" tint="-0.3499799966812134"/>
      <name val="Calibri"/>
      <family val="2"/>
      <scheme val="minor"/>
    </font>
    <font>
      <sz val="12"/>
      <color rgb="FF000000"/>
      <name val="Arial"/>
      <family val="2"/>
    </font>
    <font>
      <b/>
      <sz val="18"/>
      <color rgb="FF000000"/>
      <name val="Arial"/>
      <family val="2"/>
    </font>
    <font>
      <sz val="12"/>
      <name val="Arial"/>
      <family val="2"/>
    </font>
    <font>
      <vertAlign val="superscript"/>
      <sz val="12"/>
      <name val="Arial"/>
      <family val="2"/>
    </font>
    <font>
      <i/>
      <sz val="12"/>
      <name val="Arial"/>
      <family val="2"/>
    </font>
    <font>
      <b/>
      <sz val="8"/>
      <name val="Calibri"/>
      <family val="2"/>
    </font>
  </fonts>
  <fills count="15">
    <fill>
      <patternFill/>
    </fill>
    <fill>
      <patternFill patternType="gray125"/>
    </fill>
    <fill>
      <patternFill patternType="solid">
        <fgColor theme="4" tint="0.7999799847602844"/>
        <bgColor indexed="64"/>
      </patternFill>
    </fill>
    <fill>
      <patternFill patternType="solid">
        <fgColor rgb="FFFFFF00"/>
        <bgColor indexed="64"/>
      </patternFill>
    </fill>
    <fill>
      <patternFill patternType="solid">
        <fgColor rgb="FFF6F6F6"/>
        <bgColor indexed="64"/>
      </patternFill>
    </fill>
    <fill>
      <patternFill patternType="mediumGray">
        <bgColor indexed="22"/>
      </patternFill>
    </fill>
    <fill>
      <patternFill patternType="solid">
        <fgColor rgb="FF0096DC"/>
        <bgColor indexed="64"/>
      </patternFill>
    </fill>
    <fill>
      <patternFill patternType="solid">
        <fgColor rgb="FFDCE6F1"/>
        <bgColor indexed="64"/>
      </patternFill>
    </fill>
    <fill>
      <patternFill patternType="solid">
        <fgColor theme="4" tint="0.5999900102615356"/>
        <bgColor indexed="64"/>
      </patternFill>
    </fill>
    <fill>
      <patternFill patternType="solid">
        <fgColor rgb="FF92D050"/>
        <bgColor indexed="64"/>
      </patternFill>
    </fill>
    <fill>
      <patternFill patternType="solid">
        <fgColor rgb="FFFF0000"/>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rgb="FF4669AF"/>
        <bgColor indexed="64"/>
      </patternFill>
    </fill>
  </fills>
  <borders count="43">
    <border>
      <left/>
      <right/>
      <top/>
      <bottom/>
      <diagonal/>
    </border>
    <border>
      <left style="thin">
        <color indexed="8"/>
      </left>
      <right style="thin">
        <color indexed="8"/>
      </right>
      <top style="thin">
        <color indexed="8"/>
      </top>
      <bottom style="thin">
        <color indexed="8"/>
      </bottom>
    </border>
    <border>
      <left style="thin">
        <color rgb="FFB0B0B0"/>
      </left>
      <right style="thin">
        <color rgb="FFB0B0B0"/>
      </right>
      <top style="thin">
        <color rgb="FF000000"/>
      </top>
      <bottom style="thin">
        <color rgb="FF000000"/>
      </bottom>
    </border>
    <border>
      <left style="thin"/>
      <right style="thin"/>
      <top style="thin"/>
      <bottom style="thin"/>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color rgb="FF000000"/>
      </top>
      <bottom style="hair">
        <color rgb="FFC0C0C0"/>
      </bottom>
    </border>
    <border>
      <left/>
      <right/>
      <top/>
      <bottom style="thin">
        <color rgb="FF000000"/>
      </bottom>
    </border>
    <border>
      <left style="hair">
        <color rgb="FFA6A6A6"/>
      </left>
      <right/>
      <top style="hair">
        <color rgb="FFC0C0C0"/>
      </top>
      <bottom style="thin">
        <color rgb="FF000000"/>
      </bottom>
    </border>
    <border>
      <left/>
      <right/>
      <top style="hair">
        <color rgb="FFC0C0C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border>
    <border>
      <left/>
      <right/>
      <top style="thin">
        <color rgb="FF000000"/>
      </top>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B0B0B0"/>
      </left>
      <right style="thin">
        <color rgb="FFB0B0B0"/>
      </right>
      <top style="thin">
        <color rgb="FFB0B0B0"/>
      </top>
      <bottom style="thin">
        <color rgb="FFB0B0B0"/>
      </bottom>
    </border>
    <border>
      <left style="thin">
        <color rgb="FFB0B0B0"/>
      </left>
      <right style="thin">
        <color rgb="FFB0B0B0"/>
      </right>
      <top/>
      <bottom/>
    </border>
    <border>
      <left style="thin">
        <color rgb="FFB0B0B0"/>
      </left>
      <right style="thin">
        <color rgb="FFB0B0B0"/>
      </right>
      <top style="thin">
        <color rgb="FFB0B0B0"/>
      </top>
      <bottom style="hair">
        <color rgb="FFC0C0C0"/>
      </bottom>
    </border>
    <border>
      <left style="thin">
        <color rgb="FFB0B0B0"/>
      </left>
      <right style="thin">
        <color rgb="FFB0B0B0"/>
      </right>
      <top style="hair">
        <color rgb="FFC0C0C0"/>
      </top>
      <bottom style="hair">
        <color rgb="FFC0C0C0"/>
      </bottom>
    </border>
    <border>
      <left style="thin">
        <color rgb="FFB0B0B0"/>
      </left>
      <right style="thin">
        <color rgb="FFB0B0B0"/>
      </right>
      <top style="hair">
        <color rgb="FFC0C0C0"/>
      </top>
      <bottom style="thin">
        <color rgb="FF000000"/>
      </bottom>
    </border>
    <border>
      <left style="thin">
        <color rgb="FFB0B0B0"/>
      </left>
      <right style="thin">
        <color rgb="FFB0B0B0"/>
      </right>
      <top/>
      <bottom style="hair">
        <color rgb="FFC0C0C0"/>
      </bottom>
    </border>
    <border>
      <left style="thin">
        <color rgb="FFB0B0B0"/>
      </left>
      <right style="thin">
        <color rgb="FFB0B0B0"/>
      </right>
      <top style="hair">
        <color rgb="FFC0C0C0"/>
      </top>
      <bottom/>
    </border>
    <border>
      <left style="thin">
        <color rgb="FFB0B0B0"/>
      </left>
      <right style="thin">
        <color rgb="FFB0B0B0"/>
      </right>
      <top/>
      <bottom style="thin">
        <color rgb="FF000000"/>
      </bottom>
    </border>
    <border>
      <left style="thin">
        <color rgb="FFB0B0B0"/>
      </left>
      <right/>
      <top style="thin">
        <color rgb="FF000000"/>
      </top>
      <bottom style="thin">
        <color rgb="FF000000"/>
      </bottom>
    </border>
    <border>
      <left style="thin"/>
      <right style="thin"/>
      <top/>
      <bottom/>
    </border>
    <border>
      <left style="thin"/>
      <right style="thin"/>
      <top/>
      <bottom style="thin"/>
    </border>
    <border>
      <left style="hair">
        <color rgb="FFA6A6A6"/>
      </left>
      <right/>
      <top style="thin">
        <color rgb="FF00000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thin">
        <color rgb="FF000000"/>
      </bottom>
    </border>
    <border>
      <left style="hair">
        <color rgb="FFA6A6A6"/>
      </left>
      <right/>
      <top/>
      <bottom/>
    </border>
    <border>
      <left/>
      <right style="thin">
        <color rgb="FFB0B0B0"/>
      </right>
      <top style="thin">
        <color rgb="FF000000"/>
      </top>
      <bottom style="thin">
        <color rgb="FF000000"/>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1" fillId="0" borderId="0">
      <alignment/>
      <protection/>
    </xf>
    <xf numFmtId="165" fontId="4" fillId="0" borderId="0" applyFill="0" applyBorder="0" applyProtection="0">
      <alignment horizontal="right"/>
    </xf>
    <xf numFmtId="0" fontId="6" fillId="0" borderId="0" applyNumberFormat="0" applyFill="0" applyBorder="0" applyAlignment="0" applyProtection="0"/>
    <xf numFmtId="0" fontId="2" fillId="0" borderId="0">
      <alignment/>
      <protection/>
    </xf>
    <xf numFmtId="0" fontId="9" fillId="0" borderId="0">
      <alignment/>
      <protection/>
    </xf>
    <xf numFmtId="0" fontId="0" fillId="0" borderId="0">
      <alignment/>
      <protection/>
    </xf>
  </cellStyleXfs>
  <cellXfs count="254">
    <xf numFmtId="0" fontId="0" fillId="0" borderId="0" xfId="0"/>
    <xf numFmtId="0" fontId="5" fillId="0" borderId="0" xfId="0" applyFont="1" applyAlignment="1">
      <alignment horizontal="left"/>
    </xf>
    <xf numFmtId="0" fontId="1" fillId="0" borderId="0" xfId="0" applyNumberFormat="1" applyFont="1" applyFill="1" applyBorder="1" applyAlignment="1">
      <alignment horizontal="left"/>
    </xf>
    <xf numFmtId="0" fontId="1" fillId="0" borderId="1" xfId="0" applyNumberFormat="1" applyFont="1" applyFill="1" applyBorder="1" applyAlignment="1">
      <alignment/>
    </xf>
    <xf numFmtId="0" fontId="1" fillId="0" borderId="0" xfId="0" applyNumberFormat="1" applyFont="1" applyFill="1" applyBorder="1" applyAlignment="1">
      <alignment horizontal="left" vertical="center"/>
    </xf>
    <xf numFmtId="0" fontId="11" fillId="2" borderId="2" xfId="25" applyFont="1" applyFill="1" applyBorder="1" applyAlignment="1">
      <alignment horizontal="center" vertical="center"/>
      <protection/>
    </xf>
    <xf numFmtId="0" fontId="12" fillId="2" borderId="2" xfId="25" applyFont="1" applyFill="1" applyBorder="1" applyAlignment="1">
      <alignment horizontal="center" vertical="center"/>
      <protection/>
    </xf>
    <xf numFmtId="0" fontId="13" fillId="0" borderId="0" xfId="23" applyFont="1"/>
    <xf numFmtId="0" fontId="5" fillId="0" borderId="0" xfId="0" applyFont="1"/>
    <xf numFmtId="0" fontId="14" fillId="0" borderId="0" xfId="0" applyFont="1"/>
    <xf numFmtId="0" fontId="5" fillId="0" borderId="3" xfId="0" applyFont="1" applyBorder="1"/>
    <xf numFmtId="0" fontId="13" fillId="0" borderId="4" xfId="23" applyFont="1" applyBorder="1"/>
    <xf numFmtId="0" fontId="5" fillId="0" borderId="4" xfId="0" applyFont="1" applyBorder="1"/>
    <xf numFmtId="0" fontId="5" fillId="0" borderId="5" xfId="0" applyFont="1" applyBorder="1"/>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14" fillId="0" borderId="0" xfId="0" applyFont="1" applyAlignment="1">
      <alignment horizontal="left" vertical="center"/>
    </xf>
    <xf numFmtId="0" fontId="1" fillId="0" borderId="0" xfId="0" applyNumberFormat="1" applyFont="1" applyFill="1" applyBorder="1" applyAlignment="1">
      <alignment vertical="center"/>
    </xf>
    <xf numFmtId="0" fontId="11" fillId="2" borderId="12" xfId="0" applyNumberFormat="1" applyFont="1" applyFill="1" applyBorder="1" applyAlignment="1">
      <alignment horizontal="center" vertical="center"/>
    </xf>
    <xf numFmtId="0" fontId="11" fillId="2" borderId="12"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11" fillId="0" borderId="16" xfId="0" applyNumberFormat="1" applyFont="1" applyFill="1" applyBorder="1" applyAlignment="1">
      <alignment horizontal="left" vertical="center"/>
    </xf>
    <xf numFmtId="167" fontId="15" fillId="0" borderId="0" xfId="0" applyNumberFormat="1" applyFont="1" applyAlignment="1">
      <alignment vertical="center"/>
    </xf>
    <xf numFmtId="0" fontId="11" fillId="0" borderId="17" xfId="0" applyNumberFormat="1" applyFont="1" applyFill="1" applyBorder="1" applyAlignment="1">
      <alignment horizontal="left" vertical="center"/>
    </xf>
    <xf numFmtId="0" fontId="11" fillId="0" borderId="18"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11" fillId="0" borderId="19" xfId="0" applyNumberFormat="1" applyFont="1" applyFill="1" applyBorder="1" applyAlignment="1">
      <alignment horizontal="left" vertical="center"/>
    </xf>
    <xf numFmtId="0" fontId="11" fillId="0" borderId="20"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horizontal="left" vertical="center"/>
    </xf>
    <xf numFmtId="0" fontId="16" fillId="0" borderId="0" xfId="0" applyFont="1" applyAlignment="1">
      <alignment vertical="center"/>
    </xf>
    <xf numFmtId="0" fontId="5" fillId="0" borderId="0" xfId="0" applyFont="1" applyAlignment="1">
      <alignment horizontal="right"/>
    </xf>
    <xf numFmtId="164" fontId="5" fillId="0" borderId="0" xfId="0" applyNumberFormat="1" applyFont="1" applyAlignment="1">
      <alignment horizontal="right"/>
    </xf>
    <xf numFmtId="0" fontId="16" fillId="0" borderId="0" xfId="0" applyFont="1" applyAlignment="1">
      <alignment/>
    </xf>
    <xf numFmtId="0" fontId="14" fillId="0" borderId="0" xfId="0" applyFont="1" applyAlignment="1">
      <alignment horizontal="left"/>
    </xf>
    <xf numFmtId="0" fontId="5" fillId="0" borderId="0" xfId="0" applyFont="1" applyAlignment="1">
      <alignment/>
    </xf>
    <xf numFmtId="0" fontId="16" fillId="0" borderId="0" xfId="0" applyFont="1" applyAlignment="1">
      <alignment horizontal="left"/>
    </xf>
    <xf numFmtId="0" fontId="11" fillId="0" borderId="0" xfId="25" applyFont="1" applyAlignment="1">
      <alignment horizontal="left" vertical="center"/>
      <protection/>
    </xf>
    <xf numFmtId="0" fontId="1" fillId="0" borderId="0" xfId="25" applyFont="1" applyAlignment="1">
      <alignment horizontal="left" vertical="center"/>
      <protection/>
    </xf>
    <xf numFmtId="0" fontId="1" fillId="3" borderId="0" xfId="25" applyFont="1" applyFill="1" applyAlignment="1">
      <alignment horizontal="left" vertical="center"/>
      <protection/>
    </xf>
    <xf numFmtId="3" fontId="1" fillId="4" borderId="16" xfId="25" applyNumberFormat="1" applyFont="1" applyFill="1" applyBorder="1" applyAlignment="1">
      <alignment horizontal="right" vertical="center" shrinkToFit="1"/>
      <protection/>
    </xf>
    <xf numFmtId="3" fontId="1" fillId="0" borderId="16" xfId="25" applyNumberFormat="1" applyFont="1" applyFill="1" applyBorder="1" applyAlignment="1">
      <alignment horizontal="right" vertical="center" indent="2" shrinkToFit="1"/>
      <protection/>
    </xf>
    <xf numFmtId="3" fontId="1" fillId="0" borderId="17" xfId="25" applyNumberFormat="1" applyFont="1" applyBorder="1" applyAlignment="1">
      <alignment horizontal="right" vertical="center" shrinkToFit="1"/>
      <protection/>
    </xf>
    <xf numFmtId="3" fontId="1" fillId="0" borderId="17" xfId="25" applyNumberFormat="1" applyFont="1" applyFill="1" applyBorder="1" applyAlignment="1">
      <alignment horizontal="right" vertical="center" indent="2" shrinkToFit="1"/>
      <protection/>
    </xf>
    <xf numFmtId="3" fontId="1" fillId="4" borderId="17" xfId="25" applyNumberFormat="1" applyFont="1" applyFill="1" applyBorder="1" applyAlignment="1">
      <alignment horizontal="right" vertical="center" shrinkToFit="1"/>
      <protection/>
    </xf>
    <xf numFmtId="3" fontId="1" fillId="3" borderId="17" xfId="25" applyNumberFormat="1" applyFont="1" applyFill="1" applyBorder="1" applyAlignment="1">
      <alignment horizontal="right" vertical="center" shrinkToFit="1"/>
      <protection/>
    </xf>
    <xf numFmtId="3" fontId="1" fillId="3" borderId="18" xfId="25" applyNumberFormat="1" applyFont="1" applyFill="1" applyBorder="1" applyAlignment="1">
      <alignment horizontal="right" vertical="center" shrinkToFit="1"/>
      <protection/>
    </xf>
    <xf numFmtId="3" fontId="1" fillId="0" borderId="18" xfId="25" applyNumberFormat="1" applyFont="1" applyBorder="1" applyAlignment="1">
      <alignment horizontal="right" vertical="center" shrinkToFit="1"/>
      <protection/>
    </xf>
    <xf numFmtId="3" fontId="1" fillId="0" borderId="18" xfId="25" applyNumberFormat="1" applyFont="1" applyFill="1" applyBorder="1" applyAlignment="1">
      <alignment horizontal="right" vertical="center" indent="2" shrinkToFit="1"/>
      <protection/>
    </xf>
    <xf numFmtId="3" fontId="1" fillId="3" borderId="15" xfId="25" applyNumberFormat="1" applyFont="1" applyFill="1" applyBorder="1" applyAlignment="1">
      <alignment horizontal="right" vertical="center" shrinkToFit="1"/>
      <protection/>
    </xf>
    <xf numFmtId="3" fontId="1" fillId="4" borderId="15" xfId="25" applyNumberFormat="1" applyFont="1" applyFill="1" applyBorder="1" applyAlignment="1">
      <alignment horizontal="right" vertical="center" shrinkToFit="1"/>
      <protection/>
    </xf>
    <xf numFmtId="3" fontId="1" fillId="0" borderId="15" xfId="25" applyNumberFormat="1" applyFont="1" applyFill="1" applyBorder="1" applyAlignment="1">
      <alignment horizontal="right" vertical="center" indent="2" shrinkToFit="1"/>
      <protection/>
    </xf>
    <xf numFmtId="3" fontId="1" fillId="0" borderId="16" xfId="25" applyNumberFormat="1" applyFont="1" applyBorder="1" applyAlignment="1">
      <alignment horizontal="right" vertical="center" shrinkToFit="1"/>
      <protection/>
    </xf>
    <xf numFmtId="3" fontId="1" fillId="3" borderId="16" xfId="25" applyNumberFormat="1" applyFont="1" applyFill="1" applyBorder="1" applyAlignment="1">
      <alignment horizontal="right" vertical="center" shrinkToFit="1"/>
      <protection/>
    </xf>
    <xf numFmtId="3" fontId="1" fillId="4" borderId="18" xfId="25" applyNumberFormat="1" applyFont="1" applyFill="1" applyBorder="1" applyAlignment="1">
      <alignment horizontal="right" vertical="center" shrinkToFit="1"/>
      <protection/>
    </xf>
    <xf numFmtId="0" fontId="5" fillId="0" borderId="0" xfId="0" applyFont="1" applyAlignment="1">
      <alignment horizontal="left" wrapText="1"/>
    </xf>
    <xf numFmtId="0" fontId="18" fillId="0" borderId="0" xfId="25" applyFont="1">
      <alignment/>
      <protection/>
    </xf>
    <xf numFmtId="0" fontId="15" fillId="0" borderId="0" xfId="25" applyFont="1">
      <alignment/>
      <protection/>
    </xf>
    <xf numFmtId="0" fontId="18" fillId="5" borderId="0" xfId="25" applyFont="1" applyFill="1">
      <alignment/>
      <protection/>
    </xf>
    <xf numFmtId="0" fontId="15" fillId="0" borderId="21" xfId="25" applyFont="1" applyBorder="1">
      <alignment/>
      <protection/>
    </xf>
    <xf numFmtId="0" fontId="15" fillId="0" borderId="22" xfId="25" applyFont="1" applyBorder="1">
      <alignment/>
      <protection/>
    </xf>
    <xf numFmtId="0" fontId="15" fillId="0" borderId="23" xfId="25" applyFont="1" applyBorder="1">
      <alignment/>
      <protection/>
    </xf>
    <xf numFmtId="0" fontId="15" fillId="0" borderId="21" xfId="25" applyFont="1" applyFill="1" applyBorder="1">
      <alignment/>
      <protection/>
    </xf>
    <xf numFmtId="0" fontId="15" fillId="0" borderId="22" xfId="25" applyFont="1" applyFill="1" applyBorder="1">
      <alignment/>
      <protection/>
    </xf>
    <xf numFmtId="0" fontId="15" fillId="0" borderId="23" xfId="25" applyFont="1" applyFill="1" applyBorder="1">
      <alignment/>
      <protection/>
    </xf>
    <xf numFmtId="0" fontId="19" fillId="4" borderId="0" xfId="25" applyFont="1" applyFill="1" applyAlignment="1">
      <alignment horizontal="left" vertical="center"/>
      <protection/>
    </xf>
    <xf numFmtId="0" fontId="1" fillId="0" borderId="0" xfId="25" applyFont="1" applyAlignment="1">
      <alignment horizontal="left" vertical="top" wrapText="1"/>
      <protection/>
    </xf>
    <xf numFmtId="0" fontId="19" fillId="0" borderId="0" xfId="25" applyFont="1" applyAlignment="1">
      <alignment horizontal="left" vertical="center"/>
      <protection/>
    </xf>
    <xf numFmtId="0" fontId="11" fillId="6" borderId="24" xfId="25" applyFont="1" applyFill="1" applyBorder="1" applyAlignment="1">
      <alignment horizontal="left" vertical="center"/>
      <protection/>
    </xf>
    <xf numFmtId="0" fontId="11" fillId="7" borderId="24" xfId="25" applyFont="1" applyFill="1" applyBorder="1" applyAlignment="1">
      <alignment horizontal="left" vertical="center"/>
      <protection/>
    </xf>
    <xf numFmtId="3" fontId="1" fillId="4" borderId="0" xfId="25" applyNumberFormat="1" applyFont="1" applyFill="1" applyAlignment="1">
      <alignment horizontal="right" vertical="center" shrinkToFit="1"/>
      <protection/>
    </xf>
    <xf numFmtId="4" fontId="1" fillId="4" borderId="0" xfId="25" applyNumberFormat="1" applyFont="1" applyFill="1" applyAlignment="1">
      <alignment horizontal="right" vertical="center" shrinkToFit="1"/>
      <protection/>
    </xf>
    <xf numFmtId="168" fontId="1" fillId="4" borderId="0" xfId="25" applyNumberFormat="1" applyFont="1" applyFill="1" applyAlignment="1">
      <alignment horizontal="right" vertical="center" shrinkToFit="1"/>
      <protection/>
    </xf>
    <xf numFmtId="3" fontId="1" fillId="0" borderId="0" xfId="25" applyNumberFormat="1" applyFont="1" applyAlignment="1">
      <alignment horizontal="right" vertical="center" shrinkToFit="1"/>
      <protection/>
    </xf>
    <xf numFmtId="4" fontId="1" fillId="0" borderId="0" xfId="25" applyNumberFormat="1" applyFont="1" applyAlignment="1">
      <alignment horizontal="right" vertical="center" shrinkToFit="1"/>
      <protection/>
    </xf>
    <xf numFmtId="168" fontId="1" fillId="0" borderId="0" xfId="25" applyNumberFormat="1" applyFont="1" applyAlignment="1">
      <alignment horizontal="right" vertical="center" shrinkToFit="1"/>
      <protection/>
    </xf>
    <xf numFmtId="0" fontId="18" fillId="0" borderId="0" xfId="25" applyFont="1">
      <alignment/>
      <protection/>
    </xf>
    <xf numFmtId="0" fontId="5" fillId="0" borderId="0" xfId="24" applyFont="1">
      <alignment/>
      <protection/>
    </xf>
    <xf numFmtId="22" fontId="5" fillId="0" borderId="0" xfId="24" applyNumberFormat="1" applyFont="1">
      <alignment/>
      <protection/>
    </xf>
    <xf numFmtId="14" fontId="5" fillId="0" borderId="0" xfId="24" applyNumberFormat="1" applyFont="1">
      <alignment/>
      <protection/>
    </xf>
    <xf numFmtId="0" fontId="5" fillId="0" borderId="0" xfId="0" applyFont="1" applyAlignment="1">
      <alignment horizontal="center"/>
    </xf>
    <xf numFmtId="0" fontId="11" fillId="6" borderId="25" xfId="25" applyFont="1" applyFill="1" applyBorder="1" applyAlignment="1">
      <alignment horizontal="left" vertical="center"/>
      <protection/>
    </xf>
    <xf numFmtId="0" fontId="11" fillId="0" borderId="26" xfId="25" applyFont="1" applyFill="1" applyBorder="1" applyAlignment="1">
      <alignment horizontal="left" vertical="center"/>
      <protection/>
    </xf>
    <xf numFmtId="0" fontId="11" fillId="0" borderId="27" xfId="25" applyFont="1" applyFill="1" applyBorder="1" applyAlignment="1">
      <alignment horizontal="left" vertical="center"/>
      <protection/>
    </xf>
    <xf numFmtId="0" fontId="11" fillId="0" borderId="28" xfId="25" applyFont="1" applyFill="1" applyBorder="1" applyAlignment="1">
      <alignment horizontal="left" vertical="center"/>
      <protection/>
    </xf>
    <xf numFmtId="0" fontId="11" fillId="0" borderId="29" xfId="25" applyFont="1" applyFill="1" applyBorder="1" applyAlignment="1">
      <alignment horizontal="left" vertical="center"/>
      <protection/>
    </xf>
    <xf numFmtId="0" fontId="11" fillId="0" borderId="30" xfId="25" applyFont="1" applyFill="1" applyBorder="1" applyAlignment="1">
      <alignment horizontal="left" vertical="center"/>
      <protection/>
    </xf>
    <xf numFmtId="0" fontId="11" fillId="0" borderId="31" xfId="25" applyFont="1" applyFill="1" applyBorder="1" applyAlignment="1">
      <alignment horizontal="left" vertical="center"/>
      <protection/>
    </xf>
    <xf numFmtId="3" fontId="1" fillId="4" borderId="13" xfId="25" applyNumberFormat="1" applyFont="1" applyFill="1" applyBorder="1" applyAlignment="1">
      <alignment horizontal="right" vertical="center" shrinkToFit="1"/>
      <protection/>
    </xf>
    <xf numFmtId="3" fontId="1" fillId="0" borderId="13" xfId="25" applyNumberFormat="1" applyFont="1" applyFill="1" applyBorder="1" applyAlignment="1">
      <alignment horizontal="right" vertical="center" indent="2" shrinkToFit="1"/>
      <protection/>
    </xf>
    <xf numFmtId="3" fontId="1" fillId="0" borderId="15" xfId="25" applyNumberFormat="1" applyFont="1" applyBorder="1" applyAlignment="1">
      <alignment horizontal="right" vertical="center" shrinkToFit="1"/>
      <protection/>
    </xf>
    <xf numFmtId="0" fontId="5" fillId="0" borderId="0" xfId="0" applyFont="1" applyAlignment="1">
      <alignment horizontal="left" wrapText="1"/>
    </xf>
    <xf numFmtId="0" fontId="18" fillId="0" borderId="0" xfId="25" applyFont="1">
      <alignment/>
      <protection/>
    </xf>
    <xf numFmtId="0" fontId="20" fillId="0" borderId="26" xfId="25" applyFont="1" applyFill="1" applyBorder="1" applyAlignment="1">
      <alignment horizontal="left" vertical="center"/>
      <protection/>
    </xf>
    <xf numFmtId="0" fontId="20" fillId="0" borderId="27" xfId="25" applyFont="1" applyFill="1" applyBorder="1" applyAlignment="1">
      <alignment horizontal="left" vertical="center"/>
      <protection/>
    </xf>
    <xf numFmtId="0" fontId="20" fillId="0" borderId="30" xfId="25" applyFont="1" applyFill="1" applyBorder="1" applyAlignment="1">
      <alignment horizontal="left" vertical="center"/>
      <protection/>
    </xf>
    <xf numFmtId="0" fontId="20" fillId="0" borderId="28" xfId="25" applyFont="1" applyFill="1" applyBorder="1" applyAlignment="1">
      <alignment horizontal="left" vertical="center"/>
      <protection/>
    </xf>
    <xf numFmtId="0" fontId="20" fillId="0" borderId="29" xfId="25" applyFont="1" applyFill="1" applyBorder="1" applyAlignment="1">
      <alignment horizontal="left" vertical="center"/>
      <protection/>
    </xf>
    <xf numFmtId="0" fontId="20" fillId="0" borderId="31" xfId="25" applyFont="1" applyFill="1" applyBorder="1" applyAlignment="1">
      <alignment horizontal="left" vertical="center"/>
      <protection/>
    </xf>
    <xf numFmtId="0" fontId="12" fillId="0" borderId="0" xfId="25" applyFont="1" applyAlignment="1">
      <alignment horizontal="left" vertical="center"/>
      <protection/>
    </xf>
    <xf numFmtId="0" fontId="12" fillId="6" borderId="25" xfId="25" applyFont="1" applyFill="1" applyBorder="1" applyAlignment="1">
      <alignment horizontal="left" vertical="center"/>
      <protection/>
    </xf>
    <xf numFmtId="0" fontId="18" fillId="0" borderId="0" xfId="25" applyFont="1" applyAlignment="1">
      <alignment/>
      <protection/>
    </xf>
    <xf numFmtId="0" fontId="21" fillId="0" borderId="0" xfId="25" applyFont="1" applyAlignment="1">
      <alignment/>
      <protection/>
    </xf>
    <xf numFmtId="3" fontId="18" fillId="0" borderId="0" xfId="25" applyNumberFormat="1" applyFont="1">
      <alignment/>
      <protection/>
    </xf>
    <xf numFmtId="0" fontId="9" fillId="0" borderId="0" xfId="25">
      <alignment/>
      <protection/>
    </xf>
    <xf numFmtId="0" fontId="3" fillId="0" borderId="0" xfId="25" applyFont="1" applyAlignment="1">
      <alignment horizontal="left" vertical="center"/>
      <protection/>
    </xf>
    <xf numFmtId="0" fontId="22" fillId="0" borderId="0" xfId="25" applyFont="1" applyAlignment="1">
      <alignment horizontal="left" vertical="center"/>
      <protection/>
    </xf>
    <xf numFmtId="1" fontId="9" fillId="0" borderId="0" xfId="25" applyNumberFormat="1">
      <alignment/>
      <protection/>
    </xf>
    <xf numFmtId="3" fontId="3" fillId="4" borderId="0" xfId="25" applyNumberFormat="1" applyFont="1" applyFill="1" applyAlignment="1">
      <alignment horizontal="right" vertical="center" shrinkToFit="1"/>
      <protection/>
    </xf>
    <xf numFmtId="3" fontId="3" fillId="0" borderId="0" xfId="25" applyNumberFormat="1" applyFont="1" applyAlignment="1">
      <alignment horizontal="right" vertical="center" shrinkToFit="1"/>
      <protection/>
    </xf>
    <xf numFmtId="0" fontId="9" fillId="5" borderId="0" xfId="25" applyFill="1">
      <alignment/>
      <protection/>
    </xf>
    <xf numFmtId="1" fontId="9" fillId="5" borderId="0" xfId="25" applyNumberFormat="1" applyFill="1" applyAlignment="1">
      <alignment horizontal="right" indent="2"/>
      <protection/>
    </xf>
    <xf numFmtId="0" fontId="23" fillId="0" borderId="0" xfId="25" applyFont="1" applyAlignment="1">
      <alignment horizontal="left" vertical="center"/>
      <protection/>
    </xf>
    <xf numFmtId="0" fontId="24" fillId="0" borderId="0" xfId="25" applyFont="1" applyAlignment="1">
      <alignment horizontal="left" vertical="center"/>
      <protection/>
    </xf>
    <xf numFmtId="0" fontId="9" fillId="0" borderId="0" xfId="25">
      <alignment/>
      <protection/>
    </xf>
    <xf numFmtId="0" fontId="3" fillId="0" borderId="0" xfId="25" applyFont="1" applyAlignment="1">
      <alignment horizontal="left" vertical="top" wrapText="1"/>
      <protection/>
    </xf>
    <xf numFmtId="0" fontId="23" fillId="4" borderId="0" xfId="25" applyFont="1" applyFill="1" applyAlignment="1">
      <alignment horizontal="left" vertical="center"/>
      <protection/>
    </xf>
    <xf numFmtId="0" fontId="11" fillId="0" borderId="0" xfId="0" applyFont="1" applyFill="1" applyBorder="1" applyAlignment="1">
      <alignment/>
    </xf>
    <xf numFmtId="1" fontId="3" fillId="0" borderId="16" xfId="25" applyNumberFormat="1" applyFont="1" applyFill="1" applyBorder="1" applyAlignment="1">
      <alignment horizontal="right" vertical="center" indent="2" shrinkToFit="1"/>
      <protection/>
    </xf>
    <xf numFmtId="0" fontId="22" fillId="0" borderId="27" xfId="25" applyFont="1" applyFill="1" applyBorder="1" applyAlignment="1">
      <alignment horizontal="left" vertical="center"/>
      <protection/>
    </xf>
    <xf numFmtId="1" fontId="3" fillId="0" borderId="17" xfId="25" applyNumberFormat="1" applyFont="1" applyFill="1" applyBorder="1" applyAlignment="1">
      <alignment horizontal="right" vertical="center" indent="2" shrinkToFit="1"/>
      <protection/>
    </xf>
    <xf numFmtId="1" fontId="3" fillId="0" borderId="18" xfId="25" applyNumberFormat="1" applyFont="1" applyFill="1" applyBorder="1" applyAlignment="1">
      <alignment horizontal="right" vertical="center" indent="2" shrinkToFit="1"/>
      <protection/>
    </xf>
    <xf numFmtId="0" fontId="22" fillId="0" borderId="30" xfId="25" applyFont="1" applyFill="1" applyBorder="1" applyAlignment="1">
      <alignment horizontal="left" vertical="center"/>
      <protection/>
    </xf>
    <xf numFmtId="0" fontId="22" fillId="0" borderId="29" xfId="25" applyFont="1" applyFill="1" applyBorder="1" applyAlignment="1">
      <alignment horizontal="left" vertical="center"/>
      <protection/>
    </xf>
    <xf numFmtId="0" fontId="22" fillId="0" borderId="28" xfId="25" applyFont="1" applyFill="1" applyBorder="1" applyAlignment="1">
      <alignment horizontal="left" vertical="center"/>
      <protection/>
    </xf>
    <xf numFmtId="1" fontId="3" fillId="0" borderId="15" xfId="25" applyNumberFormat="1" applyFont="1" applyFill="1" applyBorder="1" applyAlignment="1">
      <alignment horizontal="right" vertical="center" indent="2" shrinkToFit="1"/>
      <protection/>
    </xf>
    <xf numFmtId="0" fontId="22" fillId="0" borderId="2" xfId="25" applyFont="1" applyFill="1" applyBorder="1" applyAlignment="1">
      <alignment horizontal="left" vertical="center"/>
      <protection/>
    </xf>
    <xf numFmtId="1" fontId="3" fillId="0" borderId="20" xfId="25" applyNumberFormat="1" applyFont="1" applyFill="1" applyBorder="1" applyAlignment="1">
      <alignment horizontal="right" vertical="center" indent="2" shrinkToFit="1"/>
      <protection/>
    </xf>
    <xf numFmtId="0" fontId="22" fillId="0" borderId="31" xfId="25" applyFont="1" applyFill="1" applyBorder="1" applyAlignment="1">
      <alignment horizontal="left" vertical="center"/>
      <protection/>
    </xf>
    <xf numFmtId="1" fontId="3" fillId="0" borderId="13" xfId="25" applyNumberFormat="1" applyFont="1" applyFill="1" applyBorder="1" applyAlignment="1">
      <alignment horizontal="right" vertical="center" indent="2" shrinkToFit="1"/>
      <protection/>
    </xf>
    <xf numFmtId="0" fontId="22" fillId="6" borderId="25" xfId="25" applyFont="1" applyFill="1" applyBorder="1" applyAlignment="1">
      <alignment horizontal="left" vertical="center"/>
      <protection/>
    </xf>
    <xf numFmtId="0" fontId="11" fillId="8" borderId="2" xfId="25" applyFont="1" applyFill="1" applyBorder="1" applyAlignment="1">
      <alignment horizontal="left" vertical="center"/>
      <protection/>
    </xf>
    <xf numFmtId="1" fontId="1" fillId="8" borderId="20" xfId="25" applyNumberFormat="1" applyFont="1" applyFill="1" applyBorder="1" applyAlignment="1">
      <alignment horizontal="right" vertical="center" indent="2" shrinkToFit="1"/>
      <protection/>
    </xf>
    <xf numFmtId="0" fontId="9" fillId="9" borderId="0" xfId="25" applyFill="1">
      <alignment/>
      <protection/>
    </xf>
    <xf numFmtId="0" fontId="9" fillId="10" borderId="0" xfId="25" applyFill="1">
      <alignment/>
      <protection/>
    </xf>
    <xf numFmtId="0" fontId="18" fillId="0" borderId="0" xfId="25" applyFont="1">
      <alignment/>
      <protection/>
    </xf>
    <xf numFmtId="0" fontId="25" fillId="0" borderId="9" xfId="0" applyFont="1" applyBorder="1"/>
    <xf numFmtId="0" fontId="26" fillId="0" borderId="0" xfId="25" applyFont="1">
      <alignment/>
      <protection/>
    </xf>
    <xf numFmtId="0" fontId="9" fillId="0" borderId="0" xfId="25" applyAlignment="1">
      <alignment horizontal="center" vertical="center"/>
      <protection/>
    </xf>
    <xf numFmtId="0" fontId="18" fillId="0" borderId="0" xfId="25" applyFont="1" applyAlignment="1">
      <alignment horizontal="center" vertical="center"/>
      <protection/>
    </xf>
    <xf numFmtId="0" fontId="9" fillId="0" borderId="0" xfId="25" applyAlignment="1" quotePrefix="1">
      <alignment horizontal="center" vertical="center"/>
      <protection/>
    </xf>
    <xf numFmtId="0" fontId="9" fillId="0" borderId="0" xfId="25" applyAlignment="1">
      <alignment horizontal="center"/>
      <protection/>
    </xf>
    <xf numFmtId="0" fontId="9" fillId="0" borderId="0" xfId="25" applyAlignment="1" quotePrefix="1">
      <alignment horizontal="center"/>
      <protection/>
    </xf>
    <xf numFmtId="0" fontId="18" fillId="0" borderId="0" xfId="25" applyFont="1" applyAlignment="1">
      <alignment horizontal="center"/>
      <protection/>
    </xf>
    <xf numFmtId="0" fontId="9" fillId="0" borderId="10" xfId="25" applyBorder="1" applyAlignment="1">
      <alignment horizontal="center" vertical="center"/>
      <protection/>
    </xf>
    <xf numFmtId="0" fontId="9" fillId="0" borderId="10" xfId="25" applyBorder="1" applyAlignment="1">
      <alignment horizontal="center"/>
      <protection/>
    </xf>
    <xf numFmtId="0" fontId="9" fillId="0" borderId="22" xfId="25" applyBorder="1" applyAlignment="1">
      <alignment horizontal="center" vertical="center"/>
      <protection/>
    </xf>
    <xf numFmtId="0" fontId="11" fillId="2" borderId="32" xfId="25" applyFont="1" applyFill="1" applyBorder="1" applyAlignment="1">
      <alignment vertical="center"/>
      <protection/>
    </xf>
    <xf numFmtId="0" fontId="11" fillId="2" borderId="2" xfId="25" applyFont="1" applyFill="1" applyBorder="1" applyAlignment="1">
      <alignment vertical="center"/>
      <protection/>
    </xf>
    <xf numFmtId="0" fontId="25" fillId="0" borderId="33" xfId="0" applyFont="1" applyBorder="1" applyAlignment="1">
      <alignment vertical="top"/>
    </xf>
    <xf numFmtId="0" fontId="5" fillId="0" borderId="34" xfId="0" applyFont="1" applyBorder="1" applyAlignment="1">
      <alignment vertical="top" wrapText="1"/>
    </xf>
    <xf numFmtId="0" fontId="5" fillId="0" borderId="3" xfId="0" applyFont="1" applyBorder="1" applyAlignment="1">
      <alignment vertical="top" wrapText="1"/>
    </xf>
    <xf numFmtId="0" fontId="5" fillId="0" borderId="34" xfId="0" applyFont="1" applyBorder="1" applyAlignment="1">
      <alignment vertical="top"/>
    </xf>
    <xf numFmtId="0" fontId="4" fillId="11" borderId="0" xfId="26" applyFont="1" applyFill="1">
      <alignment/>
      <protection/>
    </xf>
    <xf numFmtId="0" fontId="27" fillId="12" borderId="0" xfId="26" applyFont="1" applyFill="1">
      <alignment/>
      <protection/>
    </xf>
    <xf numFmtId="0" fontId="4" fillId="12" borderId="0" xfId="26" applyFont="1" applyFill="1">
      <alignment/>
      <protection/>
    </xf>
    <xf numFmtId="0" fontId="28" fillId="12" borderId="0" xfId="26" applyFont="1" applyFill="1" applyAlignment="1">
      <alignment vertical="center"/>
      <protection/>
    </xf>
    <xf numFmtId="0" fontId="29" fillId="12" borderId="0" xfId="26" applyFont="1" applyFill="1">
      <alignment/>
      <protection/>
    </xf>
    <xf numFmtId="0" fontId="28" fillId="12" borderId="0" xfId="26" applyFont="1" applyFill="1">
      <alignment/>
      <protection/>
    </xf>
    <xf numFmtId="0" fontId="4" fillId="13" borderId="0" xfId="26" applyFont="1" applyFill="1">
      <alignment/>
      <protection/>
    </xf>
    <xf numFmtId="0" fontId="4" fillId="0" borderId="0" xfId="26" applyFont="1" applyFill="1">
      <alignment/>
      <protection/>
    </xf>
    <xf numFmtId="0" fontId="28" fillId="0" borderId="0" xfId="26" applyFont="1">
      <alignment/>
      <protection/>
    </xf>
    <xf numFmtId="0" fontId="4" fillId="0" borderId="0" xfId="26" applyFont="1">
      <alignment/>
      <protection/>
    </xf>
    <xf numFmtId="0" fontId="27" fillId="0" borderId="0" xfId="26" applyFont="1">
      <alignment/>
      <protection/>
    </xf>
    <xf numFmtId="17" fontId="4" fillId="0" borderId="0" xfId="26" applyNumberFormat="1" applyFont="1" quotePrefix="1">
      <alignment/>
      <protection/>
    </xf>
    <xf numFmtId="0" fontId="30" fillId="0" borderId="0" xfId="23" applyFont="1"/>
    <xf numFmtId="0" fontId="29" fillId="11" borderId="0" xfId="26" applyFont="1" applyFill="1" applyAlignment="1">
      <alignment vertical="top"/>
      <protection/>
    </xf>
    <xf numFmtId="0" fontId="4" fillId="11" borderId="0" xfId="26" applyFont="1" applyFill="1" applyAlignment="1">
      <alignment horizontal="left" vertical="top" wrapText="1"/>
      <protection/>
    </xf>
    <xf numFmtId="0" fontId="29" fillId="0" borderId="0" xfId="26" applyFont="1" applyFill="1" applyAlignment="1">
      <alignment vertical="top"/>
      <protection/>
    </xf>
    <xf numFmtId="0" fontId="4" fillId="0" borderId="0" xfId="26" applyFont="1" applyFill="1" applyAlignment="1">
      <alignment horizontal="left" vertical="top" wrapText="1"/>
      <protection/>
    </xf>
    <xf numFmtId="0" fontId="28" fillId="0" borderId="0" xfId="26" applyFont="1" applyAlignment="1">
      <alignment vertical="top"/>
      <protection/>
    </xf>
    <xf numFmtId="0" fontId="29" fillId="0" borderId="0" xfId="26" applyFont="1">
      <alignment/>
      <protection/>
    </xf>
    <xf numFmtId="49" fontId="4" fillId="0" borderId="0" xfId="26" applyNumberFormat="1" applyFont="1">
      <alignment/>
      <protection/>
    </xf>
    <xf numFmtId="0" fontId="4" fillId="0" borderId="0" xfId="26" applyFont="1" applyAlignment="1">
      <alignment vertical="top"/>
      <protection/>
    </xf>
    <xf numFmtId="49" fontId="4" fillId="0" borderId="0" xfId="26" applyNumberFormat="1" applyFont="1" applyAlignment="1">
      <alignment/>
      <protection/>
    </xf>
    <xf numFmtId="165" fontId="31" fillId="0" borderId="0" xfId="0" applyNumberFormat="1" applyFont="1" applyAlignment="1">
      <alignment vertical="center"/>
    </xf>
    <xf numFmtId="0" fontId="31" fillId="0" borderId="0" xfId="0" applyFont="1" applyAlignment="1">
      <alignment vertical="center"/>
    </xf>
    <xf numFmtId="1" fontId="31" fillId="0" borderId="0" xfId="0" applyNumberFormat="1" applyFont="1" applyAlignment="1">
      <alignment vertical="center"/>
    </xf>
    <xf numFmtId="166" fontId="31" fillId="0" borderId="0" xfId="0" applyNumberFormat="1" applyFont="1" applyAlignment="1">
      <alignment vertical="center"/>
    </xf>
    <xf numFmtId="0" fontId="15" fillId="0" borderId="0" xfId="0" applyFont="1" applyFill="1" applyAlignment="1">
      <alignment vertical="center"/>
    </xf>
    <xf numFmtId="0" fontId="31" fillId="0" borderId="0" xfId="0" applyFont="1" applyFill="1" applyAlignment="1">
      <alignment vertical="center"/>
    </xf>
    <xf numFmtId="0" fontId="1" fillId="0" borderId="0" xfId="0" applyFont="1" applyFill="1" applyAlignment="1">
      <alignment vertical="center"/>
    </xf>
    <xf numFmtId="0" fontId="11" fillId="2" borderId="35" xfId="0" applyNumberFormat="1" applyFont="1" applyFill="1" applyBorder="1" applyAlignment="1">
      <alignment horizontal="center" vertical="center" wrapText="1"/>
    </xf>
    <xf numFmtId="166" fontId="1" fillId="0" borderId="36" xfId="20" applyNumberFormat="1" applyFont="1" applyFill="1" applyBorder="1" applyAlignment="1">
      <alignment horizontal="right" vertical="center" indent="1"/>
    </xf>
    <xf numFmtId="166" fontId="1" fillId="0" borderId="17" xfId="20" applyNumberFormat="1" applyFont="1" applyFill="1" applyBorder="1" applyAlignment="1">
      <alignment horizontal="right" vertical="center" indent="1"/>
    </xf>
    <xf numFmtId="166" fontId="1" fillId="0" borderId="37" xfId="20" applyNumberFormat="1" applyFont="1" applyFill="1" applyBorder="1" applyAlignment="1">
      <alignment horizontal="right" vertical="center" indent="1"/>
    </xf>
    <xf numFmtId="166" fontId="1" fillId="0" borderId="38" xfId="20" applyNumberFormat="1" applyFont="1" applyFill="1" applyBorder="1" applyAlignment="1">
      <alignment horizontal="right" vertical="center" indent="1"/>
    </xf>
    <xf numFmtId="166" fontId="1" fillId="0" borderId="18" xfId="20" applyNumberFormat="1" applyFont="1" applyFill="1" applyBorder="1" applyAlignment="1">
      <alignment horizontal="right" vertical="center" indent="1"/>
    </xf>
    <xf numFmtId="166" fontId="1" fillId="0" borderId="14" xfId="20" applyNumberFormat="1" applyFont="1" applyFill="1" applyBorder="1" applyAlignment="1">
      <alignment horizontal="right" vertical="center" indent="1"/>
    </xf>
    <xf numFmtId="166" fontId="1" fillId="0" borderId="15" xfId="20" applyNumberFormat="1" applyFont="1" applyFill="1" applyBorder="1" applyAlignment="1">
      <alignment horizontal="right" vertical="center" indent="1"/>
    </xf>
    <xf numFmtId="166" fontId="1" fillId="0" borderId="39" xfId="20" applyNumberFormat="1" applyFont="1" applyFill="1" applyBorder="1" applyAlignment="1">
      <alignment horizontal="right" vertical="center" indent="1"/>
    </xf>
    <xf numFmtId="166" fontId="1" fillId="0" borderId="19" xfId="20" applyNumberFormat="1" applyFont="1" applyFill="1" applyBorder="1" applyAlignment="1">
      <alignment horizontal="right" vertical="center" indent="1"/>
    </xf>
    <xf numFmtId="166" fontId="1" fillId="0" borderId="40" xfId="20" applyNumberFormat="1" applyFont="1" applyFill="1" applyBorder="1" applyAlignment="1">
      <alignment horizontal="right" vertical="center" indent="1"/>
    </xf>
    <xf numFmtId="166" fontId="1" fillId="0" borderId="20" xfId="20" applyNumberFormat="1" applyFont="1" applyFill="1" applyBorder="1" applyAlignment="1">
      <alignment horizontal="right" vertical="center" indent="1"/>
    </xf>
    <xf numFmtId="166" fontId="1" fillId="0" borderId="41" xfId="20" applyNumberFormat="1" applyFont="1" applyFill="1" applyBorder="1" applyAlignment="1">
      <alignment horizontal="right" vertical="center" indent="1"/>
    </xf>
    <xf numFmtId="166" fontId="1" fillId="0" borderId="0" xfId="20" applyNumberFormat="1" applyFont="1" applyFill="1" applyBorder="1" applyAlignment="1">
      <alignment horizontal="right" vertical="center" indent="1"/>
    </xf>
    <xf numFmtId="166" fontId="1" fillId="0" borderId="16" xfId="20" applyNumberFormat="1" applyFont="1" applyFill="1" applyBorder="1" applyAlignment="1">
      <alignment horizontal="right" vertical="center" indent="1"/>
    </xf>
    <xf numFmtId="166" fontId="1" fillId="0" borderId="36" xfId="20" applyNumberFormat="1" applyFont="1" applyFill="1" applyBorder="1" applyAlignment="1">
      <alignment horizontal="right" vertical="center" indent="4"/>
    </xf>
    <xf numFmtId="165" fontId="1" fillId="0" borderId="36" xfId="20" applyNumberFormat="1" applyFont="1" applyFill="1" applyBorder="1" applyAlignment="1">
      <alignment horizontal="right" vertical="center" indent="4"/>
    </xf>
    <xf numFmtId="166" fontId="1" fillId="0" borderId="17" xfId="20" applyNumberFormat="1" applyFont="1" applyFill="1" applyBorder="1" applyAlignment="1">
      <alignment horizontal="right" vertical="center" indent="4"/>
    </xf>
    <xf numFmtId="165" fontId="1" fillId="0" borderId="17" xfId="20" applyNumberFormat="1" applyFont="1" applyFill="1" applyBorder="1" applyAlignment="1">
      <alignment horizontal="right" vertical="center" indent="4"/>
    </xf>
    <xf numFmtId="166" fontId="1" fillId="0" borderId="18" xfId="20" applyNumberFormat="1" applyFont="1" applyFill="1" applyBorder="1" applyAlignment="1">
      <alignment horizontal="right" vertical="center" indent="4"/>
    </xf>
    <xf numFmtId="165" fontId="1" fillId="0" borderId="18" xfId="20" applyNumberFormat="1" applyFont="1" applyFill="1" applyBorder="1" applyAlignment="1">
      <alignment horizontal="right" vertical="center" indent="4"/>
    </xf>
    <xf numFmtId="166" fontId="1" fillId="0" borderId="15" xfId="20" applyNumberFormat="1" applyFont="1" applyFill="1" applyBorder="1" applyAlignment="1">
      <alignment horizontal="right" vertical="center" indent="4"/>
    </xf>
    <xf numFmtId="165" fontId="1" fillId="0" borderId="15" xfId="20" applyNumberFormat="1" applyFont="1" applyFill="1" applyBorder="1" applyAlignment="1">
      <alignment horizontal="right" vertical="center" indent="4"/>
    </xf>
    <xf numFmtId="166" fontId="1" fillId="0" borderId="19" xfId="20" applyNumberFormat="1" applyFont="1" applyFill="1" applyBorder="1" applyAlignment="1">
      <alignment horizontal="right" vertical="center" indent="4"/>
    </xf>
    <xf numFmtId="165" fontId="1" fillId="0" borderId="19" xfId="20" applyNumberFormat="1" applyFont="1" applyFill="1" applyBorder="1" applyAlignment="1">
      <alignment horizontal="right" vertical="center" indent="4"/>
    </xf>
    <xf numFmtId="166" fontId="1" fillId="0" borderId="20" xfId="20" applyNumberFormat="1" applyFont="1" applyFill="1" applyBorder="1" applyAlignment="1">
      <alignment horizontal="right" vertical="center" indent="4"/>
    </xf>
    <xf numFmtId="165" fontId="1" fillId="0" borderId="20" xfId="20" applyNumberFormat="1" applyFont="1" applyFill="1" applyBorder="1" applyAlignment="1">
      <alignment horizontal="right" vertical="center" indent="4"/>
    </xf>
    <xf numFmtId="166" fontId="1" fillId="0" borderId="0" xfId="20" applyNumberFormat="1" applyFont="1" applyFill="1" applyBorder="1" applyAlignment="1">
      <alignment horizontal="right" vertical="center" indent="4"/>
    </xf>
    <xf numFmtId="165" fontId="1" fillId="0" borderId="0" xfId="20" applyNumberFormat="1" applyFont="1" applyFill="1" applyBorder="1" applyAlignment="1">
      <alignment horizontal="right" vertical="center" indent="4"/>
    </xf>
    <xf numFmtId="166" fontId="1" fillId="0" borderId="16" xfId="20" applyNumberFormat="1" applyFont="1" applyFill="1" applyBorder="1" applyAlignment="1">
      <alignment horizontal="right" vertical="center" indent="4"/>
    </xf>
    <xf numFmtId="165" fontId="1" fillId="0" borderId="16" xfId="20" applyNumberFormat="1" applyFont="1" applyFill="1" applyBorder="1" applyAlignment="1">
      <alignment horizontal="right" vertical="center" indent="4"/>
    </xf>
    <xf numFmtId="0" fontId="32" fillId="0" borderId="0" xfId="25" applyFont="1" applyAlignment="1">
      <alignment horizontal="left" vertical="center"/>
      <protection/>
    </xf>
    <xf numFmtId="0" fontId="33" fillId="0" borderId="0" xfId="25" applyFont="1">
      <alignment/>
      <protection/>
    </xf>
    <xf numFmtId="0" fontId="20" fillId="2" borderId="32" xfId="25" applyFont="1" applyFill="1" applyBorder="1" applyAlignment="1">
      <alignment vertical="center"/>
      <protection/>
    </xf>
    <xf numFmtId="0" fontId="32" fillId="6" borderId="25" xfId="25" applyFont="1" applyFill="1" applyBorder="1" applyAlignment="1">
      <alignment horizontal="left" vertical="center"/>
      <protection/>
    </xf>
    <xf numFmtId="0" fontId="20" fillId="8" borderId="2" xfId="25" applyFont="1" applyFill="1" applyBorder="1" applyAlignment="1">
      <alignment horizontal="left" vertical="center"/>
      <protection/>
    </xf>
    <xf numFmtId="0" fontId="32" fillId="0" borderId="29" xfId="25" applyFont="1" applyFill="1" applyBorder="1" applyAlignment="1">
      <alignment horizontal="left" vertical="center"/>
      <protection/>
    </xf>
    <xf numFmtId="0" fontId="32" fillId="0" borderId="27" xfId="25" applyFont="1" applyFill="1" applyBorder="1" applyAlignment="1">
      <alignment horizontal="left" vertical="center"/>
      <protection/>
    </xf>
    <xf numFmtId="0" fontId="32" fillId="0" borderId="30" xfId="25" applyFont="1" applyFill="1" applyBorder="1" applyAlignment="1">
      <alignment horizontal="left" vertical="center"/>
      <protection/>
    </xf>
    <xf numFmtId="0" fontId="32" fillId="0" borderId="28" xfId="25" applyFont="1" applyFill="1" applyBorder="1" applyAlignment="1">
      <alignment horizontal="left" vertical="center"/>
      <protection/>
    </xf>
    <xf numFmtId="0" fontId="32" fillId="0" borderId="2" xfId="25" applyFont="1" applyFill="1" applyBorder="1" applyAlignment="1">
      <alignment horizontal="left" vertical="center"/>
      <protection/>
    </xf>
    <xf numFmtId="0" fontId="32" fillId="0" borderId="31" xfId="25" applyFont="1" applyFill="1" applyBorder="1" applyAlignment="1">
      <alignment horizontal="left" vertical="center"/>
      <protection/>
    </xf>
    <xf numFmtId="0" fontId="15" fillId="0" borderId="0" xfId="0" applyFont="1" applyAlignment="1">
      <alignment horizontal="center" vertical="center" wrapText="1"/>
    </xf>
    <xf numFmtId="0" fontId="11" fillId="2" borderId="2" xfId="25" applyFont="1" applyFill="1" applyBorder="1" applyAlignment="1">
      <alignment horizontal="center" vertical="center"/>
      <protection/>
    </xf>
    <xf numFmtId="0" fontId="5" fillId="0" borderId="0" xfId="0" applyFont="1" applyAlignment="1">
      <alignment horizontal="left" wrapText="1"/>
    </xf>
    <xf numFmtId="0" fontId="5" fillId="0" borderId="0" xfId="0" applyFont="1" applyAlignment="1">
      <alignment horizontal="left" vertical="center" wrapText="1"/>
    </xf>
    <xf numFmtId="0" fontId="11" fillId="2" borderId="32" xfId="25" applyFont="1" applyFill="1" applyBorder="1" applyAlignment="1">
      <alignment horizontal="center" vertical="center"/>
      <protection/>
    </xf>
    <xf numFmtId="0" fontId="11" fillId="2" borderId="42" xfId="25" applyFont="1" applyFill="1" applyBorder="1" applyAlignment="1">
      <alignment horizontal="center" vertical="center"/>
      <protection/>
    </xf>
    <xf numFmtId="0" fontId="10" fillId="14" borderId="24" xfId="25" applyFont="1" applyFill="1" applyBorder="1" applyAlignment="1">
      <alignment horizontal="left" vertical="center"/>
      <protection/>
    </xf>
    <xf numFmtId="0" fontId="1" fillId="0" borderId="0" xfId="25" applyFont="1" applyAlignment="1">
      <alignment horizontal="left" vertical="top" wrapText="1"/>
      <protection/>
    </xf>
    <xf numFmtId="0" fontId="18" fillId="0" borderId="0" xfId="25" applyFont="1">
      <alignment/>
      <protection/>
    </xf>
    <xf numFmtId="0" fontId="10" fillId="14" borderId="24" xfId="25" applyFont="1" applyFill="1" applyBorder="1" applyAlignment="1">
      <alignment horizontal="right" vertical="center"/>
      <protection/>
    </xf>
    <xf numFmtId="0" fontId="3" fillId="0" borderId="0" xfId="25" applyFont="1" applyAlignment="1">
      <alignment horizontal="left" vertical="top" wrapText="1"/>
      <protection/>
    </xf>
  </cellXfs>
  <cellStyles count="13">
    <cellStyle name="Normal" xfId="0"/>
    <cellStyle name="Percent" xfId="15"/>
    <cellStyle name="Currency" xfId="16"/>
    <cellStyle name="Currency [0]" xfId="17"/>
    <cellStyle name="Comma" xfId="18"/>
    <cellStyle name="Comma [0]" xfId="19"/>
    <cellStyle name="NumberCellStyle" xfId="20"/>
    <cellStyle name="Normal 4" xfId="21"/>
    <cellStyle name="NumberCellStyle 2" xfId="22"/>
    <cellStyle name="Hyperlink" xfId="23"/>
    <cellStyle name="Normal 2" xfId="24"/>
    <cellStyle name="Normal 3" xfId="25"/>
    <cellStyle name="Normal 1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external inflow from neighbouring territories in renewable freshwater resources - long-term average</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xMode val="edge"/>
          <c:yMode val="edge"/>
          <c:x val="0.01475"/>
          <c:y val="0.14425"/>
          <c:w val="0.97075"/>
          <c:h val="0.68425"/>
        </c:manualLayout>
      </c:layout>
      <c:barChart>
        <c:barDir val="col"/>
        <c:grouping val="clustered"/>
        <c:varyColors val="0"/>
        <c:ser>
          <c:idx val="0"/>
          <c:order val="0"/>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'F1'!$C$7:$C$41</c:f>
              <c:strCache/>
            </c:strRef>
          </c:cat>
          <c:val>
            <c:numRef>
              <c:f>'F1'!$D$7:$D$41</c:f>
              <c:numCache/>
            </c:numRef>
          </c:val>
        </c:ser>
        <c:axId val="6717159"/>
        <c:axId val="60454432"/>
      </c:barChart>
      <c:catAx>
        <c:axId val="671715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0454432"/>
        <c:crosses val="autoZero"/>
        <c:auto val="1"/>
        <c:lblOffset val="100"/>
        <c:noMultiLvlLbl val="0"/>
      </c:catAx>
      <c:valAx>
        <c:axId val="60454432"/>
        <c:scaling>
          <c:orientation val="minMax"/>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71715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114300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38125"/>
          <a:ext cx="0" cy="390525"/>
        </a:xfrm>
        <a:prstGeom prst="rect">
          <a:avLst/>
        </a:prstGeom>
        <a:ln>
          <a:noFill/>
        </a:ln>
      </xdr:spPr>
    </xdr:pic>
    <xdr:clientData/>
  </xdr:twoCellAnchor>
  <xdr:twoCellAnchor editAs="oneCell">
    <xdr:from>
      <xdr:col>6</xdr:col>
      <xdr:colOff>381000</xdr:colOff>
      <xdr:row>3</xdr:row>
      <xdr:rowOff>47625</xdr:rowOff>
    </xdr:from>
    <xdr:to>
      <xdr:col>6</xdr:col>
      <xdr:colOff>381000</xdr:colOff>
      <xdr:row>7</xdr:row>
      <xdr:rowOff>123825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72450" y="561975"/>
          <a:ext cx="0" cy="723900"/>
        </a:xfrm>
        <a:prstGeom prst="rect">
          <a:avLst/>
        </a:prstGeom>
        <a:noFill/>
        <a:ln>
          <a:noFill/>
        </a:ln>
      </xdr:spPr>
    </xdr:pic>
    <xdr:clientData/>
  </xdr:twoCellAnchor>
  <xdr:twoCellAnchor editAs="oneCell">
    <xdr:from>
      <xdr:col>1</xdr:col>
      <xdr:colOff>47625</xdr:colOff>
      <xdr:row>1</xdr:row>
      <xdr:rowOff>57150</xdr:rowOff>
    </xdr:from>
    <xdr:to>
      <xdr:col>2</xdr:col>
      <xdr:colOff>1619250</xdr:colOff>
      <xdr:row>3</xdr:row>
      <xdr:rowOff>123825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47650"/>
          <a:ext cx="2867025" cy="390525"/>
        </a:xfrm>
        <a:prstGeom prst="rect">
          <a:avLst/>
        </a:prstGeom>
        <a:ln>
          <a:noFill/>
        </a:ln>
      </xdr:spPr>
    </xdr:pic>
    <xdr:clientData/>
  </xdr:twoCellAnchor>
  <xdr:twoCellAnchor editAs="oneCell">
    <xdr:from>
      <xdr:col>7</xdr:col>
      <xdr:colOff>704850</xdr:colOff>
      <xdr:row>2</xdr:row>
      <xdr:rowOff>57150</xdr:rowOff>
    </xdr:from>
    <xdr:to>
      <xdr:col>11</xdr:col>
      <xdr:colOff>38100</xdr:colOff>
      <xdr:row>6</xdr:row>
      <xdr:rowOff>133350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296400" y="409575"/>
          <a:ext cx="2533650" cy="723900"/>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0.85525</cdr:y>
    </cdr:from>
    <cdr:to>
      <cdr:x>0</cdr:x>
      <cdr:y>0</cdr:y>
    </cdr:to>
    <cdr:sp macro="" textlink="">
      <cdr:nvSpPr>
        <cdr:cNvPr id="4" name="FootonotesShape"/>
        <cdr:cNvSpPr txBox="1"/>
      </cdr:nvSpPr>
      <cdr:spPr>
        <a:xfrm>
          <a:off x="47625" y="6429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The minimum period taken into account for the calculation of long term averages is 30 years</a:t>
          </a:r>
        </a:p>
        <a:p>
          <a:r>
            <a:rPr lang="en-GB" sz="1200" baseline="30000">
              <a:latin typeface="Arial" panose="020B0604020202020204" pitchFamily="34" charset="0"/>
            </a:rPr>
            <a:t>(e)</a:t>
          </a:r>
          <a:r>
            <a:rPr lang="en-GB" sz="1200">
              <a:latin typeface="Arial" panose="020B0604020202020204" pitchFamily="34" charset="0"/>
            </a:rPr>
            <a:t> estimated</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env_wat_ltaa)</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20228"/>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4</xdr:row>
      <xdr:rowOff>28575</xdr:rowOff>
    </xdr:from>
    <xdr:to>
      <xdr:col>21</xdr:col>
      <xdr:colOff>485775</xdr:colOff>
      <xdr:row>49</xdr:row>
      <xdr:rowOff>19050</xdr:rowOff>
    </xdr:to>
    <xdr:graphicFrame macro="">
      <xdr:nvGraphicFramePr>
        <xdr:cNvPr id="2" name="Chart 1"/>
        <xdr:cNvGraphicFramePr/>
      </xdr:nvGraphicFramePr>
      <xdr:xfrm>
        <a:off x="4352925" y="704850"/>
        <a:ext cx="9515475" cy="7524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666750</xdr:colOff>
      <xdr:row>3</xdr:row>
      <xdr:rowOff>57150</xdr:rowOff>
    </xdr:to>
    <xdr:pic>
      <xdr:nvPicPr>
        <xdr:cNvPr id="2" name="Picture 1" descr="Picture"/>
        <xdr:cNvPicPr preferRelativeResize="1">
          <a:picLocks noChangeAspect="1"/>
        </xdr:cNvPicPr>
      </xdr:nvPicPr>
      <xdr:blipFill>
        <a:blip r:embed="rId1"/>
        <a:stretch>
          <a:fillRect/>
        </a:stretch>
      </xdr:blipFill>
      <xdr:spPr>
        <a:xfrm>
          <a:off x="0" y="0"/>
          <a:ext cx="4391025" cy="5429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457200</xdr:colOff>
      <xdr:row>3</xdr:row>
      <xdr:rowOff>57150</xdr:rowOff>
    </xdr:to>
    <xdr:pic>
      <xdr:nvPicPr>
        <xdr:cNvPr id="2" name="Picture 1" descr="Picture"/>
        <xdr:cNvPicPr preferRelativeResize="1">
          <a:picLocks noChangeAspect="1"/>
        </xdr:cNvPicPr>
      </xdr:nvPicPr>
      <xdr:blipFill>
        <a:blip r:embed="rId1"/>
        <a:stretch>
          <a:fillRect/>
        </a:stretch>
      </xdr:blipFill>
      <xdr:spPr>
        <a:xfrm>
          <a:off x="0" y="0"/>
          <a:ext cx="8181975" cy="542925"/>
        </a:xfrm>
        <a:prstGeom prst="rect">
          <a:avLst/>
        </a:prstGeom>
        <a:ln>
          <a:noFill/>
        </a:ln>
      </xdr:spPr>
    </xdr:pic>
    <xdr:clientData/>
  </xdr:twoCellAnchor>
</xdr:wsDr>
</file>

<file path=xl/theme/theme1.xml><?xml version="1.0" encoding="utf-8"?>
<a:theme xmlns:a="http://schemas.openxmlformats.org/drawingml/2006/main" name="Office Theme">
  <a:themeElements>
    <a:clrScheme name="Palette C">
      <a:dk1>
        <a:sysClr val="windowText" lastClr="000000"/>
      </a:dk1>
      <a:lt1>
        <a:sysClr val="window" lastClr="FFFFFF"/>
      </a:lt1>
      <a:dk2>
        <a:srgbClr val="1F497D"/>
      </a:dk2>
      <a:lt2>
        <a:srgbClr val="EEECE1"/>
      </a:lt2>
      <a:accent1>
        <a:srgbClr val="33A033"/>
      </a:accent1>
      <a:accent2>
        <a:srgbClr val="2644A7"/>
      </a:accent2>
      <a:accent3>
        <a:srgbClr val="C05F03"/>
      </a:accent3>
      <a:accent4>
        <a:srgbClr val="208486"/>
      </a:accent4>
      <a:accent5>
        <a:srgbClr val="B09120"/>
      </a:accent5>
      <a:accent6>
        <a:srgbClr val="388AE2"/>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fb0e4126-071b-4fdd-ab0b-8c4ac470255d?lang=en" TargetMode="External" /><Relationship Id="rId2" Type="http://schemas.openxmlformats.org/officeDocument/2006/relationships/hyperlink" Target="https://ec.europa.eu/eurostat/databrowser/bookmark/f1f30e36-5933-4495-9127-cb31e79aa951?lang=en" TargetMode="External" /><Relationship Id="rId3" Type="http://schemas.openxmlformats.org/officeDocument/2006/relationships/hyperlink" Target="https://ec.europa.eu/eurostat/statistics-explained/index.php?title=Water_statistics" TargetMode="External" /><Relationship Id="rId4" Type="http://schemas.openxmlformats.org/officeDocument/2006/relationships/hyperlink" Target="https://ec.europa.eu/eurostat/databrowser/bookmark/d5faf28b-d027-424c-b332-6ca07dac8415?lang=en" TargetMode="External" /><Relationship Id="rId5" Type="http://schemas.openxmlformats.org/officeDocument/2006/relationships/hyperlink" Target="https://ec.europa.eu/eurostat/databrowser/bookmark/71ea6941-6460-4476-842e-7e4437ca7f7e?lang=en" TargetMode="External" /><Relationship Id="rId6" Type="http://schemas.openxmlformats.org/officeDocument/2006/relationships/hyperlink" Target="https://ec.europa.eu/eurostat/about/policies/copyright" TargetMode="External" /><Relationship Id="rId7" Type="http://schemas.openxmlformats.org/officeDocument/2006/relationships/hyperlink" Target="https://ec.europa.eu/eurostat/web/european-statistical-system/reuse-ess-statistics" TargetMode="External" /><Relationship Id="rId8"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product/view/ENV_WW_CON" TargetMode="External" /><Relationship Id="rId2" Type="http://schemas.openxmlformats.org/officeDocument/2006/relationships/hyperlink" Target="https://ec.europa.eu/eurostat/databrowser/view/SDG_06_20__custom_7118122/default/table" TargetMode="External" /><Relationship Id="rId3" Type="http://schemas.openxmlformats.org/officeDocument/2006/relationships/hyperlink" Target="https://ec.europa.eu/eurostat/databrowser/product/page/SDG_06_20__custom_7118122" TargetMode="External" /><Relationship Id="rId4"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34750e57-0e20-45d7-95f3-5716ba02a72f?lang=en"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product/page/ENV_WAT_CAT__custom_7116695" TargetMode="External" /><Relationship Id="rId2" Type="http://schemas.openxmlformats.org/officeDocument/2006/relationships/hyperlink" Target="https://ec.europa.eu/eurostat/databrowser/view/ENV_WAT_CAT__custom_7116695/default/table" TargetMode="External" /><Relationship Id="rId3"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product/page/DEMO_GIND__custom_7116821" TargetMode="External" /><Relationship Id="rId2" Type="http://schemas.openxmlformats.org/officeDocument/2006/relationships/hyperlink" Target="https://ec.europa.eu/eurostat/databrowser/view/DEMO_GIND__custom_7116821/default/table" TargetMode="Externa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workbookViewId="0" topLeftCell="A1">
      <selection activeCell="D45" sqref="D45"/>
    </sheetView>
  </sheetViews>
  <sheetFormatPr defaultColWidth="9.140625" defaultRowHeight="15"/>
  <cols>
    <col min="1" max="1" width="2.421875" style="8" customWidth="1"/>
    <col min="2" max="2" width="19.421875" style="8" customWidth="1"/>
    <col min="3" max="3" width="59.00390625" style="8" customWidth="1"/>
    <col min="4" max="12" width="12.00390625" style="8" customWidth="1"/>
    <col min="13" max="13" width="2.28125" style="8" customWidth="1"/>
    <col min="14" max="16384" width="9.140625" style="8" customWidth="1"/>
  </cols>
  <sheetData>
    <row r="1" spans="1:13" ht="15">
      <c r="A1" s="172"/>
      <c r="B1" s="172"/>
      <c r="C1" s="172"/>
      <c r="D1" s="172"/>
      <c r="E1" s="172"/>
      <c r="F1" s="172"/>
      <c r="G1" s="172"/>
      <c r="H1" s="172"/>
      <c r="I1" s="172"/>
      <c r="J1" s="172"/>
      <c r="K1" s="172"/>
      <c r="L1" s="172"/>
      <c r="M1" s="172"/>
    </row>
    <row r="2" spans="1:13" ht="12.75">
      <c r="A2" s="172"/>
      <c r="B2" s="173"/>
      <c r="C2" s="174"/>
      <c r="D2" s="174"/>
      <c r="E2" s="174"/>
      <c r="F2" s="174"/>
      <c r="G2" s="174"/>
      <c r="H2" s="174"/>
      <c r="I2" s="174"/>
      <c r="J2" s="174"/>
      <c r="K2" s="174"/>
      <c r="L2" s="174"/>
      <c r="M2" s="172"/>
    </row>
    <row r="3" spans="1:13" ht="12.75">
      <c r="A3" s="172"/>
      <c r="B3" s="174"/>
      <c r="C3" s="174"/>
      <c r="D3" s="174"/>
      <c r="E3" s="174"/>
      <c r="F3" s="174"/>
      <c r="G3" s="174"/>
      <c r="H3" s="174"/>
      <c r="I3" s="174"/>
      <c r="J3" s="174"/>
      <c r="K3" s="174"/>
      <c r="L3" s="174"/>
      <c r="M3" s="172"/>
    </row>
    <row r="4" spans="1:13" ht="12.75">
      <c r="A4" s="172"/>
      <c r="B4" s="174"/>
      <c r="C4" s="174"/>
      <c r="D4" s="174"/>
      <c r="E4" s="174"/>
      <c r="F4" s="174"/>
      <c r="G4" s="174"/>
      <c r="H4" s="174"/>
      <c r="I4" s="174"/>
      <c r="J4" s="174"/>
      <c r="K4" s="174"/>
      <c r="L4" s="174"/>
      <c r="M4" s="172"/>
    </row>
    <row r="5" spans="1:13" ht="12.75">
      <c r="A5" s="172"/>
      <c r="B5" s="175" t="s">
        <v>330</v>
      </c>
      <c r="C5" s="176"/>
      <c r="D5" s="174"/>
      <c r="E5" s="174"/>
      <c r="F5" s="174"/>
      <c r="G5" s="174"/>
      <c r="H5" s="174"/>
      <c r="I5" s="174"/>
      <c r="J5" s="174"/>
      <c r="K5" s="174"/>
      <c r="L5" s="174"/>
      <c r="M5" s="172"/>
    </row>
    <row r="6" spans="1:13" ht="12.75">
      <c r="A6" s="172"/>
      <c r="B6" s="177" t="s">
        <v>331</v>
      </c>
      <c r="C6" s="174"/>
      <c r="D6" s="174"/>
      <c r="E6" s="174"/>
      <c r="F6" s="174"/>
      <c r="G6" s="174"/>
      <c r="H6" s="174"/>
      <c r="I6" s="174"/>
      <c r="J6" s="174"/>
      <c r="K6" s="174"/>
      <c r="L6" s="174"/>
      <c r="M6" s="172"/>
    </row>
    <row r="7" spans="1:13" ht="12.75">
      <c r="A7" s="172"/>
      <c r="B7" s="177" t="s">
        <v>332</v>
      </c>
      <c r="C7" s="174"/>
      <c r="D7" s="174"/>
      <c r="E7" s="174"/>
      <c r="F7" s="174"/>
      <c r="G7" s="174"/>
      <c r="H7" s="174"/>
      <c r="I7" s="174"/>
      <c r="J7" s="174"/>
      <c r="K7" s="174"/>
      <c r="L7" s="174"/>
      <c r="M7" s="172"/>
    </row>
    <row r="8" spans="1:13" ht="12.75">
      <c r="A8" s="172"/>
      <c r="B8" s="177" t="s">
        <v>333</v>
      </c>
      <c r="C8" s="174"/>
      <c r="D8" s="174"/>
      <c r="E8" s="174"/>
      <c r="F8" s="174"/>
      <c r="G8" s="174"/>
      <c r="H8" s="174"/>
      <c r="I8" s="174"/>
      <c r="J8" s="174"/>
      <c r="K8" s="174"/>
      <c r="L8" s="174"/>
      <c r="M8" s="178"/>
    </row>
    <row r="9" spans="1:13" ht="15">
      <c r="A9" s="172"/>
      <c r="B9" s="177"/>
      <c r="C9" s="174"/>
      <c r="D9" s="174"/>
      <c r="E9" s="174"/>
      <c r="F9" s="174"/>
      <c r="G9" s="174"/>
      <c r="H9" s="174"/>
      <c r="I9" s="174"/>
      <c r="J9" s="174"/>
      <c r="K9" s="174"/>
      <c r="L9" s="174"/>
      <c r="M9" s="178"/>
    </row>
    <row r="10" spans="1:13" ht="15">
      <c r="A10" s="172"/>
      <c r="B10" s="172"/>
      <c r="C10" s="172"/>
      <c r="D10" s="172"/>
      <c r="E10" s="172"/>
      <c r="F10" s="172"/>
      <c r="G10" s="172"/>
      <c r="H10" s="172"/>
      <c r="I10" s="172"/>
      <c r="J10" s="172"/>
      <c r="K10" s="172"/>
      <c r="L10" s="172"/>
      <c r="M10" s="172"/>
    </row>
    <row r="11" spans="1:13" ht="15">
      <c r="A11" s="172"/>
      <c r="B11" s="179"/>
      <c r="C11" s="179"/>
      <c r="D11" s="179"/>
      <c r="E11" s="179"/>
      <c r="F11" s="179"/>
      <c r="G11" s="179"/>
      <c r="H11" s="179"/>
      <c r="I11" s="179"/>
      <c r="J11" s="179"/>
      <c r="K11" s="179"/>
      <c r="L11" s="179"/>
      <c r="M11" s="172"/>
    </row>
    <row r="12" spans="1:13" ht="15">
      <c r="A12" s="172"/>
      <c r="B12" s="180" t="s">
        <v>334</v>
      </c>
      <c r="C12" s="182" t="s">
        <v>345</v>
      </c>
      <c r="D12" s="181"/>
      <c r="E12" s="181"/>
      <c r="F12" s="181"/>
      <c r="G12" s="181"/>
      <c r="H12" s="181"/>
      <c r="I12" s="181"/>
      <c r="J12" s="181"/>
      <c r="K12" s="181"/>
      <c r="L12" s="181"/>
      <c r="M12" s="172"/>
    </row>
    <row r="13" spans="1:13" ht="15">
      <c r="A13" s="172"/>
      <c r="B13" s="180" t="s">
        <v>262</v>
      </c>
      <c r="C13" s="192" t="str">
        <f>"This file accompanies the Statistics Explained article: '"&amp;C12&amp;"' and contains the figures and underlying data used in the article."</f>
        <v>This file accompanies the Statistics Explained article: 'Water statistics' and contains the figures and underlying data used in the article.</v>
      </c>
      <c r="D13" s="192"/>
      <c r="E13" s="192"/>
      <c r="F13" s="192"/>
      <c r="G13" s="192"/>
      <c r="H13" s="192"/>
      <c r="I13" s="192"/>
      <c r="J13" s="192"/>
      <c r="K13" s="192"/>
      <c r="L13" s="192"/>
      <c r="M13" s="172"/>
    </row>
    <row r="14" spans="1:13" ht="15">
      <c r="A14" s="172"/>
      <c r="B14" s="180" t="s">
        <v>335</v>
      </c>
      <c r="C14" s="183" t="s">
        <v>346</v>
      </c>
      <c r="D14" s="181"/>
      <c r="E14" s="181"/>
      <c r="F14" s="181"/>
      <c r="G14" s="181"/>
      <c r="H14" s="181"/>
      <c r="I14" s="181"/>
      <c r="J14" s="181"/>
      <c r="K14" s="181"/>
      <c r="L14" s="181"/>
      <c r="M14" s="172"/>
    </row>
    <row r="15" spans="1:13" ht="15">
      <c r="A15" s="172"/>
      <c r="B15" s="180" t="s">
        <v>336</v>
      </c>
      <c r="C15" s="7" t="s">
        <v>345</v>
      </c>
      <c r="D15" s="181"/>
      <c r="E15" s="181"/>
      <c r="F15" s="181"/>
      <c r="G15" s="181"/>
      <c r="H15" s="181"/>
      <c r="I15" s="181"/>
      <c r="J15" s="181"/>
      <c r="K15" s="181"/>
      <c r="L15" s="181"/>
      <c r="M15" s="172"/>
    </row>
    <row r="16" spans="1:13" ht="15">
      <c r="A16" s="172"/>
      <c r="B16" s="181"/>
      <c r="C16" s="181"/>
      <c r="D16" s="181"/>
      <c r="E16" s="181"/>
      <c r="F16" s="181"/>
      <c r="G16" s="181"/>
      <c r="H16" s="181"/>
      <c r="I16" s="181"/>
      <c r="J16" s="181"/>
      <c r="K16" s="181"/>
      <c r="L16" s="181"/>
      <c r="M16" s="172"/>
    </row>
    <row r="17" spans="1:13" ht="15">
      <c r="A17" s="172"/>
      <c r="B17" s="185"/>
      <c r="C17" s="186"/>
      <c r="D17" s="186"/>
      <c r="E17" s="186"/>
      <c r="F17" s="186"/>
      <c r="G17" s="186"/>
      <c r="H17" s="186"/>
      <c r="I17" s="186"/>
      <c r="J17" s="186"/>
      <c r="K17" s="186"/>
      <c r="L17" s="186"/>
      <c r="M17" s="172"/>
    </row>
    <row r="18" spans="1:13" ht="15">
      <c r="A18" s="172"/>
      <c r="B18" s="187"/>
      <c r="C18" s="188"/>
      <c r="D18" s="188"/>
      <c r="E18" s="188"/>
      <c r="F18" s="188"/>
      <c r="G18" s="188"/>
      <c r="H18" s="188"/>
      <c r="I18" s="188"/>
      <c r="J18" s="188"/>
      <c r="K18" s="188"/>
      <c r="L18" s="188"/>
      <c r="M18" s="172"/>
    </row>
    <row r="19" spans="1:13" ht="15">
      <c r="A19" s="172"/>
      <c r="B19" s="189" t="s">
        <v>337</v>
      </c>
      <c r="C19" s="192" t="s">
        <v>347</v>
      </c>
      <c r="D19" s="192"/>
      <c r="E19" s="192"/>
      <c r="F19" s="192"/>
      <c r="G19" s="192"/>
      <c r="H19" s="192"/>
      <c r="I19" s="192"/>
      <c r="J19" s="192"/>
      <c r="K19" s="192"/>
      <c r="L19" s="192"/>
      <c r="M19" s="172"/>
    </row>
    <row r="20" spans="1:13" ht="15">
      <c r="A20" s="172"/>
      <c r="B20" s="189"/>
      <c r="C20" s="192" t="s">
        <v>348</v>
      </c>
      <c r="D20" s="192"/>
      <c r="E20" s="192"/>
      <c r="F20" s="192"/>
      <c r="G20" s="192"/>
      <c r="H20" s="192"/>
      <c r="I20" s="192"/>
      <c r="J20" s="192"/>
      <c r="K20" s="192"/>
      <c r="L20" s="192"/>
      <c r="M20" s="172"/>
    </row>
    <row r="21" spans="1:13" ht="15">
      <c r="A21" s="172"/>
      <c r="B21" s="181"/>
      <c r="C21" s="193" t="s">
        <v>338</v>
      </c>
      <c r="D21" s="193"/>
      <c r="E21" s="193"/>
      <c r="F21" s="193"/>
      <c r="G21" s="193"/>
      <c r="H21" s="193"/>
      <c r="I21" s="193"/>
      <c r="J21" s="193"/>
      <c r="K21" s="193"/>
      <c r="L21" s="193"/>
      <c r="M21" s="172"/>
    </row>
    <row r="22" spans="1:13" ht="15">
      <c r="A22" s="172"/>
      <c r="B22" s="181"/>
      <c r="C22" s="181" t="s">
        <v>339</v>
      </c>
      <c r="D22" s="181"/>
      <c r="E22" s="181"/>
      <c r="F22" s="181"/>
      <c r="G22" s="181"/>
      <c r="H22" s="181"/>
      <c r="I22" s="181"/>
      <c r="J22" s="181"/>
      <c r="K22" s="181"/>
      <c r="L22" s="181"/>
      <c r="M22" s="172"/>
    </row>
    <row r="23" spans="1:13" ht="15">
      <c r="A23" s="172"/>
      <c r="B23" s="181"/>
      <c r="C23" s="181" t="s">
        <v>340</v>
      </c>
      <c r="D23" s="184" t="s">
        <v>341</v>
      </c>
      <c r="E23" s="181"/>
      <c r="F23" s="181"/>
      <c r="G23" s="181"/>
      <c r="H23" s="181"/>
      <c r="I23" s="181"/>
      <c r="J23" s="181"/>
      <c r="K23" s="181"/>
      <c r="L23" s="181"/>
      <c r="M23" s="172"/>
    </row>
    <row r="24" spans="1:13" ht="15">
      <c r="A24" s="172"/>
      <c r="B24" s="181"/>
      <c r="C24" s="181" t="s">
        <v>342</v>
      </c>
      <c r="D24" s="184" t="s">
        <v>343</v>
      </c>
      <c r="E24" s="181"/>
      <c r="F24" s="181"/>
      <c r="G24" s="181"/>
      <c r="H24" s="181"/>
      <c r="I24" s="181"/>
      <c r="J24" s="181"/>
      <c r="K24" s="181"/>
      <c r="L24" s="181"/>
      <c r="M24" s="172"/>
    </row>
    <row r="25" spans="1:13" ht="12.75" customHeight="1">
      <c r="A25" s="172"/>
      <c r="B25" s="189" t="s">
        <v>344</v>
      </c>
      <c r="C25" s="192" t="s">
        <v>349</v>
      </c>
      <c r="D25" s="192"/>
      <c r="E25" s="192"/>
      <c r="F25" s="192"/>
      <c r="G25" s="192"/>
      <c r="H25" s="192"/>
      <c r="I25" s="192"/>
      <c r="J25" s="192"/>
      <c r="K25" s="192"/>
      <c r="L25" s="192"/>
      <c r="M25" s="172"/>
    </row>
    <row r="26" spans="1:13" ht="15">
      <c r="A26" s="172"/>
      <c r="B26" s="190"/>
      <c r="C26" s="191" t="s">
        <v>350</v>
      </c>
      <c r="D26" s="181"/>
      <c r="E26" s="181"/>
      <c r="F26" s="181"/>
      <c r="G26" s="181"/>
      <c r="H26" s="181"/>
      <c r="I26" s="181"/>
      <c r="J26" s="181"/>
      <c r="K26" s="181"/>
      <c r="L26" s="181"/>
      <c r="M26" s="172"/>
    </row>
    <row r="27" spans="1:13" ht="15">
      <c r="A27" s="172"/>
      <c r="B27" s="190"/>
      <c r="C27" s="191" t="s">
        <v>351</v>
      </c>
      <c r="D27" s="181"/>
      <c r="E27" s="181"/>
      <c r="F27" s="181"/>
      <c r="G27" s="181"/>
      <c r="H27" s="181"/>
      <c r="I27" s="181"/>
      <c r="J27" s="181"/>
      <c r="K27" s="181"/>
      <c r="L27" s="181"/>
      <c r="M27" s="172"/>
    </row>
    <row r="28" spans="1:13" ht="15">
      <c r="A28" s="172"/>
      <c r="B28" s="172"/>
      <c r="C28" s="172"/>
      <c r="D28" s="172"/>
      <c r="E28" s="172"/>
      <c r="F28" s="172"/>
      <c r="G28" s="172"/>
      <c r="H28" s="172"/>
      <c r="I28" s="172"/>
      <c r="J28" s="172"/>
      <c r="K28" s="172"/>
      <c r="L28" s="172"/>
      <c r="M28" s="172"/>
    </row>
    <row r="31" spans="3:12" ht="15">
      <c r="C31" s="10"/>
      <c r="D31" s="11" t="s">
        <v>89</v>
      </c>
      <c r="E31" s="11" t="s">
        <v>196</v>
      </c>
      <c r="F31" s="12" t="s">
        <v>88</v>
      </c>
      <c r="G31" s="12" t="s">
        <v>92</v>
      </c>
      <c r="H31" s="12" t="s">
        <v>91</v>
      </c>
      <c r="I31" s="11" t="s">
        <v>93</v>
      </c>
      <c r="J31" s="12" t="s">
        <v>94</v>
      </c>
      <c r="K31" s="11" t="s">
        <v>95</v>
      </c>
      <c r="L31" s="13" t="s">
        <v>96</v>
      </c>
    </row>
    <row r="32" spans="3:14" ht="15">
      <c r="C32" s="170" t="str">
        <f>'T1'!C4</f>
        <v>Table 1: Renewable freshwater resources - long-term annual average</v>
      </c>
      <c r="D32" s="14" t="s">
        <v>90</v>
      </c>
      <c r="E32" s="15" t="s">
        <v>90</v>
      </c>
      <c r="F32" s="15"/>
      <c r="G32" s="15"/>
      <c r="H32" s="15"/>
      <c r="I32" s="15"/>
      <c r="J32" s="15"/>
      <c r="K32" s="15"/>
      <c r="L32" s="16"/>
      <c r="M32" s="17"/>
      <c r="N32" s="17"/>
    </row>
    <row r="33" spans="3:14" ht="25.5">
      <c r="C33" s="170" t="str">
        <f>'F1'!C3</f>
        <v>Figure 1: Share of external inflow from neighbouring territories in renewable freshwater resources - long-term average</v>
      </c>
      <c r="D33" s="18"/>
      <c r="E33" s="19" t="s">
        <v>90</v>
      </c>
      <c r="F33" s="20"/>
      <c r="G33" s="19"/>
      <c r="H33" s="19"/>
      <c r="I33" s="19"/>
      <c r="J33" s="19"/>
      <c r="K33" s="19"/>
      <c r="L33" s="21"/>
      <c r="M33" s="17"/>
      <c r="N33" s="17"/>
    </row>
    <row r="34" spans="3:14" ht="15" hidden="1">
      <c r="C34" s="168" t="str">
        <f>'T2'!D2</f>
        <v>Table 2: Household water use from public water supply, 1990-2021</v>
      </c>
      <c r="D34" s="18"/>
      <c r="E34" s="19"/>
      <c r="F34" s="19"/>
      <c r="G34" s="19" t="s">
        <v>90</v>
      </c>
      <c r="H34" s="19" t="s">
        <v>90</v>
      </c>
      <c r="I34" s="19"/>
      <c r="J34" s="19"/>
      <c r="K34" s="19"/>
      <c r="L34" s="21"/>
      <c r="M34" s="17"/>
      <c r="N34" s="17"/>
    </row>
    <row r="35" spans="3:14" ht="15" hidden="1">
      <c r="C35" s="168" t="s">
        <v>97</v>
      </c>
      <c r="D35" s="18"/>
      <c r="E35" s="19"/>
      <c r="F35" s="19"/>
      <c r="G35" s="19" t="s">
        <v>90</v>
      </c>
      <c r="H35" s="19"/>
      <c r="I35" s="19"/>
      <c r="J35" s="19"/>
      <c r="K35" s="19"/>
      <c r="L35" s="21"/>
      <c r="M35" s="17"/>
      <c r="N35" s="17"/>
    </row>
    <row r="36" spans="3:14" ht="15" hidden="1">
      <c r="C36" s="168" t="s">
        <v>98</v>
      </c>
      <c r="D36" s="18" t="s">
        <v>90</v>
      </c>
      <c r="E36" s="19"/>
      <c r="F36" s="19"/>
      <c r="G36" s="19"/>
      <c r="H36" s="19"/>
      <c r="I36" s="19" t="s">
        <v>90</v>
      </c>
      <c r="J36" s="19" t="s">
        <v>90</v>
      </c>
      <c r="K36" s="19"/>
      <c r="L36" s="21"/>
      <c r="M36" s="17"/>
      <c r="N36" s="17"/>
    </row>
    <row r="37" spans="3:14" ht="15">
      <c r="C37" s="171" t="str">
        <f>'T2'!D2</f>
        <v>Table 2: Household water use from public water supply, 1990-2021</v>
      </c>
      <c r="D37" s="18" t="s">
        <v>90</v>
      </c>
      <c r="E37" s="19"/>
      <c r="F37" s="19"/>
      <c r="G37" s="19"/>
      <c r="H37" s="19"/>
      <c r="I37" s="19" t="s">
        <v>90</v>
      </c>
      <c r="J37" s="19"/>
      <c r="K37" s="19"/>
      <c r="L37" s="21"/>
      <c r="M37" s="17"/>
      <c r="N37" s="17"/>
    </row>
    <row r="38" spans="3:14" ht="15" hidden="1">
      <c r="C38" s="168" t="s">
        <v>99</v>
      </c>
      <c r="D38" s="18"/>
      <c r="E38" s="19"/>
      <c r="F38" s="19"/>
      <c r="G38" s="19"/>
      <c r="H38" s="19"/>
      <c r="I38" s="19"/>
      <c r="J38" s="19" t="s">
        <v>90</v>
      </c>
      <c r="K38" s="19"/>
      <c r="L38" s="21"/>
      <c r="M38" s="17"/>
      <c r="N38" s="17"/>
    </row>
    <row r="39" spans="3:14" ht="25.5">
      <c r="C39" s="169" t="str">
        <f>'T3'!D3</f>
        <v>Table 3: Share of the population connected to at least secondary urban wastewater treatment, 2000-2021</v>
      </c>
      <c r="D39" s="22"/>
      <c r="E39" s="23"/>
      <c r="F39" s="23"/>
      <c r="G39" s="23"/>
      <c r="H39" s="23"/>
      <c r="I39" s="23"/>
      <c r="J39" s="23"/>
      <c r="K39" s="23" t="s">
        <v>90</v>
      </c>
      <c r="L39" s="24"/>
      <c r="M39" s="17"/>
      <c r="N39" s="17"/>
    </row>
    <row r="40" spans="3:14" ht="15" hidden="1">
      <c r="C40" s="155" t="s">
        <v>100</v>
      </c>
      <c r="D40" s="22"/>
      <c r="E40" s="23"/>
      <c r="F40" s="23"/>
      <c r="G40" s="23"/>
      <c r="H40" s="23"/>
      <c r="I40" s="23"/>
      <c r="J40" s="23"/>
      <c r="K40" s="23"/>
      <c r="L40" s="24" t="s">
        <v>90</v>
      </c>
      <c r="M40" s="17"/>
      <c r="N40" s="17"/>
    </row>
    <row r="41" spans="4:14" ht="15">
      <c r="D41" s="17"/>
      <c r="E41" s="17"/>
      <c r="F41" s="17"/>
      <c r="G41" s="17"/>
      <c r="H41" s="17"/>
      <c r="I41" s="17"/>
      <c r="J41" s="17"/>
      <c r="K41" s="17"/>
      <c r="L41" s="17"/>
      <c r="M41" s="17"/>
      <c r="N41" s="17"/>
    </row>
    <row r="42" spans="4:14" ht="15">
      <c r="D42" s="17"/>
      <c r="E42" s="17"/>
      <c r="F42" s="17"/>
      <c r="G42" s="17"/>
      <c r="H42" s="17"/>
      <c r="I42" s="17"/>
      <c r="J42" s="17"/>
      <c r="K42" s="17"/>
      <c r="L42" s="17"/>
      <c r="M42" s="17"/>
      <c r="N42" s="17"/>
    </row>
  </sheetData>
  <hyperlinks>
    <hyperlink ref="D31" r:id="rId1" display="https://ec.europa.eu/eurostat/databrowser/bookmark/fb0e4126-071b-4fdd-ab0b-8c4ac470255d?lang=en"/>
    <hyperlink ref="E31" r:id="rId2" display="https://ec.europa.eu/eurostat/databrowser/bookmark/f1f30e36-5933-4495-9127-cb31e79aa951?lang=en"/>
    <hyperlink ref="C15" r:id="rId3" display="https://ec.europa.eu/eurostat/statistics-explained/index.php?title=Water_statistics"/>
    <hyperlink ref="I31" r:id="rId4" display="https://ec.europa.eu/eurostat/databrowser/bookmark/d5faf28b-d027-424c-b332-6ca07dac8415?lang=en"/>
    <hyperlink ref="K31" r:id="rId5" display="https://ec.europa.eu/eurostat/databrowser/bookmark/71ea6941-6460-4476-842e-7e4437ca7f7e?lang=en"/>
    <hyperlink ref="D23" r:id="rId6" display="https://ec.europa.eu/eurostat/about/policies/copyright"/>
    <hyperlink ref="D24" r:id="rId7" display="https://ec.europa.eu/eurostat/web/european-statistical-system/reuse-ess-statistics"/>
  </hyperlinks>
  <printOptions/>
  <pageMargins left="0.7" right="0.7" top="0.75" bottom="0.75" header="0.3" footer="0.3"/>
  <pageSetup orientation="portrait" paperSize="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W70"/>
  <sheetViews>
    <sheetView workbookViewId="0" topLeftCell="A1"/>
  </sheetViews>
  <sheetFormatPr defaultColWidth="9.140625" defaultRowHeight="11.25" customHeight="1"/>
  <cols>
    <col min="1" max="2" width="3.140625" style="133" customWidth="1"/>
    <col min="3" max="3" width="11.00390625" style="133" customWidth="1"/>
    <col min="4" max="4" width="35.28125" style="133" customWidth="1"/>
    <col min="5" max="5" width="10.00390625" style="133" customWidth="1"/>
    <col min="6" max="6" width="5.00390625" style="133" customWidth="1"/>
    <col min="7" max="7" width="10.00390625" style="133" customWidth="1"/>
    <col min="8" max="8" width="5.00390625" style="133" customWidth="1"/>
    <col min="9" max="9" width="10.00390625" style="133" customWidth="1"/>
    <col min="10" max="10" width="5.00390625" style="133" customWidth="1"/>
    <col min="11" max="11" width="10.00390625" style="133" customWidth="1"/>
    <col min="12" max="12" width="5.00390625" style="133" customWidth="1"/>
    <col min="13" max="13" width="10.00390625" style="133" customWidth="1"/>
    <col min="14" max="14" width="5.00390625" style="133" customWidth="1"/>
    <col min="15" max="15" width="10.00390625" style="133" customWidth="1"/>
    <col min="16" max="16" width="5.00390625" style="133" customWidth="1"/>
    <col min="17" max="17" width="10.00390625" style="133" customWidth="1"/>
    <col min="18" max="18" width="5.00390625" style="133" customWidth="1"/>
    <col min="19" max="19" width="10.00390625" style="133" customWidth="1"/>
    <col min="20" max="20" width="5.00390625" style="133" customWidth="1"/>
    <col min="21" max="21" width="10.00390625" style="133" customWidth="1"/>
    <col min="22" max="22" width="5.00390625" style="133" customWidth="1"/>
    <col min="23" max="23" width="10.00390625" style="133" customWidth="1"/>
    <col min="24" max="24" width="5.00390625" style="133" customWidth="1"/>
    <col min="25" max="25" width="10.00390625" style="133" customWidth="1"/>
    <col min="26" max="26" width="5.00390625" style="133" customWidth="1"/>
    <col min="27" max="27" width="10.00390625" style="133" customWidth="1"/>
    <col min="28" max="28" width="5.00390625" style="133" customWidth="1"/>
    <col min="29" max="29" width="10.00390625" style="133" customWidth="1"/>
    <col min="30" max="30" width="5.00390625" style="133" customWidth="1"/>
    <col min="31" max="31" width="10.00390625" style="133" customWidth="1"/>
    <col min="32" max="32" width="5.00390625" style="133" customWidth="1"/>
    <col min="33" max="33" width="10.00390625" style="133" customWidth="1"/>
    <col min="34" max="34" width="5.00390625" style="133" customWidth="1"/>
    <col min="35" max="35" width="10.00390625" style="133" customWidth="1"/>
    <col min="36" max="36" width="5.00390625" style="133" customWidth="1"/>
    <col min="37" max="37" width="10.00390625" style="133" customWidth="1"/>
    <col min="38" max="38" width="5.00390625" style="133" customWidth="1"/>
    <col min="39" max="39" width="10.00390625" style="133" customWidth="1"/>
    <col min="40" max="40" width="5.00390625" style="133" customWidth="1"/>
    <col min="41" max="41" width="10.00390625" style="133" customWidth="1"/>
    <col min="42" max="42" width="5.00390625" style="133" customWidth="1"/>
    <col min="43" max="43" width="10.00390625" style="133" customWidth="1"/>
    <col min="44" max="44" width="5.00390625" style="133" customWidth="1"/>
    <col min="45" max="45" width="10.00390625" style="133" customWidth="1"/>
    <col min="46" max="46" width="5.00390625" style="133" customWidth="1"/>
    <col min="47" max="47" width="10.00390625" style="133" customWidth="1"/>
    <col min="48" max="48" width="5.00390625" style="133" customWidth="1"/>
    <col min="49" max="49" width="9.140625" style="133" customWidth="1"/>
    <col min="50" max="50" width="4.00390625" style="133" customWidth="1"/>
    <col min="51" max="16384" width="9.140625" style="133" customWidth="1"/>
  </cols>
  <sheetData>
    <row r="1" ht="15">
      <c r="C1" s="132" t="s">
        <v>306</v>
      </c>
    </row>
    <row r="2" spans="3:4" ht="15">
      <c r="C2" s="135" t="s">
        <v>264</v>
      </c>
      <c r="D2" s="135" t="s">
        <v>263</v>
      </c>
    </row>
    <row r="3" spans="3:17" ht="42.75" customHeight="1">
      <c r="C3" s="134" t="s">
        <v>262</v>
      </c>
      <c r="D3" s="253" t="s">
        <v>311</v>
      </c>
      <c r="E3" s="253"/>
      <c r="F3" s="253"/>
      <c r="G3" s="253"/>
      <c r="H3" s="253"/>
      <c r="I3" s="253"/>
      <c r="J3" s="253"/>
      <c r="K3" s="253"/>
      <c r="L3" s="253"/>
      <c r="M3" s="253"/>
      <c r="N3" s="253"/>
      <c r="O3" s="253"/>
      <c r="P3" s="253"/>
      <c r="Q3" s="253"/>
    </row>
    <row r="4" spans="3:6" ht="15">
      <c r="C4" s="124" t="s">
        <v>260</v>
      </c>
      <c r="F4" s="124" t="s">
        <v>250</v>
      </c>
    </row>
    <row r="5" spans="3:6" ht="15">
      <c r="C5" s="124" t="s">
        <v>259</v>
      </c>
      <c r="F5" s="124" t="s">
        <v>250</v>
      </c>
    </row>
    <row r="6" ht="15">
      <c r="D6" s="125" t="s">
        <v>258</v>
      </c>
    </row>
    <row r="7" ht="15">
      <c r="E7" s="124" t="s">
        <v>257</v>
      </c>
    </row>
    <row r="8" ht="15">
      <c r="D8" s="125" t="s">
        <v>310</v>
      </c>
    </row>
    <row r="9" ht="15">
      <c r="E9" s="124" t="s">
        <v>309</v>
      </c>
    </row>
    <row r="10" spans="5:6" ht="15">
      <c r="E10" s="124" t="s">
        <v>308</v>
      </c>
      <c r="F10" s="131" t="s">
        <v>263</v>
      </c>
    </row>
    <row r="11" spans="4:7" ht="15">
      <c r="D11" s="132" t="s">
        <v>256</v>
      </c>
      <c r="E11" s="132" t="s">
        <v>249</v>
      </c>
      <c r="F11" s="132" t="s">
        <v>305</v>
      </c>
      <c r="G11" s="132" t="s">
        <v>243</v>
      </c>
    </row>
    <row r="12" spans="4:7" ht="15">
      <c r="D12" s="131" t="s">
        <v>255</v>
      </c>
      <c r="E12" s="124" t="s">
        <v>248</v>
      </c>
      <c r="F12" s="124" t="s">
        <v>304</v>
      </c>
      <c r="G12" s="124" t="s">
        <v>303</v>
      </c>
    </row>
    <row r="13" ht="11.45" customHeight="1">
      <c r="C13" s="124" t="s">
        <v>307</v>
      </c>
    </row>
    <row r="14" spans="3:4" ht="11.45" customHeight="1">
      <c r="C14" s="124" t="s">
        <v>253</v>
      </c>
      <c r="D14" s="125" t="s">
        <v>306</v>
      </c>
    </row>
    <row r="15" spans="3:4" ht="11.45" customHeight="1">
      <c r="C15" s="124" t="s">
        <v>251</v>
      </c>
      <c r="D15" s="124" t="s">
        <v>250</v>
      </c>
    </row>
    <row r="16" spans="3:5" ht="11.45" customHeight="1">
      <c r="C16" s="125" t="s">
        <v>249</v>
      </c>
      <c r="E16" s="124" t="s">
        <v>248</v>
      </c>
    </row>
    <row r="17" spans="3:5" ht="11.45" customHeight="1">
      <c r="C17" s="125" t="s">
        <v>305</v>
      </c>
      <c r="E17" s="124" t="s">
        <v>304</v>
      </c>
    </row>
    <row r="18" spans="3:5" ht="11.45" customHeight="1">
      <c r="C18" s="125" t="s">
        <v>243</v>
      </c>
      <c r="E18" s="124" t="s">
        <v>303</v>
      </c>
    </row>
    <row r="19" spans="3:5" ht="11.45" customHeight="1">
      <c r="C19" s="125"/>
      <c r="E19" s="124"/>
    </row>
    <row r="21" spans="4:12" ht="11.45" customHeight="1">
      <c r="D21" s="136" t="s">
        <v>87</v>
      </c>
      <c r="E21" s="136"/>
      <c r="F21" s="136"/>
      <c r="G21" s="136"/>
      <c r="H21" s="136"/>
      <c r="I21" s="136"/>
      <c r="J21" s="136"/>
      <c r="K21" s="136"/>
      <c r="L21" s="136"/>
    </row>
    <row r="22" spans="4:12" ht="11.45" customHeight="1">
      <c r="D22" s="1" t="s">
        <v>30</v>
      </c>
      <c r="E22" s="8"/>
      <c r="F22" s="8"/>
      <c r="G22" s="8"/>
      <c r="H22" s="8"/>
      <c r="I22" s="8"/>
      <c r="J22" s="8"/>
      <c r="K22" s="8"/>
      <c r="L22" s="8"/>
    </row>
    <row r="24" spans="3:48" ht="11.45" customHeight="1">
      <c r="C24" s="247"/>
      <c r="D24" s="244"/>
      <c r="E24" s="244" t="s">
        <v>70</v>
      </c>
      <c r="F24" s="244" t="s">
        <v>230</v>
      </c>
      <c r="G24" s="244" t="s">
        <v>71</v>
      </c>
      <c r="H24" s="244" t="s">
        <v>230</v>
      </c>
      <c r="I24" s="244" t="s">
        <v>72</v>
      </c>
      <c r="J24" s="244" t="s">
        <v>230</v>
      </c>
      <c r="K24" s="244" t="s">
        <v>73</v>
      </c>
      <c r="L24" s="244" t="s">
        <v>230</v>
      </c>
      <c r="M24" s="244" t="s">
        <v>74</v>
      </c>
      <c r="N24" s="244" t="s">
        <v>230</v>
      </c>
      <c r="O24" s="244" t="s">
        <v>75</v>
      </c>
      <c r="P24" s="244" t="s">
        <v>230</v>
      </c>
      <c r="Q24" s="244" t="s">
        <v>76</v>
      </c>
      <c r="R24" s="244" t="s">
        <v>230</v>
      </c>
      <c r="S24" s="244" t="s">
        <v>37</v>
      </c>
      <c r="T24" s="244" t="s">
        <v>230</v>
      </c>
      <c r="U24" s="244" t="s">
        <v>41</v>
      </c>
      <c r="V24" s="244" t="s">
        <v>230</v>
      </c>
      <c r="W24" s="244" t="s">
        <v>42</v>
      </c>
      <c r="X24" s="244" t="s">
        <v>230</v>
      </c>
      <c r="Y24" s="244" t="s">
        <v>43</v>
      </c>
      <c r="Z24" s="244" t="s">
        <v>230</v>
      </c>
      <c r="AA24" s="244" t="s">
        <v>44</v>
      </c>
      <c r="AB24" s="244" t="s">
        <v>230</v>
      </c>
      <c r="AC24" s="244" t="s">
        <v>38</v>
      </c>
      <c r="AD24" s="244" t="s">
        <v>230</v>
      </c>
      <c r="AE24" s="244" t="s">
        <v>45</v>
      </c>
      <c r="AF24" s="244" t="s">
        <v>230</v>
      </c>
      <c r="AG24" s="244" t="s">
        <v>46</v>
      </c>
      <c r="AH24" s="244" t="s">
        <v>230</v>
      </c>
      <c r="AI24" s="244" t="s">
        <v>47</v>
      </c>
      <c r="AJ24" s="244" t="s">
        <v>230</v>
      </c>
      <c r="AK24" s="244" t="s">
        <v>48</v>
      </c>
      <c r="AL24" s="244" t="s">
        <v>230</v>
      </c>
      <c r="AM24" s="244" t="s">
        <v>39</v>
      </c>
      <c r="AN24" s="244" t="s">
        <v>230</v>
      </c>
      <c r="AO24" s="244" t="s">
        <v>77</v>
      </c>
      <c r="AP24" s="244" t="s">
        <v>230</v>
      </c>
      <c r="AQ24" s="244" t="s">
        <v>79</v>
      </c>
      <c r="AR24" s="244" t="s">
        <v>230</v>
      </c>
      <c r="AS24" s="244" t="s">
        <v>82</v>
      </c>
      <c r="AT24" s="244" t="s">
        <v>230</v>
      </c>
      <c r="AU24" s="244" t="s">
        <v>235</v>
      </c>
      <c r="AV24" s="244" t="s">
        <v>230</v>
      </c>
    </row>
    <row r="25" spans="3:48" ht="11.45" customHeight="1" hidden="1">
      <c r="C25" s="149" t="s">
        <v>234</v>
      </c>
      <c r="D25" s="149" t="s">
        <v>233</v>
      </c>
      <c r="E25" s="130" t="s">
        <v>230</v>
      </c>
      <c r="F25" s="130" t="s">
        <v>230</v>
      </c>
      <c r="G25" s="130" t="s">
        <v>230</v>
      </c>
      <c r="H25" s="130" t="s">
        <v>230</v>
      </c>
      <c r="I25" s="130" t="s">
        <v>230</v>
      </c>
      <c r="J25" s="130" t="s">
        <v>230</v>
      </c>
      <c r="K25" s="130" t="s">
        <v>230</v>
      </c>
      <c r="L25" s="130" t="s">
        <v>230</v>
      </c>
      <c r="M25" s="130" t="s">
        <v>230</v>
      </c>
      <c r="N25" s="130" t="s">
        <v>230</v>
      </c>
      <c r="O25" s="130" t="s">
        <v>230</v>
      </c>
      <c r="P25" s="130" t="s">
        <v>230</v>
      </c>
      <c r="Q25" s="130" t="s">
        <v>230</v>
      </c>
      <c r="R25" s="130" t="s">
        <v>230</v>
      </c>
      <c r="S25" s="130" t="s">
        <v>230</v>
      </c>
      <c r="T25" s="130" t="s">
        <v>230</v>
      </c>
      <c r="U25" s="130" t="s">
        <v>230</v>
      </c>
      <c r="V25" s="130" t="s">
        <v>230</v>
      </c>
      <c r="W25" s="130" t="s">
        <v>230</v>
      </c>
      <c r="X25" s="130" t="s">
        <v>230</v>
      </c>
      <c r="Y25" s="130" t="s">
        <v>230</v>
      </c>
      <c r="Z25" s="130" t="s">
        <v>230</v>
      </c>
      <c r="AA25" s="130" t="s">
        <v>230</v>
      </c>
      <c r="AB25" s="130" t="s">
        <v>230</v>
      </c>
      <c r="AC25" s="130" t="s">
        <v>230</v>
      </c>
      <c r="AD25" s="130" t="s">
        <v>230</v>
      </c>
      <c r="AE25" s="130" t="s">
        <v>230</v>
      </c>
      <c r="AF25" s="130" t="s">
        <v>230</v>
      </c>
      <c r="AG25" s="130" t="s">
        <v>230</v>
      </c>
      <c r="AH25" s="130" t="s">
        <v>230</v>
      </c>
      <c r="AI25" s="130" t="s">
        <v>230</v>
      </c>
      <c r="AJ25" s="130" t="s">
        <v>230</v>
      </c>
      <c r="AK25" s="130" t="s">
        <v>230</v>
      </c>
      <c r="AL25" s="130" t="s">
        <v>230</v>
      </c>
      <c r="AM25" s="130" t="s">
        <v>230</v>
      </c>
      <c r="AN25" s="130" t="s">
        <v>230</v>
      </c>
      <c r="AO25" s="130" t="s">
        <v>230</v>
      </c>
      <c r="AP25" s="130" t="s">
        <v>230</v>
      </c>
      <c r="AQ25" s="130" t="s">
        <v>230</v>
      </c>
      <c r="AR25" s="130" t="s">
        <v>230</v>
      </c>
      <c r="AS25" s="130" t="s">
        <v>230</v>
      </c>
      <c r="AT25" s="130" t="s">
        <v>230</v>
      </c>
      <c r="AU25" s="130" t="s">
        <v>230</v>
      </c>
      <c r="AV25" s="129" t="s">
        <v>230</v>
      </c>
    </row>
    <row r="26" spans="3:48" ht="11.45" customHeight="1">
      <c r="C26" s="150" t="s">
        <v>145</v>
      </c>
      <c r="D26" s="150" t="s">
        <v>269</v>
      </c>
      <c r="E26" s="151">
        <v>65.58</v>
      </c>
      <c r="F26" s="151" t="s">
        <v>205</v>
      </c>
      <c r="G26" s="151">
        <v>66.81</v>
      </c>
      <c r="H26" s="151" t="s">
        <v>205</v>
      </c>
      <c r="I26" s="151">
        <v>68.33</v>
      </c>
      <c r="J26" s="151" t="s">
        <v>205</v>
      </c>
      <c r="K26" s="151">
        <v>69.45</v>
      </c>
      <c r="L26" s="151" t="s">
        <v>205</v>
      </c>
      <c r="M26" s="151">
        <v>70.41</v>
      </c>
      <c r="N26" s="151" t="s">
        <v>205</v>
      </c>
      <c r="O26" s="151">
        <v>71.79</v>
      </c>
      <c r="P26" s="151" t="s">
        <v>205</v>
      </c>
      <c r="Q26" s="151">
        <v>71.96</v>
      </c>
      <c r="R26" s="151" t="s">
        <v>205</v>
      </c>
      <c r="S26" s="151">
        <v>72.7</v>
      </c>
      <c r="T26" s="151" t="s">
        <v>205</v>
      </c>
      <c r="U26" s="151">
        <v>73.55</v>
      </c>
      <c r="V26" s="151" t="s">
        <v>205</v>
      </c>
      <c r="W26" s="151">
        <v>74.61</v>
      </c>
      <c r="X26" s="151" t="s">
        <v>205</v>
      </c>
      <c r="Y26" s="151">
        <v>75.76</v>
      </c>
      <c r="Z26" s="151" t="s">
        <v>205</v>
      </c>
      <c r="AA26" s="151">
        <v>76.69</v>
      </c>
      <c r="AB26" s="151" t="s">
        <v>205</v>
      </c>
      <c r="AC26" s="151">
        <v>77.22</v>
      </c>
      <c r="AD26" s="151" t="s">
        <v>205</v>
      </c>
      <c r="AE26" s="151">
        <v>77.6</v>
      </c>
      <c r="AF26" s="151" t="s">
        <v>205</v>
      </c>
      <c r="AG26" s="151">
        <v>77.97</v>
      </c>
      <c r="AH26" s="151" t="s">
        <v>205</v>
      </c>
      <c r="AI26" s="151">
        <v>78.85</v>
      </c>
      <c r="AJ26" s="151" t="s">
        <v>205</v>
      </c>
      <c r="AK26" s="151">
        <v>79.7</v>
      </c>
      <c r="AL26" s="151" t="s">
        <v>205</v>
      </c>
      <c r="AM26" s="151">
        <v>80.25</v>
      </c>
      <c r="AN26" s="151" t="s">
        <v>205</v>
      </c>
      <c r="AO26" s="151" t="s">
        <v>1</v>
      </c>
      <c r="AP26" s="151" t="s">
        <v>230</v>
      </c>
      <c r="AQ26" s="151">
        <v>80.85</v>
      </c>
      <c r="AR26" s="151" t="s">
        <v>205</v>
      </c>
      <c r="AS26" s="151">
        <v>81.12</v>
      </c>
      <c r="AT26" s="151" t="s">
        <v>205</v>
      </c>
      <c r="AU26" s="151" t="s">
        <v>1</v>
      </c>
      <c r="AV26" s="128" t="s">
        <v>230</v>
      </c>
    </row>
    <row r="27" spans="3:48" ht="11.45" customHeight="1" hidden="1">
      <c r="C27" s="142" t="s">
        <v>144</v>
      </c>
      <c r="D27" s="142" t="s">
        <v>302</v>
      </c>
      <c r="E27" s="137" t="s">
        <v>1</v>
      </c>
      <c r="F27" s="137" t="s">
        <v>230</v>
      </c>
      <c r="G27" s="137" t="s">
        <v>1</v>
      </c>
      <c r="H27" s="137" t="s">
        <v>230</v>
      </c>
      <c r="I27" s="137" t="s">
        <v>1</v>
      </c>
      <c r="J27" s="137" t="s">
        <v>230</v>
      </c>
      <c r="K27" s="137" t="s">
        <v>1</v>
      </c>
      <c r="L27" s="137" t="s">
        <v>230</v>
      </c>
      <c r="M27" s="137" t="s">
        <v>1</v>
      </c>
      <c r="N27" s="137" t="s">
        <v>230</v>
      </c>
      <c r="O27" s="137" t="s">
        <v>1</v>
      </c>
      <c r="P27" s="137" t="s">
        <v>230</v>
      </c>
      <c r="Q27" s="137" t="s">
        <v>1</v>
      </c>
      <c r="R27" s="137" t="s">
        <v>230</v>
      </c>
      <c r="S27" s="137" t="s">
        <v>1</v>
      </c>
      <c r="T27" s="137" t="s">
        <v>230</v>
      </c>
      <c r="U27" s="137" t="s">
        <v>1</v>
      </c>
      <c r="V27" s="137" t="s">
        <v>230</v>
      </c>
      <c r="W27" s="137" t="s">
        <v>1</v>
      </c>
      <c r="X27" s="137" t="s">
        <v>230</v>
      </c>
      <c r="Y27" s="137" t="s">
        <v>1</v>
      </c>
      <c r="Z27" s="137" t="s">
        <v>230</v>
      </c>
      <c r="AA27" s="137" t="s">
        <v>1</v>
      </c>
      <c r="AB27" s="137" t="s">
        <v>230</v>
      </c>
      <c r="AC27" s="137" t="s">
        <v>1</v>
      </c>
      <c r="AD27" s="137" t="s">
        <v>230</v>
      </c>
      <c r="AE27" s="137" t="s">
        <v>1</v>
      </c>
      <c r="AF27" s="137" t="s">
        <v>230</v>
      </c>
      <c r="AG27" s="137" t="s">
        <v>1</v>
      </c>
      <c r="AH27" s="137" t="s">
        <v>230</v>
      </c>
      <c r="AI27" s="137" t="s">
        <v>1</v>
      </c>
      <c r="AJ27" s="137" t="s">
        <v>230</v>
      </c>
      <c r="AK27" s="137" t="s">
        <v>1</v>
      </c>
      <c r="AL27" s="137" t="s">
        <v>230</v>
      </c>
      <c r="AM27" s="137" t="s">
        <v>1</v>
      </c>
      <c r="AN27" s="137" t="s">
        <v>230</v>
      </c>
      <c r="AO27" s="137" t="s">
        <v>1</v>
      </c>
      <c r="AP27" s="137" t="s">
        <v>230</v>
      </c>
      <c r="AQ27" s="137" t="s">
        <v>1</v>
      </c>
      <c r="AR27" s="137" t="s">
        <v>230</v>
      </c>
      <c r="AS27" s="137" t="s">
        <v>1</v>
      </c>
      <c r="AT27" s="137" t="s">
        <v>230</v>
      </c>
      <c r="AU27" s="137" t="s">
        <v>1</v>
      </c>
      <c r="AV27" s="127" t="s">
        <v>230</v>
      </c>
    </row>
    <row r="28" spans="3:48" ht="11.45" customHeight="1">
      <c r="C28" s="138" t="s">
        <v>162</v>
      </c>
      <c r="D28" s="138" t="s">
        <v>24</v>
      </c>
      <c r="E28" s="139">
        <v>41.1</v>
      </c>
      <c r="F28" s="139" t="s">
        <v>230</v>
      </c>
      <c r="G28" s="139">
        <v>45.7</v>
      </c>
      <c r="H28" s="139" t="s">
        <v>230</v>
      </c>
      <c r="I28" s="139">
        <v>47.7</v>
      </c>
      <c r="J28" s="139" t="s">
        <v>230</v>
      </c>
      <c r="K28" s="139">
        <v>51.4</v>
      </c>
      <c r="L28" s="139" t="s">
        <v>230</v>
      </c>
      <c r="M28" s="139">
        <v>53.2</v>
      </c>
      <c r="N28" s="139" t="s">
        <v>230</v>
      </c>
      <c r="O28" s="139">
        <v>54.4</v>
      </c>
      <c r="P28" s="139" t="s">
        <v>230</v>
      </c>
      <c r="Q28" s="139">
        <v>57.4</v>
      </c>
      <c r="R28" s="139" t="s">
        <v>230</v>
      </c>
      <c r="S28" s="139">
        <v>68.7</v>
      </c>
      <c r="T28" s="139" t="s">
        <v>230</v>
      </c>
      <c r="U28" s="139">
        <v>71</v>
      </c>
      <c r="V28" s="139" t="s">
        <v>230</v>
      </c>
      <c r="W28" s="139">
        <v>72.8</v>
      </c>
      <c r="X28" s="139" t="s">
        <v>230</v>
      </c>
      <c r="Y28" s="139">
        <v>75</v>
      </c>
      <c r="Z28" s="139" t="s">
        <v>230</v>
      </c>
      <c r="AA28" s="139">
        <v>77.2</v>
      </c>
      <c r="AB28" s="139" t="s">
        <v>230</v>
      </c>
      <c r="AC28" s="139">
        <v>76.76</v>
      </c>
      <c r="AD28" s="139" t="s">
        <v>230</v>
      </c>
      <c r="AE28" s="139">
        <v>79.13</v>
      </c>
      <c r="AF28" s="139" t="s">
        <v>230</v>
      </c>
      <c r="AG28" s="139">
        <v>80.51</v>
      </c>
      <c r="AH28" s="139" t="s">
        <v>230</v>
      </c>
      <c r="AI28" s="139">
        <v>81.93</v>
      </c>
      <c r="AJ28" s="139" t="s">
        <v>230</v>
      </c>
      <c r="AK28" s="139">
        <v>82.84</v>
      </c>
      <c r="AL28" s="139" t="s">
        <v>230</v>
      </c>
      <c r="AM28" s="139">
        <v>83.33</v>
      </c>
      <c r="AN28" s="139" t="s">
        <v>230</v>
      </c>
      <c r="AO28" s="139">
        <v>84.34</v>
      </c>
      <c r="AP28" s="139" t="s">
        <v>230</v>
      </c>
      <c r="AQ28" s="139">
        <v>84.25</v>
      </c>
      <c r="AR28" s="139" t="s">
        <v>230</v>
      </c>
      <c r="AS28" s="139">
        <v>83.58</v>
      </c>
      <c r="AT28" s="139" t="s">
        <v>230</v>
      </c>
      <c r="AU28" s="139">
        <v>84.03</v>
      </c>
      <c r="AV28" s="128" t="s">
        <v>230</v>
      </c>
    </row>
    <row r="29" spans="3:48" ht="11.45" customHeight="1">
      <c r="C29" s="138" t="s">
        <v>161</v>
      </c>
      <c r="D29" s="138" t="s">
        <v>2</v>
      </c>
      <c r="E29" s="139">
        <v>36.1</v>
      </c>
      <c r="F29" s="139" t="s">
        <v>230</v>
      </c>
      <c r="G29" s="139">
        <v>37.4</v>
      </c>
      <c r="H29" s="139" t="s">
        <v>230</v>
      </c>
      <c r="I29" s="139">
        <v>37.8</v>
      </c>
      <c r="J29" s="139" t="s">
        <v>230</v>
      </c>
      <c r="K29" s="139">
        <v>37.9</v>
      </c>
      <c r="L29" s="139" t="s">
        <v>230</v>
      </c>
      <c r="M29" s="139">
        <v>38</v>
      </c>
      <c r="N29" s="139" t="s">
        <v>230</v>
      </c>
      <c r="O29" s="139">
        <v>38.27</v>
      </c>
      <c r="P29" s="139" t="s">
        <v>230</v>
      </c>
      <c r="Q29" s="139">
        <v>38.75</v>
      </c>
      <c r="R29" s="139" t="s">
        <v>230</v>
      </c>
      <c r="S29" s="139">
        <v>39.66</v>
      </c>
      <c r="T29" s="139" t="s">
        <v>230</v>
      </c>
      <c r="U29" s="139">
        <v>41.35</v>
      </c>
      <c r="V29" s="139" t="s">
        <v>230</v>
      </c>
      <c r="W29" s="139">
        <v>42.69</v>
      </c>
      <c r="X29" s="139" t="s">
        <v>230</v>
      </c>
      <c r="Y29" s="139">
        <v>45.1</v>
      </c>
      <c r="Z29" s="139" t="s">
        <v>230</v>
      </c>
      <c r="AA29" s="139">
        <v>53.63</v>
      </c>
      <c r="AB29" s="139" t="s">
        <v>230</v>
      </c>
      <c r="AC29" s="139">
        <v>53.9</v>
      </c>
      <c r="AD29" s="139" t="s">
        <v>230</v>
      </c>
      <c r="AE29" s="139">
        <v>54.54</v>
      </c>
      <c r="AF29" s="139" t="s">
        <v>230</v>
      </c>
      <c r="AG29" s="139">
        <v>54.77</v>
      </c>
      <c r="AH29" s="139" t="s">
        <v>230</v>
      </c>
      <c r="AI29" s="139">
        <v>60.63</v>
      </c>
      <c r="AJ29" s="139" t="s">
        <v>230</v>
      </c>
      <c r="AK29" s="139">
        <v>61.84</v>
      </c>
      <c r="AL29" s="139" t="s">
        <v>230</v>
      </c>
      <c r="AM29" s="139">
        <v>63.19</v>
      </c>
      <c r="AN29" s="139" t="s">
        <v>230</v>
      </c>
      <c r="AO29" s="139">
        <v>63.72</v>
      </c>
      <c r="AP29" s="139" t="s">
        <v>230</v>
      </c>
      <c r="AQ29" s="139">
        <v>64.51</v>
      </c>
      <c r="AR29" s="139" t="s">
        <v>230</v>
      </c>
      <c r="AS29" s="139">
        <v>65.05</v>
      </c>
      <c r="AT29" s="139" t="s">
        <v>230</v>
      </c>
      <c r="AU29" s="139" t="s">
        <v>1</v>
      </c>
      <c r="AV29" s="127" t="s">
        <v>230</v>
      </c>
    </row>
    <row r="30" spans="3:48" ht="11.45" customHeight="1">
      <c r="C30" s="138" t="s">
        <v>157</v>
      </c>
      <c r="D30" s="138" t="s">
        <v>36</v>
      </c>
      <c r="E30" s="139" t="s">
        <v>1</v>
      </c>
      <c r="F30" s="139" t="s">
        <v>230</v>
      </c>
      <c r="G30" s="139" t="s">
        <v>1</v>
      </c>
      <c r="H30" s="139" t="s">
        <v>230</v>
      </c>
      <c r="I30" s="139">
        <v>69.7</v>
      </c>
      <c r="J30" s="139" t="s">
        <v>230</v>
      </c>
      <c r="K30" s="139">
        <v>70.6</v>
      </c>
      <c r="L30" s="139" t="s">
        <v>230</v>
      </c>
      <c r="M30" s="139">
        <v>70.8</v>
      </c>
      <c r="N30" s="139" t="s">
        <v>230</v>
      </c>
      <c r="O30" s="139">
        <v>72.8</v>
      </c>
      <c r="P30" s="139" t="s">
        <v>230</v>
      </c>
      <c r="Q30" s="139">
        <v>71.9</v>
      </c>
      <c r="R30" s="139" t="s">
        <v>230</v>
      </c>
      <c r="S30" s="139">
        <v>73</v>
      </c>
      <c r="T30" s="139" t="s">
        <v>230</v>
      </c>
      <c r="U30" s="139">
        <v>75.4</v>
      </c>
      <c r="V30" s="139" t="s">
        <v>230</v>
      </c>
      <c r="W30" s="139">
        <v>75.7</v>
      </c>
      <c r="X30" s="139" t="s">
        <v>230</v>
      </c>
      <c r="Y30" s="139">
        <v>76.9</v>
      </c>
      <c r="Z30" s="139" t="s">
        <v>230</v>
      </c>
      <c r="AA30" s="139">
        <v>78</v>
      </c>
      <c r="AB30" s="139" t="s">
        <v>230</v>
      </c>
      <c r="AC30" s="139">
        <v>78</v>
      </c>
      <c r="AD30" s="139" t="s">
        <v>230</v>
      </c>
      <c r="AE30" s="139">
        <v>79.8</v>
      </c>
      <c r="AF30" s="139" t="s">
        <v>230</v>
      </c>
      <c r="AG30" s="139">
        <v>79.8</v>
      </c>
      <c r="AH30" s="139" t="s">
        <v>230</v>
      </c>
      <c r="AI30" s="139">
        <v>80.7</v>
      </c>
      <c r="AJ30" s="139" t="s">
        <v>230</v>
      </c>
      <c r="AK30" s="139">
        <v>81.2</v>
      </c>
      <c r="AL30" s="139" t="s">
        <v>230</v>
      </c>
      <c r="AM30" s="139">
        <v>82.3</v>
      </c>
      <c r="AN30" s="139" t="s">
        <v>230</v>
      </c>
      <c r="AO30" s="139">
        <v>82.3</v>
      </c>
      <c r="AP30" s="139" t="s">
        <v>230</v>
      </c>
      <c r="AQ30" s="139">
        <v>82.6</v>
      </c>
      <c r="AR30" s="139" t="s">
        <v>230</v>
      </c>
      <c r="AS30" s="139">
        <v>83.4</v>
      </c>
      <c r="AT30" s="139" t="s">
        <v>230</v>
      </c>
      <c r="AU30" s="139">
        <v>84.7</v>
      </c>
      <c r="AV30" s="128" t="s">
        <v>230</v>
      </c>
    </row>
    <row r="31" spans="3:50" ht="11.45" customHeight="1">
      <c r="C31" s="138" t="s">
        <v>154</v>
      </c>
      <c r="D31" s="138" t="s">
        <v>25</v>
      </c>
      <c r="E31" s="139">
        <v>92.9</v>
      </c>
      <c r="F31" s="139" t="s">
        <v>205</v>
      </c>
      <c r="G31" s="139">
        <v>87</v>
      </c>
      <c r="H31" s="139" t="s">
        <v>230</v>
      </c>
      <c r="I31" s="139">
        <v>88</v>
      </c>
      <c r="J31" s="139" t="s">
        <v>230</v>
      </c>
      <c r="K31" s="139" t="s">
        <v>1</v>
      </c>
      <c r="L31" s="139" t="s">
        <v>230</v>
      </c>
      <c r="M31" s="139" t="s">
        <v>1</v>
      </c>
      <c r="N31" s="139" t="s">
        <v>230</v>
      </c>
      <c r="O31" s="139" t="s">
        <v>1</v>
      </c>
      <c r="P31" s="139" t="s">
        <v>230</v>
      </c>
      <c r="Q31" s="139" t="s">
        <v>1</v>
      </c>
      <c r="R31" s="139" t="s">
        <v>230</v>
      </c>
      <c r="S31" s="139" t="s">
        <v>1</v>
      </c>
      <c r="T31" s="139" t="s">
        <v>230</v>
      </c>
      <c r="U31" s="139" t="s">
        <v>1</v>
      </c>
      <c r="V31" s="139" t="s">
        <v>230</v>
      </c>
      <c r="W31" s="139">
        <v>93.2</v>
      </c>
      <c r="X31" s="139" t="s">
        <v>230</v>
      </c>
      <c r="Y31" s="139">
        <v>93.4</v>
      </c>
      <c r="Z31" s="139" t="s">
        <v>230</v>
      </c>
      <c r="AA31" s="139">
        <v>93.8</v>
      </c>
      <c r="AB31" s="139" t="s">
        <v>230</v>
      </c>
      <c r="AC31" s="139">
        <v>94.2</v>
      </c>
      <c r="AD31" s="139" t="s">
        <v>230</v>
      </c>
      <c r="AE31" s="139">
        <v>95.7</v>
      </c>
      <c r="AF31" s="139" t="s">
        <v>230</v>
      </c>
      <c r="AG31" s="139">
        <v>96.3</v>
      </c>
      <c r="AH31" s="139" t="s">
        <v>230</v>
      </c>
      <c r="AI31" s="139">
        <v>96.5</v>
      </c>
      <c r="AJ31" s="139" t="s">
        <v>230</v>
      </c>
      <c r="AK31" s="139">
        <v>96.8</v>
      </c>
      <c r="AL31" s="139" t="s">
        <v>230</v>
      </c>
      <c r="AM31" s="139">
        <v>97.3</v>
      </c>
      <c r="AN31" s="139" t="s">
        <v>230</v>
      </c>
      <c r="AO31" s="139">
        <v>97.1</v>
      </c>
      <c r="AP31" s="139" t="s">
        <v>230</v>
      </c>
      <c r="AQ31" s="139">
        <v>97.5</v>
      </c>
      <c r="AR31" s="139" t="s">
        <v>230</v>
      </c>
      <c r="AS31" s="139">
        <v>97.7</v>
      </c>
      <c r="AT31" s="139" t="s">
        <v>230</v>
      </c>
      <c r="AU31" s="139">
        <v>97.8</v>
      </c>
      <c r="AV31" s="127" t="s">
        <v>230</v>
      </c>
      <c r="AX31" s="152"/>
    </row>
    <row r="32" spans="3:50" ht="11.45" customHeight="1">
      <c r="C32" s="138" t="s">
        <v>156</v>
      </c>
      <c r="D32" s="138" t="s">
        <v>281</v>
      </c>
      <c r="E32" s="139" t="s">
        <v>1</v>
      </c>
      <c r="F32" s="139" t="s">
        <v>230</v>
      </c>
      <c r="G32" s="139">
        <v>92.6</v>
      </c>
      <c r="H32" s="139" t="s">
        <v>230</v>
      </c>
      <c r="I32" s="139">
        <v>93</v>
      </c>
      <c r="J32" s="139" t="s">
        <v>230</v>
      </c>
      <c r="K32" s="139">
        <v>93.4</v>
      </c>
      <c r="L32" s="139" t="s">
        <v>230</v>
      </c>
      <c r="M32" s="139">
        <v>93.8</v>
      </c>
      <c r="N32" s="139" t="s">
        <v>230</v>
      </c>
      <c r="O32" s="139">
        <v>97.3</v>
      </c>
      <c r="P32" s="139" t="s">
        <v>230</v>
      </c>
      <c r="Q32" s="139">
        <v>94.6</v>
      </c>
      <c r="R32" s="139" t="s">
        <v>230</v>
      </c>
      <c r="S32" s="139">
        <v>91.9</v>
      </c>
      <c r="T32" s="139" t="s">
        <v>230</v>
      </c>
      <c r="U32" s="139">
        <v>93.13</v>
      </c>
      <c r="V32" s="139" t="s">
        <v>230</v>
      </c>
      <c r="W32" s="139">
        <v>94.37</v>
      </c>
      <c r="X32" s="139" t="s">
        <v>230</v>
      </c>
      <c r="Y32" s="139">
        <v>95.6</v>
      </c>
      <c r="Z32" s="139" t="s">
        <v>230</v>
      </c>
      <c r="AA32" s="139">
        <v>95.5</v>
      </c>
      <c r="AB32" s="139" t="s">
        <v>230</v>
      </c>
      <c r="AC32" s="139">
        <v>95.41</v>
      </c>
      <c r="AD32" s="139" t="s">
        <v>230</v>
      </c>
      <c r="AE32" s="139">
        <v>95.35</v>
      </c>
      <c r="AF32" s="139" t="s">
        <v>230</v>
      </c>
      <c r="AG32" s="139">
        <v>95.56</v>
      </c>
      <c r="AH32" s="139" t="s">
        <v>230</v>
      </c>
      <c r="AI32" s="139">
        <v>95.77</v>
      </c>
      <c r="AJ32" s="139" t="s">
        <v>230</v>
      </c>
      <c r="AK32" s="139">
        <v>95.97</v>
      </c>
      <c r="AL32" s="139" t="s">
        <v>230</v>
      </c>
      <c r="AM32" s="139">
        <v>96.09</v>
      </c>
      <c r="AN32" s="139" t="s">
        <v>230</v>
      </c>
      <c r="AO32" s="139">
        <v>96.2</v>
      </c>
      <c r="AP32" s="139" t="s">
        <v>230</v>
      </c>
      <c r="AQ32" s="139">
        <v>96.32</v>
      </c>
      <c r="AR32" s="139" t="s">
        <v>230</v>
      </c>
      <c r="AS32" s="139">
        <f>AQ32</f>
        <v>96.32</v>
      </c>
      <c r="AT32" s="139" t="s">
        <v>230</v>
      </c>
      <c r="AU32" s="139" t="s">
        <v>1</v>
      </c>
      <c r="AV32" s="128" t="s">
        <v>230</v>
      </c>
      <c r="AX32" s="152"/>
    </row>
    <row r="33" spans="3:48" ht="11.45" customHeight="1">
      <c r="C33" s="138" t="s">
        <v>150</v>
      </c>
      <c r="D33" s="138" t="s">
        <v>26</v>
      </c>
      <c r="E33" s="139">
        <v>69</v>
      </c>
      <c r="F33" s="139" t="s">
        <v>101</v>
      </c>
      <c r="G33" s="139">
        <v>69</v>
      </c>
      <c r="H33" s="139" t="s">
        <v>101</v>
      </c>
      <c r="I33" s="139">
        <v>71</v>
      </c>
      <c r="J33" s="139" t="s">
        <v>230</v>
      </c>
      <c r="K33" s="139">
        <v>71</v>
      </c>
      <c r="L33" s="139" t="s">
        <v>230</v>
      </c>
      <c r="M33" s="139">
        <v>72</v>
      </c>
      <c r="N33" s="139" t="s">
        <v>230</v>
      </c>
      <c r="O33" s="139">
        <v>78</v>
      </c>
      <c r="P33" s="139" t="s">
        <v>230</v>
      </c>
      <c r="Q33" s="139">
        <v>78</v>
      </c>
      <c r="R33" s="139" t="s">
        <v>230</v>
      </c>
      <c r="S33" s="139">
        <v>84</v>
      </c>
      <c r="T33" s="139" t="s">
        <v>230</v>
      </c>
      <c r="U33" s="139">
        <v>84</v>
      </c>
      <c r="V33" s="139" t="s">
        <v>230</v>
      </c>
      <c r="W33" s="139">
        <v>84</v>
      </c>
      <c r="X33" s="139" t="s">
        <v>230</v>
      </c>
      <c r="Y33" s="139">
        <v>79</v>
      </c>
      <c r="Z33" s="139" t="s">
        <v>230</v>
      </c>
      <c r="AA33" s="139">
        <v>81</v>
      </c>
      <c r="AB33" s="139" t="s">
        <v>230</v>
      </c>
      <c r="AC33" s="139">
        <v>81</v>
      </c>
      <c r="AD33" s="139" t="s">
        <v>230</v>
      </c>
      <c r="AE33" s="139">
        <v>82</v>
      </c>
      <c r="AF33" s="139" t="s">
        <v>230</v>
      </c>
      <c r="AG33" s="139">
        <v>83</v>
      </c>
      <c r="AH33" s="139" t="s">
        <v>230</v>
      </c>
      <c r="AI33" s="139">
        <v>83</v>
      </c>
      <c r="AJ33" s="139" t="s">
        <v>230</v>
      </c>
      <c r="AK33" s="139">
        <v>83</v>
      </c>
      <c r="AL33" s="139" t="s">
        <v>230</v>
      </c>
      <c r="AM33" s="139">
        <v>83</v>
      </c>
      <c r="AN33" s="139" t="s">
        <v>230</v>
      </c>
      <c r="AO33" s="139">
        <v>83</v>
      </c>
      <c r="AP33" s="139" t="s">
        <v>230</v>
      </c>
      <c r="AQ33" s="139">
        <v>83</v>
      </c>
      <c r="AR33" s="139" t="s">
        <v>230</v>
      </c>
      <c r="AS33" s="139">
        <v>83</v>
      </c>
      <c r="AT33" s="139" t="s">
        <v>230</v>
      </c>
      <c r="AU33" s="139">
        <v>82</v>
      </c>
      <c r="AV33" s="127" t="s">
        <v>230</v>
      </c>
    </row>
    <row r="34" spans="3:48" ht="11.45" customHeight="1">
      <c r="C34" s="138" t="s">
        <v>136</v>
      </c>
      <c r="D34" s="138" t="s">
        <v>312</v>
      </c>
      <c r="E34" s="139">
        <f>G34</f>
        <v>29</v>
      </c>
      <c r="F34" s="139" t="s">
        <v>230</v>
      </c>
      <c r="G34" s="139">
        <v>29</v>
      </c>
      <c r="H34" s="139" t="s">
        <v>230</v>
      </c>
      <c r="I34" s="139" t="s">
        <v>1</v>
      </c>
      <c r="J34" s="139" t="s">
        <v>230</v>
      </c>
      <c r="K34" s="139" t="s">
        <v>1</v>
      </c>
      <c r="L34" s="139" t="s">
        <v>230</v>
      </c>
      <c r="M34" s="139" t="s">
        <v>1</v>
      </c>
      <c r="N34" s="139" t="s">
        <v>230</v>
      </c>
      <c r="O34" s="139">
        <f>S34</f>
        <v>59</v>
      </c>
      <c r="P34" s="139" t="s">
        <v>230</v>
      </c>
      <c r="Q34" s="139" t="s">
        <v>1</v>
      </c>
      <c r="R34" s="139" t="s">
        <v>230</v>
      </c>
      <c r="S34" s="139">
        <v>59</v>
      </c>
      <c r="T34" s="139" t="s">
        <v>230</v>
      </c>
      <c r="U34" s="139" t="s">
        <v>1</v>
      </c>
      <c r="V34" s="139" t="s">
        <v>230</v>
      </c>
      <c r="W34" s="139">
        <v>71</v>
      </c>
      <c r="X34" s="139" t="s">
        <v>230</v>
      </c>
      <c r="Y34" s="139">
        <f>(AA34+W34)/2</f>
        <v>64.58</v>
      </c>
      <c r="Z34" s="139" t="s">
        <v>230</v>
      </c>
      <c r="AA34" s="139">
        <v>58.16</v>
      </c>
      <c r="AB34" s="139" t="s">
        <v>230</v>
      </c>
      <c r="AC34" s="139">
        <v>58.78</v>
      </c>
      <c r="AD34" s="139" t="s">
        <v>230</v>
      </c>
      <c r="AE34" s="139">
        <v>59.38</v>
      </c>
      <c r="AF34" s="139" t="s">
        <v>230</v>
      </c>
      <c r="AG34" s="139">
        <v>59.98</v>
      </c>
      <c r="AH34" s="139" t="s">
        <v>230</v>
      </c>
      <c r="AI34" s="139">
        <v>60.56</v>
      </c>
      <c r="AJ34" s="139" t="s">
        <v>230</v>
      </c>
      <c r="AK34" s="139">
        <v>61.15</v>
      </c>
      <c r="AL34" s="139" t="s">
        <v>230</v>
      </c>
      <c r="AM34" s="139">
        <v>61.56</v>
      </c>
      <c r="AN34" s="139" t="s">
        <v>230</v>
      </c>
      <c r="AO34" s="139">
        <v>61.83</v>
      </c>
      <c r="AP34" s="139" t="s">
        <v>230</v>
      </c>
      <c r="AQ34" s="139">
        <v>61.86</v>
      </c>
      <c r="AR34" s="139" t="s">
        <v>230</v>
      </c>
      <c r="AS34" s="139">
        <v>62.01</v>
      </c>
      <c r="AT34" s="139" t="s">
        <v>230</v>
      </c>
      <c r="AU34" s="139">
        <v>62.3</v>
      </c>
      <c r="AV34" s="128" t="s">
        <v>230</v>
      </c>
    </row>
    <row r="35" spans="3:50" ht="11.45" customHeight="1">
      <c r="C35" s="138" t="s">
        <v>147</v>
      </c>
      <c r="D35" s="138" t="s">
        <v>20</v>
      </c>
      <c r="E35" s="139" t="s">
        <v>1</v>
      </c>
      <c r="F35" s="139" t="s">
        <v>230</v>
      </c>
      <c r="G35" s="139" t="s">
        <v>1</v>
      </c>
      <c r="H35" s="139" t="s">
        <v>230</v>
      </c>
      <c r="I35" s="139" t="s">
        <v>1</v>
      </c>
      <c r="J35" s="139" t="s">
        <v>230</v>
      </c>
      <c r="K35" s="139" t="s">
        <v>1</v>
      </c>
      <c r="L35" s="139" t="s">
        <v>230</v>
      </c>
      <c r="M35" s="139" t="s">
        <v>1</v>
      </c>
      <c r="N35" s="139" t="s">
        <v>230</v>
      </c>
      <c r="O35" s="139" t="s">
        <v>1</v>
      </c>
      <c r="P35" s="139" t="s">
        <v>230</v>
      </c>
      <c r="Q35" s="139" t="s">
        <v>1</v>
      </c>
      <c r="R35" s="139" t="s">
        <v>230</v>
      </c>
      <c r="S35" s="139">
        <v>85</v>
      </c>
      <c r="T35" s="139" t="s">
        <v>230</v>
      </c>
      <c r="U35" s="139">
        <v>86.5</v>
      </c>
      <c r="V35" s="139" t="s">
        <v>230</v>
      </c>
      <c r="W35" s="139">
        <v>87.4</v>
      </c>
      <c r="X35" s="139" t="s">
        <v>230</v>
      </c>
      <c r="Y35" s="139">
        <v>87.4</v>
      </c>
      <c r="Z35" s="139" t="s">
        <v>230</v>
      </c>
      <c r="AA35" s="139">
        <v>88.2</v>
      </c>
      <c r="AB35" s="139" t="s">
        <v>230</v>
      </c>
      <c r="AC35" s="139">
        <v>92.03</v>
      </c>
      <c r="AD35" s="139" t="s">
        <v>230</v>
      </c>
      <c r="AE35" s="139">
        <v>92.8</v>
      </c>
      <c r="AF35" s="139" t="s">
        <v>230</v>
      </c>
      <c r="AG35" s="139">
        <v>92.8</v>
      </c>
      <c r="AH35" s="139" t="s">
        <v>230</v>
      </c>
      <c r="AI35" s="139">
        <v>93.4</v>
      </c>
      <c r="AJ35" s="139" t="s">
        <v>230</v>
      </c>
      <c r="AK35" s="139">
        <v>93.4</v>
      </c>
      <c r="AL35" s="139" t="s">
        <v>230</v>
      </c>
      <c r="AM35" s="139">
        <v>94.8</v>
      </c>
      <c r="AN35" s="139" t="s">
        <v>230</v>
      </c>
      <c r="AO35" s="139">
        <v>94.8</v>
      </c>
      <c r="AP35" s="139" t="s">
        <v>230</v>
      </c>
      <c r="AQ35" s="139">
        <v>94.2</v>
      </c>
      <c r="AR35" s="139" t="s">
        <v>230</v>
      </c>
      <c r="AS35" s="139">
        <v>94.7</v>
      </c>
      <c r="AT35" s="139" t="s">
        <v>230</v>
      </c>
      <c r="AU35" s="139">
        <v>94.7</v>
      </c>
      <c r="AV35" s="127" t="s">
        <v>230</v>
      </c>
      <c r="AX35" s="152"/>
    </row>
    <row r="36" spans="3:48" ht="11.45" customHeight="1">
      <c r="C36" s="138" t="s">
        <v>146</v>
      </c>
      <c r="D36" s="138" t="s">
        <v>27</v>
      </c>
      <c r="E36" s="139">
        <v>80</v>
      </c>
      <c r="F36" s="139" t="s">
        <v>230</v>
      </c>
      <c r="G36" s="139">
        <v>84</v>
      </c>
      <c r="H36" s="139" t="s">
        <v>230</v>
      </c>
      <c r="I36" s="139">
        <v>88</v>
      </c>
      <c r="J36" s="139" t="s">
        <v>230</v>
      </c>
      <c r="K36" s="139">
        <v>89.5</v>
      </c>
      <c r="L36" s="139" t="s">
        <v>230</v>
      </c>
      <c r="M36" s="139">
        <v>91</v>
      </c>
      <c r="N36" s="139" t="s">
        <v>230</v>
      </c>
      <c r="O36" s="139">
        <v>92.5</v>
      </c>
      <c r="P36" s="139" t="s">
        <v>230</v>
      </c>
      <c r="Q36" s="139">
        <v>88</v>
      </c>
      <c r="R36" s="139" t="s">
        <v>230</v>
      </c>
      <c r="S36" s="139">
        <v>88</v>
      </c>
      <c r="T36" s="139" t="s">
        <v>205</v>
      </c>
      <c r="U36" s="139">
        <v>88</v>
      </c>
      <c r="V36" s="139" t="s">
        <v>230</v>
      </c>
      <c r="W36" s="139">
        <v>91</v>
      </c>
      <c r="X36" s="139" t="s">
        <v>230</v>
      </c>
      <c r="Y36" s="139">
        <v>93</v>
      </c>
      <c r="Z36" s="139" t="s">
        <v>230</v>
      </c>
      <c r="AA36" s="139">
        <v>91.3</v>
      </c>
      <c r="AB36" s="139" t="s">
        <v>230</v>
      </c>
      <c r="AC36" s="139">
        <v>88.7</v>
      </c>
      <c r="AD36" s="139" t="s">
        <v>230</v>
      </c>
      <c r="AE36" s="139">
        <v>86.54</v>
      </c>
      <c r="AF36" s="139" t="s">
        <v>230</v>
      </c>
      <c r="AG36" s="139">
        <v>84.68</v>
      </c>
      <c r="AH36" s="139" t="s">
        <v>230</v>
      </c>
      <c r="AI36" s="139">
        <v>85.45</v>
      </c>
      <c r="AJ36" s="139" t="s">
        <v>230</v>
      </c>
      <c r="AK36" s="139">
        <v>86.62</v>
      </c>
      <c r="AL36" s="139" t="s">
        <v>230</v>
      </c>
      <c r="AM36" s="139">
        <v>87.19</v>
      </c>
      <c r="AN36" s="139" t="s">
        <v>230</v>
      </c>
      <c r="AO36" s="139">
        <v>88.21</v>
      </c>
      <c r="AP36" s="139" t="s">
        <v>230</v>
      </c>
      <c r="AQ36" s="139">
        <v>87.17</v>
      </c>
      <c r="AR36" s="139" t="s">
        <v>230</v>
      </c>
      <c r="AS36" s="139">
        <v>86.93</v>
      </c>
      <c r="AT36" s="139" t="s">
        <v>230</v>
      </c>
      <c r="AU36" s="139" t="s">
        <v>1</v>
      </c>
      <c r="AV36" s="128" t="s">
        <v>230</v>
      </c>
    </row>
    <row r="37" spans="3:48" ht="11.45" customHeight="1">
      <c r="C37" s="138" t="s">
        <v>141</v>
      </c>
      <c r="D37" s="138" t="s">
        <v>313</v>
      </c>
      <c r="E37" s="139">
        <f>G37</f>
        <v>77.3</v>
      </c>
      <c r="F37" s="139" t="s">
        <v>230</v>
      </c>
      <c r="G37" s="139">
        <v>77.3</v>
      </c>
      <c r="H37" s="139" t="s">
        <v>230</v>
      </c>
      <c r="I37" s="139">
        <v>78.1</v>
      </c>
      <c r="J37" s="139" t="s">
        <v>230</v>
      </c>
      <c r="K37" s="139">
        <v>78.8</v>
      </c>
      <c r="L37" s="139" t="s">
        <v>230</v>
      </c>
      <c r="M37" s="139">
        <v>79.5</v>
      </c>
      <c r="N37" s="139" t="s">
        <v>230</v>
      </c>
      <c r="O37" s="139">
        <f>M37</f>
        <v>79.5</v>
      </c>
      <c r="P37" s="139" t="s">
        <v>230</v>
      </c>
      <c r="Q37" s="139" t="s">
        <v>1</v>
      </c>
      <c r="R37" s="139" t="s">
        <v>230</v>
      </c>
      <c r="S37" s="139" t="s">
        <v>1</v>
      </c>
      <c r="T37" s="139" t="s">
        <v>230</v>
      </c>
      <c r="U37" s="139" t="s">
        <v>1</v>
      </c>
      <c r="V37" s="139" t="s">
        <v>230</v>
      </c>
      <c r="W37" s="139" t="s">
        <v>1</v>
      </c>
      <c r="X37" s="139" t="s">
        <v>230</v>
      </c>
      <c r="Y37" s="139">
        <v>77.7</v>
      </c>
      <c r="Z37" s="139" t="s">
        <v>230</v>
      </c>
      <c r="AA37" s="139">
        <v>79.8</v>
      </c>
      <c r="AB37" s="139" t="s">
        <v>230</v>
      </c>
      <c r="AC37" s="139">
        <v>80.17</v>
      </c>
      <c r="AD37" s="139" t="s">
        <v>230</v>
      </c>
      <c r="AE37" s="139">
        <v>80.44</v>
      </c>
      <c r="AF37" s="139" t="s">
        <v>230</v>
      </c>
      <c r="AG37" s="139">
        <v>80.38</v>
      </c>
      <c r="AH37" s="139" t="s">
        <v>230</v>
      </c>
      <c r="AI37" s="139">
        <v>80.34</v>
      </c>
      <c r="AJ37" s="139" t="s">
        <v>230</v>
      </c>
      <c r="AK37" s="139">
        <v>80.46</v>
      </c>
      <c r="AL37" s="139" t="s">
        <v>230</v>
      </c>
      <c r="AM37" s="139">
        <v>80.43</v>
      </c>
      <c r="AN37" s="139" t="s">
        <v>230</v>
      </c>
      <c r="AO37" s="139">
        <v>80.19</v>
      </c>
      <c r="AP37" s="139" t="s">
        <v>230</v>
      </c>
      <c r="AQ37" s="139">
        <v>80.02</v>
      </c>
      <c r="AR37" s="139" t="s">
        <v>230</v>
      </c>
      <c r="AS37" s="139">
        <v>79.85</v>
      </c>
      <c r="AT37" s="139" t="s">
        <v>230</v>
      </c>
      <c r="AU37" s="139" t="s">
        <v>1</v>
      </c>
      <c r="AV37" s="127" t="s">
        <v>230</v>
      </c>
    </row>
    <row r="38" spans="3:48" ht="11.45" customHeight="1">
      <c r="C38" s="138" t="s">
        <v>138</v>
      </c>
      <c r="D38" s="138" t="s">
        <v>314</v>
      </c>
      <c r="E38" s="139" t="s">
        <v>1</v>
      </c>
      <c r="F38" s="139" t="s">
        <v>230</v>
      </c>
      <c r="G38" s="139" t="s">
        <v>1</v>
      </c>
      <c r="H38" s="139" t="s">
        <v>230</v>
      </c>
      <c r="I38" s="139" t="s">
        <v>1</v>
      </c>
      <c r="J38" s="139" t="s">
        <v>230</v>
      </c>
      <c r="K38" s="139" t="s">
        <v>1</v>
      </c>
      <c r="L38" s="139" t="s">
        <v>230</v>
      </c>
      <c r="M38" s="139" t="s">
        <v>1</v>
      </c>
      <c r="N38" s="139" t="s">
        <v>230</v>
      </c>
      <c r="O38" s="139" t="s">
        <v>1</v>
      </c>
      <c r="P38" s="139" t="s">
        <v>230</v>
      </c>
      <c r="Q38" s="139" t="s">
        <v>1</v>
      </c>
      <c r="R38" s="139" t="s">
        <v>230</v>
      </c>
      <c r="S38" s="139" t="s">
        <v>1</v>
      </c>
      <c r="T38" s="139" t="s">
        <v>230</v>
      </c>
      <c r="U38" s="139" t="s">
        <v>1</v>
      </c>
      <c r="V38" s="139" t="s">
        <v>230</v>
      </c>
      <c r="W38" s="139" t="s">
        <v>1</v>
      </c>
      <c r="X38" s="139" t="s">
        <v>230</v>
      </c>
      <c r="Y38" s="139">
        <f>AA38</f>
        <v>36.9</v>
      </c>
      <c r="Z38" s="139" t="s">
        <v>230</v>
      </c>
      <c r="AA38" s="139">
        <v>36.9</v>
      </c>
      <c r="AB38" s="139" t="s">
        <v>230</v>
      </c>
      <c r="AC38" s="139">
        <v>36.9</v>
      </c>
      <c r="AD38" s="139" t="s">
        <v>230</v>
      </c>
      <c r="AE38" s="139">
        <v>36.9</v>
      </c>
      <c r="AF38" s="139" t="s">
        <v>230</v>
      </c>
      <c r="AG38" s="139">
        <v>36.9</v>
      </c>
      <c r="AH38" s="139" t="s">
        <v>230</v>
      </c>
      <c r="AI38" s="139">
        <v>36.9</v>
      </c>
      <c r="AJ38" s="139" t="s">
        <v>230</v>
      </c>
      <c r="AK38" s="139">
        <v>36.9</v>
      </c>
      <c r="AL38" s="139" t="s">
        <v>230</v>
      </c>
      <c r="AM38" s="139">
        <v>36.9</v>
      </c>
      <c r="AN38" s="139" t="s">
        <v>230</v>
      </c>
      <c r="AO38" s="139">
        <v>36.9</v>
      </c>
      <c r="AP38" s="139" t="s">
        <v>230</v>
      </c>
      <c r="AQ38" s="139">
        <v>36.9</v>
      </c>
      <c r="AR38" s="139" t="s">
        <v>230</v>
      </c>
      <c r="AS38" s="139">
        <v>36.9</v>
      </c>
      <c r="AT38" s="139" t="s">
        <v>230</v>
      </c>
      <c r="AU38" s="139">
        <v>31.39</v>
      </c>
      <c r="AV38" s="128" t="s">
        <v>230</v>
      </c>
    </row>
    <row r="39" spans="3:48" ht="11.45" customHeight="1">
      <c r="C39" s="138" t="s">
        <v>134</v>
      </c>
      <c r="D39" s="138" t="s">
        <v>4</v>
      </c>
      <c r="E39" s="139" t="s">
        <v>1</v>
      </c>
      <c r="F39" s="139" t="s">
        <v>230</v>
      </c>
      <c r="G39" s="139" t="s">
        <v>1</v>
      </c>
      <c r="H39" s="139" t="s">
        <v>230</v>
      </c>
      <c r="I39" s="139" t="s">
        <v>1</v>
      </c>
      <c r="J39" s="139" t="s">
        <v>230</v>
      </c>
      <c r="K39" s="139" t="s">
        <v>1</v>
      </c>
      <c r="L39" s="139" t="s">
        <v>230</v>
      </c>
      <c r="M39" s="139" t="s">
        <v>1</v>
      </c>
      <c r="N39" s="139" t="s">
        <v>230</v>
      </c>
      <c r="O39" s="139">
        <v>54.2</v>
      </c>
      <c r="P39" s="139" t="s">
        <v>230</v>
      </c>
      <c r="Q39" s="139" t="s">
        <v>1</v>
      </c>
      <c r="R39" s="139" t="s">
        <v>230</v>
      </c>
      <c r="S39" s="139" t="s">
        <v>1</v>
      </c>
      <c r="T39" s="139" t="s">
        <v>230</v>
      </c>
      <c r="U39" s="139">
        <v>57.5</v>
      </c>
      <c r="V39" s="139" t="s">
        <v>230</v>
      </c>
      <c r="W39" s="139" t="s">
        <v>1</v>
      </c>
      <c r="X39" s="139" t="s">
        <v>230</v>
      </c>
      <c r="Y39" s="139" t="s">
        <v>1</v>
      </c>
      <c r="Z39" s="139" t="s">
        <v>230</v>
      </c>
      <c r="AA39" s="139" t="s">
        <v>1</v>
      </c>
      <c r="AB39" s="139" t="s">
        <v>230</v>
      </c>
      <c r="AC39" s="139">
        <v>57.6</v>
      </c>
      <c r="AD39" s="139" t="s">
        <v>230</v>
      </c>
      <c r="AE39" s="139" t="s">
        <v>1</v>
      </c>
      <c r="AF39" s="139" t="s">
        <v>230</v>
      </c>
      <c r="AG39" s="139" t="s">
        <v>1</v>
      </c>
      <c r="AH39" s="139" t="s">
        <v>230</v>
      </c>
      <c r="AI39" s="139">
        <v>59.6</v>
      </c>
      <c r="AJ39" s="139" t="s">
        <v>230</v>
      </c>
      <c r="AK39" s="139" t="s">
        <v>1</v>
      </c>
      <c r="AL39" s="139" t="s">
        <v>230</v>
      </c>
      <c r="AM39" s="139" t="s">
        <v>1</v>
      </c>
      <c r="AN39" s="139" t="s">
        <v>230</v>
      </c>
      <c r="AO39" s="139" t="s">
        <v>1</v>
      </c>
      <c r="AP39" s="139" t="s">
        <v>230</v>
      </c>
      <c r="AQ39" s="139" t="s">
        <v>1</v>
      </c>
      <c r="AR39" s="139" t="s">
        <v>230</v>
      </c>
      <c r="AS39" s="139" t="s">
        <v>1</v>
      </c>
      <c r="AT39" s="139" t="s">
        <v>230</v>
      </c>
      <c r="AU39" s="139" t="s">
        <v>1</v>
      </c>
      <c r="AV39" s="127" t="s">
        <v>230</v>
      </c>
    </row>
    <row r="40" spans="3:48" ht="11.45" customHeight="1">
      <c r="C40" s="138" t="s">
        <v>158</v>
      </c>
      <c r="D40" s="138" t="s">
        <v>22</v>
      </c>
      <c r="E40" s="139">
        <v>14.3</v>
      </c>
      <c r="F40" s="139" t="s">
        <v>230</v>
      </c>
      <c r="G40" s="139">
        <v>15.9</v>
      </c>
      <c r="H40" s="139" t="s">
        <v>230</v>
      </c>
      <c r="I40" s="139">
        <v>18.3</v>
      </c>
      <c r="J40" s="139" t="s">
        <v>230</v>
      </c>
      <c r="K40" s="139">
        <v>22.9</v>
      </c>
      <c r="L40" s="139" t="s">
        <v>230</v>
      </c>
      <c r="M40" s="139">
        <v>28.4</v>
      </c>
      <c r="N40" s="139" t="s">
        <v>230</v>
      </c>
      <c r="O40" s="139">
        <v>29.8</v>
      </c>
      <c r="P40" s="139" t="s">
        <v>230</v>
      </c>
      <c r="Q40" s="139" t="s">
        <v>1</v>
      </c>
      <c r="R40" s="139" t="s">
        <v>230</v>
      </c>
      <c r="S40" s="139" t="s">
        <v>1</v>
      </c>
      <c r="T40" s="139" t="s">
        <v>230</v>
      </c>
      <c r="U40" s="139" t="s">
        <v>1</v>
      </c>
      <c r="V40" s="139" t="s">
        <v>230</v>
      </c>
      <c r="W40" s="139" t="s">
        <v>1</v>
      </c>
      <c r="X40" s="139" t="s">
        <v>230</v>
      </c>
      <c r="Y40" s="139" t="s">
        <v>1</v>
      </c>
      <c r="Z40" s="139" t="s">
        <v>230</v>
      </c>
      <c r="AA40" s="139" t="s">
        <v>1</v>
      </c>
      <c r="AB40" s="139" t="s">
        <v>230</v>
      </c>
      <c r="AC40" s="139" t="s">
        <v>1</v>
      </c>
      <c r="AD40" s="139" t="s">
        <v>230</v>
      </c>
      <c r="AE40" s="139" t="s">
        <v>1</v>
      </c>
      <c r="AF40" s="139" t="s">
        <v>230</v>
      </c>
      <c r="AG40" s="139" t="s">
        <v>1</v>
      </c>
      <c r="AH40" s="139" t="s">
        <v>230</v>
      </c>
      <c r="AI40" s="139" t="s">
        <v>1</v>
      </c>
      <c r="AJ40" s="139" t="s">
        <v>230</v>
      </c>
      <c r="AK40" s="139" t="s">
        <v>1</v>
      </c>
      <c r="AL40" s="139" t="s">
        <v>230</v>
      </c>
      <c r="AM40" s="139" t="s">
        <v>1</v>
      </c>
      <c r="AN40" s="139" t="s">
        <v>230</v>
      </c>
      <c r="AO40" s="139">
        <v>82.65</v>
      </c>
      <c r="AP40" s="139" t="s">
        <v>230</v>
      </c>
      <c r="AQ40" s="139" t="s">
        <v>1</v>
      </c>
      <c r="AR40" s="139" t="s">
        <v>230</v>
      </c>
      <c r="AS40" s="139">
        <v>83.48</v>
      </c>
      <c r="AT40" s="139" t="s">
        <v>230</v>
      </c>
      <c r="AU40" s="139" t="s">
        <v>1</v>
      </c>
      <c r="AV40" s="128" t="s">
        <v>230</v>
      </c>
    </row>
    <row r="41" spans="3:48" ht="11.45" customHeight="1">
      <c r="C41" s="138" t="s">
        <v>129</v>
      </c>
      <c r="D41" s="138" t="s">
        <v>28</v>
      </c>
      <c r="E41" s="139">
        <v>52.52</v>
      </c>
      <c r="F41" s="139" t="s">
        <v>230</v>
      </c>
      <c r="G41" s="139">
        <v>49</v>
      </c>
      <c r="H41" s="139" t="s">
        <v>230</v>
      </c>
      <c r="I41" s="139">
        <v>51.13</v>
      </c>
      <c r="J41" s="139" t="s">
        <v>230</v>
      </c>
      <c r="K41" s="139">
        <v>55.13</v>
      </c>
      <c r="L41" s="139" t="s">
        <v>230</v>
      </c>
      <c r="M41" s="139">
        <v>62.66</v>
      </c>
      <c r="N41" s="139" t="s">
        <v>230</v>
      </c>
      <c r="O41" s="139">
        <v>62.52</v>
      </c>
      <c r="P41" s="139" t="s">
        <v>230</v>
      </c>
      <c r="Q41" s="139">
        <v>62.45</v>
      </c>
      <c r="R41" s="139" t="s">
        <v>230</v>
      </c>
      <c r="S41" s="139">
        <v>62.23</v>
      </c>
      <c r="T41" s="139" t="s">
        <v>230</v>
      </c>
      <c r="U41" s="139">
        <v>55.05</v>
      </c>
      <c r="V41" s="139" t="s">
        <v>230</v>
      </c>
      <c r="W41" s="139">
        <v>60.05</v>
      </c>
      <c r="X41" s="139" t="s">
        <v>230</v>
      </c>
      <c r="Y41" s="139">
        <v>58.88</v>
      </c>
      <c r="Z41" s="139" t="s">
        <v>230</v>
      </c>
      <c r="AA41" s="139">
        <v>67.37</v>
      </c>
      <c r="AB41" s="139" t="s">
        <v>230</v>
      </c>
      <c r="AC41" s="139">
        <v>67.59</v>
      </c>
      <c r="AD41" s="139" t="s">
        <v>230</v>
      </c>
      <c r="AE41" s="139">
        <v>69.09</v>
      </c>
      <c r="AF41" s="139" t="s">
        <v>230</v>
      </c>
      <c r="AG41" s="139">
        <v>71.22</v>
      </c>
      <c r="AH41" s="139" t="s">
        <v>230</v>
      </c>
      <c r="AI41" s="139">
        <v>73.37</v>
      </c>
      <c r="AJ41" s="139" t="s">
        <v>230</v>
      </c>
      <c r="AK41" s="139">
        <v>72.17</v>
      </c>
      <c r="AL41" s="139" t="s">
        <v>230</v>
      </c>
      <c r="AM41" s="139">
        <v>77.14</v>
      </c>
      <c r="AN41" s="139" t="s">
        <v>230</v>
      </c>
      <c r="AO41" s="139">
        <v>75.44</v>
      </c>
      <c r="AP41" s="139" t="s">
        <v>230</v>
      </c>
      <c r="AQ41" s="139">
        <v>77.52</v>
      </c>
      <c r="AR41" s="139" t="s">
        <v>230</v>
      </c>
      <c r="AS41" s="139">
        <v>76.97</v>
      </c>
      <c r="AT41" s="139" t="s">
        <v>230</v>
      </c>
      <c r="AU41" s="139">
        <v>76.48</v>
      </c>
      <c r="AV41" s="127" t="s">
        <v>230</v>
      </c>
    </row>
    <row r="42" spans="3:48" ht="11.45" customHeight="1">
      <c r="C42" s="138" t="s">
        <v>131</v>
      </c>
      <c r="D42" s="138" t="s">
        <v>5</v>
      </c>
      <c r="E42" s="139" t="s">
        <v>1</v>
      </c>
      <c r="F42" s="139" t="s">
        <v>230</v>
      </c>
      <c r="G42" s="139" t="s">
        <v>1</v>
      </c>
      <c r="H42" s="139" t="s">
        <v>230</v>
      </c>
      <c r="I42" s="139" t="s">
        <v>1</v>
      </c>
      <c r="J42" s="139" t="s">
        <v>230</v>
      </c>
      <c r="K42" s="139" t="s">
        <v>1</v>
      </c>
      <c r="L42" s="139" t="s">
        <v>230</v>
      </c>
      <c r="M42" s="139" t="s">
        <v>1</v>
      </c>
      <c r="N42" s="139" t="s">
        <v>230</v>
      </c>
      <c r="O42" s="139">
        <v>47.47</v>
      </c>
      <c r="P42" s="139" t="s">
        <v>230</v>
      </c>
      <c r="Q42" s="139" t="s">
        <v>1</v>
      </c>
      <c r="R42" s="139" t="s">
        <v>230</v>
      </c>
      <c r="S42" s="139" t="s">
        <v>1</v>
      </c>
      <c r="T42" s="139" t="s">
        <v>230</v>
      </c>
      <c r="U42" s="139" t="s">
        <v>1</v>
      </c>
      <c r="V42" s="139" t="s">
        <v>230</v>
      </c>
      <c r="W42" s="139" t="s">
        <v>1</v>
      </c>
      <c r="X42" s="139" t="s">
        <v>230</v>
      </c>
      <c r="Y42" s="139">
        <v>63.69</v>
      </c>
      <c r="Z42" s="139" t="s">
        <v>230</v>
      </c>
      <c r="AA42" s="139">
        <v>65.07</v>
      </c>
      <c r="AB42" s="139" t="s">
        <v>230</v>
      </c>
      <c r="AC42" s="139">
        <v>63.06</v>
      </c>
      <c r="AD42" s="139" t="s">
        <v>230</v>
      </c>
      <c r="AE42" s="139">
        <v>64.26</v>
      </c>
      <c r="AF42" s="139" t="s">
        <v>230</v>
      </c>
      <c r="AG42" s="139">
        <v>69.39</v>
      </c>
      <c r="AH42" s="139" t="s">
        <v>230</v>
      </c>
      <c r="AI42" s="139">
        <v>72.28</v>
      </c>
      <c r="AJ42" s="139" t="s">
        <v>230</v>
      </c>
      <c r="AK42" s="139">
        <v>73.53</v>
      </c>
      <c r="AL42" s="139" t="s">
        <v>230</v>
      </c>
      <c r="AM42" s="139">
        <v>73.78</v>
      </c>
      <c r="AN42" s="139" t="s">
        <v>230</v>
      </c>
      <c r="AO42" s="139">
        <v>75.8</v>
      </c>
      <c r="AP42" s="139" t="s">
        <v>230</v>
      </c>
      <c r="AQ42" s="139">
        <v>76.55</v>
      </c>
      <c r="AR42" s="139" t="s">
        <v>230</v>
      </c>
      <c r="AS42" s="139">
        <v>76.58</v>
      </c>
      <c r="AT42" s="139" t="s">
        <v>230</v>
      </c>
      <c r="AU42" s="139">
        <v>76.94</v>
      </c>
      <c r="AV42" s="128" t="s">
        <v>230</v>
      </c>
    </row>
    <row r="43" spans="3:48" ht="11.45" customHeight="1">
      <c r="C43" s="138" t="s">
        <v>130</v>
      </c>
      <c r="D43" s="138" t="s">
        <v>6</v>
      </c>
      <c r="E43" s="139" t="s">
        <v>1</v>
      </c>
      <c r="F43" s="139" t="s">
        <v>230</v>
      </c>
      <c r="G43" s="139" t="s">
        <v>1</v>
      </c>
      <c r="H43" s="139" t="s">
        <v>230</v>
      </c>
      <c r="I43" s="139" t="s">
        <v>1</v>
      </c>
      <c r="J43" s="139" t="s">
        <v>230</v>
      </c>
      <c r="K43" s="139">
        <v>88.1</v>
      </c>
      <c r="L43" s="139" t="s">
        <v>230</v>
      </c>
      <c r="M43" s="139" t="s">
        <v>1</v>
      </c>
      <c r="N43" s="139" t="s">
        <v>230</v>
      </c>
      <c r="O43" s="139" t="s">
        <v>1</v>
      </c>
      <c r="P43" s="139" t="s">
        <v>230</v>
      </c>
      <c r="Q43" s="139" t="s">
        <v>1</v>
      </c>
      <c r="R43" s="139" t="s">
        <v>230</v>
      </c>
      <c r="S43" s="139" t="s">
        <v>1</v>
      </c>
      <c r="T43" s="139" t="s">
        <v>230</v>
      </c>
      <c r="U43" s="139" t="s">
        <v>1</v>
      </c>
      <c r="V43" s="139" t="s">
        <v>230</v>
      </c>
      <c r="W43" s="139" t="s">
        <v>1</v>
      </c>
      <c r="X43" s="139" t="s">
        <v>230</v>
      </c>
      <c r="Y43" s="139" t="s">
        <v>1</v>
      </c>
      <c r="Z43" s="139" t="s">
        <v>230</v>
      </c>
      <c r="AA43" s="139" t="s">
        <v>1</v>
      </c>
      <c r="AB43" s="139" t="s">
        <v>230</v>
      </c>
      <c r="AC43" s="139" t="s">
        <v>1</v>
      </c>
      <c r="AD43" s="139" t="s">
        <v>230</v>
      </c>
      <c r="AE43" s="139" t="s">
        <v>1</v>
      </c>
      <c r="AF43" s="139" t="s">
        <v>230</v>
      </c>
      <c r="AG43" s="139" t="s">
        <v>1</v>
      </c>
      <c r="AH43" s="139" t="s">
        <v>230</v>
      </c>
      <c r="AI43" s="139" t="s">
        <v>1</v>
      </c>
      <c r="AJ43" s="139" t="s">
        <v>230</v>
      </c>
      <c r="AK43" s="139">
        <v>96.9</v>
      </c>
      <c r="AL43" s="139" t="s">
        <v>230</v>
      </c>
      <c r="AM43" s="139">
        <v>97</v>
      </c>
      <c r="AN43" s="139" t="s">
        <v>230</v>
      </c>
      <c r="AO43" s="139" t="s">
        <v>1</v>
      </c>
      <c r="AP43" s="139" t="s">
        <v>230</v>
      </c>
      <c r="AQ43" s="139" t="s">
        <v>1</v>
      </c>
      <c r="AR43" s="139" t="s">
        <v>230</v>
      </c>
      <c r="AS43" s="139" t="s">
        <v>1</v>
      </c>
      <c r="AT43" s="139" t="s">
        <v>230</v>
      </c>
      <c r="AU43" s="139" t="s">
        <v>1</v>
      </c>
      <c r="AV43" s="127" t="s">
        <v>230</v>
      </c>
    </row>
    <row r="44" spans="3:48" ht="11.45" customHeight="1">
      <c r="C44" s="138" t="s">
        <v>137</v>
      </c>
      <c r="D44" s="138" t="s">
        <v>7</v>
      </c>
      <c r="E44" s="139">
        <v>29.8</v>
      </c>
      <c r="F44" s="139" t="s">
        <v>230</v>
      </c>
      <c r="G44" s="139">
        <v>29.1</v>
      </c>
      <c r="H44" s="139" t="s">
        <v>230</v>
      </c>
      <c r="I44" s="139">
        <v>32.4</v>
      </c>
      <c r="J44" s="139" t="s">
        <v>230</v>
      </c>
      <c r="K44" s="139">
        <v>38.9</v>
      </c>
      <c r="L44" s="139" t="s">
        <v>230</v>
      </c>
      <c r="M44" s="139">
        <v>40.2</v>
      </c>
      <c r="N44" s="139" t="s">
        <v>230</v>
      </c>
      <c r="O44" s="139">
        <v>41.7</v>
      </c>
      <c r="P44" s="139" t="s">
        <v>230</v>
      </c>
      <c r="Q44" s="139">
        <v>45.3</v>
      </c>
      <c r="R44" s="139" t="s">
        <v>230</v>
      </c>
      <c r="S44" s="139">
        <v>49.8</v>
      </c>
      <c r="T44" s="139" t="s">
        <v>230</v>
      </c>
      <c r="U44" s="139">
        <v>50</v>
      </c>
      <c r="V44" s="139" t="s">
        <v>230</v>
      </c>
      <c r="W44" s="139">
        <v>52.1</v>
      </c>
      <c r="X44" s="139" t="s">
        <v>230</v>
      </c>
      <c r="Y44" s="139">
        <v>69.5</v>
      </c>
      <c r="Z44" s="139" t="s">
        <v>230</v>
      </c>
      <c r="AA44" s="139">
        <v>70.9</v>
      </c>
      <c r="AB44" s="139" t="s">
        <v>230</v>
      </c>
      <c r="AC44" s="139">
        <v>72.8</v>
      </c>
      <c r="AD44" s="139" t="s">
        <v>230</v>
      </c>
      <c r="AE44" s="139">
        <v>72.68</v>
      </c>
      <c r="AF44" s="139" t="s">
        <v>230</v>
      </c>
      <c r="AG44" s="139">
        <v>73.5</v>
      </c>
      <c r="AH44" s="139" t="s">
        <v>230</v>
      </c>
      <c r="AI44" s="139">
        <v>76.47</v>
      </c>
      <c r="AJ44" s="139" t="s">
        <v>230</v>
      </c>
      <c r="AK44" s="139">
        <v>78.1</v>
      </c>
      <c r="AL44" s="139" t="s">
        <v>230</v>
      </c>
      <c r="AM44" s="139">
        <v>79.12</v>
      </c>
      <c r="AN44" s="139" t="s">
        <v>230</v>
      </c>
      <c r="AO44" s="139">
        <v>80.36</v>
      </c>
      <c r="AP44" s="139" t="s">
        <v>230</v>
      </c>
      <c r="AQ44" s="139">
        <v>80.26</v>
      </c>
      <c r="AR44" s="139" t="s">
        <v>230</v>
      </c>
      <c r="AS44" s="139">
        <v>80.91</v>
      </c>
      <c r="AT44" s="139" t="s">
        <v>230</v>
      </c>
      <c r="AU44" s="139">
        <v>84.23</v>
      </c>
      <c r="AV44" s="128" t="s">
        <v>230</v>
      </c>
    </row>
    <row r="45" spans="3:50" ht="11.45" customHeight="1">
      <c r="C45" s="138" t="s">
        <v>124</v>
      </c>
      <c r="D45" s="138" t="s">
        <v>315</v>
      </c>
      <c r="E45" s="139">
        <v>11.24</v>
      </c>
      <c r="F45" s="139" t="s">
        <v>230</v>
      </c>
      <c r="G45" s="139">
        <v>11.46</v>
      </c>
      <c r="H45" s="139" t="s">
        <v>230</v>
      </c>
      <c r="I45" s="139">
        <v>12.9</v>
      </c>
      <c r="J45" s="139" t="s">
        <v>230</v>
      </c>
      <c r="K45" s="139">
        <v>13.16</v>
      </c>
      <c r="L45" s="139" t="s">
        <v>230</v>
      </c>
      <c r="M45" s="139">
        <v>10.85</v>
      </c>
      <c r="N45" s="139" t="s">
        <v>230</v>
      </c>
      <c r="O45" s="139">
        <v>13.23</v>
      </c>
      <c r="P45" s="139" t="s">
        <v>230</v>
      </c>
      <c r="Q45" s="139">
        <v>9.26</v>
      </c>
      <c r="R45" s="139" t="s">
        <v>230</v>
      </c>
      <c r="S45" s="139">
        <v>8.41</v>
      </c>
      <c r="T45" s="139" t="s">
        <v>230</v>
      </c>
      <c r="U45" s="139">
        <v>14.61</v>
      </c>
      <c r="V45" s="139" t="s">
        <v>230</v>
      </c>
      <c r="W45" s="139">
        <v>21.05</v>
      </c>
      <c r="X45" s="139" t="s">
        <v>230</v>
      </c>
      <c r="Y45" s="139">
        <v>7.45</v>
      </c>
      <c r="Z45" s="139" t="s">
        <v>230</v>
      </c>
      <c r="AA45" s="139">
        <v>0</v>
      </c>
      <c r="AB45" s="139" t="s">
        <v>230</v>
      </c>
      <c r="AC45" s="139">
        <v>0</v>
      </c>
      <c r="AD45" s="139" t="s">
        <v>230</v>
      </c>
      <c r="AE45" s="139">
        <v>0</v>
      </c>
      <c r="AF45" s="139" t="s">
        <v>230</v>
      </c>
      <c r="AG45" s="139">
        <v>0</v>
      </c>
      <c r="AH45" s="139" t="s">
        <v>230</v>
      </c>
      <c r="AI45" s="139">
        <f>AM45</f>
        <v>6.7</v>
      </c>
      <c r="AJ45" s="139" t="s">
        <v>230</v>
      </c>
      <c r="AK45" s="139">
        <v>0</v>
      </c>
      <c r="AL45" s="139" t="s">
        <v>230</v>
      </c>
      <c r="AM45" s="139">
        <v>6.7</v>
      </c>
      <c r="AN45" s="139" t="s">
        <v>230</v>
      </c>
      <c r="AO45" s="139">
        <v>0</v>
      </c>
      <c r="AP45" s="139" t="s">
        <v>230</v>
      </c>
      <c r="AQ45" s="139">
        <v>0</v>
      </c>
      <c r="AR45" s="139" t="s">
        <v>230</v>
      </c>
      <c r="AS45" s="139">
        <v>6.54</v>
      </c>
      <c r="AT45" s="139" t="s">
        <v>230</v>
      </c>
      <c r="AU45" s="139">
        <v>7.4</v>
      </c>
      <c r="AV45" s="127" t="s">
        <v>230</v>
      </c>
      <c r="AX45" s="153"/>
    </row>
    <row r="46" spans="3:50" ht="11.45" customHeight="1">
      <c r="C46" s="138" t="s">
        <v>123</v>
      </c>
      <c r="D46" s="138" t="s">
        <v>9</v>
      </c>
      <c r="E46" s="139">
        <v>98.1</v>
      </c>
      <c r="F46" s="139" t="s">
        <v>230</v>
      </c>
      <c r="G46" s="139">
        <v>98.4</v>
      </c>
      <c r="H46" s="139" t="s">
        <v>230</v>
      </c>
      <c r="I46" s="139">
        <v>98.5</v>
      </c>
      <c r="J46" s="139" t="s">
        <v>230</v>
      </c>
      <c r="K46" s="139">
        <v>98.6</v>
      </c>
      <c r="L46" s="139" t="s">
        <v>230</v>
      </c>
      <c r="M46" s="139">
        <v>98.9</v>
      </c>
      <c r="N46" s="139" t="s">
        <v>230</v>
      </c>
      <c r="O46" s="139">
        <v>99</v>
      </c>
      <c r="P46" s="139" t="s">
        <v>230</v>
      </c>
      <c r="Q46" s="139">
        <v>99.1</v>
      </c>
      <c r="R46" s="139" t="s">
        <v>230</v>
      </c>
      <c r="S46" s="139">
        <v>99.2</v>
      </c>
      <c r="T46" s="139" t="s">
        <v>230</v>
      </c>
      <c r="U46" s="139">
        <v>99.3</v>
      </c>
      <c r="V46" s="139" t="s">
        <v>230</v>
      </c>
      <c r="W46" s="139">
        <v>99.3</v>
      </c>
      <c r="X46" s="139" t="s">
        <v>230</v>
      </c>
      <c r="Y46" s="139">
        <v>99.3</v>
      </c>
      <c r="Z46" s="139" t="s">
        <v>230</v>
      </c>
      <c r="AA46" s="139">
        <v>99.4</v>
      </c>
      <c r="AB46" s="139" t="s">
        <v>230</v>
      </c>
      <c r="AC46" s="139">
        <v>99.5</v>
      </c>
      <c r="AD46" s="139" t="s">
        <v>230</v>
      </c>
      <c r="AE46" s="139">
        <v>99.4</v>
      </c>
      <c r="AF46" s="139" t="s">
        <v>230</v>
      </c>
      <c r="AG46" s="139">
        <v>99.4</v>
      </c>
      <c r="AH46" s="139" t="s">
        <v>230</v>
      </c>
      <c r="AI46" s="139">
        <v>99.43</v>
      </c>
      <c r="AJ46" s="139" t="s">
        <v>230</v>
      </c>
      <c r="AK46" s="139">
        <v>99.45</v>
      </c>
      <c r="AL46" s="139" t="s">
        <v>230</v>
      </c>
      <c r="AM46" s="139">
        <v>99.5</v>
      </c>
      <c r="AN46" s="139" t="s">
        <v>230</v>
      </c>
      <c r="AO46" s="139">
        <v>99.5</v>
      </c>
      <c r="AP46" s="139" t="s">
        <v>230</v>
      </c>
      <c r="AQ46" s="139">
        <v>99.5</v>
      </c>
      <c r="AR46" s="139" t="s">
        <v>230</v>
      </c>
      <c r="AS46" s="139">
        <v>99.52</v>
      </c>
      <c r="AT46" s="139" t="s">
        <v>230</v>
      </c>
      <c r="AU46" s="139">
        <v>99.52</v>
      </c>
      <c r="AV46" s="128" t="s">
        <v>230</v>
      </c>
      <c r="AX46" s="152"/>
    </row>
    <row r="47" spans="3:50" ht="11.45" customHeight="1">
      <c r="C47" s="138" t="s">
        <v>165</v>
      </c>
      <c r="D47" s="138" t="s">
        <v>316</v>
      </c>
      <c r="E47" s="139">
        <v>85</v>
      </c>
      <c r="F47" s="139" t="s">
        <v>230</v>
      </c>
      <c r="G47" s="139">
        <v>86</v>
      </c>
      <c r="H47" s="139" t="s">
        <v>230</v>
      </c>
      <c r="I47" s="139">
        <v>86</v>
      </c>
      <c r="J47" s="139" t="s">
        <v>230</v>
      </c>
      <c r="K47" s="139">
        <v>88.9</v>
      </c>
      <c r="L47" s="139" t="s">
        <v>230</v>
      </c>
      <c r="M47" s="139">
        <v>88.9</v>
      </c>
      <c r="N47" s="139" t="s">
        <v>230</v>
      </c>
      <c r="O47" s="139">
        <f>(Q47+M47)/2</f>
        <v>90.35</v>
      </c>
      <c r="P47" s="139" t="s">
        <v>230</v>
      </c>
      <c r="Q47" s="139">
        <v>91.8</v>
      </c>
      <c r="R47" s="139" t="s">
        <v>230</v>
      </c>
      <c r="S47" s="139" t="s">
        <v>1</v>
      </c>
      <c r="T47" s="139" t="s">
        <v>230</v>
      </c>
      <c r="U47" s="139">
        <v>92.7</v>
      </c>
      <c r="V47" s="139" t="s">
        <v>230</v>
      </c>
      <c r="W47" s="139" t="s">
        <v>1</v>
      </c>
      <c r="X47" s="139" t="s">
        <v>230</v>
      </c>
      <c r="Y47" s="139">
        <v>93.9</v>
      </c>
      <c r="Z47" s="139" t="s">
        <v>230</v>
      </c>
      <c r="AA47" s="139" t="s">
        <v>1</v>
      </c>
      <c r="AB47" s="139" t="s">
        <v>230</v>
      </c>
      <c r="AC47" s="139">
        <v>94.5</v>
      </c>
      <c r="AD47" s="139" t="s">
        <v>230</v>
      </c>
      <c r="AE47" s="139" t="s">
        <v>1</v>
      </c>
      <c r="AF47" s="139" t="s">
        <v>230</v>
      </c>
      <c r="AG47" s="139">
        <v>95</v>
      </c>
      <c r="AH47" s="139" t="s">
        <v>230</v>
      </c>
      <c r="AI47" s="139">
        <f>(AK47+AG47)/2</f>
        <v>97.375</v>
      </c>
      <c r="AJ47" s="139" t="s">
        <v>230</v>
      </c>
      <c r="AK47" s="139">
        <v>99.75</v>
      </c>
      <c r="AL47" s="139" t="s">
        <v>101</v>
      </c>
      <c r="AM47" s="139" t="s">
        <v>1</v>
      </c>
      <c r="AN47" s="139" t="s">
        <v>230</v>
      </c>
      <c r="AO47" s="139">
        <v>99.78</v>
      </c>
      <c r="AP47" s="139" t="s">
        <v>101</v>
      </c>
      <c r="AQ47" s="139">
        <v>99.78</v>
      </c>
      <c r="AR47" s="139" t="s">
        <v>101</v>
      </c>
      <c r="AS47" s="139">
        <v>99.1</v>
      </c>
      <c r="AT47" s="139" t="s">
        <v>101</v>
      </c>
      <c r="AU47" s="139">
        <v>99.1</v>
      </c>
      <c r="AV47" s="127" t="s">
        <v>101</v>
      </c>
      <c r="AX47" s="152"/>
    </row>
    <row r="48" spans="3:48" ht="11.45" customHeight="1">
      <c r="C48" s="138" t="s">
        <v>121</v>
      </c>
      <c r="D48" s="138" t="s">
        <v>11</v>
      </c>
      <c r="E48" s="139">
        <v>50.2</v>
      </c>
      <c r="F48" s="139" t="s">
        <v>230</v>
      </c>
      <c r="G48" s="139">
        <v>52.1</v>
      </c>
      <c r="H48" s="139" t="s">
        <v>230</v>
      </c>
      <c r="I48" s="139">
        <v>54</v>
      </c>
      <c r="J48" s="139" t="s">
        <v>230</v>
      </c>
      <c r="K48" s="139">
        <v>55.5</v>
      </c>
      <c r="L48" s="139" t="s">
        <v>230</v>
      </c>
      <c r="M48" s="139">
        <v>56.8</v>
      </c>
      <c r="N48" s="139" t="s">
        <v>230</v>
      </c>
      <c r="O48" s="139">
        <v>58.1</v>
      </c>
      <c r="P48" s="139" t="s">
        <v>230</v>
      </c>
      <c r="Q48" s="139">
        <v>60.7</v>
      </c>
      <c r="R48" s="139" t="s">
        <v>230</v>
      </c>
      <c r="S48" s="139">
        <v>61.8</v>
      </c>
      <c r="T48" s="139" t="s">
        <v>230</v>
      </c>
      <c r="U48" s="139">
        <v>62.9</v>
      </c>
      <c r="V48" s="139" t="s">
        <v>230</v>
      </c>
      <c r="W48" s="139">
        <v>64.1</v>
      </c>
      <c r="X48" s="139" t="s">
        <v>230</v>
      </c>
      <c r="Y48" s="139">
        <v>64.5</v>
      </c>
      <c r="Z48" s="139" t="s">
        <v>230</v>
      </c>
      <c r="AA48" s="139">
        <v>65.5</v>
      </c>
      <c r="AB48" s="139" t="s">
        <v>230</v>
      </c>
      <c r="AC48" s="139">
        <v>68.5</v>
      </c>
      <c r="AD48" s="139" t="s">
        <v>230</v>
      </c>
      <c r="AE48" s="139">
        <v>70.2</v>
      </c>
      <c r="AF48" s="139" t="s">
        <v>230</v>
      </c>
      <c r="AG48" s="139">
        <v>71.4</v>
      </c>
      <c r="AH48" s="139" t="s">
        <v>230</v>
      </c>
      <c r="AI48" s="139">
        <v>72.6</v>
      </c>
      <c r="AJ48" s="139" t="s">
        <v>230</v>
      </c>
      <c r="AK48" s="139">
        <v>73.4</v>
      </c>
      <c r="AL48" s="139" t="s">
        <v>230</v>
      </c>
      <c r="AM48" s="139">
        <v>73.5</v>
      </c>
      <c r="AN48" s="139" t="s">
        <v>230</v>
      </c>
      <c r="AO48" s="139">
        <v>74</v>
      </c>
      <c r="AP48" s="139" t="s">
        <v>230</v>
      </c>
      <c r="AQ48" s="139">
        <v>74.44</v>
      </c>
      <c r="AR48" s="139" t="s">
        <v>230</v>
      </c>
      <c r="AS48" s="139">
        <v>74.78</v>
      </c>
      <c r="AT48" s="139" t="s">
        <v>230</v>
      </c>
      <c r="AU48" s="139">
        <v>75.2</v>
      </c>
      <c r="AV48" s="128" t="s">
        <v>230</v>
      </c>
    </row>
    <row r="49" spans="3:48" ht="11.45" customHeight="1">
      <c r="C49" s="138" t="s">
        <v>120</v>
      </c>
      <c r="D49" s="138" t="s">
        <v>278</v>
      </c>
      <c r="E49" s="139" t="s">
        <v>1</v>
      </c>
      <c r="F49" s="139" t="s">
        <v>230</v>
      </c>
      <c r="G49" s="139" t="s">
        <v>1</v>
      </c>
      <c r="H49" s="139" t="s">
        <v>230</v>
      </c>
      <c r="I49" s="139">
        <v>27</v>
      </c>
      <c r="J49" s="139" t="s">
        <v>230</v>
      </c>
      <c r="K49" s="139">
        <v>32</v>
      </c>
      <c r="L49" s="139" t="s">
        <v>230</v>
      </c>
      <c r="M49" s="139" t="s">
        <v>1</v>
      </c>
      <c r="N49" s="139" t="s">
        <v>230</v>
      </c>
      <c r="O49" s="139">
        <v>42.6</v>
      </c>
      <c r="P49" s="139" t="s">
        <v>230</v>
      </c>
      <c r="Q49" s="139">
        <v>37</v>
      </c>
      <c r="R49" s="139" t="s">
        <v>230</v>
      </c>
      <c r="S49" s="139">
        <v>51</v>
      </c>
      <c r="T49" s="139" t="s">
        <v>230</v>
      </c>
      <c r="U49" s="139">
        <v>52</v>
      </c>
      <c r="V49" s="139" t="s">
        <v>230</v>
      </c>
      <c r="W49" s="139">
        <v>55.8</v>
      </c>
      <c r="X49" s="139" t="s">
        <v>230</v>
      </c>
      <c r="Y49" s="139">
        <f>W49</f>
        <v>55.8</v>
      </c>
      <c r="Z49" s="139" t="s">
        <v>230</v>
      </c>
      <c r="AA49" s="139" t="s">
        <v>1</v>
      </c>
      <c r="AB49" s="139" t="s">
        <v>230</v>
      </c>
      <c r="AC49" s="139" t="s">
        <v>1</v>
      </c>
      <c r="AD49" s="139" t="s">
        <v>230</v>
      </c>
      <c r="AE49" s="139" t="s">
        <v>1</v>
      </c>
      <c r="AF49" s="139" t="s">
        <v>230</v>
      </c>
      <c r="AG49" s="139" t="s">
        <v>1</v>
      </c>
      <c r="AH49" s="139" t="s">
        <v>230</v>
      </c>
      <c r="AI49" s="139" t="s">
        <v>1</v>
      </c>
      <c r="AJ49" s="139" t="s">
        <v>230</v>
      </c>
      <c r="AK49" s="139" t="s">
        <v>1</v>
      </c>
      <c r="AL49" s="139" t="s">
        <v>230</v>
      </c>
      <c r="AM49" s="139" t="s">
        <v>1</v>
      </c>
      <c r="AN49" s="139" t="s">
        <v>230</v>
      </c>
      <c r="AO49" s="139" t="s">
        <v>1</v>
      </c>
      <c r="AP49" s="139" t="s">
        <v>230</v>
      </c>
      <c r="AQ49" s="139" t="s">
        <v>1</v>
      </c>
      <c r="AR49" s="139" t="s">
        <v>230</v>
      </c>
      <c r="AS49" s="139" t="s">
        <v>1</v>
      </c>
      <c r="AT49" s="139" t="s">
        <v>230</v>
      </c>
      <c r="AU49" s="139" t="s">
        <v>1</v>
      </c>
      <c r="AV49" s="127" t="s">
        <v>230</v>
      </c>
    </row>
    <row r="50" spans="3:48" ht="11.45" customHeight="1">
      <c r="C50" s="138" t="s">
        <v>118</v>
      </c>
      <c r="D50" s="138" t="s">
        <v>12</v>
      </c>
      <c r="E50" s="139" t="s">
        <v>1</v>
      </c>
      <c r="F50" s="139" t="s">
        <v>230</v>
      </c>
      <c r="G50" s="139" t="s">
        <v>1</v>
      </c>
      <c r="H50" s="139" t="s">
        <v>230</v>
      </c>
      <c r="I50" s="139" t="s">
        <v>1</v>
      </c>
      <c r="J50" s="139" t="s">
        <v>230</v>
      </c>
      <c r="K50" s="139" t="s">
        <v>1</v>
      </c>
      <c r="L50" s="139" t="s">
        <v>230</v>
      </c>
      <c r="M50" s="139">
        <v>16.9</v>
      </c>
      <c r="N50" s="139" t="s">
        <v>230</v>
      </c>
      <c r="O50" s="139">
        <v>16.9</v>
      </c>
      <c r="P50" s="139" t="s">
        <v>230</v>
      </c>
      <c r="Q50" s="139" t="s">
        <v>1</v>
      </c>
      <c r="R50" s="139" t="s">
        <v>230</v>
      </c>
      <c r="S50" s="139" t="s">
        <v>1</v>
      </c>
      <c r="T50" s="139" t="s">
        <v>230</v>
      </c>
      <c r="U50" s="139" t="s">
        <v>1</v>
      </c>
      <c r="V50" s="139" t="s">
        <v>230</v>
      </c>
      <c r="W50" s="139" t="s">
        <v>1</v>
      </c>
      <c r="X50" s="139" t="s">
        <v>230</v>
      </c>
      <c r="Y50" s="139">
        <v>22.7</v>
      </c>
      <c r="Z50" s="139" t="s">
        <v>230</v>
      </c>
      <c r="AA50" s="139">
        <v>31.7</v>
      </c>
      <c r="AB50" s="139" t="s">
        <v>230</v>
      </c>
      <c r="AC50" s="139">
        <v>35.3</v>
      </c>
      <c r="AD50" s="139" t="s">
        <v>230</v>
      </c>
      <c r="AE50" s="139">
        <v>36.1</v>
      </c>
      <c r="AF50" s="139" t="s">
        <v>230</v>
      </c>
      <c r="AG50" s="139">
        <v>38.2</v>
      </c>
      <c r="AH50" s="139" t="s">
        <v>230</v>
      </c>
      <c r="AI50" s="139">
        <v>39.7</v>
      </c>
      <c r="AJ50" s="139" t="s">
        <v>230</v>
      </c>
      <c r="AK50" s="139">
        <v>43.8</v>
      </c>
      <c r="AL50" s="139" t="s">
        <v>230</v>
      </c>
      <c r="AM50" s="139">
        <v>46.5</v>
      </c>
      <c r="AN50" s="139" t="s">
        <v>230</v>
      </c>
      <c r="AO50" s="139">
        <v>48.1</v>
      </c>
      <c r="AP50" s="139" t="s">
        <v>230</v>
      </c>
      <c r="AQ50" s="139">
        <v>49.4</v>
      </c>
      <c r="AR50" s="139" t="s">
        <v>230</v>
      </c>
      <c r="AS50" s="139">
        <v>51.8</v>
      </c>
      <c r="AT50" s="139" t="s">
        <v>230</v>
      </c>
      <c r="AU50" s="139">
        <v>52.6</v>
      </c>
      <c r="AV50" s="128" t="s">
        <v>230</v>
      </c>
    </row>
    <row r="51" spans="3:48" ht="11.45" customHeight="1">
      <c r="C51" s="138" t="s">
        <v>113</v>
      </c>
      <c r="D51" s="138" t="s">
        <v>13</v>
      </c>
      <c r="E51" s="139">
        <v>12.3</v>
      </c>
      <c r="F51" s="139" t="s">
        <v>230</v>
      </c>
      <c r="G51" s="139">
        <v>15.5</v>
      </c>
      <c r="H51" s="139" t="s">
        <v>230</v>
      </c>
      <c r="I51" s="139">
        <v>18.4</v>
      </c>
      <c r="J51" s="139" t="s">
        <v>230</v>
      </c>
      <c r="K51" s="139">
        <v>19.9</v>
      </c>
      <c r="L51" s="139" t="s">
        <v>230</v>
      </c>
      <c r="M51" s="139">
        <v>29.3</v>
      </c>
      <c r="N51" s="139" t="s">
        <v>230</v>
      </c>
      <c r="O51" s="139">
        <v>32.1</v>
      </c>
      <c r="P51" s="139" t="s">
        <v>230</v>
      </c>
      <c r="Q51" s="139">
        <v>47.6</v>
      </c>
      <c r="R51" s="139" t="s">
        <v>230</v>
      </c>
      <c r="S51" s="139">
        <v>48.8</v>
      </c>
      <c r="T51" s="139" t="s">
        <v>230</v>
      </c>
      <c r="U51" s="139">
        <v>51.1</v>
      </c>
      <c r="V51" s="139" t="s">
        <v>230</v>
      </c>
      <c r="W51" s="139">
        <v>52.9</v>
      </c>
      <c r="X51" s="139" t="s">
        <v>230</v>
      </c>
      <c r="Y51" s="139">
        <v>51.6</v>
      </c>
      <c r="Z51" s="139" t="s">
        <v>230</v>
      </c>
      <c r="AA51" s="139">
        <v>54.4</v>
      </c>
      <c r="AB51" s="139" t="s">
        <v>230</v>
      </c>
      <c r="AC51" s="139">
        <v>53.7</v>
      </c>
      <c r="AD51" s="139" t="s">
        <v>230</v>
      </c>
      <c r="AE51" s="139">
        <v>55.2</v>
      </c>
      <c r="AF51" s="139" t="s">
        <v>230</v>
      </c>
      <c r="AG51" s="139">
        <v>55.6</v>
      </c>
      <c r="AH51" s="139" t="s">
        <v>230</v>
      </c>
      <c r="AI51" s="139">
        <v>57.4</v>
      </c>
      <c r="AJ51" s="139" t="s">
        <v>230</v>
      </c>
      <c r="AK51" s="139">
        <v>63.22</v>
      </c>
      <c r="AL51" s="139" t="s">
        <v>230</v>
      </c>
      <c r="AM51" s="139">
        <v>67.61</v>
      </c>
      <c r="AN51" s="139" t="s">
        <v>230</v>
      </c>
      <c r="AO51" s="139">
        <v>68.95</v>
      </c>
      <c r="AP51" s="139" t="s">
        <v>230</v>
      </c>
      <c r="AQ51" s="139">
        <v>69.52</v>
      </c>
      <c r="AR51" s="139" t="s">
        <v>230</v>
      </c>
      <c r="AS51" s="139">
        <v>69.32</v>
      </c>
      <c r="AT51" s="139" t="s">
        <v>230</v>
      </c>
      <c r="AU51" s="139">
        <v>67.61</v>
      </c>
      <c r="AV51" s="127" t="s">
        <v>230</v>
      </c>
    </row>
    <row r="52" spans="3:48" ht="11.45" customHeight="1">
      <c r="C52" s="138" t="s">
        <v>112</v>
      </c>
      <c r="D52" s="138" t="s">
        <v>317</v>
      </c>
      <c r="E52" s="139" t="s">
        <v>1</v>
      </c>
      <c r="F52" s="139" t="s">
        <v>230</v>
      </c>
      <c r="G52" s="139" t="s">
        <v>1</v>
      </c>
      <c r="H52" s="139" t="s">
        <v>230</v>
      </c>
      <c r="I52" s="139" t="s">
        <v>1</v>
      </c>
      <c r="J52" s="139" t="s">
        <v>230</v>
      </c>
      <c r="K52" s="139" t="s">
        <v>1</v>
      </c>
      <c r="L52" s="139" t="s">
        <v>230</v>
      </c>
      <c r="M52" s="139" t="s">
        <v>1</v>
      </c>
      <c r="N52" s="139" t="s">
        <v>230</v>
      </c>
      <c r="O52" s="139" t="s">
        <v>1</v>
      </c>
      <c r="P52" s="139" t="s">
        <v>230</v>
      </c>
      <c r="Q52" s="139" t="s">
        <v>1</v>
      </c>
      <c r="R52" s="139" t="s">
        <v>230</v>
      </c>
      <c r="S52" s="139" t="s">
        <v>1</v>
      </c>
      <c r="T52" s="139" t="s">
        <v>230</v>
      </c>
      <c r="U52" s="139" t="s">
        <v>1</v>
      </c>
      <c r="V52" s="139" t="s">
        <v>230</v>
      </c>
      <c r="W52" s="139" t="s">
        <v>1</v>
      </c>
      <c r="X52" s="139" t="s">
        <v>230</v>
      </c>
      <c r="Y52" s="139" t="s">
        <v>1</v>
      </c>
      <c r="Z52" s="139" t="s">
        <v>230</v>
      </c>
      <c r="AA52" s="139" t="s">
        <v>1</v>
      </c>
      <c r="AB52" s="139" t="s">
        <v>230</v>
      </c>
      <c r="AC52" s="139" t="s">
        <v>1</v>
      </c>
      <c r="AD52" s="139" t="s">
        <v>230</v>
      </c>
      <c r="AE52" s="139" t="s">
        <v>1</v>
      </c>
      <c r="AF52" s="139" t="s">
        <v>230</v>
      </c>
      <c r="AG52" s="139" t="s">
        <v>1</v>
      </c>
      <c r="AH52" s="139" t="s">
        <v>230</v>
      </c>
      <c r="AI52" s="139">
        <f>AK52</f>
        <v>63.6</v>
      </c>
      <c r="AJ52" s="139" t="s">
        <v>230</v>
      </c>
      <c r="AK52" s="139">
        <v>63.6</v>
      </c>
      <c r="AL52" s="139" t="s">
        <v>230</v>
      </c>
      <c r="AM52" s="139">
        <v>65</v>
      </c>
      <c r="AN52" s="139" t="s">
        <v>230</v>
      </c>
      <c r="AO52" s="139">
        <v>65.7</v>
      </c>
      <c r="AP52" s="139" t="s">
        <v>230</v>
      </c>
      <c r="AQ52" s="139">
        <v>68.1</v>
      </c>
      <c r="AR52" s="139" t="s">
        <v>230</v>
      </c>
      <c r="AS52" s="139">
        <v>68.8</v>
      </c>
      <c r="AT52" s="139" t="s">
        <v>230</v>
      </c>
      <c r="AU52" s="139">
        <v>69.9</v>
      </c>
      <c r="AV52" s="128" t="s">
        <v>230</v>
      </c>
    </row>
    <row r="53" spans="3:48" ht="11.45" customHeight="1">
      <c r="C53" s="141" t="s">
        <v>142</v>
      </c>
      <c r="D53" s="141" t="s">
        <v>29</v>
      </c>
      <c r="E53" s="140">
        <v>80</v>
      </c>
      <c r="F53" s="140" t="s">
        <v>230</v>
      </c>
      <c r="G53" s="140">
        <v>81</v>
      </c>
      <c r="H53" s="140" t="s">
        <v>230</v>
      </c>
      <c r="I53" s="140">
        <v>81</v>
      </c>
      <c r="J53" s="140" t="s">
        <v>230</v>
      </c>
      <c r="K53" s="140">
        <v>81</v>
      </c>
      <c r="L53" s="140" t="s">
        <v>230</v>
      </c>
      <c r="M53" s="140">
        <v>81</v>
      </c>
      <c r="N53" s="140" t="s">
        <v>230</v>
      </c>
      <c r="O53" s="140">
        <v>82</v>
      </c>
      <c r="P53" s="140" t="s">
        <v>230</v>
      </c>
      <c r="Q53" s="140">
        <v>82</v>
      </c>
      <c r="R53" s="140" t="s">
        <v>230</v>
      </c>
      <c r="S53" s="140">
        <v>82</v>
      </c>
      <c r="T53" s="140" t="s">
        <v>230</v>
      </c>
      <c r="U53" s="140">
        <v>82</v>
      </c>
      <c r="V53" s="140" t="s">
        <v>230</v>
      </c>
      <c r="W53" s="140">
        <v>83</v>
      </c>
      <c r="X53" s="140" t="s">
        <v>230</v>
      </c>
      <c r="Y53" s="140">
        <v>83</v>
      </c>
      <c r="Z53" s="140" t="s">
        <v>230</v>
      </c>
      <c r="AA53" s="140">
        <v>83</v>
      </c>
      <c r="AB53" s="140" t="s">
        <v>230</v>
      </c>
      <c r="AC53" s="140">
        <v>83</v>
      </c>
      <c r="AD53" s="140" t="s">
        <v>230</v>
      </c>
      <c r="AE53" s="140">
        <v>83</v>
      </c>
      <c r="AF53" s="140" t="s">
        <v>230</v>
      </c>
      <c r="AG53" s="140">
        <v>85</v>
      </c>
      <c r="AH53" s="140" t="s">
        <v>230</v>
      </c>
      <c r="AI53" s="140">
        <v>85</v>
      </c>
      <c r="AJ53" s="140" t="s">
        <v>230</v>
      </c>
      <c r="AK53" s="140">
        <v>85</v>
      </c>
      <c r="AL53" s="140" t="s">
        <v>230</v>
      </c>
      <c r="AM53" s="140">
        <v>85</v>
      </c>
      <c r="AN53" s="140" t="s">
        <v>230</v>
      </c>
      <c r="AO53" s="140">
        <v>85</v>
      </c>
      <c r="AP53" s="140" t="s">
        <v>230</v>
      </c>
      <c r="AQ53" s="140">
        <v>85</v>
      </c>
      <c r="AR53" s="140" t="s">
        <v>230</v>
      </c>
      <c r="AS53" s="140">
        <v>85</v>
      </c>
      <c r="AT53" s="140" t="s">
        <v>230</v>
      </c>
      <c r="AU53" s="140">
        <v>85</v>
      </c>
      <c r="AV53" s="127" t="s">
        <v>230</v>
      </c>
    </row>
    <row r="54" spans="3:50" ht="11.45" customHeight="1">
      <c r="C54" s="143" t="s">
        <v>114</v>
      </c>
      <c r="D54" s="143" t="s">
        <v>32</v>
      </c>
      <c r="E54" s="144">
        <v>94</v>
      </c>
      <c r="F54" s="144" t="s">
        <v>230</v>
      </c>
      <c r="G54" s="144">
        <v>93.9</v>
      </c>
      <c r="H54" s="144" t="s">
        <v>205</v>
      </c>
      <c r="I54" s="144">
        <v>93</v>
      </c>
      <c r="J54" s="144" t="s">
        <v>230</v>
      </c>
      <c r="K54" s="144">
        <v>94</v>
      </c>
      <c r="L54" s="144" t="s">
        <v>230</v>
      </c>
      <c r="M54" s="144">
        <v>94</v>
      </c>
      <c r="N54" s="144" t="s">
        <v>230</v>
      </c>
      <c r="O54" s="144">
        <v>94</v>
      </c>
      <c r="P54" s="144" t="s">
        <v>101</v>
      </c>
      <c r="Q54" s="144">
        <v>94</v>
      </c>
      <c r="R54" s="144" t="s">
        <v>101</v>
      </c>
      <c r="S54" s="144">
        <v>94</v>
      </c>
      <c r="T54" s="144" t="s">
        <v>101</v>
      </c>
      <c r="U54" s="144">
        <v>94</v>
      </c>
      <c r="V54" s="144" t="s">
        <v>101</v>
      </c>
      <c r="W54" s="144">
        <v>94</v>
      </c>
      <c r="X54" s="144" t="s">
        <v>101</v>
      </c>
      <c r="Y54" s="144">
        <v>94</v>
      </c>
      <c r="Z54" s="144" t="s">
        <v>101</v>
      </c>
      <c r="AA54" s="144">
        <v>94</v>
      </c>
      <c r="AB54" s="144" t="s">
        <v>101</v>
      </c>
      <c r="AC54" s="144">
        <v>95</v>
      </c>
      <c r="AD54" s="144" t="s">
        <v>101</v>
      </c>
      <c r="AE54" s="144">
        <v>95</v>
      </c>
      <c r="AF54" s="144" t="s">
        <v>101</v>
      </c>
      <c r="AG54" s="144">
        <v>95</v>
      </c>
      <c r="AH54" s="144" t="s">
        <v>230</v>
      </c>
      <c r="AI54" s="144">
        <v>95</v>
      </c>
      <c r="AJ54" s="144" t="s">
        <v>230</v>
      </c>
      <c r="AK54" s="144">
        <v>95</v>
      </c>
      <c r="AL54" s="144" t="s">
        <v>230</v>
      </c>
      <c r="AM54" s="144">
        <v>95</v>
      </c>
      <c r="AN54" s="144" t="s">
        <v>230</v>
      </c>
      <c r="AO54" s="144">
        <v>96</v>
      </c>
      <c r="AP54" s="144" t="s">
        <v>230</v>
      </c>
      <c r="AQ54" s="144">
        <v>96</v>
      </c>
      <c r="AR54" s="144" t="s">
        <v>230</v>
      </c>
      <c r="AS54" s="144">
        <v>96</v>
      </c>
      <c r="AT54" s="144" t="s">
        <v>230</v>
      </c>
      <c r="AU54" s="144" t="s">
        <v>1</v>
      </c>
      <c r="AV54" s="128" t="s">
        <v>230</v>
      </c>
      <c r="AX54" s="152"/>
    </row>
    <row r="55" spans="3:48" ht="11.45" customHeight="1">
      <c r="C55" s="142" t="s">
        <v>135</v>
      </c>
      <c r="D55" s="142" t="s">
        <v>232</v>
      </c>
      <c r="E55" s="137">
        <v>0</v>
      </c>
      <c r="F55" s="137" t="s">
        <v>230</v>
      </c>
      <c r="G55" s="137">
        <v>0</v>
      </c>
      <c r="H55" s="137" t="s">
        <v>230</v>
      </c>
      <c r="I55" s="137">
        <v>1</v>
      </c>
      <c r="J55" s="137" t="s">
        <v>230</v>
      </c>
      <c r="K55" s="137">
        <v>1</v>
      </c>
      <c r="L55" s="137" t="s">
        <v>230</v>
      </c>
      <c r="M55" s="137">
        <v>1</v>
      </c>
      <c r="N55" s="137" t="s">
        <v>230</v>
      </c>
      <c r="O55" s="137">
        <v>2</v>
      </c>
      <c r="P55" s="137" t="s">
        <v>230</v>
      </c>
      <c r="Q55" s="137" t="s">
        <v>1</v>
      </c>
      <c r="R55" s="137" t="s">
        <v>230</v>
      </c>
      <c r="S55" s="137" t="s">
        <v>1</v>
      </c>
      <c r="T55" s="137" t="s">
        <v>230</v>
      </c>
      <c r="U55" s="137">
        <v>2</v>
      </c>
      <c r="V55" s="137" t="s">
        <v>230</v>
      </c>
      <c r="W55" s="137" t="s">
        <v>1</v>
      </c>
      <c r="X55" s="137" t="s">
        <v>230</v>
      </c>
      <c r="Y55" s="137">
        <v>1</v>
      </c>
      <c r="Z55" s="137" t="s">
        <v>230</v>
      </c>
      <c r="AA55" s="137" t="s">
        <v>1</v>
      </c>
      <c r="AB55" s="137" t="s">
        <v>230</v>
      </c>
      <c r="AC55" s="137" t="s">
        <v>1</v>
      </c>
      <c r="AD55" s="137" t="s">
        <v>230</v>
      </c>
      <c r="AE55" s="137" t="s">
        <v>1</v>
      </c>
      <c r="AF55" s="137" t="s">
        <v>230</v>
      </c>
      <c r="AG55" s="137" t="s">
        <v>1</v>
      </c>
      <c r="AH55" s="137" t="s">
        <v>230</v>
      </c>
      <c r="AI55" s="137" t="s">
        <v>1</v>
      </c>
      <c r="AJ55" s="137" t="s">
        <v>230</v>
      </c>
      <c r="AK55" s="137" t="s">
        <v>1</v>
      </c>
      <c r="AL55" s="137" t="s">
        <v>230</v>
      </c>
      <c r="AM55" s="137" t="s">
        <v>1</v>
      </c>
      <c r="AN55" s="137" t="s">
        <v>230</v>
      </c>
      <c r="AO55" s="137" t="s">
        <v>1</v>
      </c>
      <c r="AP55" s="137" t="s">
        <v>230</v>
      </c>
      <c r="AQ55" s="137" t="s">
        <v>1</v>
      </c>
      <c r="AR55" s="137" t="s">
        <v>230</v>
      </c>
      <c r="AS55" s="137" t="s">
        <v>1</v>
      </c>
      <c r="AT55" s="137" t="s">
        <v>230</v>
      </c>
      <c r="AU55" s="137" t="s">
        <v>1</v>
      </c>
      <c r="AV55" s="127" t="s">
        <v>230</v>
      </c>
    </row>
    <row r="56" spans="3:48" ht="11.45" customHeight="1">
      <c r="C56" s="141" t="s">
        <v>122</v>
      </c>
      <c r="D56" s="141" t="s">
        <v>34</v>
      </c>
      <c r="E56" s="140" t="s">
        <v>1</v>
      </c>
      <c r="F56" s="140" t="s">
        <v>230</v>
      </c>
      <c r="G56" s="140" t="s">
        <v>1</v>
      </c>
      <c r="H56" s="140" t="s">
        <v>230</v>
      </c>
      <c r="I56" s="140" t="s">
        <v>1</v>
      </c>
      <c r="J56" s="140" t="s">
        <v>230</v>
      </c>
      <c r="K56" s="140" t="s">
        <v>1</v>
      </c>
      <c r="L56" s="140" t="s">
        <v>230</v>
      </c>
      <c r="M56" s="140" t="s">
        <v>1</v>
      </c>
      <c r="N56" s="140" t="s">
        <v>230</v>
      </c>
      <c r="O56" s="140" t="s">
        <v>1</v>
      </c>
      <c r="P56" s="140" t="s">
        <v>230</v>
      </c>
      <c r="Q56" s="140" t="s">
        <v>1</v>
      </c>
      <c r="R56" s="140" t="s">
        <v>230</v>
      </c>
      <c r="S56" s="140">
        <v>47.99</v>
      </c>
      <c r="T56" s="140" t="s">
        <v>192</v>
      </c>
      <c r="U56" s="140">
        <v>47.91</v>
      </c>
      <c r="V56" s="140" t="s">
        <v>192</v>
      </c>
      <c r="W56" s="140">
        <v>48.14</v>
      </c>
      <c r="X56" s="140" t="s">
        <v>192</v>
      </c>
      <c r="Y56" s="140">
        <v>48.3</v>
      </c>
      <c r="Z56" s="140" t="s">
        <v>192</v>
      </c>
      <c r="AA56" s="140">
        <v>48.91</v>
      </c>
      <c r="AB56" s="140" t="s">
        <v>192</v>
      </c>
      <c r="AC56" s="140">
        <v>49.53</v>
      </c>
      <c r="AD56" s="140" t="s">
        <v>192</v>
      </c>
      <c r="AE56" s="140">
        <v>49.73</v>
      </c>
      <c r="AF56" s="140" t="s">
        <v>192</v>
      </c>
      <c r="AG56" s="140">
        <v>49.85</v>
      </c>
      <c r="AH56" s="140" t="s">
        <v>192</v>
      </c>
      <c r="AI56" s="140">
        <v>50.89</v>
      </c>
      <c r="AJ56" s="140" t="s">
        <v>192</v>
      </c>
      <c r="AK56" s="140">
        <v>55.68</v>
      </c>
      <c r="AL56" s="140" t="s">
        <v>192</v>
      </c>
      <c r="AM56" s="140">
        <v>58.55</v>
      </c>
      <c r="AN56" s="140" t="s">
        <v>192</v>
      </c>
      <c r="AO56" s="140">
        <v>66.82</v>
      </c>
      <c r="AP56" s="140" t="s">
        <v>192</v>
      </c>
      <c r="AQ56" s="140">
        <v>66.12</v>
      </c>
      <c r="AR56" s="140" t="s">
        <v>192</v>
      </c>
      <c r="AS56" s="140">
        <v>66.96</v>
      </c>
      <c r="AT56" s="140" t="s">
        <v>192</v>
      </c>
      <c r="AU56" s="140">
        <v>67.84</v>
      </c>
      <c r="AV56" s="128" t="s">
        <v>192</v>
      </c>
    </row>
    <row r="57" spans="3:48" ht="11.45" customHeight="1">
      <c r="C57" s="141" t="s">
        <v>159</v>
      </c>
      <c r="D57" s="141" t="s">
        <v>23</v>
      </c>
      <c r="E57" s="140">
        <v>96</v>
      </c>
      <c r="F57" s="140" t="s">
        <v>230</v>
      </c>
      <c r="G57" s="140">
        <v>96</v>
      </c>
      <c r="H57" s="140" t="s">
        <v>230</v>
      </c>
      <c r="I57" s="140">
        <v>96</v>
      </c>
      <c r="J57" s="140" t="s">
        <v>230</v>
      </c>
      <c r="K57" s="140" t="s">
        <v>1</v>
      </c>
      <c r="L57" s="140" t="s">
        <v>230</v>
      </c>
      <c r="M57" s="140" t="s">
        <v>1</v>
      </c>
      <c r="N57" s="140" t="s">
        <v>230</v>
      </c>
      <c r="O57" s="140">
        <v>97</v>
      </c>
      <c r="P57" s="140" t="s">
        <v>230</v>
      </c>
      <c r="Q57" s="140" t="s">
        <v>1</v>
      </c>
      <c r="R57" s="140" t="s">
        <v>230</v>
      </c>
      <c r="S57" s="140" t="s">
        <v>1</v>
      </c>
      <c r="T57" s="140" t="s">
        <v>230</v>
      </c>
      <c r="U57" s="140" t="s">
        <v>1</v>
      </c>
      <c r="V57" s="140" t="s">
        <v>230</v>
      </c>
      <c r="W57" s="140" t="s">
        <v>1</v>
      </c>
      <c r="X57" s="140" t="s">
        <v>230</v>
      </c>
      <c r="Y57" s="140">
        <v>98</v>
      </c>
      <c r="Z57" s="140" t="s">
        <v>230</v>
      </c>
      <c r="AA57" s="140" t="s">
        <v>1</v>
      </c>
      <c r="AB57" s="140" t="s">
        <v>230</v>
      </c>
      <c r="AC57" s="140" t="s">
        <v>1</v>
      </c>
      <c r="AD57" s="140" t="s">
        <v>230</v>
      </c>
      <c r="AE57" s="140">
        <v>98</v>
      </c>
      <c r="AF57" s="140" t="s">
        <v>230</v>
      </c>
      <c r="AG57" s="140" t="s">
        <v>1</v>
      </c>
      <c r="AH57" s="140" t="s">
        <v>230</v>
      </c>
      <c r="AI57" s="140" t="s">
        <v>1</v>
      </c>
      <c r="AJ57" s="140" t="s">
        <v>230</v>
      </c>
      <c r="AK57" s="140" t="s">
        <v>1</v>
      </c>
      <c r="AL57" s="140" t="s">
        <v>230</v>
      </c>
      <c r="AM57" s="140" t="s">
        <v>1</v>
      </c>
      <c r="AN57" s="140" t="s">
        <v>230</v>
      </c>
      <c r="AO57" s="140" t="s">
        <v>1</v>
      </c>
      <c r="AP57" s="140" t="s">
        <v>230</v>
      </c>
      <c r="AQ57" s="140" t="s">
        <v>1</v>
      </c>
      <c r="AR57" s="140" t="s">
        <v>230</v>
      </c>
      <c r="AS57" s="140" t="s">
        <v>1</v>
      </c>
      <c r="AT57" s="140" t="s">
        <v>230</v>
      </c>
      <c r="AU57" s="140" t="s">
        <v>1</v>
      </c>
      <c r="AV57" s="127" t="s">
        <v>230</v>
      </c>
    </row>
    <row r="58" spans="3:48" ht="11.45" customHeight="1">
      <c r="C58" s="145" t="s">
        <v>107</v>
      </c>
      <c r="D58" s="145" t="s">
        <v>33</v>
      </c>
      <c r="E58" s="146">
        <v>91</v>
      </c>
      <c r="F58" s="146" t="s">
        <v>230</v>
      </c>
      <c r="G58" s="146">
        <v>98</v>
      </c>
      <c r="H58" s="146" t="s">
        <v>230</v>
      </c>
      <c r="I58" s="146">
        <v>99</v>
      </c>
      <c r="J58" s="146" t="s">
        <v>230</v>
      </c>
      <c r="K58" s="146">
        <v>99</v>
      </c>
      <c r="L58" s="146" t="s">
        <v>230</v>
      </c>
      <c r="M58" s="146">
        <v>99</v>
      </c>
      <c r="N58" s="146" t="s">
        <v>230</v>
      </c>
      <c r="O58" s="146">
        <v>99</v>
      </c>
      <c r="P58" s="146" t="s">
        <v>230</v>
      </c>
      <c r="Q58" s="146">
        <v>98.3</v>
      </c>
      <c r="R58" s="146" t="s">
        <v>230</v>
      </c>
      <c r="S58" s="146">
        <v>97.6</v>
      </c>
      <c r="T58" s="146" t="s">
        <v>230</v>
      </c>
      <c r="U58" s="146">
        <v>96.9</v>
      </c>
      <c r="V58" s="146" t="s">
        <v>230</v>
      </c>
      <c r="W58" s="146">
        <v>97</v>
      </c>
      <c r="X58" s="146" t="s">
        <v>230</v>
      </c>
      <c r="Y58" s="146">
        <v>99.5</v>
      </c>
      <c r="Z58" s="146" t="s">
        <v>230</v>
      </c>
      <c r="AA58" s="146">
        <v>99.63</v>
      </c>
      <c r="AB58" s="146" t="s">
        <v>230</v>
      </c>
      <c r="AC58" s="146">
        <v>99.75</v>
      </c>
      <c r="AD58" s="146" t="s">
        <v>230</v>
      </c>
      <c r="AE58" s="146">
        <v>99.88</v>
      </c>
      <c r="AF58" s="146" t="s">
        <v>230</v>
      </c>
      <c r="AG58" s="146">
        <v>100</v>
      </c>
      <c r="AH58" s="146" t="s">
        <v>230</v>
      </c>
      <c r="AI58" s="146" t="s">
        <v>1</v>
      </c>
      <c r="AJ58" s="146" t="s">
        <v>230</v>
      </c>
      <c r="AK58" s="146" t="s">
        <v>1</v>
      </c>
      <c r="AL58" s="146" t="s">
        <v>230</v>
      </c>
      <c r="AM58" s="146" t="s">
        <v>1</v>
      </c>
      <c r="AN58" s="146" t="s">
        <v>230</v>
      </c>
      <c r="AO58" s="146" t="s">
        <v>1</v>
      </c>
      <c r="AP58" s="146" t="s">
        <v>230</v>
      </c>
      <c r="AQ58" s="146" t="s">
        <v>1</v>
      </c>
      <c r="AR58" s="146" t="s">
        <v>230</v>
      </c>
      <c r="AS58" s="146" t="s">
        <v>1</v>
      </c>
      <c r="AT58" s="146" t="s">
        <v>230</v>
      </c>
      <c r="AU58" s="146" t="s">
        <v>1</v>
      </c>
      <c r="AV58" s="128" t="s">
        <v>230</v>
      </c>
    </row>
    <row r="59" spans="3:48" ht="11.45" customHeight="1">
      <c r="C59" s="142" t="s">
        <v>163</v>
      </c>
      <c r="D59" s="142" t="s">
        <v>318</v>
      </c>
      <c r="E59" s="137">
        <v>9.4</v>
      </c>
      <c r="F59" s="137" t="s">
        <v>205</v>
      </c>
      <c r="G59" s="137">
        <v>9.89</v>
      </c>
      <c r="H59" s="137" t="s">
        <v>101</v>
      </c>
      <c r="I59" s="137">
        <v>9.89</v>
      </c>
      <c r="J59" s="137" t="s">
        <v>101</v>
      </c>
      <c r="K59" s="137">
        <v>10.03</v>
      </c>
      <c r="L59" s="137" t="s">
        <v>101</v>
      </c>
      <c r="M59" s="137">
        <v>10.03</v>
      </c>
      <c r="N59" s="137" t="s">
        <v>101</v>
      </c>
      <c r="O59" s="137">
        <v>10.03</v>
      </c>
      <c r="P59" s="137" t="s">
        <v>101</v>
      </c>
      <c r="Q59" s="137">
        <v>10.03</v>
      </c>
      <c r="R59" s="137" t="s">
        <v>101</v>
      </c>
      <c r="S59" s="137">
        <v>10.03</v>
      </c>
      <c r="T59" s="137" t="s">
        <v>101</v>
      </c>
      <c r="U59" s="137">
        <v>10.65</v>
      </c>
      <c r="V59" s="137" t="s">
        <v>101</v>
      </c>
      <c r="W59" s="137">
        <v>10.65</v>
      </c>
      <c r="X59" s="137" t="s">
        <v>101</v>
      </c>
      <c r="Y59" s="137">
        <v>10.91</v>
      </c>
      <c r="Z59" s="137" t="s">
        <v>101</v>
      </c>
      <c r="AA59" s="137">
        <v>11.05</v>
      </c>
      <c r="AB59" s="137" t="s">
        <v>101</v>
      </c>
      <c r="AC59" s="137">
        <v>11.44</v>
      </c>
      <c r="AD59" s="137" t="s">
        <v>101</v>
      </c>
      <c r="AE59" s="137">
        <v>11.73</v>
      </c>
      <c r="AF59" s="137" t="s">
        <v>101</v>
      </c>
      <c r="AG59" s="137">
        <v>11.75</v>
      </c>
      <c r="AH59" s="137" t="s">
        <v>101</v>
      </c>
      <c r="AI59" s="137">
        <v>11.75</v>
      </c>
      <c r="AJ59" s="137" t="s">
        <v>101</v>
      </c>
      <c r="AK59" s="137">
        <v>29.56</v>
      </c>
      <c r="AL59" s="137" t="s">
        <v>101</v>
      </c>
      <c r="AM59" s="137">
        <v>29.6</v>
      </c>
      <c r="AN59" s="137" t="s">
        <v>101</v>
      </c>
      <c r="AO59" s="137">
        <v>29</v>
      </c>
      <c r="AP59" s="137" t="s">
        <v>101</v>
      </c>
      <c r="AQ59" s="137">
        <v>29.6</v>
      </c>
      <c r="AR59" s="137" t="s">
        <v>101</v>
      </c>
      <c r="AS59" s="137">
        <f>AQ59</f>
        <v>29.6</v>
      </c>
      <c r="AT59" s="137" t="s">
        <v>230</v>
      </c>
      <c r="AU59" s="137" t="s">
        <v>1</v>
      </c>
      <c r="AV59" s="127" t="s">
        <v>230</v>
      </c>
    </row>
    <row r="60" spans="3:50" ht="11.45" customHeight="1">
      <c r="C60" s="138" t="s">
        <v>167</v>
      </c>
      <c r="D60" s="138" t="s">
        <v>15</v>
      </c>
      <c r="E60" s="139" t="s">
        <v>1</v>
      </c>
      <c r="F60" s="139" t="s">
        <v>230</v>
      </c>
      <c r="G60" s="139" t="s">
        <v>1</v>
      </c>
      <c r="H60" s="139" t="s">
        <v>230</v>
      </c>
      <c r="I60" s="139" t="s">
        <v>1</v>
      </c>
      <c r="J60" s="139" t="s">
        <v>230</v>
      </c>
      <c r="K60" s="139" t="s">
        <v>1</v>
      </c>
      <c r="L60" s="139" t="s">
        <v>230</v>
      </c>
      <c r="M60" s="139" t="s">
        <v>1</v>
      </c>
      <c r="N60" s="139" t="s">
        <v>230</v>
      </c>
      <c r="O60" s="139" t="s">
        <v>1</v>
      </c>
      <c r="P60" s="139" t="s">
        <v>230</v>
      </c>
      <c r="Q60" s="139" t="s">
        <v>1</v>
      </c>
      <c r="R60" s="139" t="s">
        <v>230</v>
      </c>
      <c r="S60" s="139" t="s">
        <v>1</v>
      </c>
      <c r="T60" s="139" t="s">
        <v>230</v>
      </c>
      <c r="U60" s="139" t="s">
        <v>1</v>
      </c>
      <c r="V60" s="139" t="s">
        <v>230</v>
      </c>
      <c r="W60" s="139" t="s">
        <v>1</v>
      </c>
      <c r="X60" s="139" t="s">
        <v>230</v>
      </c>
      <c r="Y60" s="139" t="s">
        <v>1</v>
      </c>
      <c r="Z60" s="139" t="s">
        <v>230</v>
      </c>
      <c r="AA60" s="139" t="s">
        <v>1</v>
      </c>
      <c r="AB60" s="139" t="s">
        <v>230</v>
      </c>
      <c r="AC60" s="139" t="s">
        <v>1</v>
      </c>
      <c r="AD60" s="139" t="s">
        <v>230</v>
      </c>
      <c r="AE60" s="139" t="s">
        <v>1</v>
      </c>
      <c r="AF60" s="139" t="s">
        <v>230</v>
      </c>
      <c r="AG60" s="139">
        <v>9.9</v>
      </c>
      <c r="AH60" s="139" t="s">
        <v>230</v>
      </c>
      <c r="AI60" s="139">
        <v>8</v>
      </c>
      <c r="AJ60" s="139" t="s">
        <v>230</v>
      </c>
      <c r="AK60" s="139">
        <v>7</v>
      </c>
      <c r="AL60" s="139" t="s">
        <v>230</v>
      </c>
      <c r="AM60" s="139">
        <v>7.34</v>
      </c>
      <c r="AN60" s="139" t="s">
        <v>230</v>
      </c>
      <c r="AO60" s="139">
        <v>33.6</v>
      </c>
      <c r="AP60" s="139" t="s">
        <v>230</v>
      </c>
      <c r="AQ60" s="139">
        <v>31.8</v>
      </c>
      <c r="AR60" s="139" t="s">
        <v>230</v>
      </c>
      <c r="AS60" s="139">
        <v>30.9</v>
      </c>
      <c r="AT60" s="139" t="s">
        <v>230</v>
      </c>
      <c r="AU60" s="139">
        <v>21.63</v>
      </c>
      <c r="AV60" s="128" t="s">
        <v>230</v>
      </c>
      <c r="AX60" s="153"/>
    </row>
    <row r="61" spans="3:50" ht="11.45" customHeight="1">
      <c r="C61" s="141" t="s">
        <v>116</v>
      </c>
      <c r="D61" s="141" t="s">
        <v>16</v>
      </c>
      <c r="E61" s="140">
        <v>4.5</v>
      </c>
      <c r="F61" s="140" t="s">
        <v>230</v>
      </c>
      <c r="G61" s="140">
        <v>4.79</v>
      </c>
      <c r="H61" s="140" t="s">
        <v>230</v>
      </c>
      <c r="I61" s="140">
        <v>5.11</v>
      </c>
      <c r="J61" s="140" t="s">
        <v>230</v>
      </c>
      <c r="K61" s="140">
        <v>5.47</v>
      </c>
      <c r="L61" s="140" t="s">
        <v>230</v>
      </c>
      <c r="M61" s="140">
        <v>5.79</v>
      </c>
      <c r="N61" s="140" t="s">
        <v>230</v>
      </c>
      <c r="O61" s="140">
        <v>6.37</v>
      </c>
      <c r="P61" s="140" t="s">
        <v>230</v>
      </c>
      <c r="Q61" s="140">
        <v>6.84</v>
      </c>
      <c r="R61" s="140" t="s">
        <v>230</v>
      </c>
      <c r="S61" s="140">
        <v>6.73</v>
      </c>
      <c r="T61" s="140" t="s">
        <v>230</v>
      </c>
      <c r="U61" s="140">
        <v>7.15</v>
      </c>
      <c r="V61" s="140" t="s">
        <v>230</v>
      </c>
      <c r="W61" s="140">
        <v>8.44</v>
      </c>
      <c r="X61" s="140" t="s">
        <v>230</v>
      </c>
      <c r="Y61" s="140">
        <v>8.63</v>
      </c>
      <c r="Z61" s="140" t="s">
        <v>230</v>
      </c>
      <c r="AA61" s="140">
        <v>8.81</v>
      </c>
      <c r="AB61" s="140" t="s">
        <v>230</v>
      </c>
      <c r="AC61" s="140">
        <v>8.98</v>
      </c>
      <c r="AD61" s="140" t="s">
        <v>230</v>
      </c>
      <c r="AE61" s="140">
        <v>9.39</v>
      </c>
      <c r="AF61" s="140" t="s">
        <v>230</v>
      </c>
      <c r="AG61" s="140">
        <v>9.98</v>
      </c>
      <c r="AH61" s="140" t="s">
        <v>230</v>
      </c>
      <c r="AI61" s="140">
        <v>10.82</v>
      </c>
      <c r="AJ61" s="140" t="s">
        <v>230</v>
      </c>
      <c r="AK61" s="140">
        <v>12.5</v>
      </c>
      <c r="AL61" s="140" t="s">
        <v>230</v>
      </c>
      <c r="AM61" s="140">
        <v>12.6</v>
      </c>
      <c r="AN61" s="140" t="s">
        <v>230</v>
      </c>
      <c r="AO61" s="140">
        <v>12.87</v>
      </c>
      <c r="AP61" s="140" t="s">
        <v>230</v>
      </c>
      <c r="AQ61" s="140">
        <v>13.14</v>
      </c>
      <c r="AR61" s="140" t="s">
        <v>230</v>
      </c>
      <c r="AS61" s="140">
        <v>13.77</v>
      </c>
      <c r="AT61" s="140" t="s">
        <v>230</v>
      </c>
      <c r="AU61" s="140">
        <v>14.67</v>
      </c>
      <c r="AV61" s="127" t="s">
        <v>230</v>
      </c>
      <c r="AX61" s="153"/>
    </row>
    <row r="62" spans="3:48" ht="11.45" customHeight="1">
      <c r="C62" s="143" t="s">
        <v>109</v>
      </c>
      <c r="D62" s="143" t="s">
        <v>177</v>
      </c>
      <c r="E62" s="144">
        <v>18.3</v>
      </c>
      <c r="F62" s="144" t="s">
        <v>230</v>
      </c>
      <c r="G62" s="144">
        <v>19.2</v>
      </c>
      <c r="H62" s="144" t="s">
        <v>230</v>
      </c>
      <c r="I62" s="144">
        <v>19.2</v>
      </c>
      <c r="J62" s="144" t="s">
        <v>230</v>
      </c>
      <c r="K62" s="144">
        <v>21.1</v>
      </c>
      <c r="L62" s="144" t="s">
        <v>230</v>
      </c>
      <c r="M62" s="144">
        <v>24.8</v>
      </c>
      <c r="N62" s="144" t="s">
        <v>230</v>
      </c>
      <c r="O62" s="144">
        <v>28.5</v>
      </c>
      <c r="P62" s="144" t="s">
        <v>230</v>
      </c>
      <c r="Q62" s="144">
        <v>29.6</v>
      </c>
      <c r="R62" s="144" t="s">
        <v>230</v>
      </c>
      <c r="S62" s="144">
        <v>31.1</v>
      </c>
      <c r="T62" s="144" t="s">
        <v>230</v>
      </c>
      <c r="U62" s="144">
        <v>31.4</v>
      </c>
      <c r="V62" s="144" t="s">
        <v>230</v>
      </c>
      <c r="W62" s="144">
        <v>35.2</v>
      </c>
      <c r="X62" s="144" t="s">
        <v>230</v>
      </c>
      <c r="Y62" s="144">
        <v>37.6</v>
      </c>
      <c r="Z62" s="144" t="s">
        <v>230</v>
      </c>
      <c r="AA62" s="144" t="s">
        <v>1</v>
      </c>
      <c r="AB62" s="144" t="s">
        <v>230</v>
      </c>
      <c r="AC62" s="144">
        <v>42</v>
      </c>
      <c r="AD62" s="144" t="s">
        <v>230</v>
      </c>
      <c r="AE62" s="144" t="s">
        <v>1</v>
      </c>
      <c r="AF62" s="144" t="s">
        <v>230</v>
      </c>
      <c r="AG62" s="144">
        <v>49.05</v>
      </c>
      <c r="AH62" s="144" t="s">
        <v>101</v>
      </c>
      <c r="AI62" s="144">
        <v>55.41</v>
      </c>
      <c r="AJ62" s="144" t="s">
        <v>101</v>
      </c>
      <c r="AK62" s="144">
        <v>56.3</v>
      </c>
      <c r="AL62" s="144" t="s">
        <v>101</v>
      </c>
      <c r="AM62" s="144">
        <v>60.48</v>
      </c>
      <c r="AN62" s="144" t="s">
        <v>101</v>
      </c>
      <c r="AO62" s="144">
        <v>60.79</v>
      </c>
      <c r="AP62" s="144" t="s">
        <v>101</v>
      </c>
      <c r="AQ62" s="144">
        <v>61.03</v>
      </c>
      <c r="AR62" s="144" t="s">
        <v>101</v>
      </c>
      <c r="AS62" s="144">
        <v>61.12</v>
      </c>
      <c r="AT62" s="144" t="s">
        <v>101</v>
      </c>
      <c r="AU62" s="144" t="s">
        <v>1</v>
      </c>
      <c r="AV62" s="128" t="s">
        <v>230</v>
      </c>
    </row>
    <row r="63" spans="3:48" ht="11.45" customHeight="1" hidden="1">
      <c r="C63" s="147" t="s">
        <v>102</v>
      </c>
      <c r="D63" s="147" t="s">
        <v>319</v>
      </c>
      <c r="E63" s="148" t="s">
        <v>1</v>
      </c>
      <c r="F63" s="148" t="s">
        <v>230</v>
      </c>
      <c r="G63" s="148" t="s">
        <v>1</v>
      </c>
      <c r="H63" s="148" t="s">
        <v>230</v>
      </c>
      <c r="I63" s="148" t="s">
        <v>1</v>
      </c>
      <c r="J63" s="148" t="s">
        <v>230</v>
      </c>
      <c r="K63" s="148" t="s">
        <v>1</v>
      </c>
      <c r="L63" s="148" t="s">
        <v>230</v>
      </c>
      <c r="M63" s="148" t="s">
        <v>1</v>
      </c>
      <c r="N63" s="148" t="s">
        <v>230</v>
      </c>
      <c r="O63" s="148" t="s">
        <v>1</v>
      </c>
      <c r="P63" s="148" t="s">
        <v>230</v>
      </c>
      <c r="Q63" s="148" t="s">
        <v>1</v>
      </c>
      <c r="R63" s="148" t="s">
        <v>230</v>
      </c>
      <c r="S63" s="148" t="s">
        <v>1</v>
      </c>
      <c r="T63" s="148" t="s">
        <v>230</v>
      </c>
      <c r="U63" s="148" t="s">
        <v>1</v>
      </c>
      <c r="V63" s="148" t="s">
        <v>230</v>
      </c>
      <c r="W63" s="148" t="s">
        <v>1</v>
      </c>
      <c r="X63" s="148" t="s">
        <v>230</v>
      </c>
      <c r="Y63" s="148" t="s">
        <v>1</v>
      </c>
      <c r="Z63" s="148" t="s">
        <v>230</v>
      </c>
      <c r="AA63" s="148">
        <v>0.55</v>
      </c>
      <c r="AB63" s="148" t="s">
        <v>230</v>
      </c>
      <c r="AC63" s="148" t="s">
        <v>1</v>
      </c>
      <c r="AD63" s="148" t="s">
        <v>230</v>
      </c>
      <c r="AE63" s="148" t="s">
        <v>1</v>
      </c>
      <c r="AF63" s="148" t="s">
        <v>230</v>
      </c>
      <c r="AG63" s="148" t="s">
        <v>1</v>
      </c>
      <c r="AH63" s="148" t="s">
        <v>230</v>
      </c>
      <c r="AI63" s="148" t="s">
        <v>1</v>
      </c>
      <c r="AJ63" s="148" t="s">
        <v>230</v>
      </c>
      <c r="AK63" s="148" t="s">
        <v>1</v>
      </c>
      <c r="AL63" s="148" t="s">
        <v>230</v>
      </c>
      <c r="AM63" s="148" t="s">
        <v>1</v>
      </c>
      <c r="AN63" s="148" t="s">
        <v>230</v>
      </c>
      <c r="AO63" s="148" t="s">
        <v>1</v>
      </c>
      <c r="AP63" s="148" t="s">
        <v>230</v>
      </c>
      <c r="AQ63" s="148" t="s">
        <v>1</v>
      </c>
      <c r="AR63" s="148" t="s">
        <v>230</v>
      </c>
      <c r="AS63" s="148" t="s">
        <v>1</v>
      </c>
      <c r="AT63" s="148" t="s">
        <v>230</v>
      </c>
      <c r="AU63" s="148" t="s">
        <v>1</v>
      </c>
      <c r="AV63" s="127" t="s">
        <v>230</v>
      </c>
    </row>
    <row r="64" spans="5:47" ht="11.45" customHeight="1">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row>
    <row r="65" spans="3:75" ht="11.45" customHeight="1">
      <c r="C65" s="1" t="s">
        <v>40</v>
      </c>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row>
    <row r="66" spans="3:75" ht="25.5" customHeight="1">
      <c r="C66" s="246" t="s">
        <v>83</v>
      </c>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row>
    <row r="67" spans="3:75" ht="11.45" customHeight="1">
      <c r="C67" s="1" t="s">
        <v>289</v>
      </c>
      <c r="D67" s="110"/>
      <c r="E67" s="110"/>
      <c r="F67" s="110"/>
      <c r="G67" s="110"/>
      <c r="H67" s="110"/>
      <c r="I67" s="110"/>
      <c r="J67" s="110"/>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row>
    <row r="68" spans="3:4" ht="15">
      <c r="C68" s="55" t="s">
        <v>295</v>
      </c>
      <c r="D68" s="124"/>
    </row>
    <row r="69" spans="3:4" ht="11.45" customHeight="1">
      <c r="C69" s="125"/>
      <c r="D69" s="124"/>
    </row>
    <row r="70" spans="3:4" ht="11.45" customHeight="1">
      <c r="C70" s="125"/>
      <c r="D70" s="124"/>
    </row>
  </sheetData>
  <mergeCells count="25">
    <mergeCell ref="AQ24:AR24"/>
    <mergeCell ref="AS24:AT24"/>
    <mergeCell ref="AU24:AV24"/>
    <mergeCell ref="C66:AU66"/>
    <mergeCell ref="AE24:AF24"/>
    <mergeCell ref="AG24:AH24"/>
    <mergeCell ref="AI24:AJ24"/>
    <mergeCell ref="AK24:AL24"/>
    <mergeCell ref="AM24:AN24"/>
    <mergeCell ref="AO24:AP24"/>
    <mergeCell ref="S24:T24"/>
    <mergeCell ref="U24:V24"/>
    <mergeCell ref="W24:X24"/>
    <mergeCell ref="Y24:Z24"/>
    <mergeCell ref="AA24:AB24"/>
    <mergeCell ref="AC24:AD24"/>
    <mergeCell ref="D3:Q3"/>
    <mergeCell ref="C24:D24"/>
    <mergeCell ref="E24:F24"/>
    <mergeCell ref="G24:H24"/>
    <mergeCell ref="I24:J24"/>
    <mergeCell ref="K24:L24"/>
    <mergeCell ref="M24:N24"/>
    <mergeCell ref="O24:P24"/>
    <mergeCell ref="Q24:R24"/>
  </mergeCells>
  <hyperlinks>
    <hyperlink ref="D12" location="'Sheet 1'!A1" display="Sheet 1"/>
    <hyperlink ref="F10" r:id="rId1" display="https://ec.europa.eu/eurostat/databrowser/product/view/ENV_WW_CON"/>
    <hyperlink ref="D2" r:id="rId2" display="https://ec.europa.eu/eurostat/databrowser/view/SDG_06_20__custom_7118122/default/table"/>
    <hyperlink ref="C2" r:id="rId3" display="https://ec.europa.eu/eurostat/databrowser/product/page/SDG_06_20__custom_7118122"/>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O56"/>
  <sheetViews>
    <sheetView workbookViewId="0" topLeftCell="B1">
      <selection activeCell="C4" sqref="C4:I49"/>
    </sheetView>
  </sheetViews>
  <sheetFormatPr defaultColWidth="9.140625" defaultRowHeight="15"/>
  <cols>
    <col min="1" max="1" width="4.00390625" style="25" bestFit="1" customWidth="1"/>
    <col min="2" max="2" width="2.57421875" style="29" customWidth="1"/>
    <col min="3" max="3" width="22.28125" style="29" customWidth="1"/>
    <col min="4" max="4" width="15.140625" style="29" bestFit="1" customWidth="1"/>
    <col min="5" max="5" width="12.421875" style="29" bestFit="1" customWidth="1"/>
    <col min="6" max="6" width="14.421875" style="29" customWidth="1"/>
    <col min="7" max="7" width="16.140625" style="29" customWidth="1"/>
    <col min="8" max="9" width="20.140625" style="29" bestFit="1" customWidth="1"/>
    <col min="10" max="10" width="17.00390625" style="47" customWidth="1"/>
    <col min="11" max="11" width="21.7109375" style="25" customWidth="1"/>
    <col min="12" max="12" width="9.140625" style="26" customWidth="1"/>
    <col min="13" max="20" width="9.140625" style="27" customWidth="1"/>
    <col min="21" max="16384" width="9.140625" style="29" customWidth="1"/>
  </cols>
  <sheetData>
    <row r="1" spans="3:41" s="25" customFormat="1" ht="15">
      <c r="C1" s="25" t="s">
        <v>195</v>
      </c>
      <c r="D1" s="26" t="s">
        <v>182</v>
      </c>
      <c r="E1" s="26" t="s">
        <v>191</v>
      </c>
      <c r="F1" s="26" t="s">
        <v>187</v>
      </c>
      <c r="G1" s="26" t="s">
        <v>188</v>
      </c>
      <c r="H1" s="26" t="s">
        <v>179</v>
      </c>
      <c r="I1" s="26" t="s">
        <v>179</v>
      </c>
      <c r="J1" s="198"/>
      <c r="L1" s="26"/>
      <c r="M1" s="27"/>
      <c r="N1" s="27"/>
      <c r="O1" s="27"/>
      <c r="P1" s="27"/>
      <c r="Q1" s="27"/>
      <c r="R1" s="27"/>
      <c r="S1" s="27"/>
      <c r="T1" s="27"/>
      <c r="U1" s="29"/>
      <c r="V1" s="29"/>
      <c r="W1" s="29"/>
      <c r="X1" s="29"/>
      <c r="Y1" s="29"/>
      <c r="Z1" s="29"/>
      <c r="AA1" s="29"/>
      <c r="AB1" s="29"/>
      <c r="AC1" s="29"/>
      <c r="AD1" s="29"/>
      <c r="AE1" s="29"/>
      <c r="AF1" s="29"/>
      <c r="AG1" s="29"/>
      <c r="AH1" s="29"/>
      <c r="AI1" s="29"/>
      <c r="AJ1" s="29"/>
      <c r="AK1" s="29"/>
      <c r="AL1" s="29"/>
      <c r="AM1" s="29"/>
      <c r="AN1" s="29"/>
      <c r="AO1" s="29"/>
    </row>
    <row r="2" spans="3:41" s="25" customFormat="1" ht="15">
      <c r="C2" s="25" t="s">
        <v>194</v>
      </c>
      <c r="D2" s="26" t="s">
        <v>178</v>
      </c>
      <c r="E2" s="26" t="s">
        <v>178</v>
      </c>
      <c r="F2" s="26" t="s">
        <v>178</v>
      </c>
      <c r="G2" s="26" t="s">
        <v>178</v>
      </c>
      <c r="H2" s="26" t="s">
        <v>178</v>
      </c>
      <c r="I2" s="26" t="s">
        <v>181</v>
      </c>
      <c r="J2" s="198"/>
      <c r="L2" s="26"/>
      <c r="M2" s="27"/>
      <c r="N2" s="27"/>
      <c r="O2" s="27"/>
      <c r="P2" s="27"/>
      <c r="Q2" s="27"/>
      <c r="R2" s="27"/>
      <c r="S2" s="27"/>
      <c r="T2" s="27"/>
      <c r="U2" s="29"/>
      <c r="V2" s="29"/>
      <c r="W2" s="29"/>
      <c r="X2" s="29"/>
      <c r="Y2" s="29"/>
      <c r="Z2" s="29"/>
      <c r="AA2" s="29"/>
      <c r="AB2" s="29"/>
      <c r="AC2" s="29"/>
      <c r="AD2" s="29"/>
      <c r="AE2" s="29"/>
      <c r="AF2" s="29"/>
      <c r="AG2" s="29"/>
      <c r="AH2" s="29"/>
      <c r="AI2" s="29"/>
      <c r="AJ2" s="29"/>
      <c r="AK2" s="29"/>
      <c r="AL2" s="29"/>
      <c r="AM2" s="29"/>
      <c r="AN2" s="29"/>
      <c r="AO2" s="29"/>
    </row>
    <row r="3" spans="11:41" ht="15">
      <c r="K3" s="25" t="s">
        <v>200</v>
      </c>
      <c r="N3" s="28" t="s">
        <v>207</v>
      </c>
      <c r="U3" s="25"/>
      <c r="V3" s="25"/>
      <c r="W3" s="25"/>
      <c r="X3" s="25"/>
      <c r="Y3" s="25"/>
      <c r="Z3" s="25"/>
      <c r="AA3" s="25"/>
      <c r="AB3" s="25"/>
      <c r="AC3" s="25"/>
      <c r="AD3" s="25"/>
      <c r="AE3" s="25"/>
      <c r="AF3" s="25"/>
      <c r="AG3" s="25"/>
      <c r="AH3" s="25"/>
      <c r="AI3" s="25"/>
      <c r="AJ3" s="25"/>
      <c r="AK3" s="25"/>
      <c r="AL3" s="25"/>
      <c r="AM3" s="25"/>
      <c r="AN3" s="25"/>
      <c r="AO3" s="25"/>
    </row>
    <row r="4" spans="3:41" ht="15">
      <c r="C4" s="30" t="s">
        <v>58</v>
      </c>
      <c r="K4" s="25" t="s">
        <v>201</v>
      </c>
      <c r="U4" s="25"/>
      <c r="V4" s="25"/>
      <c r="W4" s="25"/>
      <c r="X4" s="25"/>
      <c r="Y4" s="25"/>
      <c r="Z4" s="25"/>
      <c r="AA4" s="25"/>
      <c r="AB4" s="25"/>
      <c r="AC4" s="25"/>
      <c r="AD4" s="25"/>
      <c r="AE4" s="25"/>
      <c r="AF4" s="25"/>
      <c r="AG4" s="25"/>
      <c r="AH4" s="25"/>
      <c r="AI4" s="25"/>
      <c r="AJ4" s="25"/>
      <c r="AK4" s="25"/>
      <c r="AL4" s="25"/>
      <c r="AM4" s="25"/>
      <c r="AN4" s="25"/>
      <c r="AO4" s="25"/>
    </row>
    <row r="5" spans="3:14" ht="15">
      <c r="C5" s="4" t="s">
        <v>0</v>
      </c>
      <c r="N5" s="27" t="s">
        <v>208</v>
      </c>
    </row>
    <row r="6" spans="3:14" ht="15">
      <c r="C6" s="31"/>
      <c r="L6" s="26">
        <v>2018</v>
      </c>
      <c r="N6" s="27" t="s">
        <v>211</v>
      </c>
    </row>
    <row r="7" spans="3:14" ht="25.5">
      <c r="C7" s="32"/>
      <c r="D7" s="201" t="s">
        <v>51</v>
      </c>
      <c r="E7" s="33" t="s">
        <v>352</v>
      </c>
      <c r="F7" s="33" t="s">
        <v>54</v>
      </c>
      <c r="G7" s="33" t="s">
        <v>52</v>
      </c>
      <c r="H7" s="33" t="s">
        <v>353</v>
      </c>
      <c r="I7" s="33" t="s">
        <v>57</v>
      </c>
      <c r="K7" s="34" t="s">
        <v>57</v>
      </c>
      <c r="L7" s="26" t="s">
        <v>197</v>
      </c>
      <c r="N7" s="27" t="s">
        <v>212</v>
      </c>
    </row>
    <row r="8" spans="1:14" ht="15">
      <c r="A8" s="25" t="s">
        <v>172</v>
      </c>
      <c r="C8" s="35"/>
      <c r="D8" s="36"/>
      <c r="E8" s="37"/>
      <c r="F8" s="37" t="s">
        <v>53</v>
      </c>
      <c r="G8" s="37"/>
      <c r="H8" s="37" t="s">
        <v>55</v>
      </c>
      <c r="I8" s="37" t="s">
        <v>56</v>
      </c>
      <c r="K8" s="38" t="s">
        <v>199</v>
      </c>
      <c r="L8" s="26" t="s">
        <v>198</v>
      </c>
      <c r="N8" s="27" t="s">
        <v>209</v>
      </c>
    </row>
    <row r="9" spans="1:14" ht="15">
      <c r="A9" s="25" t="s">
        <v>162</v>
      </c>
      <c r="C9" s="39" t="s">
        <v>24</v>
      </c>
      <c r="D9" s="202">
        <f>IF(SUMIFS(env_wat_ltaa_linear!$H:$H,env_wat_ltaa_linear!$D:$D,'T1'!D$1,env_wat_ltaa_linear!$E:$E,'T1'!D$2,env_wat_ltaa_linear!$F:$F,'T1'!$A9)=0,":",SUMIFS(env_wat_ltaa_linear!$H:$H,env_wat_ltaa_linear!$D:$D,'T1'!D$1,env_wat_ltaa_linear!$E:$E,'T1'!D$2,env_wat_ltaa_linear!$F:$F,'T1'!$A9))</f>
        <v>27336.77</v>
      </c>
      <c r="E9" s="202">
        <f>IF(SUMIFS(env_wat_ltaa_linear!$H:$H,env_wat_ltaa_linear!$D:$D,'T1'!E$1,env_wat_ltaa_linear!$E:$E,'T1'!E$2,env_wat_ltaa_linear!$F:$F,'T1'!$A9)=0,":",SUMIFS(env_wat_ltaa_linear!$H:$H,env_wat_ltaa_linear!$D:$D,'T1'!E$1,env_wat_ltaa_linear!$E:$E,'T1'!E$2,env_wat_ltaa_linear!$F:$F,'T1'!$A9))</f>
        <v>15815.11</v>
      </c>
      <c r="F9" s="202">
        <f>IF(SUMIFS(env_wat_ltaa_linear!$H:$H,env_wat_ltaa_linear!$D:$D,'T1'!F$1,env_wat_ltaa_linear!$E:$E,'T1'!F$2,env_wat_ltaa_linear!$F:$F,'T1'!$A9)=0,":",SUMIFS(env_wat_ltaa_linear!$H:$H,env_wat_ltaa_linear!$D:$D,'T1'!F$1,env_wat_ltaa_linear!$E:$E,'T1'!F$2,env_wat_ltaa_linear!$F:$F,'T1'!$A9))</f>
        <v>11298.15</v>
      </c>
      <c r="G9" s="202">
        <f>IF(SUMIFS(env_wat_ltaa_linear!$H:$H,env_wat_ltaa_linear!$D:$D,'T1'!G$1,env_wat_ltaa_linear!$E:$E,'T1'!G$2,env_wat_ltaa_linear!$F:$F,'T1'!$A9)=0,":",SUMIFS(env_wat_ltaa_linear!$H:$H,env_wat_ltaa_linear!$D:$D,'T1'!G$1,env_wat_ltaa_linear!$E:$E,'T1'!G$2,env_wat_ltaa_linear!$F:$F,'T1'!$A9))</f>
        <v>10783.56</v>
      </c>
      <c r="H9" s="216">
        <f>IF(SUMIFS(env_wat_ltaa_linear!$H:$H,env_wat_ltaa_linear!$D:$D,'T1'!H$1,env_wat_ltaa_linear!$E:$E,'T1'!H$2,env_wat_ltaa_linear!$F:$F,'T1'!$A9)=0,":",SUMIFS(env_wat_ltaa_linear!$H:$H,env_wat_ltaa_linear!$D:$D,'T1'!H$1,env_wat_ltaa_linear!$E:$E,'T1'!H$2,env_wat_ltaa_linear!$F:$F,'T1'!$A9))</f>
        <v>25330.1</v>
      </c>
      <c r="I9" s="217">
        <f>IF(_xlfn.IFERROR(SUMIFS(env_wat_ltaa_linear!$H:$H,env_wat_ltaa_linear!$D:$D,'T1'!I$1,env_wat_ltaa_linear!$E:$E,'T1'!I$2,env_wat_ltaa_linear!$F:$F,'T1'!$A9),":")=0,":",_xlfn.IFERROR(SUMIFS(env_wat_ltaa_linear!$H:$H,env_wat_ltaa_linear!$D:$D,'T1'!I$1,env_wat_ltaa_linear!$E:$E,'T1'!I$2,env_wat_ltaa_linear!$F:$F,'T1'!$A9)/1000,":"))</f>
        <v>2.18623</v>
      </c>
      <c r="K9" s="40">
        <f aca="true" t="shared" si="0" ref="K9:K43">_xlfn.IFERROR(H9/L9/1000,":")</f>
        <v>2.2166780694306687</v>
      </c>
      <c r="L9" s="40">
        <f>SUMIFS(demo_gind__custom_7087583_linea!$G:$G,demo_gind__custom_7087583_linea!$F:$F,'T1'!$L$6,demo_gind__custom_7087583_linea!$E:$E,'T1'!$A9)/1000000</f>
        <v>11.427054</v>
      </c>
      <c r="N9" s="27" t="s">
        <v>218</v>
      </c>
    </row>
    <row r="10" spans="1:14" ht="15">
      <c r="A10" s="25" t="s">
        <v>161</v>
      </c>
      <c r="C10" s="41" t="s">
        <v>2</v>
      </c>
      <c r="D10" s="202">
        <f>IF(SUMIFS(env_wat_ltaa_linear!$H:$H,env_wat_ltaa_linear!$D:$D,'T1'!D$1,env_wat_ltaa_linear!$E:$E,'T1'!D$2,env_wat_ltaa_linear!$F:$F,'T1'!$A10)=0,":",SUMIFS(env_wat_ltaa_linear!$H:$H,env_wat_ltaa_linear!$D:$D,'T1'!D$1,env_wat_ltaa_linear!$E:$E,'T1'!D$2,env_wat_ltaa_linear!$F:$F,'T1'!$A10))</f>
        <v>72930</v>
      </c>
      <c r="E10" s="203">
        <f>IF(SUMIFS(env_wat_ltaa_linear!$H:$H,env_wat_ltaa_linear!$D:$D,'T1'!E$1,env_wat_ltaa_linear!$E:$E,'T1'!E$2,env_wat_ltaa_linear!$F:$F,'T1'!$A10)=0,":",SUMIFS(env_wat_ltaa_linear!$H:$H,env_wat_ltaa_linear!$D:$D,'T1'!E$1,env_wat_ltaa_linear!$E:$E,'T1'!E$2,env_wat_ltaa_linear!$F:$F,'T1'!$A10))</f>
        <v>57141</v>
      </c>
      <c r="F10" s="203">
        <f>IF(SUMIFS(env_wat_ltaa_linear!$H:$H,env_wat_ltaa_linear!$D:$D,'T1'!F$1,env_wat_ltaa_linear!$E:$E,'T1'!F$2,env_wat_ltaa_linear!$F:$F,'T1'!$A10)=0,":",SUMIFS(env_wat_ltaa_linear!$H:$H,env_wat_ltaa_linear!$D:$D,'T1'!F$1,env_wat_ltaa_linear!$E:$E,'T1'!F$2,env_wat_ltaa_linear!$F:$F,'T1'!$A10))</f>
        <v>15789</v>
      </c>
      <c r="G10" s="203">
        <f>IF(SUMIFS(env_wat_ltaa_linear!$H:$H,env_wat_ltaa_linear!$D:$D,'T1'!G$1,env_wat_ltaa_linear!$E:$E,'T1'!G$2,env_wat_ltaa_linear!$F:$F,'T1'!$A10)=0,":",SUMIFS(env_wat_ltaa_linear!$H:$H,env_wat_ltaa_linear!$D:$D,'T1'!G$1,env_wat_ltaa_linear!$E:$E,'T1'!G$2,env_wat_ltaa_linear!$F:$F,'T1'!$A10))</f>
        <v>84064</v>
      </c>
      <c r="H10" s="218">
        <f>IF(SUMIFS(env_wat_ltaa_linear!$H:$H,env_wat_ltaa_linear!$D:$D,'T1'!H$1,env_wat_ltaa_linear!$E:$E,'T1'!H$2,env_wat_ltaa_linear!$F:$F,'T1'!$A10)=0,":",SUMIFS(env_wat_ltaa_linear!$H:$H,env_wat_ltaa_linear!$D:$D,'T1'!H$1,env_wat_ltaa_linear!$E:$E,'T1'!H$2,env_wat_ltaa_linear!$F:$F,'T1'!$A10))</f>
        <v>99853</v>
      </c>
      <c r="I10" s="219">
        <f>IF(_xlfn.IFERROR(SUMIFS(env_wat_ltaa_linear!$H:$H,env_wat_ltaa_linear!$D:$D,'T1'!I$1,env_wat_ltaa_linear!$E:$E,'T1'!I$2,env_wat_ltaa_linear!$F:$F,'T1'!$A10),":")=0,":",_xlfn.IFERROR(SUMIFS(env_wat_ltaa_linear!$H:$H,env_wat_ltaa_linear!$D:$D,'T1'!I$1,env_wat_ltaa_linear!$E:$E,'T1'!I$2,env_wat_ltaa_linear!$F:$F,'T1'!$A10)/1000,":"))</f>
        <v>14.51828</v>
      </c>
      <c r="K10" s="40">
        <f t="shared" si="0"/>
        <v>14.213875314820404</v>
      </c>
      <c r="L10" s="40">
        <f>SUMIFS(demo_gind__custom_7087583_linea!$G:$G,demo_gind__custom_7087583_linea!$F:$F,'T1'!$L$6,demo_gind__custom_7087583_linea!$E:$E,'T1'!$A10)/1000000</f>
        <v>7.025037</v>
      </c>
      <c r="N10" s="27" t="s">
        <v>219</v>
      </c>
    </row>
    <row r="11" spans="1:14" ht="15">
      <c r="A11" s="25" t="s">
        <v>157</v>
      </c>
      <c r="C11" s="41" t="s">
        <v>36</v>
      </c>
      <c r="D11" s="204">
        <f>IF(SUMIFS(env_wat_ltaa_linear!$H:$H,env_wat_ltaa_linear!$D:$D,'T1'!D$1,env_wat_ltaa_linear!$E:$E,'T1'!D$2,env_wat_ltaa_linear!$F:$F,'T1'!$A11)=0,":",SUMIFS(env_wat_ltaa_linear!$H:$H,env_wat_ltaa_linear!$D:$D,'T1'!D$1,env_wat_ltaa_linear!$E:$E,'T1'!D$2,env_wat_ltaa_linear!$F:$F,'T1'!$A11))</f>
        <v>53454</v>
      </c>
      <c r="E11" s="203">
        <f>IF(SUMIFS(env_wat_ltaa_linear!$H:$H,env_wat_ltaa_linear!$D:$D,'T1'!E$1,env_wat_ltaa_linear!$E:$E,'T1'!E$2,env_wat_ltaa_linear!$F:$F,'T1'!$A11)=0,":",SUMIFS(env_wat_ltaa_linear!$H:$H,env_wat_ltaa_linear!$D:$D,'T1'!E$1,env_wat_ltaa_linear!$E:$E,'T1'!E$2,env_wat_ltaa_linear!$F:$F,'T1'!$A11))</f>
        <v>39082</v>
      </c>
      <c r="F11" s="203">
        <f>IF(SUMIFS(env_wat_ltaa_linear!$H:$H,env_wat_ltaa_linear!$D:$D,'T1'!F$1,env_wat_ltaa_linear!$E:$E,'T1'!F$2,env_wat_ltaa_linear!$F:$F,'T1'!$A11)=0,":",SUMIFS(env_wat_ltaa_linear!$H:$H,env_wat_ltaa_linear!$D:$D,'T1'!F$1,env_wat_ltaa_linear!$E:$E,'T1'!F$2,env_wat_ltaa_linear!$F:$F,'T1'!$A11))</f>
        <v>14372</v>
      </c>
      <c r="G11" s="203">
        <f>IF(SUMIFS(env_wat_ltaa_linear!$H:$H,env_wat_ltaa_linear!$D:$D,'T1'!G$1,env_wat_ltaa_linear!$E:$E,'T1'!G$2,env_wat_ltaa_linear!$F:$F,'T1'!$A11)=0,":",SUMIFS(env_wat_ltaa_linear!$H:$H,env_wat_ltaa_linear!$D:$D,'T1'!G$1,env_wat_ltaa_linear!$E:$E,'T1'!G$2,env_wat_ltaa_linear!$F:$F,'T1'!$A11))</f>
        <v>829</v>
      </c>
      <c r="H11" s="218">
        <f>IF(SUMIFS(env_wat_ltaa_linear!$H:$H,env_wat_ltaa_linear!$D:$D,'T1'!H$1,env_wat_ltaa_linear!$E:$E,'T1'!H$2,env_wat_ltaa_linear!$F:$F,'T1'!$A11)=0,":",SUMIFS(env_wat_ltaa_linear!$H:$H,env_wat_ltaa_linear!$D:$D,'T1'!H$1,env_wat_ltaa_linear!$E:$E,'T1'!H$2,env_wat_ltaa_linear!$F:$F,'T1'!$A11))</f>
        <v>15201</v>
      </c>
      <c r="I11" s="219">
        <f>IF(_xlfn.IFERROR(SUMIFS(env_wat_ltaa_linear!$H:$H,env_wat_ltaa_linear!$D:$D,'T1'!I$1,env_wat_ltaa_linear!$E:$E,'T1'!I$2,env_wat_ltaa_linear!$F:$F,'T1'!$A11),":")=0,":",_xlfn.IFERROR(SUMIFS(env_wat_ltaa_linear!$H:$H,env_wat_ltaa_linear!$D:$D,'T1'!I$1,env_wat_ltaa_linear!$E:$E,'T1'!I$2,env_wat_ltaa_linear!$F:$F,'T1'!$A11)/1000,":"))</f>
        <v>1.44692</v>
      </c>
      <c r="K11" s="40">
        <f t="shared" si="0"/>
        <v>1.4300190932619676</v>
      </c>
      <c r="L11" s="40">
        <f>SUMIFS(demo_gind__custom_7087583_linea!$G:$G,demo_gind__custom_7087583_linea!$F:$F,'T1'!$L$6,demo_gind__custom_7087583_linea!$E:$E,'T1'!$A11)/1000000</f>
        <v>10.629928</v>
      </c>
      <c r="N11" s="27" t="s">
        <v>220</v>
      </c>
    </row>
    <row r="12" spans="1:14" ht="15">
      <c r="A12" s="25" t="s">
        <v>154</v>
      </c>
      <c r="C12" s="41" t="s">
        <v>206</v>
      </c>
      <c r="D12" s="204">
        <f>IF(SUMIFS(env_wat_ltaa_linear!$H:$H,env_wat_ltaa_linear!$D:$D,'T1'!D$1,env_wat_ltaa_linear!$E:$E,'T1'!D$2,env_wat_ltaa_linear!$F:$F,'T1'!$A12)=0,":",SUMIFS(env_wat_ltaa_linear!$H:$H,env_wat_ltaa_linear!$D:$D,'T1'!D$1,env_wat_ltaa_linear!$E:$E,'T1'!D$2,env_wat_ltaa_linear!$F:$F,'T1'!$A12))</f>
        <v>38485</v>
      </c>
      <c r="E12" s="203">
        <f>IF(SUMIFS(env_wat_ltaa_linear!$H:$H,env_wat_ltaa_linear!$D:$D,'T1'!E$1,env_wat_ltaa_linear!$E:$E,'T1'!E$2,env_wat_ltaa_linear!$F:$F,'T1'!$A12)=0,":",SUMIFS(env_wat_ltaa_linear!$H:$H,env_wat_ltaa_linear!$D:$D,'T1'!E$1,env_wat_ltaa_linear!$E:$E,'T1'!E$2,env_wat_ltaa_linear!$F:$F,'T1'!$A12))</f>
        <v>22145</v>
      </c>
      <c r="F12" s="203">
        <f>IF(SUMIFS(env_wat_ltaa_linear!$H:$H,env_wat_ltaa_linear!$D:$D,'T1'!F$1,env_wat_ltaa_linear!$E:$E,'T1'!F$2,env_wat_ltaa_linear!$F:$F,'T1'!$A12)=0,":",SUMIFS(env_wat_ltaa_linear!$H:$H,env_wat_ltaa_linear!$D:$D,'T1'!F$1,env_wat_ltaa_linear!$E:$E,'T1'!F$2,env_wat_ltaa_linear!$F:$F,'T1'!$A12))</f>
        <v>16340</v>
      </c>
      <c r="G12" s="203">
        <f>SUMIFS(env_wat_ltaa_linear!$H:$H,env_wat_ltaa_linear!$D:$D,'T1'!G$1,env_wat_ltaa_linear!$E:$E,'T1'!G$2,env_wat_ltaa_linear!$F:$F,'T1'!$A12)</f>
        <v>0</v>
      </c>
      <c r="H12" s="218">
        <f>IF(SUMIFS(env_wat_ltaa_linear!$H:$H,env_wat_ltaa_linear!$D:$D,'T1'!H$1,env_wat_ltaa_linear!$E:$E,'T1'!H$2,env_wat_ltaa_linear!$F:$F,'T1'!$A12)=0,":",SUMIFS(env_wat_ltaa_linear!$H:$H,env_wat_ltaa_linear!$D:$D,'T1'!H$1,env_wat_ltaa_linear!$E:$E,'T1'!H$2,env_wat_ltaa_linear!$F:$F,'T1'!$A12))</f>
        <v>16340</v>
      </c>
      <c r="I12" s="219">
        <f>IF(_xlfn.IFERROR(SUMIFS(env_wat_ltaa_linear!$H:$H,env_wat_ltaa_linear!$D:$D,'T1'!I$1,env_wat_ltaa_linear!$E:$E,'T1'!I$2,env_wat_ltaa_linear!$F:$F,'T1'!$A12),":")=0,":",_xlfn.IFERROR(SUMIFS(env_wat_ltaa_linear!$H:$H,env_wat_ltaa_linear!$D:$D,'T1'!I$1,env_wat_ltaa_linear!$E:$E,'T1'!I$2,env_wat_ltaa_linear!$F:$F,'T1'!$A12)/1000,":"))</f>
        <v>2.7899499999999997</v>
      </c>
      <c r="K12" s="40">
        <f t="shared" si="0"/>
        <v>2.8203359686386924</v>
      </c>
      <c r="L12" s="40">
        <f>SUMIFS(demo_gind__custom_7087583_linea!$G:$G,demo_gind__custom_7087583_linea!$F:$F,'T1'!$L$6,demo_gind__custom_7087583_linea!$E:$E,'T1'!$A12)/1000000</f>
        <v>5.793636</v>
      </c>
      <c r="N12" s="200" t="s">
        <v>210</v>
      </c>
    </row>
    <row r="13" spans="1:14" ht="15">
      <c r="A13" s="25" t="s">
        <v>156</v>
      </c>
      <c r="C13" s="41" t="s">
        <v>50</v>
      </c>
      <c r="D13" s="204">
        <f>IF(SUMIFS(env_wat_ltaa_linear!$H:$H,env_wat_ltaa_linear!$D:$D,'T1'!D$1,env_wat_ltaa_linear!$E:$E,'T1'!D$2,env_wat_ltaa_linear!$F:$F,'T1'!$A13)=0,":",SUMIFS(env_wat_ltaa_linear!$H:$H,env_wat_ltaa_linear!$D:$D,'T1'!D$1,env_wat_ltaa_linear!$E:$E,'T1'!D$2,env_wat_ltaa_linear!$F:$F,'T1'!$A13))</f>
        <v>309000</v>
      </c>
      <c r="E13" s="203">
        <f>IF(SUMIFS(env_wat_ltaa_linear!$H:$H,env_wat_ltaa_linear!$D:$D,'T1'!E$1,env_wat_ltaa_linear!$E:$E,'T1'!E$2,env_wat_ltaa_linear!$F:$F,'T1'!$A13)=0,":",SUMIFS(env_wat_ltaa_linear!$H:$H,env_wat_ltaa_linear!$D:$D,'T1'!E$1,env_wat_ltaa_linear!$E:$E,'T1'!E$2,env_wat_ltaa_linear!$F:$F,'T1'!$A13))</f>
        <v>205000</v>
      </c>
      <c r="F13" s="203">
        <f>IF(SUMIFS(env_wat_ltaa_linear!$H:$H,env_wat_ltaa_linear!$D:$D,'T1'!F$1,env_wat_ltaa_linear!$E:$E,'T1'!F$2,env_wat_ltaa_linear!$F:$F,'T1'!$A13)=0,":",SUMIFS(env_wat_ltaa_linear!$H:$H,env_wat_ltaa_linear!$D:$D,'T1'!F$1,env_wat_ltaa_linear!$E:$E,'T1'!F$2,env_wat_ltaa_linear!$F:$F,'T1'!$A13))</f>
        <v>104000</v>
      </c>
      <c r="G13" s="203">
        <f>IF(SUMIFS(env_wat_ltaa_linear!$H:$H,env_wat_ltaa_linear!$D:$D,'T1'!G$1,env_wat_ltaa_linear!$E:$E,'T1'!G$2,env_wat_ltaa_linear!$F:$F,'T1'!$A13)=0,":",SUMIFS(env_wat_ltaa_linear!$H:$H,env_wat_ltaa_linear!$D:$D,'T1'!G$1,env_wat_ltaa_linear!$E:$E,'T1'!G$2,env_wat_ltaa_linear!$F:$F,'T1'!$A13))</f>
        <v>69000</v>
      </c>
      <c r="H13" s="218">
        <f>IF(SUMIFS(env_wat_ltaa_linear!$H:$H,env_wat_ltaa_linear!$D:$D,'T1'!H$1,env_wat_ltaa_linear!$E:$E,'T1'!H$2,env_wat_ltaa_linear!$F:$F,'T1'!$A13)=0,":",SUMIFS(env_wat_ltaa_linear!$H:$H,env_wat_ltaa_linear!$D:$D,'T1'!H$1,env_wat_ltaa_linear!$E:$E,'T1'!H$2,env_wat_ltaa_linear!$F:$F,'T1'!$A13))</f>
        <v>173000</v>
      </c>
      <c r="I13" s="219">
        <f>IF(_xlfn.IFERROR(SUMIFS(env_wat_ltaa_linear!$H:$H,env_wat_ltaa_linear!$D:$D,'T1'!I$1,env_wat_ltaa_linear!$E:$E,'T1'!I$2,env_wat_ltaa_linear!$F:$F,'T1'!$A13),":")=0,":",_xlfn.IFERROR(SUMIFS(env_wat_ltaa_linear!$H:$H,env_wat_ltaa_linear!$D:$D,'T1'!I$1,env_wat_ltaa_linear!$E:$E,'T1'!I$2,env_wat_ltaa_linear!$F:$F,'T1'!$A13)/1000,":"))</f>
        <v>2.0794200000000003</v>
      </c>
      <c r="K13" s="40">
        <f t="shared" si="0"/>
        <v>2.086706087640546</v>
      </c>
      <c r="L13" s="40">
        <f>SUMIFS(demo_gind__custom_7087583_linea!$G:$G,demo_gind__custom_7087583_linea!$F:$F,'T1'!$L$6,demo_gind__custom_7087583_linea!$E:$E,'T1'!$A13)/1000000</f>
        <v>82.905782</v>
      </c>
      <c r="N13" s="200" t="s">
        <v>217</v>
      </c>
    </row>
    <row r="14" spans="1:12" ht="15">
      <c r="A14" s="25" t="s">
        <v>150</v>
      </c>
      <c r="C14" s="41" t="s">
        <v>26</v>
      </c>
      <c r="D14" s="204">
        <f>IF(SUMIFS(env_wat_ltaa_linear!$H:$H,env_wat_ltaa_linear!$D:$D,'T1'!D$1,env_wat_ltaa_linear!$E:$E,'T1'!D$2,env_wat_ltaa_linear!$F:$F,'T1'!$A14)=0,":",SUMIFS(env_wat_ltaa_linear!$H:$H,env_wat_ltaa_linear!$D:$D,'T1'!D$1,env_wat_ltaa_linear!$E:$E,'T1'!D$2,env_wat_ltaa_linear!$F:$F,'T1'!$A14))</f>
        <v>29017.7</v>
      </c>
      <c r="E14" s="203" t="str">
        <f>IF(SUMIFS(env_wat_ltaa_linear!$H:$H,env_wat_ltaa_linear!$D:$D,'T1'!E$1,env_wat_ltaa_linear!$E:$E,'T1'!E$2,env_wat_ltaa_linear!$F:$F,'T1'!$A14)=0,":",SUMIFS(env_wat_ltaa_linear!$H:$H,env_wat_ltaa_linear!$D:$D,'T1'!E$1,env_wat_ltaa_linear!$E:$E,'T1'!E$2,env_wat_ltaa_linear!$F:$F,'T1'!$A14))</f>
        <v>:</v>
      </c>
      <c r="F14" s="203">
        <f>IF(SUMIFS(env_wat_ltaa_linear!$H:$H,env_wat_ltaa_linear!$D:$D,'T1'!F$1,env_wat_ltaa_linear!$E:$E,'T1'!F$2,env_wat_ltaa_linear!$F:$F,'T1'!$A14)=0,":",SUMIFS(env_wat_ltaa_linear!$H:$H,env_wat_ltaa_linear!$D:$D,'T1'!F$1,env_wat_ltaa_linear!$E:$E,'T1'!F$2,env_wat_ltaa_linear!$F:$F,'T1'!$A14))</f>
        <v>12346.6</v>
      </c>
      <c r="G14" s="203" t="str">
        <f>IF(SUMIFS(env_wat_ltaa_linear!$H:$H,env_wat_ltaa_linear!$D:$D,'T1'!G$1,env_wat_ltaa_linear!$E:$E,'T1'!G$2,env_wat_ltaa_linear!$F:$F,'T1'!$A14)=0,":",SUMIFS(env_wat_ltaa_linear!$H:$H,env_wat_ltaa_linear!$D:$D,'T1'!G$1,env_wat_ltaa_linear!$E:$E,'T1'!G$2,env_wat_ltaa_linear!$F:$F,'T1'!$A14))</f>
        <v>:</v>
      </c>
      <c r="H14" s="218">
        <f>IF(SUMIFS(env_wat_ltaa_linear!$H:$H,env_wat_ltaa_linear!$D:$D,'T1'!H$1,env_wat_ltaa_linear!$E:$E,'T1'!H$2,env_wat_ltaa_linear!$F:$F,'T1'!$A14)=0,":",SUMIFS(env_wat_ltaa_linear!$H:$H,env_wat_ltaa_linear!$D:$D,'T1'!H$1,env_wat_ltaa_linear!$E:$E,'T1'!H$2,env_wat_ltaa_linear!$F:$F,'T1'!$A14))</f>
        <v>12346.6</v>
      </c>
      <c r="I14" s="219">
        <f>IF(_xlfn.IFERROR(SUMIFS(env_wat_ltaa_linear!$H:$H,env_wat_ltaa_linear!$D:$D,'T1'!I$1,env_wat_ltaa_linear!$E:$E,'T1'!I$2,env_wat_ltaa_linear!$F:$F,'T1'!$A14),":")=0,":",_xlfn.IFERROR(SUMIFS(env_wat_ltaa_linear!$H:$H,env_wat_ltaa_linear!$D:$D,'T1'!I$1,env_wat_ltaa_linear!$E:$E,'T1'!I$2,env_wat_ltaa_linear!$F:$F,'T1'!$A14)/1000,":"))</f>
        <v>9.27666</v>
      </c>
      <c r="K14" s="40">
        <f t="shared" si="0"/>
        <v>9.339496829369951</v>
      </c>
      <c r="L14" s="40">
        <f>SUMIFS(demo_gind__custom_7087583_linea!$G:$G,demo_gind__custom_7087583_linea!$F:$F,'T1'!$L$6,demo_gind__custom_7087583_linea!$E:$E,'T1'!$A14)/1000000</f>
        <v>1.321977</v>
      </c>
    </row>
    <row r="15" spans="1:12" ht="15">
      <c r="A15" s="25" t="s">
        <v>136</v>
      </c>
      <c r="C15" s="41" t="s">
        <v>19</v>
      </c>
      <c r="D15" s="204">
        <f>IF(SUMIFS(env_wat_ltaa_linear!$H:$H,env_wat_ltaa_linear!$D:$D,'T1'!D$1,env_wat_ltaa_linear!$E:$E,'T1'!D$2,env_wat_ltaa_linear!$F:$F,'T1'!$A15)=0,":",SUMIFS(env_wat_ltaa_linear!$H:$H,env_wat_ltaa_linear!$D:$D,'T1'!D$1,env_wat_ltaa_linear!$E:$E,'T1'!D$2,env_wat_ltaa_linear!$F:$F,'T1'!$A15))</f>
        <v>89480.22</v>
      </c>
      <c r="E15" s="203">
        <f>IF(SUMIFS(env_wat_ltaa_linear!$H:$H,env_wat_ltaa_linear!$D:$D,'T1'!E$1,env_wat_ltaa_linear!$E:$E,'T1'!E$2,env_wat_ltaa_linear!$F:$F,'T1'!$A15)=0,":",SUMIFS(env_wat_ltaa_linear!$H:$H,env_wat_ltaa_linear!$D:$D,'T1'!E$1,env_wat_ltaa_linear!$E:$E,'T1'!E$2,env_wat_ltaa_linear!$F:$F,'T1'!$A15))</f>
        <v>38178.2</v>
      </c>
      <c r="F15" s="203">
        <f>IF(SUMIFS(env_wat_ltaa_linear!$H:$H,env_wat_ltaa_linear!$D:$D,'T1'!F$1,env_wat_ltaa_linear!$E:$E,'T1'!F$2,env_wat_ltaa_linear!$F:$F,'T1'!$A15)=0,":",SUMIFS(env_wat_ltaa_linear!$H:$H,env_wat_ltaa_linear!$D:$D,'T1'!F$1,env_wat_ltaa_linear!$E:$E,'T1'!F$2,env_wat_ltaa_linear!$F:$F,'T1'!$A15))</f>
        <v>51302.02</v>
      </c>
      <c r="G15" s="203">
        <f>IF(SUMIFS(env_wat_ltaa_linear!$H:$H,env_wat_ltaa_linear!$D:$D,'T1'!G$1,env_wat_ltaa_linear!$E:$E,'T1'!G$2,env_wat_ltaa_linear!$F:$F,'T1'!$A15)=0,":",SUMIFS(env_wat_ltaa_linear!$H:$H,env_wat_ltaa_linear!$D:$D,'T1'!G$1,env_wat_ltaa_linear!$E:$E,'T1'!G$2,env_wat_ltaa_linear!$F:$F,'T1'!$A15))</f>
        <v>3525.53</v>
      </c>
      <c r="H15" s="218">
        <f>IF(SUMIFS(env_wat_ltaa_linear!$H:$H,env_wat_ltaa_linear!$D:$D,'T1'!H$1,env_wat_ltaa_linear!$E:$E,'T1'!H$2,env_wat_ltaa_linear!$F:$F,'T1'!$A15)=0,":",SUMIFS(env_wat_ltaa_linear!$H:$H,env_wat_ltaa_linear!$D:$D,'T1'!H$1,env_wat_ltaa_linear!$E:$E,'T1'!H$2,env_wat_ltaa_linear!$F:$F,'T1'!$A15))</f>
        <v>54827.56</v>
      </c>
      <c r="I15" s="219">
        <f>IF(_xlfn.IFERROR(SUMIFS(env_wat_ltaa_linear!$H:$H,env_wat_ltaa_linear!$D:$D,'T1'!I$1,env_wat_ltaa_linear!$E:$E,'T1'!I$2,env_wat_ltaa_linear!$F:$F,'T1'!$A15),":")=0,":",_xlfn.IFERROR(SUMIFS(env_wat_ltaa_linear!$H:$H,env_wat_ltaa_linear!$D:$D,'T1'!I$1,env_wat_ltaa_linear!$E:$E,'T1'!I$2,env_wat_ltaa_linear!$F:$F,'T1'!$A15)/1000,":"))</f>
        <v>10.89326</v>
      </c>
      <c r="K15" s="40">
        <f t="shared" si="0"/>
        <v>11.264434033048193</v>
      </c>
      <c r="L15" s="40">
        <f>SUMIFS(demo_gind__custom_7087583_linea!$G:$G,demo_gind__custom_7087583_linea!$F:$F,'T1'!$L$6,demo_gind__custom_7087583_linea!$E:$E,'T1'!$A15)/1000000</f>
        <v>4.867316</v>
      </c>
    </row>
    <row r="16" spans="1:12" ht="15">
      <c r="A16" s="25" t="s">
        <v>147</v>
      </c>
      <c r="C16" s="41" t="s">
        <v>20</v>
      </c>
      <c r="D16" s="204">
        <f>IF(SUMIFS(env_wat_ltaa_linear!$H:$H,env_wat_ltaa_linear!$D:$D,'T1'!D$1,env_wat_ltaa_linear!$E:$E,'T1'!D$2,env_wat_ltaa_linear!$F:$F,'T1'!$A16)=0,":",SUMIFS(env_wat_ltaa_linear!$H:$H,env_wat_ltaa_linear!$D:$D,'T1'!D$1,env_wat_ltaa_linear!$E:$E,'T1'!D$2,env_wat_ltaa_linear!$F:$F,'T1'!$A16))</f>
        <v>115000</v>
      </c>
      <c r="E16" s="203">
        <f>IF(SUMIFS(env_wat_ltaa_linear!$H:$H,env_wat_ltaa_linear!$D:$D,'T1'!E$1,env_wat_ltaa_linear!$E:$E,'T1'!E$2,env_wat_ltaa_linear!$F:$F,'T1'!$A16)=0,":",SUMIFS(env_wat_ltaa_linear!$H:$H,env_wat_ltaa_linear!$D:$D,'T1'!E$1,env_wat_ltaa_linear!$E:$E,'T1'!E$2,env_wat_ltaa_linear!$F:$F,'T1'!$A16))</f>
        <v>55000</v>
      </c>
      <c r="F16" s="203">
        <f>IF(SUMIFS(env_wat_ltaa_linear!$H:$H,env_wat_ltaa_linear!$D:$D,'T1'!F$1,env_wat_ltaa_linear!$E:$E,'T1'!F$2,env_wat_ltaa_linear!$F:$F,'T1'!$A16)=0,":",SUMIFS(env_wat_ltaa_linear!$H:$H,env_wat_ltaa_linear!$D:$D,'T1'!F$1,env_wat_ltaa_linear!$E:$E,'T1'!F$2,env_wat_ltaa_linear!$F:$F,'T1'!$A16))</f>
        <v>60000</v>
      </c>
      <c r="G16" s="203">
        <f>IF(SUMIFS(env_wat_ltaa_linear!$H:$H,env_wat_ltaa_linear!$D:$D,'T1'!G$1,env_wat_ltaa_linear!$E:$E,'T1'!G$2,env_wat_ltaa_linear!$F:$F,'T1'!$A16)=0,":",SUMIFS(env_wat_ltaa_linear!$H:$H,env_wat_ltaa_linear!$D:$D,'T1'!G$1,env_wat_ltaa_linear!$E:$E,'T1'!G$2,env_wat_ltaa_linear!$F:$F,'T1'!$A16))</f>
        <v>12000</v>
      </c>
      <c r="H16" s="218">
        <f>IF(SUMIFS(env_wat_ltaa_linear!$H:$H,env_wat_ltaa_linear!$D:$D,'T1'!H$1,env_wat_ltaa_linear!$E:$E,'T1'!H$2,env_wat_ltaa_linear!$F:$F,'T1'!$A16)=0,":",SUMIFS(env_wat_ltaa_linear!$H:$H,env_wat_ltaa_linear!$D:$D,'T1'!H$1,env_wat_ltaa_linear!$E:$E,'T1'!H$2,env_wat_ltaa_linear!$F:$F,'T1'!$A16))</f>
        <v>72000</v>
      </c>
      <c r="I16" s="219">
        <f>IF(_xlfn.IFERROR(SUMIFS(env_wat_ltaa_linear!$H:$H,env_wat_ltaa_linear!$D:$D,'T1'!I$1,env_wat_ltaa_linear!$E:$E,'T1'!I$2,env_wat_ltaa_linear!$F:$F,'T1'!$A16),":")=0,":",_xlfn.IFERROR(SUMIFS(env_wat_ltaa_linear!$H:$H,env_wat_ltaa_linear!$D:$D,'T1'!I$1,env_wat_ltaa_linear!$E:$E,'T1'!I$2,env_wat_ltaa_linear!$F:$F,'T1'!$A16)/1000,":"))</f>
        <v>6.81224</v>
      </c>
      <c r="K16" s="40">
        <f t="shared" si="0"/>
        <v>6.708356618473957</v>
      </c>
      <c r="L16" s="40">
        <f>SUMIFS(demo_gind__custom_7087583_linea!$G:$G,demo_gind__custom_7087583_linea!$F:$F,'T1'!$L$6,demo_gind__custom_7087583_linea!$E:$E,'T1'!$A16)/1000000</f>
        <v>10.732882</v>
      </c>
    </row>
    <row r="17" spans="1:12" ht="15">
      <c r="A17" s="25" t="s">
        <v>146</v>
      </c>
      <c r="C17" s="41" t="s">
        <v>27</v>
      </c>
      <c r="D17" s="204">
        <f>IF(SUMIFS(env_wat_ltaa_linear!$H:$H,env_wat_ltaa_linear!$D:$D,'T1'!D$1,env_wat_ltaa_linear!$E:$E,'T1'!D$2,env_wat_ltaa_linear!$F:$F,'T1'!$A17)=0,":",SUMIFS(env_wat_ltaa_linear!$H:$H,env_wat_ltaa_linear!$D:$D,'T1'!D$1,env_wat_ltaa_linear!$E:$E,'T1'!D$2,env_wat_ltaa_linear!$F:$F,'T1'!$A17))</f>
        <v>333657</v>
      </c>
      <c r="E17" s="203">
        <f>IF(SUMIFS(env_wat_ltaa_linear!$H:$H,env_wat_ltaa_linear!$D:$D,'T1'!E$1,env_wat_ltaa_linear!$E:$E,'T1'!E$2,env_wat_ltaa_linear!$F:$F,'T1'!$A17)=0,":",SUMIFS(env_wat_ltaa_linear!$H:$H,env_wat_ltaa_linear!$D:$D,'T1'!E$1,env_wat_ltaa_linear!$E:$E,'T1'!E$2,env_wat_ltaa_linear!$F:$F,'T1'!$A17))</f>
        <v>226453</v>
      </c>
      <c r="F17" s="203">
        <f>IF(SUMIFS(env_wat_ltaa_linear!$H:$H,env_wat_ltaa_linear!$D:$D,'T1'!F$1,env_wat_ltaa_linear!$E:$E,'T1'!F$2,env_wat_ltaa_linear!$F:$F,'T1'!$A17)=0,":",SUMIFS(env_wat_ltaa_linear!$H:$H,env_wat_ltaa_linear!$D:$D,'T1'!F$1,env_wat_ltaa_linear!$E:$E,'T1'!F$2,env_wat_ltaa_linear!$F:$F,'T1'!$A17))</f>
        <v>107204</v>
      </c>
      <c r="G17" s="203">
        <f>SUMIFS(env_wat_ltaa_linear!$H:$H,env_wat_ltaa_linear!$D:$D,'T1'!G$1,env_wat_ltaa_linear!$E:$E,'T1'!G$2,env_wat_ltaa_linear!$F:$F,'T1'!$A17)</f>
        <v>0</v>
      </c>
      <c r="H17" s="218">
        <f>IF(SUMIFS(env_wat_ltaa_linear!$H:$H,env_wat_ltaa_linear!$D:$D,'T1'!H$1,env_wat_ltaa_linear!$E:$E,'T1'!H$2,env_wat_ltaa_linear!$F:$F,'T1'!$A17)=0,":",SUMIFS(env_wat_ltaa_linear!$H:$H,env_wat_ltaa_linear!$D:$D,'T1'!H$1,env_wat_ltaa_linear!$E:$E,'T1'!H$2,env_wat_ltaa_linear!$F:$F,'T1'!$A17))</f>
        <v>107204</v>
      </c>
      <c r="I17" s="219">
        <f>IF(_xlfn.IFERROR(SUMIFS(env_wat_ltaa_linear!$H:$H,env_wat_ltaa_linear!$D:$D,'T1'!I$1,env_wat_ltaa_linear!$E:$E,'T1'!I$2,env_wat_ltaa_linear!$F:$F,'T1'!$A17),":")=0,":",_xlfn.IFERROR(SUMIFS(env_wat_ltaa_linear!$H:$H,env_wat_ltaa_linear!$D:$D,'T1'!I$1,env_wat_ltaa_linear!$E:$E,'T1'!I$2,env_wat_ltaa_linear!$F:$F,'T1'!$A17)/1000,":"))</f>
        <v>2.2609299999999997</v>
      </c>
      <c r="K17" s="40">
        <f t="shared" si="0"/>
        <v>2.290793699201889</v>
      </c>
      <c r="L17" s="40">
        <f>SUMIFS(demo_gind__custom_7087583_linea!$G:$G,demo_gind__custom_7087583_linea!$F:$F,'T1'!$L$6,demo_gind__custom_7087583_linea!$E:$E,'T1'!$A17)/1000000</f>
        <v>46.797754</v>
      </c>
    </row>
    <row r="18" spans="1:12" ht="15">
      <c r="A18" s="25" t="s">
        <v>141</v>
      </c>
      <c r="C18" s="41" t="s">
        <v>3</v>
      </c>
      <c r="D18" s="204">
        <f>IF(SUMIFS(env_wat_ltaa_linear!$H:$H,env_wat_ltaa_linear!$D:$D,'T1'!D$1,env_wat_ltaa_linear!$E:$E,'T1'!D$2,env_wat_ltaa_linear!$F:$F,'T1'!$A18)=0,":",SUMIFS(env_wat_ltaa_linear!$H:$H,env_wat_ltaa_linear!$D:$D,'T1'!D$1,env_wat_ltaa_linear!$E:$E,'T1'!D$2,env_wat_ltaa_linear!$F:$F,'T1'!$A18))</f>
        <v>512863.76</v>
      </c>
      <c r="E18" s="203">
        <f>IF(SUMIFS(env_wat_ltaa_linear!$H:$H,env_wat_ltaa_linear!$D:$D,'T1'!E$1,env_wat_ltaa_linear!$E:$E,'T1'!E$2,env_wat_ltaa_linear!$F:$F,'T1'!$A18)=0,":",SUMIFS(env_wat_ltaa_linear!$H:$H,env_wat_ltaa_linear!$D:$D,'T1'!E$1,env_wat_ltaa_linear!$E:$E,'T1'!E$2,env_wat_ltaa_linear!$F:$F,'T1'!$A18))</f>
        <v>312003.27</v>
      </c>
      <c r="F18" s="203">
        <f>IF(SUMIFS(env_wat_ltaa_linear!$H:$H,env_wat_ltaa_linear!$D:$D,'T1'!F$1,env_wat_ltaa_linear!$E:$E,'T1'!F$2,env_wat_ltaa_linear!$F:$F,'T1'!$A18)=0,":",SUMIFS(env_wat_ltaa_linear!$H:$H,env_wat_ltaa_linear!$D:$D,'T1'!F$1,env_wat_ltaa_linear!$E:$E,'T1'!F$2,env_wat_ltaa_linear!$F:$F,'T1'!$A18))</f>
        <v>200860.49</v>
      </c>
      <c r="G18" s="203">
        <f>IF(SUMIFS(env_wat_ltaa_linear!$H:$H,env_wat_ltaa_linear!$D:$D,'T1'!G$1,env_wat_ltaa_linear!$E:$E,'T1'!G$2,env_wat_ltaa_linear!$F:$F,'T1'!$A18)=0,":",SUMIFS(env_wat_ltaa_linear!$H:$H,env_wat_ltaa_linear!$D:$D,'T1'!G$1,env_wat_ltaa_linear!$E:$E,'T1'!G$2,env_wat_ltaa_linear!$F:$F,'T1'!$A18))</f>
        <v>11000</v>
      </c>
      <c r="H18" s="218">
        <f>IF(SUMIFS(env_wat_ltaa_linear!$H:$H,env_wat_ltaa_linear!$D:$D,'T1'!H$1,env_wat_ltaa_linear!$E:$E,'T1'!H$2,env_wat_ltaa_linear!$F:$F,'T1'!$A18)=0,":",SUMIFS(env_wat_ltaa_linear!$H:$H,env_wat_ltaa_linear!$D:$D,'T1'!H$1,env_wat_ltaa_linear!$E:$E,'T1'!H$2,env_wat_ltaa_linear!$F:$F,'T1'!$A18))</f>
        <v>206236.09</v>
      </c>
      <c r="I18" s="219">
        <f>IF(_xlfn.IFERROR(SUMIFS(env_wat_ltaa_linear!$H:$H,env_wat_ltaa_linear!$D:$D,'T1'!I$1,env_wat_ltaa_linear!$E:$E,'T1'!I$2,env_wat_ltaa_linear!$F:$F,'T1'!$A18),":")=0,":",_xlfn.IFERROR(SUMIFS(env_wat_ltaa_linear!$H:$H,env_wat_ltaa_linear!$D:$D,'T1'!I$1,env_wat_ltaa_linear!$E:$E,'T1'!I$2,env_wat_ltaa_linear!$F:$F,'T1'!$A18)/1000,":"))</f>
        <v>3.04343</v>
      </c>
      <c r="K18" s="40">
        <f t="shared" si="0"/>
        <v>3.0708928397107083</v>
      </c>
      <c r="L18" s="40">
        <f>SUMIFS(demo_gind__custom_7087583_linea!$G:$G,demo_gind__custom_7087583_linea!$F:$F,'T1'!$L$6,demo_gind__custom_7087583_linea!$E:$E,'T1'!$A18)/1000000</f>
        <v>67.158348</v>
      </c>
    </row>
    <row r="19" spans="1:12" ht="15">
      <c r="A19" s="25" t="s">
        <v>138</v>
      </c>
      <c r="C19" s="41" t="s">
        <v>21</v>
      </c>
      <c r="D19" s="204">
        <f>IF(SUMIFS(env_wat_ltaa_linear!$H:$H,env_wat_ltaa_linear!$D:$D,'T1'!D$1,env_wat_ltaa_linear!$E:$E,'T1'!D$2,env_wat_ltaa_linear!$F:$F,'T1'!$A19)=0,":",SUMIFS(env_wat_ltaa_linear!$H:$H,env_wat_ltaa_linear!$D:$D,'T1'!D$1,env_wat_ltaa_linear!$E:$E,'T1'!D$2,env_wat_ltaa_linear!$F:$F,'T1'!$A19))</f>
        <v>63804.9</v>
      </c>
      <c r="E19" s="203">
        <f>IF(SUMIFS(env_wat_ltaa_linear!$H:$H,env_wat_ltaa_linear!$D:$D,'T1'!E$1,env_wat_ltaa_linear!$E:$E,'T1'!E$2,env_wat_ltaa_linear!$F:$F,'T1'!$A19)=0,":",SUMIFS(env_wat_ltaa_linear!$H:$H,env_wat_ltaa_linear!$D:$D,'T1'!E$1,env_wat_ltaa_linear!$E:$E,'T1'!E$2,env_wat_ltaa_linear!$F:$F,'T1'!$A19))</f>
        <v>39275</v>
      </c>
      <c r="F19" s="203">
        <f>IF(SUMIFS(env_wat_ltaa_linear!$H:$H,env_wat_ltaa_linear!$D:$D,'T1'!F$1,env_wat_ltaa_linear!$E:$E,'T1'!F$2,env_wat_ltaa_linear!$F:$F,'T1'!$A19)=0,":",SUMIFS(env_wat_ltaa_linear!$H:$H,env_wat_ltaa_linear!$D:$D,'T1'!F$1,env_wat_ltaa_linear!$E:$E,'T1'!F$2,env_wat_ltaa_linear!$F:$F,'T1'!$A19))</f>
        <v>24529.81</v>
      </c>
      <c r="G19" s="203">
        <f>IF(SUMIFS(env_wat_ltaa_linear!$H:$H,env_wat_ltaa_linear!$D:$D,'T1'!G$1,env_wat_ltaa_linear!$E:$E,'T1'!G$2,env_wat_ltaa_linear!$F:$F,'T1'!$A19)=0,":",SUMIFS(env_wat_ltaa_linear!$H:$H,env_wat_ltaa_linear!$D:$D,'T1'!G$1,env_wat_ltaa_linear!$E:$E,'T1'!G$2,env_wat_ltaa_linear!$F:$F,'T1'!$A19))</f>
        <v>93782.95</v>
      </c>
      <c r="H19" s="218">
        <f>IF(SUMIFS(env_wat_ltaa_linear!$H:$H,env_wat_ltaa_linear!$D:$D,'T1'!H$1,env_wat_ltaa_linear!$E:$E,'T1'!H$2,env_wat_ltaa_linear!$F:$F,'T1'!$A19)=0,":",SUMIFS(env_wat_ltaa_linear!$H:$H,env_wat_ltaa_linear!$D:$D,'T1'!H$1,env_wat_ltaa_linear!$E:$E,'T1'!H$2,env_wat_ltaa_linear!$F:$F,'T1'!$A19))</f>
        <v>118312.76</v>
      </c>
      <c r="I19" s="219">
        <f>IF(_xlfn.IFERROR(SUMIFS(env_wat_ltaa_linear!$H:$H,env_wat_ltaa_linear!$D:$D,'T1'!I$1,env_wat_ltaa_linear!$E:$E,'T1'!I$2,env_wat_ltaa_linear!$F:$F,'T1'!$A19),":")=0,":",_xlfn.IFERROR(SUMIFS(env_wat_ltaa_linear!$H:$H,env_wat_ltaa_linear!$D:$D,'T1'!I$1,env_wat_ltaa_linear!$E:$E,'T1'!I$2,env_wat_ltaa_linear!$F:$F,'T1'!$A19)/1000,":"))</f>
        <v>29.95768</v>
      </c>
      <c r="K19" s="40">
        <f t="shared" si="0"/>
        <v>28.92117324676658</v>
      </c>
      <c r="L19" s="40">
        <f>SUMIFS(demo_gind__custom_7087583_linea!$G:$G,demo_gind__custom_7087583_linea!$F:$F,'T1'!$L$6,demo_gind__custom_7087583_linea!$E:$E,'T1'!$A19)/1000000</f>
        <v>4.09087</v>
      </c>
    </row>
    <row r="20" spans="1:12" ht="15">
      <c r="A20" s="25" t="s">
        <v>134</v>
      </c>
      <c r="C20" s="41" t="s">
        <v>4</v>
      </c>
      <c r="D20" s="204">
        <f>IF(SUMIFS(env_wat_ltaa_linear!$H:$H,env_wat_ltaa_linear!$D:$D,'T1'!D$1,env_wat_ltaa_linear!$E:$E,'T1'!D$2,env_wat_ltaa_linear!$F:$F,'T1'!$A20)=0,":",SUMIFS(env_wat_ltaa_linear!$H:$H,env_wat_ltaa_linear!$D:$D,'T1'!D$1,env_wat_ltaa_linear!$E:$E,'T1'!D$2,env_wat_ltaa_linear!$F:$F,'T1'!$A20))</f>
        <v>284611.72</v>
      </c>
      <c r="E20" s="203">
        <f>IF(SUMIFS(env_wat_ltaa_linear!$H:$H,env_wat_ltaa_linear!$D:$D,'T1'!E$1,env_wat_ltaa_linear!$E:$E,'T1'!E$2,env_wat_ltaa_linear!$F:$F,'T1'!$A20)=0,":",SUMIFS(env_wat_ltaa_linear!$H:$H,env_wat_ltaa_linear!$D:$D,'T1'!E$1,env_wat_ltaa_linear!$E:$E,'T1'!E$2,env_wat_ltaa_linear!$F:$F,'T1'!$A20))</f>
        <v>151465.67</v>
      </c>
      <c r="F20" s="203">
        <f>IF(SUMIFS(env_wat_ltaa_linear!$H:$H,env_wat_ltaa_linear!$D:$D,'T1'!F$1,env_wat_ltaa_linear!$E:$E,'T1'!F$2,env_wat_ltaa_linear!$F:$F,'T1'!$A20)=0,":",SUMIFS(env_wat_ltaa_linear!$H:$H,env_wat_ltaa_linear!$D:$D,'T1'!F$1,env_wat_ltaa_linear!$E:$E,'T1'!F$2,env_wat_ltaa_linear!$F:$F,'T1'!$A20))</f>
        <v>133146.06</v>
      </c>
      <c r="G20" s="203" t="str">
        <f>IF(SUMIFS(env_wat_ltaa_linear!$H:$H,env_wat_ltaa_linear!$D:$D,'T1'!G$1,env_wat_ltaa_linear!$E:$E,'T1'!G$2,env_wat_ltaa_linear!$F:$F,'T1'!$A20)=0,":",SUMIFS(env_wat_ltaa_linear!$H:$H,env_wat_ltaa_linear!$D:$D,'T1'!G$1,env_wat_ltaa_linear!$E:$E,'T1'!G$2,env_wat_ltaa_linear!$F:$F,'T1'!$A20))</f>
        <v>:</v>
      </c>
      <c r="H20" s="218" t="str">
        <f>IF(SUMIFS(env_wat_ltaa_linear!$H:$H,env_wat_ltaa_linear!$D:$D,'T1'!H$1,env_wat_ltaa_linear!$E:$E,'T1'!H$2,env_wat_ltaa_linear!$F:$F,'T1'!$A20)=0,":",SUMIFS(env_wat_ltaa_linear!$H:$H,env_wat_ltaa_linear!$D:$D,'T1'!H$1,env_wat_ltaa_linear!$E:$E,'T1'!H$2,env_wat_ltaa_linear!$F:$F,'T1'!$A20))</f>
        <v>:</v>
      </c>
      <c r="I20" s="219" t="str">
        <f>IF(_xlfn.IFERROR(SUMIFS(env_wat_ltaa_linear!$H:$H,env_wat_ltaa_linear!$D:$D,'T1'!I$1,env_wat_ltaa_linear!$E:$E,'T1'!I$2,env_wat_ltaa_linear!$F:$F,'T1'!$A20),":")=0,":",_xlfn.IFERROR(SUMIFS(env_wat_ltaa_linear!$H:$H,env_wat_ltaa_linear!$D:$D,'T1'!I$1,env_wat_ltaa_linear!$E:$E,'T1'!I$2,env_wat_ltaa_linear!$F:$F,'T1'!$A20)/1000,":"))</f>
        <v>:</v>
      </c>
      <c r="K20" s="40" t="str">
        <f t="shared" si="0"/>
        <v>:</v>
      </c>
      <c r="L20" s="40">
        <f>SUMIFS(demo_gind__custom_7087583_linea!$G:$G,demo_gind__custom_7087583_linea!$F:$F,'T1'!$L$6,demo_gind__custom_7087583_linea!$E:$E,'T1'!$A20)/1000000</f>
        <v>60.42176</v>
      </c>
    </row>
    <row r="21" spans="1:12" ht="15">
      <c r="A21" s="25" t="s">
        <v>158</v>
      </c>
      <c r="C21" s="41" t="s">
        <v>22</v>
      </c>
      <c r="D21" s="204">
        <f>IF(SUMIFS(env_wat_ltaa_linear!$H:$H,env_wat_ltaa_linear!$D:$D,'T1'!D$1,env_wat_ltaa_linear!$E:$E,'T1'!D$2,env_wat_ltaa_linear!$F:$F,'T1'!$A21)=0,":",SUMIFS(env_wat_ltaa_linear!$H:$H,env_wat_ltaa_linear!$D:$D,'T1'!D$1,env_wat_ltaa_linear!$E:$E,'T1'!D$2,env_wat_ltaa_linear!$F:$F,'T1'!$A21))</f>
        <v>3029.81</v>
      </c>
      <c r="E21" s="203">
        <f>IF(SUMIFS(env_wat_ltaa_linear!$H:$H,env_wat_ltaa_linear!$D:$D,'T1'!E$1,env_wat_ltaa_linear!$E:$E,'T1'!E$2,env_wat_ltaa_linear!$F:$F,'T1'!$A21)=0,":",SUMIFS(env_wat_ltaa_linear!$H:$H,env_wat_ltaa_linear!$D:$D,'T1'!E$1,env_wat_ltaa_linear!$E:$E,'T1'!E$2,env_wat_ltaa_linear!$F:$F,'T1'!$A21))</f>
        <v>2708.96</v>
      </c>
      <c r="F21" s="203">
        <f>IF(SUMIFS(env_wat_ltaa_linear!$H:$H,env_wat_ltaa_linear!$D:$D,'T1'!F$1,env_wat_ltaa_linear!$E:$E,'T1'!F$2,env_wat_ltaa_linear!$F:$F,'T1'!$A21)=0,":",SUMIFS(env_wat_ltaa_linear!$H:$H,env_wat_ltaa_linear!$D:$D,'T1'!F$1,env_wat_ltaa_linear!$E:$E,'T1'!F$2,env_wat_ltaa_linear!$F:$F,'T1'!$A21))</f>
        <v>320.85</v>
      </c>
      <c r="G21" s="203">
        <f>SUMIFS(env_wat_ltaa_linear!$H:$H,env_wat_ltaa_linear!$D:$D,'T1'!G$1,env_wat_ltaa_linear!$E:$E,'T1'!G$2,env_wat_ltaa_linear!$F:$F,'T1'!$A21)</f>
        <v>0</v>
      </c>
      <c r="H21" s="218">
        <f>IF(SUMIFS(env_wat_ltaa_linear!$H:$H,env_wat_ltaa_linear!$D:$D,'T1'!H$1,env_wat_ltaa_linear!$E:$E,'T1'!H$2,env_wat_ltaa_linear!$F:$F,'T1'!$A21)=0,":",SUMIFS(env_wat_ltaa_linear!$H:$H,env_wat_ltaa_linear!$D:$D,'T1'!H$1,env_wat_ltaa_linear!$E:$E,'T1'!H$2,env_wat_ltaa_linear!$F:$F,'T1'!$A21))</f>
        <v>320.85</v>
      </c>
      <c r="I21" s="219">
        <f>IF(_xlfn.IFERROR(SUMIFS(env_wat_ltaa_linear!$H:$H,env_wat_ltaa_linear!$D:$D,'T1'!I$1,env_wat_ltaa_linear!$E:$E,'T1'!I$2,env_wat_ltaa_linear!$F:$F,'T1'!$A21),":")=0,":",_xlfn.IFERROR(SUMIFS(env_wat_ltaa_linear!$H:$H,env_wat_ltaa_linear!$D:$D,'T1'!I$1,env_wat_ltaa_linear!$E:$E,'T1'!I$2,env_wat_ltaa_linear!$F:$F,'T1'!$A21)/1000,":"))</f>
        <v>0.35636</v>
      </c>
      <c r="K21" s="40">
        <f t="shared" si="0"/>
        <v>0.368764280493019</v>
      </c>
      <c r="L21" s="40">
        <f>SUMIFS(demo_gind__custom_7087583_linea!$G:$G,demo_gind__custom_7087583_linea!$F:$F,'T1'!$L$6,demo_gind__custom_7087583_linea!$E:$E,'T1'!$A21)/1000000</f>
        <v>0.870068</v>
      </c>
    </row>
    <row r="22" spans="1:12" ht="15">
      <c r="A22" s="25" t="s">
        <v>129</v>
      </c>
      <c r="C22" s="41" t="s">
        <v>28</v>
      </c>
      <c r="D22" s="204">
        <f>IF(SUMIFS(env_wat_ltaa_linear!$H:$H,env_wat_ltaa_linear!$D:$D,'T1'!D$1,env_wat_ltaa_linear!$E:$E,'T1'!D$2,env_wat_ltaa_linear!$F:$F,'T1'!$A22)=0,":",SUMIFS(env_wat_ltaa_linear!$H:$H,env_wat_ltaa_linear!$D:$D,'T1'!D$1,env_wat_ltaa_linear!$E:$E,'T1'!D$2,env_wat_ltaa_linear!$F:$F,'T1'!$A22))</f>
        <v>43220</v>
      </c>
      <c r="E22" s="203">
        <f>IF(SUMIFS(env_wat_ltaa_linear!$H:$H,env_wat_ltaa_linear!$D:$D,'T1'!E$1,env_wat_ltaa_linear!$E:$E,'T1'!E$2,env_wat_ltaa_linear!$F:$F,'T1'!$A22)=0,":",SUMIFS(env_wat_ltaa_linear!$H:$H,env_wat_ltaa_linear!$D:$D,'T1'!E$1,env_wat_ltaa_linear!$E:$E,'T1'!E$2,env_wat_ltaa_linear!$F:$F,'T1'!$A22))</f>
        <v>23573</v>
      </c>
      <c r="F22" s="203">
        <f>IF(SUMIFS(env_wat_ltaa_linear!$H:$H,env_wat_ltaa_linear!$D:$D,'T1'!F$1,env_wat_ltaa_linear!$E:$E,'T1'!F$2,env_wat_ltaa_linear!$F:$F,'T1'!$A22)=0,":",SUMIFS(env_wat_ltaa_linear!$H:$H,env_wat_ltaa_linear!$D:$D,'T1'!F$1,env_wat_ltaa_linear!$E:$E,'T1'!F$2,env_wat_ltaa_linear!$F:$F,'T1'!$A22))</f>
        <v>19647</v>
      </c>
      <c r="G22" s="203">
        <f>IF(SUMIFS(env_wat_ltaa_linear!$H:$H,env_wat_ltaa_linear!$D:$D,'T1'!G$1,env_wat_ltaa_linear!$E:$E,'T1'!G$2,env_wat_ltaa_linear!$F:$F,'T1'!$A22)=0,":",SUMIFS(env_wat_ltaa_linear!$H:$H,env_wat_ltaa_linear!$D:$D,'T1'!G$1,env_wat_ltaa_linear!$E:$E,'T1'!G$2,env_wat_ltaa_linear!$F:$F,'T1'!$A22))</f>
        <v>16992</v>
      </c>
      <c r="H22" s="218">
        <f>IF(SUMIFS(env_wat_ltaa_linear!$H:$H,env_wat_ltaa_linear!$D:$D,'T1'!H$1,env_wat_ltaa_linear!$E:$E,'T1'!H$2,env_wat_ltaa_linear!$F:$F,'T1'!$A22)=0,":",SUMIFS(env_wat_ltaa_linear!$H:$H,env_wat_ltaa_linear!$D:$D,'T1'!H$1,env_wat_ltaa_linear!$E:$E,'T1'!H$2,env_wat_ltaa_linear!$F:$F,'T1'!$A22))</f>
        <v>36639</v>
      </c>
      <c r="I22" s="219">
        <f>IF(_xlfn.IFERROR(SUMIFS(env_wat_ltaa_linear!$H:$H,env_wat_ltaa_linear!$D:$D,'T1'!I$1,env_wat_ltaa_linear!$E:$E,'T1'!I$2,env_wat_ltaa_linear!$F:$F,'T1'!$A22),":")=0,":",_xlfn.IFERROR(SUMIFS(env_wat_ltaa_linear!$H:$H,env_wat_ltaa_linear!$D:$D,'T1'!I$1,env_wat_ltaa_linear!$E:$E,'T1'!I$2,env_wat_ltaa_linear!$F:$F,'T1'!$A22)/1000,":"))</f>
        <v>19.442400000000003</v>
      </c>
      <c r="K22" s="40">
        <f t="shared" si="0"/>
        <v>19.011775791910853</v>
      </c>
      <c r="L22" s="40">
        <f>SUMIFS(demo_gind__custom_7087583_linea!$G:$G,demo_gind__custom_7087583_linea!$F:$F,'T1'!$L$6,demo_gind__custom_7087583_linea!$E:$E,'T1'!$A22)/1000000</f>
        <v>1.927174</v>
      </c>
    </row>
    <row r="23" spans="1:12" ht="15">
      <c r="A23" s="25" t="s">
        <v>131</v>
      </c>
      <c r="C23" s="41" t="s">
        <v>5</v>
      </c>
      <c r="D23" s="204">
        <f>IF(SUMIFS(env_wat_ltaa_linear!$H:$H,env_wat_ltaa_linear!$D:$D,'T1'!D$1,env_wat_ltaa_linear!$E:$E,'T1'!D$2,env_wat_ltaa_linear!$F:$F,'T1'!$A23)=0,":",SUMIFS(env_wat_ltaa_linear!$H:$H,env_wat_ltaa_linear!$D:$D,'T1'!D$1,env_wat_ltaa_linear!$E:$E,'T1'!D$2,env_wat_ltaa_linear!$F:$F,'T1'!$A23))</f>
        <v>45117.5</v>
      </c>
      <c r="E23" s="203" t="str">
        <f>IF(SUMIFS(env_wat_ltaa_linear!$H:$H,env_wat_ltaa_linear!$D:$D,'T1'!E$1,env_wat_ltaa_linear!$E:$E,'T1'!E$2,env_wat_ltaa_linear!$F:$F,'T1'!$A23)=0,":",SUMIFS(env_wat_ltaa_linear!$H:$H,env_wat_ltaa_linear!$D:$D,'T1'!E$1,env_wat_ltaa_linear!$E:$E,'T1'!E$2,env_wat_ltaa_linear!$F:$F,'T1'!$A23))</f>
        <v>:</v>
      </c>
      <c r="F23" s="203" t="str">
        <f>IF(SUMIFS(env_wat_ltaa_linear!$H:$H,env_wat_ltaa_linear!$D:$D,'T1'!F$1,env_wat_ltaa_linear!$E:$E,'T1'!F$2,env_wat_ltaa_linear!$F:$F,'T1'!$A23)=0,":",SUMIFS(env_wat_ltaa_linear!$H:$H,env_wat_ltaa_linear!$D:$D,'T1'!F$1,env_wat_ltaa_linear!$E:$E,'T1'!F$2,env_wat_ltaa_linear!$F:$F,'T1'!$A23))</f>
        <v>:</v>
      </c>
      <c r="G23" s="203">
        <f>IF(SUMIFS(env_wat_ltaa_linear!$H:$H,env_wat_ltaa_linear!$D:$D,'T1'!G$1,env_wat_ltaa_linear!$E:$E,'T1'!G$2,env_wat_ltaa_linear!$F:$F,'T1'!$A23)=0,":",SUMIFS(env_wat_ltaa_linear!$H:$H,env_wat_ltaa_linear!$D:$D,'T1'!G$1,env_wat_ltaa_linear!$E:$E,'T1'!G$2,env_wat_ltaa_linear!$F:$F,'T1'!$A23))</f>
        <v>8404.66</v>
      </c>
      <c r="H23" s="218" t="str">
        <f>IF(SUMIFS(env_wat_ltaa_linear!$H:$H,env_wat_ltaa_linear!$D:$D,'T1'!H$1,env_wat_ltaa_linear!$E:$E,'T1'!H$2,env_wat_ltaa_linear!$F:$F,'T1'!$A23)=0,":",SUMIFS(env_wat_ltaa_linear!$H:$H,env_wat_ltaa_linear!$D:$D,'T1'!H$1,env_wat_ltaa_linear!$E:$E,'T1'!H$2,env_wat_ltaa_linear!$F:$F,'T1'!$A23))</f>
        <v>:</v>
      </c>
      <c r="I23" s="219" t="str">
        <f>IF(_xlfn.IFERROR(SUMIFS(env_wat_ltaa_linear!$H:$H,env_wat_ltaa_linear!$D:$D,'T1'!I$1,env_wat_ltaa_linear!$E:$E,'T1'!I$2,env_wat_ltaa_linear!$F:$F,'T1'!$A23),":")=0,":",_xlfn.IFERROR(SUMIFS(env_wat_ltaa_linear!$H:$H,env_wat_ltaa_linear!$D:$D,'T1'!I$1,env_wat_ltaa_linear!$E:$E,'T1'!I$2,env_wat_ltaa_linear!$F:$F,'T1'!$A23)/1000,":"))</f>
        <v>:</v>
      </c>
      <c r="K23" s="40" t="str">
        <f t="shared" si="0"/>
        <v>:</v>
      </c>
      <c r="L23" s="40">
        <f>SUMIFS(demo_gind__custom_7087583_linea!$G:$G,demo_gind__custom_7087583_linea!$F:$F,'T1'!$L$6,demo_gind__custom_7087583_linea!$E:$E,'T1'!$A23)/1000000</f>
        <v>2.801543</v>
      </c>
    </row>
    <row r="24" spans="1:12" ht="15">
      <c r="A24" s="25" t="s">
        <v>130</v>
      </c>
      <c r="C24" s="41" t="s">
        <v>6</v>
      </c>
      <c r="D24" s="204">
        <f>IF(SUMIFS(env_wat_ltaa_linear!$H:$H,env_wat_ltaa_linear!$D:$D,'T1'!D$1,env_wat_ltaa_linear!$E:$E,'T1'!D$2,env_wat_ltaa_linear!$F:$F,'T1'!$A24)=0,":",SUMIFS(env_wat_ltaa_linear!$H:$H,env_wat_ltaa_linear!$D:$D,'T1'!D$1,env_wat_ltaa_linear!$E:$E,'T1'!D$2,env_wat_ltaa_linear!$F:$F,'T1'!$A24))</f>
        <v>2030</v>
      </c>
      <c r="E24" s="203">
        <f>IF(SUMIFS(env_wat_ltaa_linear!$H:$H,env_wat_ltaa_linear!$D:$D,'T1'!E$1,env_wat_ltaa_linear!$E:$E,'T1'!E$2,env_wat_ltaa_linear!$F:$F,'T1'!$A24)=0,":",SUMIFS(env_wat_ltaa_linear!$H:$H,env_wat_ltaa_linear!$D:$D,'T1'!E$1,env_wat_ltaa_linear!$E:$E,'T1'!E$2,env_wat_ltaa_linear!$F:$F,'T1'!$A24))</f>
        <v>1124.9</v>
      </c>
      <c r="F24" s="203">
        <f>IF(SUMIFS(env_wat_ltaa_linear!$H:$H,env_wat_ltaa_linear!$D:$D,'T1'!F$1,env_wat_ltaa_linear!$E:$E,'T1'!F$2,env_wat_ltaa_linear!$F:$F,'T1'!$A24)=0,":",SUMIFS(env_wat_ltaa_linear!$H:$H,env_wat_ltaa_linear!$D:$D,'T1'!F$1,env_wat_ltaa_linear!$E:$E,'T1'!F$2,env_wat_ltaa_linear!$F:$F,'T1'!$A24))</f>
        <v>905.1</v>
      </c>
      <c r="G24" s="203">
        <f>IF(SUMIFS(env_wat_ltaa_linear!$H:$H,env_wat_ltaa_linear!$D:$D,'T1'!G$1,env_wat_ltaa_linear!$E:$E,'T1'!G$2,env_wat_ltaa_linear!$F:$F,'T1'!$A24)=0,":",SUMIFS(env_wat_ltaa_linear!$H:$H,env_wat_ltaa_linear!$D:$D,'T1'!G$1,env_wat_ltaa_linear!$E:$E,'T1'!G$2,env_wat_ltaa_linear!$F:$F,'T1'!$A24))</f>
        <v>739</v>
      </c>
      <c r="H24" s="218">
        <f>IF(SUMIFS(env_wat_ltaa_linear!$H:$H,env_wat_ltaa_linear!$D:$D,'T1'!H$1,env_wat_ltaa_linear!$E:$E,'T1'!H$2,env_wat_ltaa_linear!$F:$F,'T1'!$A24)=0,":",SUMIFS(env_wat_ltaa_linear!$H:$H,env_wat_ltaa_linear!$D:$D,'T1'!H$1,env_wat_ltaa_linear!$E:$E,'T1'!H$2,env_wat_ltaa_linear!$F:$F,'T1'!$A24))</f>
        <v>1644.1</v>
      </c>
      <c r="I24" s="219">
        <f>IF(_xlfn.IFERROR(SUMIFS(env_wat_ltaa_linear!$H:$H,env_wat_ltaa_linear!$D:$D,'T1'!I$1,env_wat_ltaa_linear!$E:$E,'T1'!I$2,env_wat_ltaa_linear!$F:$F,'T1'!$A24),":")=0,":",_xlfn.IFERROR(SUMIFS(env_wat_ltaa_linear!$H:$H,env_wat_ltaa_linear!$D:$D,'T1'!I$1,env_wat_ltaa_linear!$E:$E,'T1'!I$2,env_wat_ltaa_linear!$F:$F,'T1'!$A24)/1000,":"))</f>
        <v>2.56865</v>
      </c>
      <c r="K24" s="40">
        <f t="shared" si="0"/>
        <v>2.7043342380129944</v>
      </c>
      <c r="L24" s="40">
        <f>SUMIFS(demo_gind__custom_7087583_linea!$G:$G,demo_gind__custom_7087583_linea!$F:$F,'T1'!$L$6,demo_gind__custom_7087583_linea!$E:$E,'T1'!$A24)/1000000</f>
        <v>0.60795</v>
      </c>
    </row>
    <row r="25" spans="1:12" ht="15">
      <c r="A25" s="25" t="s">
        <v>137</v>
      </c>
      <c r="C25" s="41" t="s">
        <v>7</v>
      </c>
      <c r="D25" s="204">
        <f>IF(SUMIFS(env_wat_ltaa_linear!$H:$H,env_wat_ltaa_linear!$D:$D,'T1'!D$1,env_wat_ltaa_linear!$E:$E,'T1'!D$2,env_wat_ltaa_linear!$F:$F,'T1'!$A25)=0,":",SUMIFS(env_wat_ltaa_linear!$H:$H,env_wat_ltaa_linear!$D:$D,'T1'!D$1,env_wat_ltaa_linear!$E:$E,'T1'!D$2,env_wat_ltaa_linear!$F:$F,'T1'!$A25))</f>
        <v>56172</v>
      </c>
      <c r="E25" s="203">
        <f>IF(SUMIFS(env_wat_ltaa_linear!$H:$H,env_wat_ltaa_linear!$D:$D,'T1'!E$1,env_wat_ltaa_linear!$E:$E,'T1'!E$2,env_wat_ltaa_linear!$F:$F,'T1'!$A25)=0,":",SUMIFS(env_wat_ltaa_linear!$H:$H,env_wat_ltaa_linear!$D:$D,'T1'!E$1,env_wat_ltaa_linear!$E:$E,'T1'!E$2,env_wat_ltaa_linear!$F:$F,'T1'!$A25))</f>
        <v>50592</v>
      </c>
      <c r="F25" s="203">
        <f>IF(SUMIFS(env_wat_ltaa_linear!$H:$H,env_wat_ltaa_linear!$D:$D,'T1'!F$1,env_wat_ltaa_linear!$E:$E,'T1'!F$2,env_wat_ltaa_linear!$F:$F,'T1'!$A25)=0,":",SUMIFS(env_wat_ltaa_linear!$H:$H,env_wat_ltaa_linear!$D:$D,'T1'!F$1,env_wat_ltaa_linear!$E:$E,'T1'!F$2,env_wat_ltaa_linear!$F:$F,'T1'!$A25))</f>
        <v>5580</v>
      </c>
      <c r="G25" s="203">
        <f>IF(SUMIFS(env_wat_ltaa_linear!$H:$H,env_wat_ltaa_linear!$D:$D,'T1'!G$1,env_wat_ltaa_linear!$E:$E,'T1'!G$2,env_wat_ltaa_linear!$F:$F,'T1'!$A25)=0,":",SUMIFS(env_wat_ltaa_linear!$H:$H,env_wat_ltaa_linear!$D:$D,'T1'!G$1,env_wat_ltaa_linear!$E:$E,'T1'!G$2,env_wat_ltaa_linear!$F:$F,'T1'!$A25))</f>
        <v>91500</v>
      </c>
      <c r="H25" s="218" t="str">
        <f>IF(SUMIFS(env_wat_ltaa_linear!$H:$H,env_wat_ltaa_linear!$D:$D,'T1'!H$1,env_wat_ltaa_linear!$E:$E,'T1'!H$2,env_wat_ltaa_linear!$F:$F,'T1'!$A25)=0,":",SUMIFS(env_wat_ltaa_linear!$H:$H,env_wat_ltaa_linear!$D:$D,'T1'!H$1,env_wat_ltaa_linear!$E:$E,'T1'!H$2,env_wat_ltaa_linear!$F:$F,'T1'!$A25))</f>
        <v>:</v>
      </c>
      <c r="I25" s="219" t="str">
        <f>IF(_xlfn.IFERROR(SUMIFS(env_wat_ltaa_linear!$H:$H,env_wat_ltaa_linear!$D:$D,'T1'!I$1,env_wat_ltaa_linear!$E:$E,'T1'!I$2,env_wat_ltaa_linear!$F:$F,'T1'!$A25),":")=0,":",_xlfn.IFERROR(SUMIFS(env_wat_ltaa_linear!$H:$H,env_wat_ltaa_linear!$D:$D,'T1'!I$1,env_wat_ltaa_linear!$E:$E,'T1'!I$2,env_wat_ltaa_linear!$F:$F,'T1'!$A25)/1000,":"))</f>
        <v>:</v>
      </c>
      <c r="K25" s="40" t="str">
        <f t="shared" si="0"/>
        <v>:</v>
      </c>
      <c r="L25" s="40">
        <f>SUMIFS(demo_gind__custom_7087583_linea!$G:$G,demo_gind__custom_7087583_linea!$F:$F,'T1'!$L$6,demo_gind__custom_7087583_linea!$E:$E,'T1'!$A25)/1000000</f>
        <v>9.775564</v>
      </c>
    </row>
    <row r="26" spans="1:12" ht="15">
      <c r="A26" s="25" t="s">
        <v>124</v>
      </c>
      <c r="C26" s="41" t="s">
        <v>8</v>
      </c>
      <c r="D26" s="204">
        <f>IF(SUMIFS(env_wat_ltaa_linear!$H:$H,env_wat_ltaa_linear!$D:$D,'T1'!D$1,env_wat_ltaa_linear!$E:$E,'T1'!D$2,env_wat_ltaa_linear!$F:$F,'T1'!$A26)=0,":",SUMIFS(env_wat_ltaa_linear!$H:$H,env_wat_ltaa_linear!$D:$D,'T1'!D$1,env_wat_ltaa_linear!$E:$E,'T1'!D$2,env_wat_ltaa_linear!$F:$F,'T1'!$A26))</f>
        <v>171.71</v>
      </c>
      <c r="E26" s="203">
        <f>IF(SUMIFS(env_wat_ltaa_linear!$H:$H,env_wat_ltaa_linear!$D:$D,'T1'!E$1,env_wat_ltaa_linear!$E:$E,'T1'!E$2,env_wat_ltaa_linear!$F:$F,'T1'!$A26)=0,":",SUMIFS(env_wat_ltaa_linear!$H:$H,env_wat_ltaa_linear!$D:$D,'T1'!E$1,env_wat_ltaa_linear!$E:$E,'T1'!E$2,env_wat_ltaa_linear!$F:$F,'T1'!$A26))</f>
        <v>88.74</v>
      </c>
      <c r="F26" s="203">
        <f>IF(SUMIFS(env_wat_ltaa_linear!$H:$H,env_wat_ltaa_linear!$D:$D,'T1'!F$1,env_wat_ltaa_linear!$E:$E,'T1'!F$2,env_wat_ltaa_linear!$F:$F,'T1'!$A26)=0,":",SUMIFS(env_wat_ltaa_linear!$H:$H,env_wat_ltaa_linear!$D:$D,'T1'!F$1,env_wat_ltaa_linear!$E:$E,'T1'!F$2,env_wat_ltaa_linear!$F:$F,'T1'!$A26))</f>
        <v>82.97</v>
      </c>
      <c r="G26" s="203">
        <f>SUMIFS(env_wat_ltaa_linear!$H:$H,env_wat_ltaa_linear!$D:$D,'T1'!G$1,env_wat_ltaa_linear!$E:$E,'T1'!G$2,env_wat_ltaa_linear!$F:$F,'T1'!$A26)</f>
        <v>0</v>
      </c>
      <c r="H26" s="218">
        <f>IF(SUMIFS(env_wat_ltaa_linear!$H:$H,env_wat_ltaa_linear!$D:$D,'T1'!H$1,env_wat_ltaa_linear!$E:$E,'T1'!H$2,env_wat_ltaa_linear!$F:$F,'T1'!$A26)=0,":",SUMIFS(env_wat_ltaa_linear!$H:$H,env_wat_ltaa_linear!$D:$D,'T1'!H$1,env_wat_ltaa_linear!$E:$E,'T1'!H$2,env_wat_ltaa_linear!$F:$F,'T1'!$A26))</f>
        <v>82.97</v>
      </c>
      <c r="I26" s="219">
        <f>IF(_xlfn.IFERROR(SUMIFS(env_wat_ltaa_linear!$H:$H,env_wat_ltaa_linear!$D:$D,'T1'!I$1,env_wat_ltaa_linear!$E:$E,'T1'!I$2,env_wat_ltaa_linear!$F:$F,'T1'!$A26),":")=0,":",_xlfn.IFERROR(SUMIFS(env_wat_ltaa_linear!$H:$H,env_wat_ltaa_linear!$D:$D,'T1'!I$1,env_wat_ltaa_linear!$E:$E,'T1'!I$2,env_wat_ltaa_linear!$F:$F,'T1'!$A26)/1000,":"))</f>
        <v>0.16000999999999999</v>
      </c>
      <c r="K26" s="40">
        <f t="shared" si="0"/>
        <v>0.17120277324969563</v>
      </c>
      <c r="L26" s="40">
        <f>SUMIFS(demo_gind__custom_7087583_linea!$G:$G,demo_gind__custom_7087583_linea!$F:$F,'T1'!$L$6,demo_gind__custom_7087583_linea!$E:$E,'T1'!$A26)/1000000</f>
        <v>0.48463</v>
      </c>
    </row>
    <row r="27" spans="1:12" ht="15">
      <c r="A27" s="25" t="s">
        <v>123</v>
      </c>
      <c r="C27" s="41" t="s">
        <v>9</v>
      </c>
      <c r="D27" s="204">
        <f>IF(SUMIFS(env_wat_ltaa_linear!$H:$H,env_wat_ltaa_linear!$D:$D,'T1'!D$1,env_wat_ltaa_linear!$E:$E,'T1'!D$2,env_wat_ltaa_linear!$F:$F,'T1'!$A27)=0,":",SUMIFS(env_wat_ltaa_linear!$H:$H,env_wat_ltaa_linear!$D:$D,'T1'!D$1,env_wat_ltaa_linear!$E:$E,'T1'!D$2,env_wat_ltaa_linear!$F:$F,'T1'!$A27))</f>
        <v>32017</v>
      </c>
      <c r="E27" s="203">
        <f>IF(SUMIFS(env_wat_ltaa_linear!$H:$H,env_wat_ltaa_linear!$D:$D,'T1'!E$1,env_wat_ltaa_linear!$E:$E,'T1'!E$2,env_wat_ltaa_linear!$F:$F,'T1'!$A27)=0,":",SUMIFS(env_wat_ltaa_linear!$H:$H,env_wat_ltaa_linear!$D:$D,'T1'!E$1,env_wat_ltaa_linear!$E:$E,'T1'!E$2,env_wat_ltaa_linear!$F:$F,'T1'!$A27))</f>
        <v>22311</v>
      </c>
      <c r="F27" s="203">
        <f>IF(SUMIFS(env_wat_ltaa_linear!$H:$H,env_wat_ltaa_linear!$D:$D,'T1'!F$1,env_wat_ltaa_linear!$E:$E,'T1'!F$2,env_wat_ltaa_linear!$F:$F,'T1'!$A27)=0,":",SUMIFS(env_wat_ltaa_linear!$H:$H,env_wat_ltaa_linear!$D:$D,'T1'!F$1,env_wat_ltaa_linear!$E:$E,'T1'!F$2,env_wat_ltaa_linear!$F:$F,'T1'!$A27))</f>
        <v>9706</v>
      </c>
      <c r="G27" s="203">
        <f>IF(SUMIFS(env_wat_ltaa_linear!$H:$H,env_wat_ltaa_linear!$D:$D,'T1'!G$1,env_wat_ltaa_linear!$E:$E,'T1'!G$2,env_wat_ltaa_linear!$F:$F,'T1'!$A27)=0,":",SUMIFS(env_wat_ltaa_linear!$H:$H,env_wat_ltaa_linear!$D:$D,'T1'!G$1,env_wat_ltaa_linear!$E:$E,'T1'!G$2,env_wat_ltaa_linear!$F:$F,'T1'!$A27))</f>
        <v>78355</v>
      </c>
      <c r="H27" s="218">
        <f>IF(SUMIFS(env_wat_ltaa_linear!$H:$H,env_wat_ltaa_linear!$D:$D,'T1'!H$1,env_wat_ltaa_linear!$E:$E,'T1'!H$2,env_wat_ltaa_linear!$F:$F,'T1'!$A27)=0,":",SUMIFS(env_wat_ltaa_linear!$H:$H,env_wat_ltaa_linear!$D:$D,'T1'!H$1,env_wat_ltaa_linear!$E:$E,'T1'!H$2,env_wat_ltaa_linear!$F:$F,'T1'!$A27))</f>
        <v>88061</v>
      </c>
      <c r="I27" s="219">
        <f>IF(_xlfn.IFERROR(SUMIFS(env_wat_ltaa_linear!$H:$H,env_wat_ltaa_linear!$D:$D,'T1'!I$1,env_wat_ltaa_linear!$E:$E,'T1'!I$2,env_wat_ltaa_linear!$F:$F,'T1'!$A27),":")=0,":",_xlfn.IFERROR(SUMIFS(env_wat_ltaa_linear!$H:$H,env_wat_ltaa_linear!$D:$D,'T1'!I$1,env_wat_ltaa_linear!$E:$E,'T1'!I$2,env_wat_ltaa_linear!$F:$F,'T1'!$A27)/1000,":"))</f>
        <v>5.02257</v>
      </c>
      <c r="K27" s="40">
        <f t="shared" si="0"/>
        <v>5.110429521906931</v>
      </c>
      <c r="L27" s="40">
        <f>SUMIFS(demo_gind__custom_7087583_linea!$G:$G,demo_gind__custom_7087583_linea!$F:$F,'T1'!$L$6,demo_gind__custom_7087583_linea!$E:$E,'T1'!$A27)/1000000</f>
        <v>17.231624</v>
      </c>
    </row>
    <row r="28" spans="1:12" ht="15">
      <c r="A28" s="25" t="s">
        <v>165</v>
      </c>
      <c r="C28" s="41" t="s">
        <v>10</v>
      </c>
      <c r="D28" s="204">
        <f>IF(SUMIFS(env_wat_ltaa_linear!$H:$H,env_wat_ltaa_linear!$D:$D,'T1'!D$1,env_wat_ltaa_linear!$E:$E,'T1'!D$2,env_wat_ltaa_linear!$F:$F,'T1'!$A28)=0,":",SUMIFS(env_wat_ltaa_linear!$H:$H,env_wat_ltaa_linear!$D:$D,'T1'!D$1,env_wat_ltaa_linear!$E:$E,'T1'!D$2,env_wat_ltaa_linear!$F:$F,'T1'!$A28))</f>
        <v>99800</v>
      </c>
      <c r="E28" s="203">
        <f>IF(SUMIFS(env_wat_ltaa_linear!$H:$H,env_wat_ltaa_linear!$D:$D,'T1'!E$1,env_wat_ltaa_linear!$E:$E,'T1'!E$2,env_wat_ltaa_linear!$F:$F,'T1'!$A28)=0,":",SUMIFS(env_wat_ltaa_linear!$H:$H,env_wat_ltaa_linear!$D:$D,'T1'!E$1,env_wat_ltaa_linear!$E:$E,'T1'!E$2,env_wat_ltaa_linear!$F:$F,'T1'!$A28))</f>
        <v>43100</v>
      </c>
      <c r="F28" s="203">
        <f>IF(SUMIFS(env_wat_ltaa_linear!$H:$H,env_wat_ltaa_linear!$D:$D,'T1'!F$1,env_wat_ltaa_linear!$E:$E,'T1'!F$2,env_wat_ltaa_linear!$F:$F,'T1'!$A28)=0,":",SUMIFS(env_wat_ltaa_linear!$H:$H,env_wat_ltaa_linear!$D:$D,'T1'!F$1,env_wat_ltaa_linear!$E:$E,'T1'!F$2,env_wat_ltaa_linear!$F:$F,'T1'!$A28))</f>
        <v>56700</v>
      </c>
      <c r="G28" s="203">
        <f>IF(SUMIFS(env_wat_ltaa_linear!$H:$H,env_wat_ltaa_linear!$D:$D,'T1'!G$1,env_wat_ltaa_linear!$E:$E,'T1'!G$2,env_wat_ltaa_linear!$F:$F,'T1'!$A28)=0,":",SUMIFS(env_wat_ltaa_linear!$H:$H,env_wat_ltaa_linear!$D:$D,'T1'!G$1,env_wat_ltaa_linear!$E:$E,'T1'!G$2,env_wat_ltaa_linear!$F:$F,'T1'!$A28))</f>
        <v>29300</v>
      </c>
      <c r="H28" s="218" t="str">
        <f>IF(SUMIFS(env_wat_ltaa_linear!$H:$H,env_wat_ltaa_linear!$D:$D,'T1'!H$1,env_wat_ltaa_linear!$E:$E,'T1'!H$2,env_wat_ltaa_linear!$F:$F,'T1'!$A28)=0,":",SUMIFS(env_wat_ltaa_linear!$H:$H,env_wat_ltaa_linear!$D:$D,'T1'!H$1,env_wat_ltaa_linear!$E:$E,'T1'!H$2,env_wat_ltaa_linear!$F:$F,'T1'!$A28))</f>
        <v>:</v>
      </c>
      <c r="I28" s="219" t="str">
        <f>IF(_xlfn.IFERROR(SUMIFS(env_wat_ltaa_linear!$H:$H,env_wat_ltaa_linear!$D:$D,'T1'!I$1,env_wat_ltaa_linear!$E:$E,'T1'!I$2,env_wat_ltaa_linear!$F:$F,'T1'!$A28),":")=0,":",_xlfn.IFERROR(SUMIFS(env_wat_ltaa_linear!$H:$H,env_wat_ltaa_linear!$D:$D,'T1'!I$1,env_wat_ltaa_linear!$E:$E,'T1'!I$2,env_wat_ltaa_linear!$F:$F,'T1'!$A28)/1000,":"))</f>
        <v>:</v>
      </c>
      <c r="K28" s="40" t="str">
        <f t="shared" si="0"/>
        <v>:</v>
      </c>
      <c r="L28" s="40">
        <f>SUMIFS(demo_gind__custom_7087583_linea!$G:$G,demo_gind__custom_7087583_linea!$F:$F,'T1'!$L$6,demo_gind__custom_7087583_linea!$E:$E,'T1'!$A28)/1000000</f>
        <v>8.840521</v>
      </c>
    </row>
    <row r="29" spans="1:12" ht="15">
      <c r="A29" s="25" t="s">
        <v>121</v>
      </c>
      <c r="C29" s="41" t="s">
        <v>11</v>
      </c>
      <c r="D29" s="204">
        <f>IF(SUMIFS(env_wat_ltaa_linear!$H:$H,env_wat_ltaa_linear!$D:$D,'T1'!D$1,env_wat_ltaa_linear!$E:$E,'T1'!D$2,env_wat_ltaa_linear!$F:$F,'T1'!$A29)=0,":",SUMIFS(env_wat_ltaa_linear!$H:$H,env_wat_ltaa_linear!$D:$D,'T1'!D$1,env_wat_ltaa_linear!$E:$E,'T1'!D$2,env_wat_ltaa_linear!$F:$F,'T1'!$A29))</f>
        <v>201115.5</v>
      </c>
      <c r="E29" s="203">
        <f>IF(SUMIFS(env_wat_ltaa_linear!$H:$H,env_wat_ltaa_linear!$D:$D,'T1'!E$1,env_wat_ltaa_linear!$E:$E,'T1'!E$2,env_wat_ltaa_linear!$F:$F,'T1'!$A29)=0,":",SUMIFS(env_wat_ltaa_linear!$H:$H,env_wat_ltaa_linear!$D:$D,'T1'!E$1,env_wat_ltaa_linear!$E:$E,'T1'!E$2,env_wat_ltaa_linear!$F:$F,'T1'!$A29))</f>
        <v>150796.3</v>
      </c>
      <c r="F29" s="203">
        <f>IF(SUMIFS(env_wat_ltaa_linear!$H:$H,env_wat_ltaa_linear!$D:$D,'T1'!F$1,env_wat_ltaa_linear!$E:$E,'T1'!F$2,env_wat_ltaa_linear!$F:$F,'T1'!$A29)=0,":",SUMIFS(env_wat_ltaa_linear!$H:$H,env_wat_ltaa_linear!$D:$D,'T1'!F$1,env_wat_ltaa_linear!$E:$E,'T1'!F$2,env_wat_ltaa_linear!$F:$F,'T1'!$A29))</f>
        <v>50319.2</v>
      </c>
      <c r="G29" s="203">
        <f>IF(SUMIFS(env_wat_ltaa_linear!$H:$H,env_wat_ltaa_linear!$D:$D,'T1'!G$1,env_wat_ltaa_linear!$E:$E,'T1'!G$2,env_wat_ltaa_linear!$F:$F,'T1'!$A29)=0,":",SUMIFS(env_wat_ltaa_linear!$H:$H,env_wat_ltaa_linear!$D:$D,'T1'!G$1,env_wat_ltaa_linear!$E:$E,'T1'!G$2,env_wat_ltaa_linear!$F:$F,'T1'!$A29))</f>
        <v>7504</v>
      </c>
      <c r="H29" s="218">
        <f>IF(SUMIFS(env_wat_ltaa_linear!$H:$H,env_wat_ltaa_linear!$D:$D,'T1'!H$1,env_wat_ltaa_linear!$E:$E,'T1'!H$2,env_wat_ltaa_linear!$F:$F,'T1'!$A29)=0,":",SUMIFS(env_wat_ltaa_linear!$H:$H,env_wat_ltaa_linear!$D:$D,'T1'!H$1,env_wat_ltaa_linear!$E:$E,'T1'!H$2,env_wat_ltaa_linear!$F:$F,'T1'!$A29))</f>
        <v>57823.2</v>
      </c>
      <c r="I29" s="219">
        <f>IF(_xlfn.IFERROR(SUMIFS(env_wat_ltaa_linear!$H:$H,env_wat_ltaa_linear!$D:$D,'T1'!I$1,env_wat_ltaa_linear!$E:$E,'T1'!I$2,env_wat_ltaa_linear!$F:$F,'T1'!$A29),":")=0,":",_xlfn.IFERROR(SUMIFS(env_wat_ltaa_linear!$H:$H,env_wat_ltaa_linear!$D:$D,'T1'!I$1,env_wat_ltaa_linear!$E:$E,'T1'!I$2,env_wat_ltaa_linear!$F:$F,'T1'!$A29)/1000,":"))</f>
        <v>1.53186</v>
      </c>
      <c r="K29" s="40">
        <f t="shared" si="0"/>
        <v>1.522674935318863</v>
      </c>
      <c r="L29" s="40">
        <f>SUMIFS(demo_gind__custom_7087583_linea!$G:$G,demo_gind__custom_7087583_linea!$F:$F,'T1'!$L$6,demo_gind__custom_7087583_linea!$E:$E,'T1'!$A29)/1000000</f>
        <v>37.97475</v>
      </c>
    </row>
    <row r="30" spans="1:12" ht="15">
      <c r="A30" s="25" t="s">
        <v>120</v>
      </c>
      <c r="C30" s="41" t="s">
        <v>31</v>
      </c>
      <c r="D30" s="204">
        <f>IF(SUMIFS(env_wat_ltaa_linear!$H:$H,env_wat_ltaa_linear!$D:$D,'T1'!D$1,env_wat_ltaa_linear!$E:$E,'T1'!D$2,env_wat_ltaa_linear!$F:$F,'T1'!$A30)=0,":",SUMIFS(env_wat_ltaa_linear!$H:$H,env_wat_ltaa_linear!$D:$D,'T1'!D$1,env_wat_ltaa_linear!$E:$E,'T1'!D$2,env_wat_ltaa_linear!$F:$F,'T1'!$A30))</f>
        <v>82164</v>
      </c>
      <c r="E30" s="203">
        <f>IF(SUMIFS(env_wat_ltaa_linear!$H:$H,env_wat_ltaa_linear!$D:$D,'T1'!E$1,env_wat_ltaa_linear!$E:$E,'T1'!E$2,env_wat_ltaa_linear!$F:$F,'T1'!$A30)=0,":",SUMIFS(env_wat_ltaa_linear!$H:$H,env_wat_ltaa_linear!$D:$D,'T1'!E$1,env_wat_ltaa_linear!$E:$E,'T1'!E$2,env_wat_ltaa_linear!$F:$F,'T1'!$A30))</f>
        <v>43571</v>
      </c>
      <c r="F30" s="203">
        <f>IF(SUMIFS(env_wat_ltaa_linear!$H:$H,env_wat_ltaa_linear!$D:$D,'T1'!F$1,env_wat_ltaa_linear!$E:$E,'T1'!F$2,env_wat_ltaa_linear!$F:$F,'T1'!$A30)=0,":",SUMIFS(env_wat_ltaa_linear!$H:$H,env_wat_ltaa_linear!$D:$D,'T1'!F$1,env_wat_ltaa_linear!$E:$E,'T1'!F$2,env_wat_ltaa_linear!$F:$F,'T1'!$A30))</f>
        <v>38593</v>
      </c>
      <c r="G30" s="203">
        <f>IF(SUMIFS(env_wat_ltaa_linear!$H:$H,env_wat_ltaa_linear!$D:$D,'T1'!G$1,env_wat_ltaa_linear!$E:$E,'T1'!G$2,env_wat_ltaa_linear!$F:$F,'T1'!$A30)=0,":",SUMIFS(env_wat_ltaa_linear!$H:$H,env_wat_ltaa_linear!$D:$D,'T1'!G$1,env_wat_ltaa_linear!$E:$E,'T1'!G$2,env_wat_ltaa_linear!$F:$F,'T1'!$A30))</f>
        <v>35000</v>
      </c>
      <c r="H30" s="218">
        <f>IF(SUMIFS(env_wat_ltaa_linear!$H:$H,env_wat_ltaa_linear!$D:$D,'T1'!H$1,env_wat_ltaa_linear!$E:$E,'T1'!H$2,env_wat_ltaa_linear!$F:$F,'T1'!$A30)=0,":",SUMIFS(env_wat_ltaa_linear!$H:$H,env_wat_ltaa_linear!$D:$D,'T1'!H$1,env_wat_ltaa_linear!$E:$E,'T1'!H$2,env_wat_ltaa_linear!$F:$F,'T1'!$A30))</f>
        <v>73593</v>
      </c>
      <c r="I30" s="219">
        <f>IF(_xlfn.IFERROR(SUMIFS(env_wat_ltaa_linear!$H:$H,env_wat_ltaa_linear!$D:$D,'T1'!I$1,env_wat_ltaa_linear!$E:$E,'T1'!I$2,env_wat_ltaa_linear!$F:$F,'T1'!$A30),":")=0,":",_xlfn.IFERROR(SUMIFS(env_wat_ltaa_linear!$H:$H,env_wat_ltaa_linear!$D:$D,'T1'!I$1,env_wat_ltaa_linear!$E:$E,'T1'!I$2,env_wat_ltaa_linear!$F:$F,'T1'!$A30)/1000,":"))</f>
        <v>7.15449</v>
      </c>
      <c r="K30" s="40">
        <f t="shared" si="0"/>
        <v>7.1561915404603464</v>
      </c>
      <c r="L30" s="40">
        <f>SUMIFS(demo_gind__custom_7087583_linea!$G:$G,demo_gind__custom_7087583_linea!$F:$F,'T1'!$L$6,demo_gind__custom_7087583_linea!$E:$E,'T1'!$A30)/1000000</f>
        <v>10.283822</v>
      </c>
    </row>
    <row r="31" spans="1:12" ht="15">
      <c r="A31" s="25" t="s">
        <v>118</v>
      </c>
      <c r="C31" s="41" t="s">
        <v>12</v>
      </c>
      <c r="D31" s="204">
        <f>IF(SUMIFS(env_wat_ltaa_linear!$H:$H,env_wat_ltaa_linear!$D:$D,'T1'!D$1,env_wat_ltaa_linear!$E:$E,'T1'!D$2,env_wat_ltaa_linear!$F:$F,'T1'!$A31)=0,":",SUMIFS(env_wat_ltaa_linear!$H:$H,env_wat_ltaa_linear!$D:$D,'T1'!D$1,env_wat_ltaa_linear!$E:$E,'T1'!D$2,env_wat_ltaa_linear!$F:$F,'T1'!$A31))</f>
        <v>158884</v>
      </c>
      <c r="E31" s="203">
        <f>IF(SUMIFS(env_wat_ltaa_linear!$H:$H,env_wat_ltaa_linear!$D:$D,'T1'!E$1,env_wat_ltaa_linear!$E:$E,'T1'!E$2,env_wat_ltaa_linear!$F:$F,'T1'!$A31)=0,":",SUMIFS(env_wat_ltaa_linear!$H:$H,env_wat_ltaa_linear!$D:$D,'T1'!E$1,env_wat_ltaa_linear!$E:$E,'T1'!E$2,env_wat_ltaa_linear!$F:$F,'T1'!$A31))</f>
        <v>119377.25</v>
      </c>
      <c r="F31" s="203">
        <f>IF(SUMIFS(env_wat_ltaa_linear!$H:$H,env_wat_ltaa_linear!$D:$D,'T1'!F$1,env_wat_ltaa_linear!$E:$E,'T1'!F$2,env_wat_ltaa_linear!$F:$F,'T1'!$A31)=0,":",SUMIFS(env_wat_ltaa_linear!$H:$H,env_wat_ltaa_linear!$D:$D,'T1'!F$1,env_wat_ltaa_linear!$E:$E,'T1'!F$2,env_wat_ltaa_linear!$F:$F,'T1'!$A31))</f>
        <v>39508.72</v>
      </c>
      <c r="G31" s="203">
        <f>IF(SUMIFS(env_wat_ltaa_linear!$H:$H,env_wat_ltaa_linear!$D:$D,'T1'!G$1,env_wat_ltaa_linear!$E:$E,'T1'!G$2,env_wat_ltaa_linear!$F:$F,'T1'!$A31)=0,":",SUMIFS(env_wat_ltaa_linear!$H:$H,env_wat_ltaa_linear!$D:$D,'T1'!G$1,env_wat_ltaa_linear!$E:$E,'T1'!G$2,env_wat_ltaa_linear!$F:$F,'T1'!$A31))</f>
        <v>312.47</v>
      </c>
      <c r="H31" s="218">
        <f>IF(SUMIFS(env_wat_ltaa_linear!$H:$H,env_wat_ltaa_linear!$D:$D,'T1'!H$1,env_wat_ltaa_linear!$E:$E,'T1'!H$2,env_wat_ltaa_linear!$F:$F,'T1'!$A31)=0,":",SUMIFS(env_wat_ltaa_linear!$H:$H,env_wat_ltaa_linear!$D:$D,'T1'!H$1,env_wat_ltaa_linear!$E:$E,'T1'!H$2,env_wat_ltaa_linear!$F:$F,'T1'!$A31))</f>
        <v>39821.19</v>
      </c>
      <c r="I31" s="219">
        <f>IF(_xlfn.IFERROR(SUMIFS(env_wat_ltaa_linear!$H:$H,env_wat_ltaa_linear!$D:$D,'T1'!I$1,env_wat_ltaa_linear!$E:$E,'T1'!I$2,env_wat_ltaa_linear!$F:$F,'T1'!$A31),":")=0,":",_xlfn.IFERROR(SUMIFS(env_wat_ltaa_linear!$H:$H,env_wat_ltaa_linear!$D:$D,'T1'!I$1,env_wat_ltaa_linear!$E:$E,'T1'!I$2,env_wat_ltaa_linear!$F:$F,'T1'!$A31)/1000,":"))</f>
        <v>2.08247</v>
      </c>
      <c r="K31" s="40">
        <f t="shared" si="0"/>
        <v>2.044841909482247</v>
      </c>
      <c r="L31" s="40">
        <f>SUMIFS(demo_gind__custom_7087583_linea!$G:$G,demo_gind__custom_7087583_linea!$F:$F,'T1'!$L$6,demo_gind__custom_7087583_linea!$E:$E,'T1'!$A31)/1000000</f>
        <v>19.47397</v>
      </c>
    </row>
    <row r="32" spans="1:12" ht="15">
      <c r="A32" s="25" t="s">
        <v>113</v>
      </c>
      <c r="C32" s="41" t="s">
        <v>13</v>
      </c>
      <c r="D32" s="204">
        <f>IF(SUMIFS(env_wat_ltaa_linear!$H:$H,env_wat_ltaa_linear!$D:$D,'T1'!D$1,env_wat_ltaa_linear!$E:$E,'T1'!D$2,env_wat_ltaa_linear!$F:$F,'T1'!$A32)=0,":",SUMIFS(env_wat_ltaa_linear!$H:$H,env_wat_ltaa_linear!$D:$D,'T1'!D$1,env_wat_ltaa_linear!$E:$E,'T1'!D$2,env_wat_ltaa_linear!$F:$F,'T1'!$A32))</f>
        <v>29448</v>
      </c>
      <c r="E32" s="203">
        <f>IF(SUMIFS(env_wat_ltaa_linear!$H:$H,env_wat_ltaa_linear!$D:$D,'T1'!E$1,env_wat_ltaa_linear!$E:$E,'T1'!E$2,env_wat_ltaa_linear!$F:$F,'T1'!$A32)=0,":",SUMIFS(env_wat_ltaa_linear!$H:$H,env_wat_ltaa_linear!$D:$D,'T1'!E$1,env_wat_ltaa_linear!$E:$E,'T1'!E$2,env_wat_ltaa_linear!$F:$F,'T1'!$A32))</f>
        <v>13026</v>
      </c>
      <c r="F32" s="203">
        <f>IF(SUMIFS(env_wat_ltaa_linear!$H:$H,env_wat_ltaa_linear!$D:$D,'T1'!F$1,env_wat_ltaa_linear!$E:$E,'T1'!F$2,env_wat_ltaa_linear!$F:$F,'T1'!$A32)=0,":",SUMIFS(env_wat_ltaa_linear!$H:$H,env_wat_ltaa_linear!$D:$D,'T1'!F$1,env_wat_ltaa_linear!$E:$E,'T1'!F$2,env_wat_ltaa_linear!$F:$F,'T1'!$A32))</f>
        <v>16422</v>
      </c>
      <c r="G32" s="203">
        <f>IF(SUMIFS(env_wat_ltaa_linear!$H:$H,env_wat_ltaa_linear!$D:$D,'T1'!G$1,env_wat_ltaa_linear!$E:$E,'T1'!G$2,env_wat_ltaa_linear!$F:$F,'T1'!$A32)=0,":",SUMIFS(env_wat_ltaa_linear!$H:$H,env_wat_ltaa_linear!$D:$D,'T1'!G$1,env_wat_ltaa_linear!$E:$E,'T1'!G$2,env_wat_ltaa_linear!$F:$F,'T1'!$A32))</f>
        <v>15074</v>
      </c>
      <c r="H32" s="218">
        <f>IF(SUMIFS(env_wat_ltaa_linear!$H:$H,env_wat_ltaa_linear!$D:$D,'T1'!H$1,env_wat_ltaa_linear!$E:$E,'T1'!H$2,env_wat_ltaa_linear!$F:$F,'T1'!$A32)=0,":",SUMIFS(env_wat_ltaa_linear!$H:$H,env_wat_ltaa_linear!$D:$D,'T1'!H$1,env_wat_ltaa_linear!$E:$E,'T1'!H$2,env_wat_ltaa_linear!$F:$F,'T1'!$A32))</f>
        <v>31496</v>
      </c>
      <c r="I32" s="219">
        <f>IF(_xlfn.IFERROR(SUMIFS(env_wat_ltaa_linear!$H:$H,env_wat_ltaa_linear!$D:$D,'T1'!I$1,env_wat_ltaa_linear!$E:$E,'T1'!I$2,env_wat_ltaa_linear!$F:$F,'T1'!$A32),":")=0,":",_xlfn.IFERROR(SUMIFS(env_wat_ltaa_linear!$H:$H,env_wat_ltaa_linear!$D:$D,'T1'!I$1,env_wat_ltaa_linear!$E:$E,'T1'!I$2,env_wat_ltaa_linear!$F:$F,'T1'!$A32)/1000,":"))</f>
        <v>14.940620000000001</v>
      </c>
      <c r="K32" s="40">
        <f t="shared" si="0"/>
        <v>15.186889976054706</v>
      </c>
      <c r="L32" s="40">
        <f>SUMIFS(demo_gind__custom_7087583_linea!$G:$G,demo_gind__custom_7087583_linea!$F:$F,'T1'!$L$6,demo_gind__custom_7087583_linea!$E:$E,'T1'!$A32)/1000000</f>
        <v>2.073894</v>
      </c>
    </row>
    <row r="33" spans="1:12" ht="15">
      <c r="A33" s="25" t="s">
        <v>112</v>
      </c>
      <c r="C33" s="41" t="s">
        <v>14</v>
      </c>
      <c r="D33" s="204">
        <f>IF(SUMIFS(env_wat_ltaa_linear!$H:$H,env_wat_ltaa_linear!$D:$D,'T1'!D$1,env_wat_ltaa_linear!$E:$E,'T1'!D$2,env_wat_ltaa_linear!$F:$F,'T1'!$A33)=0,":",SUMIFS(env_wat_ltaa_linear!$H:$H,env_wat_ltaa_linear!$D:$D,'T1'!D$1,env_wat_ltaa_linear!$E:$E,'T1'!D$2,env_wat_ltaa_linear!$F:$F,'T1'!$A33))</f>
        <v>37352</v>
      </c>
      <c r="E33" s="203">
        <f>IF(SUMIFS(env_wat_ltaa_linear!$H:$H,env_wat_ltaa_linear!$D:$D,'T1'!E$1,env_wat_ltaa_linear!$E:$E,'T1'!E$2,env_wat_ltaa_linear!$F:$F,'T1'!$A33)=0,":",SUMIFS(env_wat_ltaa_linear!$H:$H,env_wat_ltaa_linear!$D:$D,'T1'!E$1,env_wat_ltaa_linear!$E:$E,'T1'!E$2,env_wat_ltaa_linear!$F:$F,'T1'!$A33))</f>
        <v>24278</v>
      </c>
      <c r="F33" s="203">
        <f>IF(SUMIFS(env_wat_ltaa_linear!$H:$H,env_wat_ltaa_linear!$D:$D,'T1'!F$1,env_wat_ltaa_linear!$E:$E,'T1'!F$2,env_wat_ltaa_linear!$F:$F,'T1'!$A33)=0,":",SUMIFS(env_wat_ltaa_linear!$H:$H,env_wat_ltaa_linear!$D:$D,'T1'!F$1,env_wat_ltaa_linear!$E:$E,'T1'!F$2,env_wat_ltaa_linear!$F:$F,'T1'!$A33))</f>
        <v>13074</v>
      </c>
      <c r="G33" s="203">
        <f>IF(SUMIFS(env_wat_ltaa_linear!$H:$H,env_wat_ltaa_linear!$D:$D,'T1'!G$1,env_wat_ltaa_linear!$E:$E,'T1'!G$2,env_wat_ltaa_linear!$F:$F,'T1'!$A33)=0,":",SUMIFS(env_wat_ltaa_linear!$H:$H,env_wat_ltaa_linear!$D:$D,'T1'!G$1,env_wat_ltaa_linear!$E:$E,'T1'!G$2,env_wat_ltaa_linear!$F:$F,'T1'!$A33))</f>
        <v>67252</v>
      </c>
      <c r="H33" s="218">
        <f>IF(SUMIFS(env_wat_ltaa_linear!$H:$H,env_wat_ltaa_linear!$D:$D,'T1'!H$1,env_wat_ltaa_linear!$E:$E,'T1'!H$2,env_wat_ltaa_linear!$F:$F,'T1'!$A33)=0,":",SUMIFS(env_wat_ltaa_linear!$H:$H,env_wat_ltaa_linear!$D:$D,'T1'!H$1,env_wat_ltaa_linear!$E:$E,'T1'!H$2,env_wat_ltaa_linear!$F:$F,'T1'!$A33))</f>
        <v>80326</v>
      </c>
      <c r="I33" s="219">
        <f>IF(_xlfn.IFERROR(SUMIFS(env_wat_ltaa_linear!$H:$H,env_wat_ltaa_linear!$D:$D,'T1'!I$1,env_wat_ltaa_linear!$E:$E,'T1'!I$2,env_wat_ltaa_linear!$F:$F,'T1'!$A33),":")=0,":",_xlfn.IFERROR(SUMIFS(env_wat_ltaa_linear!$H:$H,env_wat_ltaa_linear!$D:$D,'T1'!I$1,env_wat_ltaa_linear!$E:$E,'T1'!I$2,env_wat_ltaa_linear!$F:$F,'T1'!$A33)/1000,":"))</f>
        <v>14.74616</v>
      </c>
      <c r="K33" s="40">
        <f t="shared" si="0"/>
        <v>14.747453124061943</v>
      </c>
      <c r="L33" s="40">
        <f>SUMIFS(demo_gind__custom_7087583_linea!$G:$G,demo_gind__custom_7087583_linea!$F:$F,'T1'!$L$6,demo_gind__custom_7087583_linea!$E:$E,'T1'!$A33)/1000000</f>
        <v>5.446771</v>
      </c>
    </row>
    <row r="34" spans="1:12" ht="15">
      <c r="A34" s="25" t="s">
        <v>142</v>
      </c>
      <c r="C34" s="42" t="s">
        <v>29</v>
      </c>
      <c r="D34" s="205">
        <f>IF(SUMIFS(env_wat_ltaa_linear!$H:$H,env_wat_ltaa_linear!$D:$D,'T1'!D$1,env_wat_ltaa_linear!$E:$E,'T1'!D$2,env_wat_ltaa_linear!$F:$F,'T1'!$A34)=0,":",SUMIFS(env_wat_ltaa_linear!$H:$H,env_wat_ltaa_linear!$D:$D,'T1'!D$1,env_wat_ltaa_linear!$E:$E,'T1'!D$2,env_wat_ltaa_linear!$F:$F,'T1'!$A34))</f>
        <v>222000</v>
      </c>
      <c r="E34" s="206">
        <f>IF(SUMIFS(env_wat_ltaa_linear!$H:$H,env_wat_ltaa_linear!$D:$D,'T1'!E$1,env_wat_ltaa_linear!$E:$E,'T1'!E$2,env_wat_ltaa_linear!$F:$F,'T1'!$A34)=0,":",SUMIFS(env_wat_ltaa_linear!$H:$H,env_wat_ltaa_linear!$D:$D,'T1'!E$1,env_wat_ltaa_linear!$E:$E,'T1'!E$2,env_wat_ltaa_linear!$F:$F,'T1'!$A34))</f>
        <v>115000</v>
      </c>
      <c r="F34" s="206">
        <f>IF(SUMIFS(env_wat_ltaa_linear!$H:$H,env_wat_ltaa_linear!$D:$D,'T1'!F$1,env_wat_ltaa_linear!$E:$E,'T1'!F$2,env_wat_ltaa_linear!$F:$F,'T1'!$A34)=0,":",SUMIFS(env_wat_ltaa_linear!$H:$H,env_wat_ltaa_linear!$D:$D,'T1'!F$1,env_wat_ltaa_linear!$E:$E,'T1'!F$2,env_wat_ltaa_linear!$F:$F,'T1'!$A34))</f>
        <v>107000</v>
      </c>
      <c r="G34" s="206">
        <f>IF(SUMIFS(env_wat_ltaa_linear!$H:$H,env_wat_ltaa_linear!$D:$D,'T1'!G$1,env_wat_ltaa_linear!$E:$E,'T1'!G$2,env_wat_ltaa_linear!$F:$F,'T1'!$A34)=0,":",SUMIFS(env_wat_ltaa_linear!$H:$H,env_wat_ltaa_linear!$D:$D,'T1'!G$1,env_wat_ltaa_linear!$E:$E,'T1'!G$2,env_wat_ltaa_linear!$F:$F,'T1'!$A34))</f>
        <v>3200</v>
      </c>
      <c r="H34" s="220">
        <f>IF(SUMIFS(env_wat_ltaa_linear!$H:$H,env_wat_ltaa_linear!$D:$D,'T1'!H$1,env_wat_ltaa_linear!$E:$E,'T1'!H$2,env_wat_ltaa_linear!$F:$F,'T1'!$A34)=0,":",SUMIFS(env_wat_ltaa_linear!$H:$H,env_wat_ltaa_linear!$D:$D,'T1'!H$1,env_wat_ltaa_linear!$E:$E,'T1'!H$2,env_wat_ltaa_linear!$F:$F,'T1'!$A34))</f>
        <v>110000</v>
      </c>
      <c r="I34" s="221">
        <f>IF(_xlfn.IFERROR(SUMIFS(env_wat_ltaa_linear!$H:$H,env_wat_ltaa_linear!$D:$D,'T1'!I$1,env_wat_ltaa_linear!$E:$E,'T1'!I$2,env_wat_ltaa_linear!$F:$F,'T1'!$A34),":")=0,":",_xlfn.IFERROR(SUMIFS(env_wat_ltaa_linear!$H:$H,env_wat_ltaa_linear!$D:$D,'T1'!I$1,env_wat_ltaa_linear!$E:$E,'T1'!I$2,env_wat_ltaa_linear!$F:$F,'T1'!$A34)/1000,":"))</f>
        <v>19.851950000000002</v>
      </c>
      <c r="K34" s="40">
        <f t="shared" si="0"/>
        <v>19.943704361778796</v>
      </c>
      <c r="L34" s="40">
        <f>SUMIFS(demo_gind__custom_7087583_linea!$G:$G,demo_gind__custom_7087583_linea!$F:$F,'T1'!$L$6,demo_gind__custom_7087583_linea!$E:$E,'T1'!$A34)/1000000</f>
        <v>5.515525</v>
      </c>
    </row>
    <row r="35" spans="1:12" ht="15">
      <c r="A35" s="25" t="s">
        <v>114</v>
      </c>
      <c r="C35" s="43" t="s">
        <v>32</v>
      </c>
      <c r="D35" s="207">
        <f>IF(SUMIFS(env_wat_ltaa_linear!$H:$H,env_wat_ltaa_linear!$D:$D,'T1'!D$1,env_wat_ltaa_linear!$E:$E,'T1'!D$2,env_wat_ltaa_linear!$F:$F,'T1'!$A35)=0,":",SUMIFS(env_wat_ltaa_linear!$H:$H,env_wat_ltaa_linear!$D:$D,'T1'!D$1,env_wat_ltaa_linear!$E:$E,'T1'!D$2,env_wat_ltaa_linear!$F:$F,'T1'!$A35))</f>
        <v>350690</v>
      </c>
      <c r="E35" s="208">
        <f>IF(SUMIFS(env_wat_ltaa_linear!$H:$H,env_wat_ltaa_linear!$D:$D,'T1'!E$1,env_wat_ltaa_linear!$E:$E,'T1'!E$2,env_wat_ltaa_linear!$F:$F,'T1'!$A35)=0,":",SUMIFS(env_wat_ltaa_linear!$H:$H,env_wat_ltaa_linear!$D:$D,'T1'!E$1,env_wat_ltaa_linear!$E:$E,'T1'!E$2,env_wat_ltaa_linear!$F:$F,'T1'!$A35))</f>
        <v>169512</v>
      </c>
      <c r="F35" s="208">
        <f>IF(SUMIFS(env_wat_ltaa_linear!$H:$H,env_wat_ltaa_linear!$D:$D,'T1'!F$1,env_wat_ltaa_linear!$E:$E,'T1'!F$2,env_wat_ltaa_linear!$F:$F,'T1'!$A35)=0,":",SUMIFS(env_wat_ltaa_linear!$H:$H,env_wat_ltaa_linear!$D:$D,'T1'!F$1,env_wat_ltaa_linear!$E:$E,'T1'!F$2,env_wat_ltaa_linear!$F:$F,'T1'!$A35))</f>
        <v>181885</v>
      </c>
      <c r="G35" s="208">
        <f>IF(SUMIFS(env_wat_ltaa_linear!$H:$H,env_wat_ltaa_linear!$D:$D,'T1'!G$1,env_wat_ltaa_linear!$E:$E,'T1'!G$2,env_wat_ltaa_linear!$F:$F,'T1'!$A35)=0,":",SUMIFS(env_wat_ltaa_linear!$H:$H,env_wat_ltaa_linear!$D:$D,'T1'!G$1,env_wat_ltaa_linear!$E:$E,'T1'!G$2,env_wat_ltaa_linear!$F:$F,'T1'!$A35))</f>
        <v>14951</v>
      </c>
      <c r="H35" s="222">
        <f>IF(SUMIFS(env_wat_ltaa_linear!$H:$H,env_wat_ltaa_linear!$D:$D,'T1'!H$1,env_wat_ltaa_linear!$E:$E,'T1'!H$2,env_wat_ltaa_linear!$F:$F,'T1'!$A35)=0,":",SUMIFS(env_wat_ltaa_linear!$H:$H,env_wat_ltaa_linear!$D:$D,'T1'!H$1,env_wat_ltaa_linear!$E:$E,'T1'!H$2,env_wat_ltaa_linear!$F:$F,'T1'!$A35))</f>
        <v>196837</v>
      </c>
      <c r="I35" s="223">
        <f>IF(_xlfn.IFERROR(SUMIFS(env_wat_ltaa_linear!$H:$H,env_wat_ltaa_linear!$D:$D,'T1'!I$1,env_wat_ltaa_linear!$E:$E,'T1'!I$2,env_wat_ltaa_linear!$F:$F,'T1'!$A35),":")=0,":",_xlfn.IFERROR(SUMIFS(env_wat_ltaa_linear!$H:$H,env_wat_ltaa_linear!$D:$D,'T1'!I$1,env_wat_ltaa_linear!$E:$E,'T1'!I$2,env_wat_ltaa_linear!$F:$F,'T1'!$A35)/1000,":"))</f>
        <v>18.8979</v>
      </c>
      <c r="K35" s="40">
        <f t="shared" si="0"/>
        <v>19.344752847458537</v>
      </c>
      <c r="L35" s="40">
        <f>SUMIFS(demo_gind__custom_7087583_linea!$G:$G,demo_gind__custom_7087583_linea!$F:$F,'T1'!$L$6,demo_gind__custom_7087583_linea!$E:$E,'T1'!$A35)/1000000</f>
        <v>10.175214</v>
      </c>
    </row>
    <row r="36" spans="1:12" ht="15">
      <c r="A36" s="25" t="s">
        <v>122</v>
      </c>
      <c r="C36" s="44" t="s">
        <v>80</v>
      </c>
      <c r="D36" s="209">
        <f>IF(SUMIFS(env_wat_ltaa_linear!$H:$H,env_wat_ltaa_linear!$D:$D,'T1'!D$1,env_wat_ltaa_linear!$E:$E,'T1'!D$2,env_wat_ltaa_linear!$F:$F,'T1'!$A36)=0,":",SUMIFS(env_wat_ltaa_linear!$H:$H,env_wat_ltaa_linear!$D:$D,'T1'!D$1,env_wat_ltaa_linear!$E:$E,'T1'!D$2,env_wat_ltaa_linear!$F:$F,'T1'!$A36))</f>
        <v>554148.98</v>
      </c>
      <c r="E36" s="210">
        <f>IF(SUMIFS(env_wat_ltaa_linear!$H:$H,env_wat_ltaa_linear!$D:$D,'T1'!E$1,env_wat_ltaa_linear!$E:$E,'T1'!E$2,env_wat_ltaa_linear!$F:$F,'T1'!$A36)=0,":",SUMIFS(env_wat_ltaa_linear!$H:$H,env_wat_ltaa_linear!$D:$D,'T1'!E$1,env_wat_ltaa_linear!$E:$E,'T1'!E$2,env_wat_ltaa_linear!$F:$F,'T1'!$A36))</f>
        <v>188815.39</v>
      </c>
      <c r="F36" s="210">
        <f>IF(SUMIFS(env_wat_ltaa_linear!$H:$H,env_wat_ltaa_linear!$D:$D,'T1'!F$1,env_wat_ltaa_linear!$E:$E,'T1'!F$2,env_wat_ltaa_linear!$F:$F,'T1'!$A36)=0,":",SUMIFS(env_wat_ltaa_linear!$H:$H,env_wat_ltaa_linear!$D:$D,'T1'!F$1,env_wat_ltaa_linear!$E:$E,'T1'!F$2,env_wat_ltaa_linear!$F:$F,'T1'!$A36))</f>
        <v>365333.6</v>
      </c>
      <c r="G36" s="210">
        <f>IF(SUMIFS(env_wat_ltaa_linear!$H:$H,env_wat_ltaa_linear!$D:$D,'T1'!G$1,env_wat_ltaa_linear!$E:$E,'T1'!G$2,env_wat_ltaa_linear!$F:$F,'T1'!$A36)=0,":",SUMIFS(env_wat_ltaa_linear!$H:$H,env_wat_ltaa_linear!$D:$D,'T1'!G$1,env_wat_ltaa_linear!$E:$E,'T1'!G$2,env_wat_ltaa_linear!$F:$F,'T1'!$A36))</f>
        <v>6532.47</v>
      </c>
      <c r="H36" s="224">
        <f>IF(SUMIFS(env_wat_ltaa_linear!$H:$H,env_wat_ltaa_linear!$D:$D,'T1'!H$1,env_wat_ltaa_linear!$E:$E,'T1'!H$2,env_wat_ltaa_linear!$F:$F,'T1'!$A36)=0,":",SUMIFS(env_wat_ltaa_linear!$H:$H,env_wat_ltaa_linear!$D:$D,'T1'!H$1,env_wat_ltaa_linear!$E:$E,'T1'!H$2,env_wat_ltaa_linear!$F:$F,'T1'!$A36))</f>
        <v>371866.06</v>
      </c>
      <c r="I36" s="225">
        <f>IF(_xlfn.IFERROR(SUMIFS(env_wat_ltaa_linear!$H:$H,env_wat_ltaa_linear!$D:$D,'T1'!I$1,env_wat_ltaa_linear!$E:$E,'T1'!I$2,env_wat_ltaa_linear!$F:$F,'T1'!$A36),":")=0,":",_xlfn.IFERROR(SUMIFS(env_wat_ltaa_linear!$H:$H,env_wat_ltaa_linear!$D:$D,'T1'!I$1,env_wat_ltaa_linear!$E:$E,'T1'!I$2,env_wat_ltaa_linear!$F:$F,'T1'!$A36)/1000,":"))</f>
        <v>68.75815</v>
      </c>
      <c r="K36" s="40">
        <f t="shared" si="0"/>
        <v>70.00601289628827</v>
      </c>
      <c r="L36" s="40">
        <f>SUMIFS(demo_gind__custom_7087583_linea!$G:$G,demo_gind__custom_7087583_linea!$F:$F,'T1'!$L$6,demo_gind__custom_7087583_linea!$E:$E,'T1'!$A36)/1000000</f>
        <v>5.311916</v>
      </c>
    </row>
    <row r="37" spans="1:12" ht="15">
      <c r="A37" s="25" t="s">
        <v>159</v>
      </c>
      <c r="C37" s="42" t="s">
        <v>23</v>
      </c>
      <c r="D37" s="205">
        <f>IF(SUMIFS(env_wat_ltaa_linear!$H:$H,env_wat_ltaa_linear!$D:$D,'T1'!D$1,env_wat_ltaa_linear!$E:$E,'T1'!D$2,env_wat_ltaa_linear!$F:$F,'T1'!$A37)=0,":",SUMIFS(env_wat_ltaa_linear!$H:$H,env_wat_ltaa_linear!$D:$D,'T1'!D$1,env_wat_ltaa_linear!$E:$E,'T1'!D$2,env_wat_ltaa_linear!$F:$F,'T1'!$A37))</f>
        <v>61207</v>
      </c>
      <c r="E37" s="206">
        <f>IF(SUMIFS(env_wat_ltaa_linear!$H:$H,env_wat_ltaa_linear!$D:$D,'T1'!E$1,env_wat_ltaa_linear!$E:$E,'T1'!E$2,env_wat_ltaa_linear!$F:$F,'T1'!$A37)=0,":",SUMIFS(env_wat_ltaa_linear!$H:$H,env_wat_ltaa_linear!$D:$D,'T1'!E$1,env_wat_ltaa_linear!$E:$E,'T1'!E$2,env_wat_ltaa_linear!$F:$F,'T1'!$A37))</f>
        <v>21382</v>
      </c>
      <c r="F37" s="206">
        <f>IF(SUMIFS(env_wat_ltaa_linear!$H:$H,env_wat_ltaa_linear!$D:$D,'T1'!F$1,env_wat_ltaa_linear!$E:$E,'T1'!F$2,env_wat_ltaa_linear!$F:$F,'T1'!$A37)=0,":",SUMIFS(env_wat_ltaa_linear!$H:$H,env_wat_ltaa_linear!$D:$D,'T1'!F$1,env_wat_ltaa_linear!$E:$E,'T1'!F$2,env_wat_ltaa_linear!$F:$F,'T1'!$A37))</f>
        <v>39825</v>
      </c>
      <c r="G37" s="206">
        <f>IF(SUMIFS(env_wat_ltaa_linear!$H:$H,env_wat_ltaa_linear!$D:$D,'T1'!G$1,env_wat_ltaa_linear!$E:$E,'T1'!G$2,env_wat_ltaa_linear!$F:$F,'T1'!$A37)=0,":",SUMIFS(env_wat_ltaa_linear!$H:$H,env_wat_ltaa_linear!$D:$D,'T1'!G$1,env_wat_ltaa_linear!$E:$E,'T1'!G$2,env_wat_ltaa_linear!$F:$F,'T1'!$A37))</f>
        <v>12560</v>
      </c>
      <c r="H37" s="220">
        <f>IF(SUMIFS(env_wat_ltaa_linear!$H:$H,env_wat_ltaa_linear!$D:$D,'T1'!H$1,env_wat_ltaa_linear!$E:$E,'T1'!H$2,env_wat_ltaa_linear!$F:$F,'T1'!$A37)=0,":",SUMIFS(env_wat_ltaa_linear!$H:$H,env_wat_ltaa_linear!$D:$D,'T1'!H$1,env_wat_ltaa_linear!$E:$E,'T1'!H$2,env_wat_ltaa_linear!$F:$F,'T1'!$A37))</f>
        <v>52385</v>
      </c>
      <c r="I37" s="221">
        <f>IF(_xlfn.IFERROR(SUMIFS(env_wat_ltaa_linear!$H:$H,env_wat_ltaa_linear!$D:$D,'T1'!I$1,env_wat_ltaa_linear!$E:$E,'T1'!I$2,env_wat_ltaa_linear!$F:$F,'T1'!$A37),":")=0,":",_xlfn.IFERROR(SUMIFS(env_wat_ltaa_linear!$H:$H,env_wat_ltaa_linear!$D:$D,'T1'!I$1,env_wat_ltaa_linear!$E:$E,'T1'!I$2,env_wat_ltaa_linear!$F:$F,'T1'!$A37)/1000,":"))</f>
        <v>6.01812</v>
      </c>
      <c r="K37" s="40">
        <f t="shared" si="0"/>
        <v>6.152569392138829</v>
      </c>
      <c r="L37" s="40">
        <f>SUMIFS(demo_gind__custom_7087583_linea!$G:$G,demo_gind__custom_7087583_linea!$F:$F,'T1'!$L$6,demo_gind__custom_7087583_linea!$E:$E,'T1'!$A37)/1000000</f>
        <v>8.514329</v>
      </c>
    </row>
    <row r="38" spans="1:12" ht="15">
      <c r="A38" s="25" t="s">
        <v>107</v>
      </c>
      <c r="C38" s="45" t="s">
        <v>33</v>
      </c>
      <c r="D38" s="211">
        <f>IF(SUMIFS(env_wat_ltaa_linear!$H:$H,env_wat_ltaa_linear!$D:$D,'T1'!D$1,env_wat_ltaa_linear!$E:$E,'T1'!D$2,env_wat_ltaa_linear!$F:$F,'T1'!$A38)=0,":",SUMIFS(env_wat_ltaa_linear!$H:$H,env_wat_ltaa_linear!$D:$D,'T1'!D$1,env_wat_ltaa_linear!$E:$E,'T1'!D$2,env_wat_ltaa_linear!$F:$F,'T1'!$A38))</f>
        <v>287606.9</v>
      </c>
      <c r="E38" s="212">
        <f>IF(SUMIFS(env_wat_ltaa_linear!$H:$H,env_wat_ltaa_linear!$D:$D,'T1'!E$1,env_wat_ltaa_linear!$E:$E,'T1'!E$2,env_wat_ltaa_linear!$F:$F,'T1'!$A38)=0,":",SUMIFS(env_wat_ltaa_linear!$H:$H,env_wat_ltaa_linear!$D:$D,'T1'!E$1,env_wat_ltaa_linear!$E:$E,'T1'!E$2,env_wat_ltaa_linear!$F:$F,'T1'!$A38))</f>
        <v>127289.5</v>
      </c>
      <c r="F38" s="212">
        <f>IF(SUMIFS(env_wat_ltaa_linear!$H:$H,env_wat_ltaa_linear!$D:$D,'T1'!F$1,env_wat_ltaa_linear!$E:$E,'T1'!F$2,env_wat_ltaa_linear!$F:$F,'T1'!$A38)=0,":",SUMIFS(env_wat_ltaa_linear!$H:$H,env_wat_ltaa_linear!$D:$D,'T1'!F$1,env_wat_ltaa_linear!$E:$E,'T1'!F$2,env_wat_ltaa_linear!$F:$F,'T1'!$A38))</f>
        <v>161369.3</v>
      </c>
      <c r="G38" s="212">
        <f>IF(SUMIFS(env_wat_ltaa_linear!$H:$H,env_wat_ltaa_linear!$D:$D,'T1'!G$1,env_wat_ltaa_linear!$E:$E,'T1'!G$2,env_wat_ltaa_linear!$F:$F,'T1'!$A38)=0,":",SUMIFS(env_wat_ltaa_linear!$H:$H,env_wat_ltaa_linear!$D:$D,'T1'!G$1,env_wat_ltaa_linear!$E:$E,'T1'!G$2,env_wat_ltaa_linear!$F:$F,'T1'!$A38))</f>
        <v>6454</v>
      </c>
      <c r="H38" s="226">
        <f>IF(SUMIFS(env_wat_ltaa_linear!$H:$H,env_wat_ltaa_linear!$D:$D,'T1'!H$1,env_wat_ltaa_linear!$E:$E,'T1'!H$2,env_wat_ltaa_linear!$F:$F,'T1'!$A38)=0,":",SUMIFS(env_wat_ltaa_linear!$H:$H,env_wat_ltaa_linear!$D:$D,'T1'!H$1,env_wat_ltaa_linear!$E:$E,'T1'!H$2,env_wat_ltaa_linear!$F:$F,'T1'!$A38))</f>
        <v>172861.3</v>
      </c>
      <c r="I38" s="227">
        <f>IF(_xlfn.IFERROR(SUMIFS(env_wat_ltaa_linear!$H:$H,env_wat_ltaa_linear!$D:$D,'T1'!I$1,env_wat_ltaa_linear!$E:$E,'T1'!I$2,env_wat_ltaa_linear!$F:$F,'T1'!$A38),":")=0,":",_xlfn.IFERROR(SUMIFS(env_wat_ltaa_linear!$H:$H,env_wat_ltaa_linear!$D:$D,'T1'!I$1,env_wat_ltaa_linear!$E:$E,'T1'!I$2,env_wat_ltaa_linear!$F:$F,'T1'!$A38)/1000,":"))</f>
        <v>2.9352</v>
      </c>
      <c r="K38" s="40">
        <f t="shared" si="0"/>
        <v>2.600969083157318</v>
      </c>
      <c r="L38" s="40">
        <f>SUMIFS(demo_gind__custom_7087583_linea!$G:$G,demo_gind__custom_7087583_linea!$F:$F,'T1'!$L$6,demo_gind__custom_7087583_linea!$E:$E,'T1'!$A38)/1000000</f>
        <v>66.460344</v>
      </c>
    </row>
    <row r="39" spans="1:12" ht="15">
      <c r="A39" s="25" t="s">
        <v>125</v>
      </c>
      <c r="C39" s="46" t="s">
        <v>49</v>
      </c>
      <c r="D39" s="213">
        <f>IF(SUMIFS(env_wat_ltaa_linear!$H:$H,env_wat_ltaa_linear!$D:$D,'T1'!D$1,env_wat_ltaa_linear!$E:$E,'T1'!D$2,env_wat_ltaa_linear!$F:$F,'T1'!$A39)=0,":",SUMIFS(env_wat_ltaa_linear!$H:$H,env_wat_ltaa_linear!$D:$D,'T1'!D$1,env_wat_ltaa_linear!$E:$E,'T1'!D$2,env_wat_ltaa_linear!$F:$F,'T1'!$A39))</f>
        <v>19533</v>
      </c>
      <c r="E39" s="214" t="str">
        <f>IF(SUMIFS(env_wat_ltaa_linear!$H:$H,env_wat_ltaa_linear!$D:$D,'T1'!E$1,env_wat_ltaa_linear!$E:$E,'T1'!E$2,env_wat_ltaa_linear!$F:$F,'T1'!$A39)=0,":",SUMIFS(env_wat_ltaa_linear!$H:$H,env_wat_ltaa_linear!$D:$D,'T1'!E$1,env_wat_ltaa_linear!$E:$E,'T1'!E$2,env_wat_ltaa_linear!$F:$F,'T1'!$A39))</f>
        <v>:</v>
      </c>
      <c r="F39" s="214" t="str">
        <f>IF(SUMIFS(env_wat_ltaa_linear!$H:$H,env_wat_ltaa_linear!$D:$D,'T1'!F$1,env_wat_ltaa_linear!$E:$E,'T1'!F$2,env_wat_ltaa_linear!$F:$F,'T1'!$A39)=0,":",SUMIFS(env_wat_ltaa_linear!$H:$H,env_wat_ltaa_linear!$D:$D,'T1'!F$1,env_wat_ltaa_linear!$E:$E,'T1'!F$2,env_wat_ltaa_linear!$F:$F,'T1'!$A39))</f>
        <v>:</v>
      </c>
      <c r="G39" s="214">
        <f>IF(SUMIFS(env_wat_ltaa_linear!$H:$H,env_wat_ltaa_linear!$D:$D,'T1'!G$1,env_wat_ltaa_linear!$E:$E,'T1'!G$2,env_wat_ltaa_linear!$F:$F,'T1'!$A39)=0,":",SUMIFS(env_wat_ltaa_linear!$H:$H,env_wat_ltaa_linear!$D:$D,'T1'!G$1,env_wat_ltaa_linear!$E:$E,'T1'!G$2,env_wat_ltaa_linear!$F:$F,'T1'!$A39))</f>
        <v>1014</v>
      </c>
      <c r="H39" s="228" t="str">
        <f>IF(SUMIFS(env_wat_ltaa_linear!$H:$H,env_wat_ltaa_linear!$D:$D,'T1'!H$1,env_wat_ltaa_linear!$E:$E,'T1'!H$2,env_wat_ltaa_linear!$F:$F,'T1'!$A39)=0,":",SUMIFS(env_wat_ltaa_linear!$H:$H,env_wat_ltaa_linear!$D:$D,'T1'!H$1,env_wat_ltaa_linear!$E:$E,'T1'!H$2,env_wat_ltaa_linear!$F:$F,'T1'!$A39))</f>
        <v>:</v>
      </c>
      <c r="I39" s="229" t="str">
        <f>_xlfn.IFERROR(IF(IF(_xlfn.IFERROR(SUMIFS(env_wat_ltaa_linear!$H:$H,env_wat_ltaa_linear!$D:$D,'T1'!I$1,env_wat_ltaa_linear!$E:$E,'T1'!I$2,env_wat_ltaa_linear!$F:$F,'T1'!$A39),":")=0,":",_xlfn.IFERROR(SUMIFS(env_wat_ltaa_linear!$H:$H,env_wat_ltaa_linear!$D:$D,'T1'!I$1,env_wat_ltaa_linear!$E:$E,'T1'!I$2,env_wat_ltaa_linear!$F:$F,'T1'!$A39)/1000,":"))=":",K39/1000),":")</f>
        <v>:</v>
      </c>
      <c r="K39" s="40" t="str">
        <f t="shared" si="0"/>
        <v>:</v>
      </c>
      <c r="L39" s="40">
        <f>SUMIFS(demo_gind__custom_7087583_linea!$G:$G,demo_gind__custom_7087583_linea!$F:$F,'T1'!$L$6,demo_gind__custom_7087583_linea!$E:$E,'T1'!$A39)/1000000</f>
        <v>2.076217</v>
      </c>
    </row>
    <row r="40" spans="1:12" ht="15">
      <c r="A40" s="25" t="s">
        <v>116</v>
      </c>
      <c r="C40" s="39" t="s">
        <v>16</v>
      </c>
      <c r="D40" s="202">
        <f>IF(SUMIFS(env_wat_ltaa_linear!$H:$H,env_wat_ltaa_linear!$D:$D,'T1'!D$1,env_wat_ltaa_linear!$E:$E,'T1'!D$2,env_wat_ltaa_linear!$F:$F,'T1'!$A40)=0,":",SUMIFS(env_wat_ltaa_linear!$H:$H,env_wat_ltaa_linear!$D:$D,'T1'!D$1,env_wat_ltaa_linear!$E:$E,'T1'!D$2,env_wat_ltaa_linear!$F:$F,'T1'!$A40))</f>
        <v>56844.29</v>
      </c>
      <c r="E40" s="215">
        <f>IF(SUMIFS(env_wat_ltaa_linear!$H:$H,env_wat_ltaa_linear!$D:$D,'T1'!E$1,env_wat_ltaa_linear!$E:$E,'T1'!E$2,env_wat_ltaa_linear!$F:$F,'T1'!$A40)=0,":",SUMIFS(env_wat_ltaa_linear!$H:$H,env_wat_ltaa_linear!$D:$D,'T1'!E$1,env_wat_ltaa_linear!$E:$E,'T1'!E$2,env_wat_ltaa_linear!$F:$F,'T1'!$A40))</f>
        <v>43657.8</v>
      </c>
      <c r="F40" s="215">
        <f>IF(SUMIFS(env_wat_ltaa_linear!$H:$H,env_wat_ltaa_linear!$D:$D,'T1'!F$1,env_wat_ltaa_linear!$E:$E,'T1'!F$2,env_wat_ltaa_linear!$F:$F,'T1'!$A40)=0,":",SUMIFS(env_wat_ltaa_linear!$H:$H,env_wat_ltaa_linear!$D:$D,'T1'!F$1,env_wat_ltaa_linear!$E:$E,'T1'!F$2,env_wat_ltaa_linear!$F:$F,'T1'!$A40))</f>
        <v>13186.49</v>
      </c>
      <c r="G40" s="215">
        <f>IF(SUMIFS(env_wat_ltaa_linear!$H:$H,env_wat_ltaa_linear!$D:$D,'T1'!G$1,env_wat_ltaa_linear!$E:$E,'T1'!G$2,env_wat_ltaa_linear!$F:$F,'T1'!$A40)=0,":",SUMIFS(env_wat_ltaa_linear!$H:$H,env_wat_ltaa_linear!$D:$D,'T1'!G$1,env_wat_ltaa_linear!$E:$E,'T1'!G$2,env_wat_ltaa_linear!$F:$F,'T1'!$A40))</f>
        <v>157790.99</v>
      </c>
      <c r="H40" s="230">
        <f>IF(SUMIFS(env_wat_ltaa_linear!$H:$H,env_wat_ltaa_linear!$D:$D,'T1'!H$1,env_wat_ltaa_linear!$E:$E,'T1'!H$2,env_wat_ltaa_linear!$F:$F,'T1'!$A40)=0,":",SUMIFS(env_wat_ltaa_linear!$H:$H,env_wat_ltaa_linear!$D:$D,'T1'!H$1,env_wat_ltaa_linear!$E:$E,'T1'!H$2,env_wat_ltaa_linear!$F:$F,'T1'!$A40))</f>
        <v>170977.47</v>
      </c>
      <c r="I40" s="231">
        <f>IF(_xlfn.IFERROR(SUMIFS(env_wat_ltaa_linear!$H:$H,env_wat_ltaa_linear!$D:$D,'T1'!I$1,env_wat_ltaa_linear!$E:$E,'T1'!I$2,env_wat_ltaa_linear!$F:$F,'T1'!$A40),":")=0,":",_xlfn.IFERROR(SUMIFS(env_wat_ltaa_linear!$H:$H,env_wat_ltaa_linear!$D:$D,'T1'!I$1,env_wat_ltaa_linear!$E:$E,'T1'!I$2,env_wat_ltaa_linear!$F:$F,'T1'!$A40)/1000,":"))</f>
        <v>25.01746</v>
      </c>
      <c r="K40" s="40">
        <f t="shared" si="0"/>
        <v>24.48620457353732</v>
      </c>
      <c r="L40" s="40">
        <f>SUMIFS(demo_gind__custom_7087583_linea!$G:$G,demo_gind__custom_7087583_linea!$F:$F,'T1'!$L$6,demo_gind__custom_7087583_linea!$E:$E,'T1'!$A40)/1000000</f>
        <v>6.982604</v>
      </c>
    </row>
    <row r="41" spans="1:12" ht="15">
      <c r="A41" s="25" t="s">
        <v>109</v>
      </c>
      <c r="C41" s="43" t="s">
        <v>177</v>
      </c>
      <c r="D41" s="207">
        <f>IF(SUMIFS(env_wat_ltaa_linear!$H:$H,env_wat_ltaa_linear!$D:$D,'T1'!D$1,env_wat_ltaa_linear!$E:$E,'T1'!D$2,env_wat_ltaa_linear!$F:$F,'T1'!$A41)=0,":",SUMIFS(env_wat_ltaa_linear!$H:$H,env_wat_ltaa_linear!$D:$D,'T1'!D$1,env_wat_ltaa_linear!$E:$E,'T1'!D$2,env_wat_ltaa_linear!$F:$F,'T1'!$A41))</f>
        <v>449170</v>
      </c>
      <c r="E41" s="208">
        <f>IF(SUMIFS(env_wat_ltaa_linear!$H:$H,env_wat_ltaa_linear!$D:$D,'T1'!E$1,env_wat_ltaa_linear!$E:$E,'T1'!E$2,env_wat_ltaa_linear!$F:$F,'T1'!$A41)=0,":",SUMIFS(env_wat_ltaa_linear!$H:$H,env_wat_ltaa_linear!$D:$D,'T1'!E$1,env_wat_ltaa_linear!$E:$E,'T1'!E$2,env_wat_ltaa_linear!$F:$F,'T1'!$A41))</f>
        <v>275700</v>
      </c>
      <c r="F41" s="208">
        <f>IF(SUMIFS(env_wat_ltaa_linear!$H:$H,env_wat_ltaa_linear!$D:$D,'T1'!F$1,env_wat_ltaa_linear!$E:$E,'T1'!F$2,env_wat_ltaa_linear!$F:$F,'T1'!$A41)=0,":",SUMIFS(env_wat_ltaa_linear!$H:$H,env_wat_ltaa_linear!$D:$D,'T1'!F$1,env_wat_ltaa_linear!$E:$E,'T1'!F$2,env_wat_ltaa_linear!$F:$F,'T1'!$A41))</f>
        <v>173470</v>
      </c>
      <c r="G41" s="208">
        <f>IF(SUMIFS(env_wat_ltaa_linear!$H:$H,env_wat_ltaa_linear!$D:$D,'T1'!G$1,env_wat_ltaa_linear!$E:$E,'T1'!G$2,env_wat_ltaa_linear!$F:$F,'T1'!$A41)=0,":",SUMIFS(env_wat_ltaa_linear!$H:$H,env_wat_ltaa_linear!$D:$D,'T1'!G$1,env_wat_ltaa_linear!$E:$E,'T1'!G$2,env_wat_ltaa_linear!$F:$F,'T1'!$A41))</f>
        <v>6900</v>
      </c>
      <c r="H41" s="222">
        <f>IF(SUMIFS(env_wat_ltaa_linear!$H:$H,env_wat_ltaa_linear!$D:$D,'T1'!H$1,env_wat_ltaa_linear!$E:$E,'T1'!H$2,env_wat_ltaa_linear!$F:$F,'T1'!$A41)=0,":",SUMIFS(env_wat_ltaa_linear!$H:$H,env_wat_ltaa_linear!$D:$D,'T1'!H$1,env_wat_ltaa_linear!$E:$E,'T1'!H$2,env_wat_ltaa_linear!$F:$F,'T1'!$A41))</f>
        <v>180370</v>
      </c>
      <c r="I41" s="223">
        <f>IF(_xlfn.IFERROR(SUMIFS(env_wat_ltaa_linear!$H:$H,env_wat_ltaa_linear!$D:$D,'T1'!I$1,env_wat_ltaa_linear!$E:$E,'T1'!I$2,env_wat_ltaa_linear!$F:$F,'T1'!$A41),":")=0,":",_xlfn.IFERROR(SUMIFS(env_wat_ltaa_linear!$H:$H,env_wat_ltaa_linear!$D:$D,'T1'!I$1,env_wat_ltaa_linear!$E:$E,'T1'!I$2,env_wat_ltaa_linear!$F:$F,'T1'!$A41)/1000,":"))</f>
        <v>2.1435</v>
      </c>
      <c r="K41" s="40">
        <f t="shared" si="0"/>
        <v>2.215651577961086</v>
      </c>
      <c r="L41" s="40">
        <f>SUMIFS(demo_gind__custom_7087583_linea!$G:$G,demo_gind__custom_7087583_linea!$F:$F,'T1'!$L$6,demo_gind__custom_7087583_linea!$E:$E,'T1'!$A41)/1000000</f>
        <v>81.407204</v>
      </c>
    </row>
    <row r="42" spans="1:12" ht="15">
      <c r="A42" s="25" t="s">
        <v>163</v>
      </c>
      <c r="C42" s="46" t="s">
        <v>17</v>
      </c>
      <c r="D42" s="213">
        <f>IF(SUMIFS(env_wat_ltaa_linear!$H:$H,env_wat_ltaa_linear!$D:$D,'T1'!D$1,env_wat_ltaa_linear!$E:$E,'T1'!D$2,env_wat_ltaa_linear!$F:$F,'T1'!$A42)=0,":",SUMIFS(env_wat_ltaa_linear!$H:$H,env_wat_ltaa_linear!$D:$D,'T1'!D$1,env_wat_ltaa_linear!$E:$E,'T1'!D$2,env_wat_ltaa_linear!$F:$F,'T1'!$A42))</f>
        <v>55863</v>
      </c>
      <c r="E42" s="214">
        <f>IF(SUMIFS(env_wat_ltaa_linear!$H:$H,env_wat_ltaa_linear!$D:$D,'T1'!E$1,env_wat_ltaa_linear!$E:$E,'T1'!E$2,env_wat_ltaa_linear!$F:$F,'T1'!$A42)=0,":",SUMIFS(env_wat_ltaa_linear!$H:$H,env_wat_ltaa_linear!$D:$D,'T1'!E$1,env_wat_ltaa_linear!$E:$E,'T1'!E$2,env_wat_ltaa_linear!$F:$F,'T1'!$A42))</f>
        <v>25940</v>
      </c>
      <c r="F42" s="214">
        <f>IF(SUMIFS(env_wat_ltaa_linear!$H:$H,env_wat_ltaa_linear!$D:$D,'T1'!F$1,env_wat_ltaa_linear!$E:$E,'T1'!F$2,env_wat_ltaa_linear!$F:$F,'T1'!$A42)=0,":",SUMIFS(env_wat_ltaa_linear!$H:$H,env_wat_ltaa_linear!$D:$D,'T1'!F$1,env_wat_ltaa_linear!$E:$E,'T1'!F$2,env_wat_ltaa_linear!$F:$F,'T1'!$A42))</f>
        <v>29922</v>
      </c>
      <c r="G42" s="214">
        <f>IF(SUMIFS(env_wat_ltaa_linear!$H:$H,env_wat_ltaa_linear!$D:$D,'T1'!G$1,env_wat_ltaa_linear!$E:$E,'T1'!G$2,env_wat_ltaa_linear!$F:$F,'T1'!$A42)=0,":",SUMIFS(env_wat_ltaa_linear!$H:$H,env_wat_ltaa_linear!$D:$D,'T1'!G$1,env_wat_ltaa_linear!$E:$E,'T1'!G$2,env_wat_ltaa_linear!$F:$F,'T1'!$A42))</f>
        <v>2000</v>
      </c>
      <c r="H42" s="228">
        <f>IF(SUMIFS(env_wat_ltaa_linear!$H:$H,env_wat_ltaa_linear!$D:$D,'T1'!H$1,env_wat_ltaa_linear!$E:$E,'T1'!H$2,env_wat_ltaa_linear!$F:$F,'T1'!$A42)=0,":",SUMIFS(env_wat_ltaa_linear!$H:$H,env_wat_ltaa_linear!$D:$D,'T1'!H$1,env_wat_ltaa_linear!$E:$E,'T1'!H$2,env_wat_ltaa_linear!$F:$F,'T1'!$A42))</f>
        <v>31922</v>
      </c>
      <c r="I42" s="229">
        <f>K42</f>
        <v>9.130596823884053</v>
      </c>
      <c r="K42" s="40">
        <f t="shared" si="0"/>
        <v>9.130596823884053</v>
      </c>
      <c r="L42" s="40">
        <f>SUMIFS(demo_gind__custom_7087583_linea!$G:$G,demo_gind__custom_7087583_linea!$F:$F,'T1'!$L$6,demo_gind__custom_7087583_linea!$E:$E,'T1'!$A42)/1000000</f>
        <v>3.496157</v>
      </c>
    </row>
    <row r="43" spans="1:12" ht="15">
      <c r="A43" s="25" t="s">
        <v>102</v>
      </c>
      <c r="C43" s="43" t="s">
        <v>84</v>
      </c>
      <c r="D43" s="207">
        <f>IF(SUMIFS(env_wat_ltaa_linear!$H:$H,env_wat_ltaa_linear!$D:$D,'T1'!D$1,env_wat_ltaa_linear!$E:$E,'T1'!D$2,env_wat_ltaa_linear!$F:$F,'T1'!$A43)=0,":",SUMIFS(env_wat_ltaa_linear!$H:$H,env_wat_ltaa_linear!$D:$D,'T1'!D$1,env_wat_ltaa_linear!$E:$E,'T1'!D$2,env_wat_ltaa_linear!$F:$F,'T1'!$A43))</f>
        <v>763.1</v>
      </c>
      <c r="E43" s="208">
        <f>IF(SUMIFS(env_wat_ltaa_linear!$H:$H,env_wat_ltaa_linear!$D:$D,'T1'!E$1,env_wat_ltaa_linear!$E:$E,'T1'!E$2,env_wat_ltaa_linear!$F:$F,'T1'!$A43)=0,":",SUMIFS(env_wat_ltaa_linear!$H:$H,env_wat_ltaa_linear!$D:$D,'T1'!E$1,env_wat_ltaa_linear!$E:$E,'T1'!E$2,env_wat_ltaa_linear!$F:$F,'T1'!$A43))</f>
        <v>477.8</v>
      </c>
      <c r="F43" s="208">
        <f>IF(SUMIFS(env_wat_ltaa_linear!$H:$H,env_wat_ltaa_linear!$D:$D,'T1'!F$1,env_wat_ltaa_linear!$E:$E,'T1'!F$2,env_wat_ltaa_linear!$F:$F,'T1'!$A43)=0,":",SUMIFS(env_wat_ltaa_linear!$H:$H,env_wat_ltaa_linear!$D:$D,'T1'!F$1,env_wat_ltaa_linear!$E:$E,'T1'!F$2,env_wat_ltaa_linear!$F:$F,'T1'!$A43))</f>
        <v>285.3</v>
      </c>
      <c r="G43" s="208">
        <f>IF(SUMIFS(env_wat_ltaa_linear!$H:$H,env_wat_ltaa_linear!$D:$D,'T1'!G$1,env_wat_ltaa_linear!$E:$E,'T1'!G$2,env_wat_ltaa_linear!$F:$F,'T1'!$A43)=0,":",SUMIFS(env_wat_ltaa_linear!$H:$H,env_wat_ltaa_linear!$D:$D,'T1'!G$1,env_wat_ltaa_linear!$E:$E,'T1'!G$2,env_wat_ltaa_linear!$F:$F,'T1'!$A43))</f>
        <v>10.5</v>
      </c>
      <c r="H43" s="222">
        <f>IF(SUMIFS(env_wat_ltaa_linear!$H:$H,env_wat_ltaa_linear!$D:$D,'T1'!H$1,env_wat_ltaa_linear!$E:$E,'T1'!H$2,env_wat_ltaa_linear!$F:$F,'T1'!$A43)=0,":",SUMIFS(env_wat_ltaa_linear!$H:$H,env_wat_ltaa_linear!$D:$D,'T1'!H$1,env_wat_ltaa_linear!$E:$E,'T1'!H$2,env_wat_ltaa_linear!$F:$F,'T1'!$A43))</f>
        <v>295.8</v>
      </c>
      <c r="I43" s="223">
        <f>K43</f>
        <v>0.16459980212410535</v>
      </c>
      <c r="K43" s="40">
        <f t="shared" si="0"/>
        <v>0.16459980212410535</v>
      </c>
      <c r="L43" s="40">
        <f>SUMIFS(demo_gind__custom_7087583_linea!$G:$G,demo_gind__custom_7087583_linea!$F:$F,'T1'!$L$6,demo_gind__custom_7087583_linea!$E:$E,'T1'!$A43)/1000000</f>
        <v>1.797086</v>
      </c>
    </row>
    <row r="44" spans="3:8" ht="15">
      <c r="C44" s="47"/>
      <c r="D44" s="47"/>
      <c r="E44" s="47"/>
      <c r="F44" s="47"/>
      <c r="G44" s="47"/>
      <c r="H44" s="47"/>
    </row>
    <row r="45" spans="3:8" ht="15">
      <c r="C45" s="48" t="s">
        <v>40</v>
      </c>
      <c r="D45" s="47"/>
      <c r="E45" s="47"/>
      <c r="F45" s="47"/>
      <c r="G45" s="47"/>
      <c r="H45" s="47"/>
    </row>
    <row r="46" spans="3:8" ht="15">
      <c r="C46" s="4" t="s">
        <v>85</v>
      </c>
      <c r="D46" s="47"/>
      <c r="E46" s="47"/>
      <c r="F46" s="47"/>
      <c r="G46" s="47"/>
      <c r="H46" s="47"/>
    </row>
    <row r="47" ht="15">
      <c r="C47" s="48" t="s">
        <v>354</v>
      </c>
    </row>
    <row r="48" ht="15">
      <c r="C48" s="48" t="s">
        <v>355</v>
      </c>
    </row>
    <row r="49" ht="15">
      <c r="C49" s="49" t="s">
        <v>290</v>
      </c>
    </row>
    <row r="50" ht="15" customHeight="1"/>
    <row r="52" spans="9:10" ht="15">
      <c r="I52" s="194">
        <f>MEDIAN(I9:I43)</f>
        <v>5.520345</v>
      </c>
      <c r="J52" s="199" t="s">
        <v>213</v>
      </c>
    </row>
    <row r="53" spans="9:10" ht="15">
      <c r="I53" s="194">
        <f>AVERAGE(I9:I43)</f>
        <v>10.206268887533605</v>
      </c>
      <c r="J53" s="199" t="s">
        <v>215</v>
      </c>
    </row>
    <row r="54" spans="9:10" ht="15">
      <c r="I54" s="196">
        <f>STDEV(I9:I43)</f>
        <v>13.663216985918405</v>
      </c>
      <c r="J54" s="199" t="s">
        <v>214</v>
      </c>
    </row>
    <row r="55" spans="9:10" ht="15">
      <c r="I55" s="195"/>
      <c r="J55" s="199"/>
    </row>
    <row r="56" spans="9:10" ht="15">
      <c r="I56" s="197">
        <f>SUM(H9:H35)/(SUM(L9:L35)-L20-L23-L25-L28)</f>
        <v>4433.181456943651</v>
      </c>
      <c r="J56" s="199" t="s">
        <v>216</v>
      </c>
    </row>
  </sheetData>
  <printOptions/>
  <pageMargins left="0.7" right="0.7" top="0.75" bottom="0.75" header="0.3" footer="0.3"/>
  <pageSetup fitToHeight="1" fitToWidth="1" horizontalDpi="600" verticalDpi="600" orientation="landscape" paperSize="9" scale="84"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X45"/>
  <sheetViews>
    <sheetView workbookViewId="0" topLeftCell="G3">
      <selection activeCell="AL23" sqref="AL23"/>
    </sheetView>
  </sheetViews>
  <sheetFormatPr defaultColWidth="9.140625" defaultRowHeight="15"/>
  <cols>
    <col min="1" max="1" width="9.140625" style="26" customWidth="1"/>
    <col min="2" max="2" width="3.8515625" style="8" customWidth="1"/>
    <col min="3" max="3" width="22.7109375" style="8" customWidth="1"/>
    <col min="4" max="4" width="9.57421875" style="50" bestFit="1" customWidth="1"/>
    <col min="5" max="16384" width="9.140625" style="8" customWidth="1"/>
  </cols>
  <sheetData>
    <row r="1" ht="12.75"/>
    <row r="2" ht="12.75"/>
    <row r="3" spans="1:24" ht="15" customHeight="1">
      <c r="A3" s="243" t="s">
        <v>204</v>
      </c>
      <c r="C3" s="8" t="s">
        <v>59</v>
      </c>
      <c r="X3" s="9" t="s">
        <v>207</v>
      </c>
    </row>
    <row r="4" spans="1:3" ht="12.75">
      <c r="A4" s="243"/>
      <c r="C4" s="8" t="s">
        <v>30</v>
      </c>
    </row>
    <row r="5" spans="1:24" ht="12.75">
      <c r="A5" s="243"/>
      <c r="D5" s="51"/>
      <c r="X5" s="8" t="s">
        <v>221</v>
      </c>
    </row>
    <row r="6" spans="1:24" ht="12.75">
      <c r="A6" s="243"/>
      <c r="D6" s="51"/>
      <c r="X6" s="8" t="s">
        <v>222</v>
      </c>
    </row>
    <row r="7" spans="1:4" ht="12.75">
      <c r="A7" s="26">
        <v>26</v>
      </c>
      <c r="C7" s="3" t="s">
        <v>7</v>
      </c>
      <c r="D7" s="51">
        <f>100*('T1'!G25/('T1'!D25-'T1'!E25+'T1'!G25))</f>
        <v>94.2521631644005</v>
      </c>
    </row>
    <row r="8" spans="1:4" ht="12.75">
      <c r="A8" s="26">
        <v>28</v>
      </c>
      <c r="C8" s="3" t="s">
        <v>9</v>
      </c>
      <c r="D8" s="51">
        <f>100*('T1'!G27/('T1'!D27-'T1'!E27+'T1'!G27))</f>
        <v>88.97809472978958</v>
      </c>
    </row>
    <row r="9" spans="1:4" ht="12.75">
      <c r="A9" s="26">
        <v>11</v>
      </c>
      <c r="C9" s="3" t="s">
        <v>2</v>
      </c>
      <c r="D9" s="51">
        <f>100*('T1'!G10/('T1'!D10-'T1'!E10+'T1'!G10))</f>
        <v>84.18775600132194</v>
      </c>
    </row>
    <row r="10" spans="1:4" ht="12.75">
      <c r="A10" s="26">
        <v>34</v>
      </c>
      <c r="C10" s="3" t="s">
        <v>14</v>
      </c>
      <c r="D10" s="51">
        <f>100*('T1'!G33/('T1'!D33-'T1'!E33+'T1'!G33))</f>
        <v>83.72382541144835</v>
      </c>
    </row>
    <row r="11" spans="1:4" ht="12.75">
      <c r="A11" s="26">
        <v>20</v>
      </c>
      <c r="C11" s="3" t="s">
        <v>21</v>
      </c>
      <c r="D11" s="51">
        <f>100*('T1'!G19/('T1'!D19-'T1'!E19+'T1'!G19))</f>
        <v>79.26691817499113</v>
      </c>
    </row>
    <row r="12" spans="1:4" ht="12.75">
      <c r="A12" s="26">
        <v>10</v>
      </c>
      <c r="C12" s="3" t="s">
        <v>24</v>
      </c>
      <c r="D12" s="51">
        <f>100*('T1'!G9/('T1'!D9-'T1'!E9+'T1'!G9))</f>
        <v>48.345454561757286</v>
      </c>
    </row>
    <row r="13" spans="1:4" ht="12.75">
      <c r="A13" s="26">
        <v>33</v>
      </c>
      <c r="C13" s="3" t="s">
        <v>13</v>
      </c>
      <c r="D13" s="51">
        <f>100*('T1'!G32/('T1'!D32-'T1'!E32+'T1'!G32))</f>
        <v>47.860045720091435</v>
      </c>
    </row>
    <row r="14" spans="1:4" ht="12.75">
      <c r="A14" s="26">
        <v>31</v>
      </c>
      <c r="C14" s="3" t="s">
        <v>31</v>
      </c>
      <c r="D14" s="51">
        <f>100*('T1'!G30/('T1'!D30-'T1'!E30+'T1'!G30))</f>
        <v>47.55887108828285</v>
      </c>
    </row>
    <row r="15" spans="1:4" ht="12.75">
      <c r="A15" s="26">
        <v>23</v>
      </c>
      <c r="C15" s="3" t="s">
        <v>28</v>
      </c>
      <c r="D15" s="51">
        <f>100*('T1'!G22/('T1'!D22-'T1'!E22+'T1'!G22))</f>
        <v>46.3768115942029</v>
      </c>
    </row>
    <row r="16" spans="1:4" ht="12.75">
      <c r="A16" s="26">
        <v>25</v>
      </c>
      <c r="C16" s="3" t="s">
        <v>6</v>
      </c>
      <c r="D16" s="51">
        <f>100*('T1'!G24/('T1'!D24-'T1'!E24+'T1'!G24))</f>
        <v>44.948604099507335</v>
      </c>
    </row>
    <row r="17" spans="1:4" ht="12.75">
      <c r="A17" s="26">
        <v>14</v>
      </c>
      <c r="C17" s="3" t="s">
        <v>78</v>
      </c>
      <c r="D17" s="51">
        <f>_xlfn.IFERROR(100*('T1'!G13/('T1'!D13-'T1'!E13+'T1'!G13)),":")</f>
        <v>39.884393063583815</v>
      </c>
    </row>
    <row r="18" spans="1:4" ht="14.25">
      <c r="A18" s="26">
        <v>24</v>
      </c>
      <c r="C18" s="3" t="s">
        <v>291</v>
      </c>
      <c r="D18" s="51">
        <v>37.8</v>
      </c>
    </row>
    <row r="19" spans="1:4" ht="12.75">
      <c r="A19" s="26">
        <v>17</v>
      </c>
      <c r="C19" s="3" t="s">
        <v>20</v>
      </c>
      <c r="D19" s="51">
        <f>_xlfn.IFERROR(100*('T1'!G16/('T1'!D16-'T1'!E16+'T1'!G16)),":")</f>
        <v>16.666666666666664</v>
      </c>
    </row>
    <row r="20" spans="1:4" ht="12.75">
      <c r="A20" s="26">
        <v>30</v>
      </c>
      <c r="C20" s="3" t="s">
        <v>11</v>
      </c>
      <c r="D20" s="51">
        <f>_xlfn.IFERROR(100*('T1'!G29/('T1'!D29-'T1'!E29+'T1'!G29)),":")</f>
        <v>12.977490004012227</v>
      </c>
    </row>
    <row r="21" spans="1:4" ht="12.75">
      <c r="A21" s="26">
        <v>36</v>
      </c>
      <c r="C21" s="3" t="s">
        <v>32</v>
      </c>
      <c r="D21" s="51">
        <f>_xlfn.IFERROR(100*('T1'!G35/('T1'!D35-'T1'!E35+'T1'!G35)),":")</f>
        <v>7.623044016948029</v>
      </c>
    </row>
    <row r="22" spans="1:4" ht="12.75">
      <c r="A22" s="26">
        <v>16</v>
      </c>
      <c r="C22" s="3" t="s">
        <v>19</v>
      </c>
      <c r="D22" s="51">
        <f>_xlfn.IFERROR(100*('T1'!G15/('T1'!D15-'T1'!E15+'T1'!G15)),":")</f>
        <v>6.430216196054721</v>
      </c>
    </row>
    <row r="23" spans="1:4" ht="12.75">
      <c r="A23" s="26">
        <v>12</v>
      </c>
      <c r="C23" s="3" t="s">
        <v>36</v>
      </c>
      <c r="D23" s="51">
        <f>_xlfn.IFERROR(100*('T1'!G11/('T1'!D11-'T1'!E11+'T1'!G11)),":")</f>
        <v>5.453588579698704</v>
      </c>
    </row>
    <row r="24" spans="1:4" ht="12.75">
      <c r="A24" s="26">
        <v>19</v>
      </c>
      <c r="C24" s="3" t="s">
        <v>3</v>
      </c>
      <c r="D24" s="51">
        <f>_xlfn.IFERROR(100*('T1'!G18/('T1'!D18-'T1'!E18+'T1'!G18)),":")</f>
        <v>5.192095987316938</v>
      </c>
    </row>
    <row r="25" spans="1:4" ht="12.75">
      <c r="A25" s="26">
        <v>35</v>
      </c>
      <c r="C25" s="3" t="s">
        <v>29</v>
      </c>
      <c r="D25" s="51">
        <f>_xlfn.IFERROR(100*('T1'!G34/('T1'!D34-'T1'!E34+'T1'!G34)),":")</f>
        <v>2.9038112522686026</v>
      </c>
    </row>
    <row r="26" spans="1:4" ht="12.75">
      <c r="A26" s="26">
        <v>32</v>
      </c>
      <c r="C26" s="3" t="s">
        <v>12</v>
      </c>
      <c r="D26" s="51">
        <f>_xlfn.IFERROR(100*('T1'!G31/('T1'!D31-'T1'!E31+'T1'!G31)),":")</f>
        <v>0.7847215490408904</v>
      </c>
    </row>
    <row r="27" spans="1:4" ht="12.75">
      <c r="A27" s="26">
        <v>13</v>
      </c>
      <c r="C27" s="3" t="s">
        <v>25</v>
      </c>
      <c r="D27" s="51">
        <f>_xlfn.IFERROR(100*('T1'!G12/('T1'!D12-'T1'!E12+'T1'!G12)),":")</f>
        <v>0</v>
      </c>
    </row>
    <row r="28" spans="1:4" ht="12.75">
      <c r="A28" s="26">
        <v>18</v>
      </c>
      <c r="C28" s="3" t="s">
        <v>27</v>
      </c>
      <c r="D28" s="51">
        <f>_xlfn.IFERROR(100*('T1'!G17/('T1'!D17-'T1'!E17+'T1'!G17)),":")</f>
        <v>0</v>
      </c>
    </row>
    <row r="29" spans="1:4" ht="12.75">
      <c r="A29" s="26">
        <v>22</v>
      </c>
      <c r="C29" s="3" t="s">
        <v>22</v>
      </c>
      <c r="D29" s="51">
        <f>_xlfn.IFERROR(100*('T1'!G21/('T1'!D21-'T1'!E21+'T1'!G21)),":")</f>
        <v>0</v>
      </c>
    </row>
    <row r="30" spans="1:4" ht="12.75">
      <c r="A30" s="26">
        <v>27</v>
      </c>
      <c r="C30" s="3" t="s">
        <v>8</v>
      </c>
      <c r="D30" s="51">
        <f>_xlfn.IFERROR(100*('T1'!G26/('T1'!D26-'T1'!E26+'T1'!G26)),":")</f>
        <v>0</v>
      </c>
    </row>
    <row r="31" spans="3:4" ht="12.75">
      <c r="C31" s="3"/>
      <c r="D31" s="51"/>
    </row>
    <row r="32" spans="1:4" ht="12.75">
      <c r="A32" s="26">
        <v>38</v>
      </c>
      <c r="C32" s="3" t="s">
        <v>23</v>
      </c>
      <c r="D32" s="51">
        <f>_xlfn.IFERROR(100*('T1'!G37/('T1'!D37-'T1'!E37+'T1'!G37)),":")</f>
        <v>23.976329101842133</v>
      </c>
    </row>
    <row r="33" spans="1:4" ht="12.75">
      <c r="A33" s="26">
        <v>37</v>
      </c>
      <c r="C33" s="3" t="s">
        <v>34</v>
      </c>
      <c r="D33" s="51">
        <f>_xlfn.IFERROR(100*('T1'!G36/('T1'!D36-'T1'!E36+'T1'!G36)),":")</f>
        <v>1.7566728192403471</v>
      </c>
    </row>
    <row r="34" spans="3:4" ht="12.75">
      <c r="C34" s="3"/>
      <c r="D34" s="51"/>
    </row>
    <row r="35" spans="1:4" ht="12.75">
      <c r="A35" s="26">
        <v>39</v>
      </c>
      <c r="C35" s="3" t="s">
        <v>33</v>
      </c>
      <c r="D35" s="51">
        <f>_xlfn.IFERROR(100*('T1'!G38/('T1'!D38-'T1'!E38+'T1'!G38)),":")</f>
        <v>3.8699681120383946</v>
      </c>
    </row>
    <row r="36" spans="3:4" ht="12.75">
      <c r="C36" s="3"/>
      <c r="D36" s="51"/>
    </row>
    <row r="37" spans="1:4" ht="12.75">
      <c r="A37" s="26">
        <v>41</v>
      </c>
      <c r="C37" s="3" t="s">
        <v>16</v>
      </c>
      <c r="D37" s="51">
        <f>_xlfn.IFERROR(100*('T1'!G40/('T1'!D40-'T1'!E40+'T1'!G40)),":")</f>
        <v>92.28758664591385</v>
      </c>
    </row>
    <row r="38" spans="1:4" ht="12.75">
      <c r="A38" s="26">
        <v>42</v>
      </c>
      <c r="C38" s="3" t="s">
        <v>35</v>
      </c>
      <c r="D38" s="51">
        <f>_xlfn.IFERROR(100*('T1'!G41/('T1'!D41-'T1'!E41+'T1'!G41)),":")</f>
        <v>3.8254698674945944</v>
      </c>
    </row>
    <row r="39" spans="3:4" ht="12.75">
      <c r="C39" s="3"/>
      <c r="D39" s="51"/>
    </row>
    <row r="40" spans="1:4" ht="12.75">
      <c r="A40" s="26">
        <v>43</v>
      </c>
      <c r="C40" s="3" t="s">
        <v>17</v>
      </c>
      <c r="D40" s="51">
        <f>_xlfn.IFERROR(100*('T1'!G42/('T1'!D42-'T1'!E42+'T1'!G42)),":")</f>
        <v>6.265075337530934</v>
      </c>
    </row>
    <row r="41" spans="1:4" ht="12.75">
      <c r="A41" s="26">
        <v>44</v>
      </c>
      <c r="C41" s="3" t="s">
        <v>84</v>
      </c>
      <c r="D41" s="51">
        <f>_xlfn.IFERROR(100*('T1'!G43/('T1'!D43-'T1'!E43+'T1'!G43)),":")</f>
        <v>3.5496957403651117</v>
      </c>
    </row>
    <row r="42" ht="15" customHeight="1">
      <c r="C42" s="2" t="s">
        <v>81</v>
      </c>
    </row>
    <row r="43" ht="15" customHeight="1">
      <c r="C43" s="2" t="s">
        <v>292</v>
      </c>
    </row>
    <row r="44" ht="15" customHeight="1">
      <c r="C44" s="1" t="s">
        <v>86</v>
      </c>
    </row>
    <row r="45" ht="15" customHeight="1">
      <c r="C45" s="52" t="s">
        <v>293</v>
      </c>
    </row>
  </sheetData>
  <mergeCells count="1">
    <mergeCell ref="A3:A6"/>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Q52"/>
  <sheetViews>
    <sheetView workbookViewId="0" topLeftCell="A1">
      <selection activeCell="D2" sqref="D2:BX48"/>
    </sheetView>
  </sheetViews>
  <sheetFormatPr defaultColWidth="9.140625" defaultRowHeight="11.25" customHeight="1"/>
  <cols>
    <col min="1" max="1" width="2.57421875" style="75" customWidth="1"/>
    <col min="2" max="2" width="5.57421875" style="76" customWidth="1"/>
    <col min="3" max="3" width="2.57421875" style="75" customWidth="1"/>
    <col min="4" max="4" width="23.140625" style="75" customWidth="1"/>
    <col min="5" max="5" width="10.00390625" style="75" hidden="1" customWidth="1"/>
    <col min="6" max="6" width="5.00390625" style="75" hidden="1" customWidth="1"/>
    <col min="7" max="7" width="10.00390625" style="75" hidden="1" customWidth="1"/>
    <col min="8" max="8" width="5.00390625" style="75" hidden="1" customWidth="1"/>
    <col min="9" max="9" width="10.00390625" style="75" hidden="1" customWidth="1"/>
    <col min="10" max="10" width="5.00390625" style="75" hidden="1" customWidth="1"/>
    <col min="11" max="11" width="10.00390625" style="75" hidden="1" customWidth="1"/>
    <col min="12" max="12" width="5.00390625" style="75" hidden="1" customWidth="1"/>
    <col min="13" max="13" width="10.00390625" style="75" hidden="1" customWidth="1"/>
    <col min="14" max="14" width="5.00390625" style="75" hidden="1" customWidth="1"/>
    <col min="15" max="15" width="10.00390625" style="75" customWidth="1"/>
    <col min="16" max="16" width="5.00390625" style="75" hidden="1" customWidth="1"/>
    <col min="17" max="17" width="10.00390625" style="75" hidden="1" customWidth="1"/>
    <col min="18" max="18" width="5.00390625" style="75" hidden="1" customWidth="1"/>
    <col min="19" max="19" width="10.00390625" style="75" hidden="1" customWidth="1"/>
    <col min="20" max="20" width="5.00390625" style="75" hidden="1" customWidth="1"/>
    <col min="21" max="21" width="10.00390625" style="75" hidden="1" customWidth="1"/>
    <col min="22" max="22" width="5.00390625" style="75" hidden="1" customWidth="1"/>
    <col min="23" max="23" width="10.00390625" style="75" hidden="1" customWidth="1"/>
    <col min="24" max="24" width="5.00390625" style="75" hidden="1" customWidth="1"/>
    <col min="25" max="25" width="10.00390625" style="75" hidden="1" customWidth="1"/>
    <col min="26" max="26" width="5.00390625" style="75" hidden="1" customWidth="1"/>
    <col min="27" max="27" width="10.00390625" style="75" hidden="1" customWidth="1"/>
    <col min="28" max="28" width="5.00390625" style="75" hidden="1" customWidth="1"/>
    <col min="29" max="29" width="10.00390625" style="75" hidden="1" customWidth="1"/>
    <col min="30" max="30" width="5.00390625" style="75" hidden="1" customWidth="1"/>
    <col min="31" max="31" width="10.00390625" style="75" hidden="1" customWidth="1"/>
    <col min="32" max="32" width="5.00390625" style="75" hidden="1" customWidth="1"/>
    <col min="33" max="33" width="10.00390625" style="75" hidden="1" customWidth="1"/>
    <col min="34" max="34" width="5.00390625" style="75" hidden="1" customWidth="1"/>
    <col min="35" max="35" width="10.00390625" style="75" customWidth="1"/>
    <col min="36" max="36" width="5.00390625" style="75" hidden="1" customWidth="1"/>
    <col min="37" max="37" width="10.00390625" style="75" hidden="1" customWidth="1"/>
    <col min="38" max="38" width="5.00390625" style="75" hidden="1" customWidth="1"/>
    <col min="39" max="39" width="10.00390625" style="75" hidden="1" customWidth="1"/>
    <col min="40" max="40" width="5.00390625" style="75" hidden="1" customWidth="1"/>
    <col min="41" max="41" width="10.00390625" style="75" hidden="1" customWidth="1"/>
    <col min="42" max="42" width="5.00390625" style="75" hidden="1" customWidth="1"/>
    <col min="43" max="43" width="10.00390625" style="75" hidden="1" customWidth="1"/>
    <col min="44" max="44" width="5.00390625" style="75" hidden="1" customWidth="1"/>
    <col min="45" max="45" width="10.00390625" style="75" hidden="1" customWidth="1"/>
    <col min="46" max="46" width="5.00390625" style="75" hidden="1" customWidth="1"/>
    <col min="47" max="47" width="10.00390625" style="75" hidden="1" customWidth="1"/>
    <col min="48" max="48" width="5.00390625" style="75" hidden="1" customWidth="1"/>
    <col min="49" max="49" width="10.00390625" style="75" hidden="1" customWidth="1"/>
    <col min="50" max="50" width="5.00390625" style="75" hidden="1" customWidth="1"/>
    <col min="51" max="51" width="10.00390625" style="75" hidden="1" customWidth="1"/>
    <col min="52" max="52" width="5.00390625" style="75" hidden="1" customWidth="1"/>
    <col min="53" max="53" width="10.00390625" style="75" hidden="1" customWidth="1"/>
    <col min="54" max="54" width="5.00390625" style="75" hidden="1" customWidth="1"/>
    <col min="55" max="55" width="10.00390625" style="75" customWidth="1"/>
    <col min="56" max="56" width="5.00390625" style="75" hidden="1" customWidth="1"/>
    <col min="57" max="57" width="10.00390625" style="75" hidden="1" customWidth="1"/>
    <col min="58" max="58" width="5.00390625" style="75" hidden="1" customWidth="1"/>
    <col min="59" max="59" width="10.00390625" style="75" hidden="1" customWidth="1"/>
    <col min="60" max="60" width="5.00390625" style="75" hidden="1" customWidth="1"/>
    <col min="61" max="61" width="10.00390625" style="75" hidden="1" customWidth="1"/>
    <col min="62" max="62" width="5.00390625" style="75" hidden="1" customWidth="1"/>
    <col min="63" max="63" width="10.00390625" style="75" hidden="1" customWidth="1"/>
    <col min="64" max="64" width="5.00390625" style="75" hidden="1" customWidth="1"/>
    <col min="65" max="65" width="10.00390625" style="75" hidden="1" customWidth="1"/>
    <col min="66" max="66" width="5.00390625" style="75" hidden="1" customWidth="1"/>
    <col min="67" max="67" width="10.00390625" style="75" hidden="1" customWidth="1"/>
    <col min="68" max="68" width="5.00390625" style="75" hidden="1" customWidth="1"/>
    <col min="69" max="69" width="10.00390625" style="75" hidden="1" customWidth="1"/>
    <col min="70" max="70" width="5.00390625" style="75" hidden="1" customWidth="1"/>
    <col min="71" max="71" width="10.00390625" style="75" hidden="1" customWidth="1"/>
    <col min="72" max="72" width="5.00390625" style="75" hidden="1" customWidth="1"/>
    <col min="73" max="73" width="10.00390625" style="75" hidden="1" customWidth="1"/>
    <col min="74" max="74" width="5.00390625" style="75" hidden="1" customWidth="1"/>
    <col min="75" max="76" width="10.00390625" style="75" customWidth="1"/>
    <col min="77" max="77" width="9.140625" style="75" customWidth="1"/>
    <col min="78" max="81" width="9.140625" style="76" customWidth="1"/>
    <col min="82" max="16384" width="9.140625" style="75" customWidth="1"/>
  </cols>
  <sheetData>
    <row r="1" spans="2:95" ht="11.45" customHeight="1">
      <c r="B1" s="118"/>
      <c r="E1" s="57"/>
      <c r="CE1" s="154"/>
      <c r="CF1" s="154"/>
      <c r="CG1" s="154"/>
      <c r="CH1" s="154"/>
      <c r="CI1" s="154"/>
      <c r="CJ1" s="154"/>
      <c r="CK1" s="154"/>
      <c r="CL1" s="154"/>
      <c r="CM1" s="154"/>
      <c r="CN1" s="154"/>
      <c r="CO1" s="154"/>
      <c r="CP1" s="154"/>
      <c r="CQ1" s="120"/>
    </row>
    <row r="2" spans="4:95" ht="12.75">
      <c r="D2" s="53" t="s">
        <v>329</v>
      </c>
      <c r="E2" s="57"/>
      <c r="CE2" s="154"/>
      <c r="CF2" s="154"/>
      <c r="CG2" s="154"/>
      <c r="CH2" s="154"/>
      <c r="CI2" s="154"/>
      <c r="CJ2" s="154"/>
      <c r="CK2" s="154"/>
      <c r="CL2" s="154"/>
      <c r="CM2" s="154"/>
      <c r="CN2" s="154"/>
      <c r="CO2" s="154"/>
      <c r="CP2" s="154"/>
      <c r="CQ2" s="120"/>
    </row>
    <row r="3" spans="4:95" ht="12.75">
      <c r="D3" s="1" t="s">
        <v>18</v>
      </c>
      <c r="E3" s="58"/>
      <c r="CE3" s="120"/>
      <c r="CF3" s="120"/>
      <c r="CG3" s="121" t="s">
        <v>207</v>
      </c>
      <c r="CH3" s="120"/>
      <c r="CI3" s="120"/>
      <c r="CJ3" s="120"/>
      <c r="CK3" s="120"/>
      <c r="CL3" s="120"/>
      <c r="CM3" s="120"/>
      <c r="CN3" s="120"/>
      <c r="CO3" s="120"/>
      <c r="CP3" s="120"/>
      <c r="CQ3" s="120"/>
    </row>
    <row r="4" spans="78:95" ht="11.45" customHeight="1">
      <c r="BZ4" s="6">
        <v>1990</v>
      </c>
      <c r="CA4" s="6">
        <v>2000</v>
      </c>
      <c r="CB4" s="6">
        <v>2010</v>
      </c>
      <c r="CC4" s="6">
        <v>2020</v>
      </c>
      <c r="CE4" s="120"/>
      <c r="CF4" s="120"/>
      <c r="CG4" s="120"/>
      <c r="CH4" s="120"/>
      <c r="CI4" s="120"/>
      <c r="CJ4" s="120"/>
      <c r="CK4" s="120"/>
      <c r="CL4" s="120"/>
      <c r="CM4" s="120"/>
      <c r="CN4" s="120"/>
      <c r="CO4" s="120"/>
      <c r="CP4" s="120"/>
      <c r="CQ4" s="120"/>
    </row>
    <row r="5" spans="2:95" ht="11.45" customHeight="1">
      <c r="B5" s="166"/>
      <c r="D5" s="167" t="s">
        <v>241</v>
      </c>
      <c r="E5" s="244" t="s">
        <v>240</v>
      </c>
      <c r="F5" s="244" t="s">
        <v>230</v>
      </c>
      <c r="G5" s="244" t="s">
        <v>239</v>
      </c>
      <c r="H5" s="244" t="s">
        <v>230</v>
      </c>
      <c r="I5" s="244" t="s">
        <v>238</v>
      </c>
      <c r="J5" s="244" t="s">
        <v>230</v>
      </c>
      <c r="K5" s="244" t="s">
        <v>237</v>
      </c>
      <c r="L5" s="244" t="s">
        <v>230</v>
      </c>
      <c r="M5" s="244" t="s">
        <v>236</v>
      </c>
      <c r="N5" s="244" t="s">
        <v>230</v>
      </c>
      <c r="O5" s="244" t="s">
        <v>60</v>
      </c>
      <c r="P5" s="244" t="s">
        <v>230</v>
      </c>
      <c r="Q5" s="244" t="s">
        <v>61</v>
      </c>
      <c r="R5" s="244" t="s">
        <v>230</v>
      </c>
      <c r="S5" s="244" t="s">
        <v>62</v>
      </c>
      <c r="T5" s="244" t="s">
        <v>230</v>
      </c>
      <c r="U5" s="244" t="s">
        <v>63</v>
      </c>
      <c r="V5" s="244" t="s">
        <v>230</v>
      </c>
      <c r="W5" s="244" t="s">
        <v>64</v>
      </c>
      <c r="X5" s="244" t="s">
        <v>230</v>
      </c>
      <c r="Y5" s="244" t="s">
        <v>65</v>
      </c>
      <c r="Z5" s="244" t="s">
        <v>230</v>
      </c>
      <c r="AA5" s="244" t="s">
        <v>66</v>
      </c>
      <c r="AB5" s="244" t="s">
        <v>230</v>
      </c>
      <c r="AC5" s="244" t="s">
        <v>67</v>
      </c>
      <c r="AD5" s="244" t="s">
        <v>230</v>
      </c>
      <c r="AE5" s="244" t="s">
        <v>68</v>
      </c>
      <c r="AF5" s="244" t="s">
        <v>230</v>
      </c>
      <c r="AG5" s="244" t="s">
        <v>69</v>
      </c>
      <c r="AH5" s="244" t="s">
        <v>230</v>
      </c>
      <c r="AI5" s="244" t="s">
        <v>70</v>
      </c>
      <c r="AJ5" s="244" t="s">
        <v>230</v>
      </c>
      <c r="AK5" s="244" t="s">
        <v>71</v>
      </c>
      <c r="AL5" s="244" t="s">
        <v>230</v>
      </c>
      <c r="AM5" s="244" t="s">
        <v>72</v>
      </c>
      <c r="AN5" s="244" t="s">
        <v>230</v>
      </c>
      <c r="AO5" s="244" t="s">
        <v>73</v>
      </c>
      <c r="AP5" s="244" t="s">
        <v>230</v>
      </c>
      <c r="AQ5" s="244" t="s">
        <v>74</v>
      </c>
      <c r="AR5" s="244" t="s">
        <v>230</v>
      </c>
      <c r="AS5" s="244" t="s">
        <v>75</v>
      </c>
      <c r="AT5" s="244" t="s">
        <v>230</v>
      </c>
      <c r="AU5" s="244" t="s">
        <v>76</v>
      </c>
      <c r="AV5" s="244" t="s">
        <v>230</v>
      </c>
      <c r="AW5" s="244" t="s">
        <v>37</v>
      </c>
      <c r="AX5" s="244" t="s">
        <v>230</v>
      </c>
      <c r="AY5" s="244" t="s">
        <v>41</v>
      </c>
      <c r="AZ5" s="244" t="s">
        <v>230</v>
      </c>
      <c r="BA5" s="244" t="s">
        <v>42</v>
      </c>
      <c r="BB5" s="244" t="s">
        <v>230</v>
      </c>
      <c r="BC5" s="244" t="s">
        <v>43</v>
      </c>
      <c r="BD5" s="244" t="s">
        <v>230</v>
      </c>
      <c r="BE5" s="244" t="s">
        <v>44</v>
      </c>
      <c r="BF5" s="244" t="s">
        <v>230</v>
      </c>
      <c r="BG5" s="244" t="s">
        <v>38</v>
      </c>
      <c r="BH5" s="244" t="s">
        <v>230</v>
      </c>
      <c r="BI5" s="244" t="s">
        <v>45</v>
      </c>
      <c r="BJ5" s="244" t="s">
        <v>230</v>
      </c>
      <c r="BK5" s="244" t="s">
        <v>46</v>
      </c>
      <c r="BL5" s="244" t="s">
        <v>230</v>
      </c>
      <c r="BM5" s="244" t="s">
        <v>47</v>
      </c>
      <c r="BN5" s="244" t="s">
        <v>230</v>
      </c>
      <c r="BO5" s="244" t="s">
        <v>48</v>
      </c>
      <c r="BP5" s="244" t="s">
        <v>230</v>
      </c>
      <c r="BQ5" s="244" t="s">
        <v>39</v>
      </c>
      <c r="BR5" s="244" t="s">
        <v>230</v>
      </c>
      <c r="BS5" s="244" t="s">
        <v>77</v>
      </c>
      <c r="BT5" s="244" t="s">
        <v>230</v>
      </c>
      <c r="BU5" s="244" t="s">
        <v>79</v>
      </c>
      <c r="BV5" s="244" t="s">
        <v>230</v>
      </c>
      <c r="BW5" s="5" t="s">
        <v>82</v>
      </c>
      <c r="BX5" s="5" t="s">
        <v>235</v>
      </c>
      <c r="CE5" s="120"/>
      <c r="CF5" s="120"/>
      <c r="CG5" s="120" t="s">
        <v>298</v>
      </c>
      <c r="CH5" s="120"/>
      <c r="CI5" s="120"/>
      <c r="CJ5" s="120"/>
      <c r="CK5" s="120"/>
      <c r="CL5" s="120"/>
      <c r="CM5" s="120"/>
      <c r="CN5" s="120"/>
      <c r="CO5" s="120"/>
      <c r="CP5" s="120"/>
      <c r="CQ5" s="120"/>
    </row>
    <row r="6" spans="2:95" ht="11.45" customHeight="1" hidden="1">
      <c r="B6" s="119" t="s">
        <v>234</v>
      </c>
      <c r="D6" s="100" t="s">
        <v>233</v>
      </c>
      <c r="E6" s="77" t="s">
        <v>230</v>
      </c>
      <c r="F6" s="77" t="s">
        <v>230</v>
      </c>
      <c r="G6" s="77" t="s">
        <v>230</v>
      </c>
      <c r="H6" s="77" t="s">
        <v>230</v>
      </c>
      <c r="I6" s="77" t="s">
        <v>230</v>
      </c>
      <c r="J6" s="77" t="s">
        <v>230</v>
      </c>
      <c r="K6" s="77" t="s">
        <v>230</v>
      </c>
      <c r="L6" s="77" t="s">
        <v>230</v>
      </c>
      <c r="M6" s="77" t="s">
        <v>230</v>
      </c>
      <c r="N6" s="77" t="s">
        <v>230</v>
      </c>
      <c r="O6" s="77" t="s">
        <v>230</v>
      </c>
      <c r="P6" s="77" t="s">
        <v>230</v>
      </c>
      <c r="Q6" s="77" t="s">
        <v>230</v>
      </c>
      <c r="R6" s="77" t="s">
        <v>230</v>
      </c>
      <c r="S6" s="77" t="s">
        <v>230</v>
      </c>
      <c r="T6" s="77" t="s">
        <v>230</v>
      </c>
      <c r="U6" s="77" t="s">
        <v>230</v>
      </c>
      <c r="V6" s="77" t="s">
        <v>230</v>
      </c>
      <c r="W6" s="77" t="s">
        <v>230</v>
      </c>
      <c r="X6" s="77" t="s">
        <v>230</v>
      </c>
      <c r="Y6" s="77" t="s">
        <v>230</v>
      </c>
      <c r="Z6" s="77" t="s">
        <v>230</v>
      </c>
      <c r="AA6" s="77" t="s">
        <v>230</v>
      </c>
      <c r="AB6" s="77" t="s">
        <v>230</v>
      </c>
      <c r="AC6" s="77" t="s">
        <v>230</v>
      </c>
      <c r="AD6" s="77" t="s">
        <v>230</v>
      </c>
      <c r="AE6" s="77" t="s">
        <v>230</v>
      </c>
      <c r="AF6" s="77" t="s">
        <v>230</v>
      </c>
      <c r="AG6" s="77" t="s">
        <v>230</v>
      </c>
      <c r="AH6" s="77" t="s">
        <v>230</v>
      </c>
      <c r="AI6" s="77" t="s">
        <v>230</v>
      </c>
      <c r="AJ6" s="77" t="s">
        <v>230</v>
      </c>
      <c r="AK6" s="77" t="s">
        <v>230</v>
      </c>
      <c r="AL6" s="77" t="s">
        <v>230</v>
      </c>
      <c r="AM6" s="77" t="s">
        <v>230</v>
      </c>
      <c r="AN6" s="77" t="s">
        <v>230</v>
      </c>
      <c r="AO6" s="77" t="s">
        <v>230</v>
      </c>
      <c r="AP6" s="77" t="s">
        <v>230</v>
      </c>
      <c r="AQ6" s="77" t="s">
        <v>230</v>
      </c>
      <c r="AR6" s="77" t="s">
        <v>230</v>
      </c>
      <c r="AS6" s="77" t="s">
        <v>230</v>
      </c>
      <c r="AT6" s="77" t="s">
        <v>230</v>
      </c>
      <c r="AU6" s="77" t="s">
        <v>230</v>
      </c>
      <c r="AV6" s="77" t="s">
        <v>230</v>
      </c>
      <c r="AW6" s="77" t="s">
        <v>230</v>
      </c>
      <c r="AX6" s="77" t="s">
        <v>230</v>
      </c>
      <c r="AY6" s="77" t="s">
        <v>230</v>
      </c>
      <c r="AZ6" s="77" t="s">
        <v>230</v>
      </c>
      <c r="BA6" s="77" t="s">
        <v>230</v>
      </c>
      <c r="BB6" s="77" t="s">
        <v>230</v>
      </c>
      <c r="BC6" s="77" t="s">
        <v>230</v>
      </c>
      <c r="BD6" s="77" t="s">
        <v>230</v>
      </c>
      <c r="BE6" s="77" t="s">
        <v>230</v>
      </c>
      <c r="BF6" s="77" t="s">
        <v>230</v>
      </c>
      <c r="BG6" s="77" t="s">
        <v>230</v>
      </c>
      <c r="BH6" s="77" t="s">
        <v>230</v>
      </c>
      <c r="BI6" s="77" t="s">
        <v>230</v>
      </c>
      <c r="BJ6" s="77" t="s">
        <v>230</v>
      </c>
      <c r="BK6" s="77" t="s">
        <v>230</v>
      </c>
      <c r="BL6" s="77" t="s">
        <v>230</v>
      </c>
      <c r="BM6" s="77" t="s">
        <v>230</v>
      </c>
      <c r="BN6" s="77" t="s">
        <v>230</v>
      </c>
      <c r="BO6" s="77" t="s">
        <v>230</v>
      </c>
      <c r="BP6" s="77" t="s">
        <v>230</v>
      </c>
      <c r="BQ6" s="77" t="s">
        <v>230</v>
      </c>
      <c r="BR6" s="77" t="s">
        <v>230</v>
      </c>
      <c r="BS6" s="77" t="s">
        <v>230</v>
      </c>
      <c r="BT6" s="77" t="s">
        <v>230</v>
      </c>
      <c r="BU6" s="77" t="s">
        <v>230</v>
      </c>
      <c r="BV6" s="77" t="s">
        <v>230</v>
      </c>
      <c r="BW6" s="77" t="s">
        <v>230</v>
      </c>
      <c r="BX6" s="77" t="s">
        <v>230</v>
      </c>
      <c r="CE6" s="120"/>
      <c r="CF6" s="120"/>
      <c r="CG6" s="75" t="s">
        <v>297</v>
      </c>
      <c r="CH6" s="120"/>
      <c r="CI6" s="120"/>
      <c r="CJ6" s="120"/>
      <c r="CK6" s="120"/>
      <c r="CL6" s="120"/>
      <c r="CM6" s="120"/>
      <c r="CN6" s="120"/>
      <c r="CO6" s="120"/>
      <c r="CP6" s="120"/>
      <c r="CQ6" s="120"/>
    </row>
    <row r="7" spans="2:95" ht="11.45" customHeight="1">
      <c r="B7" s="112" t="s">
        <v>162</v>
      </c>
      <c r="D7" s="101" t="s">
        <v>279</v>
      </c>
      <c r="E7" s="59" t="s">
        <v>1</v>
      </c>
      <c r="F7" s="59" t="s">
        <v>230</v>
      </c>
      <c r="G7" s="59" t="s">
        <v>1</v>
      </c>
      <c r="H7" s="59" t="s">
        <v>230</v>
      </c>
      <c r="I7" s="59" t="s">
        <v>1</v>
      </c>
      <c r="J7" s="59" t="s">
        <v>230</v>
      </c>
      <c r="K7" s="59" t="s">
        <v>1</v>
      </c>
      <c r="L7" s="59" t="s">
        <v>230</v>
      </c>
      <c r="M7" s="59" t="s">
        <v>1</v>
      </c>
      <c r="N7" s="59" t="s">
        <v>230</v>
      </c>
      <c r="O7" s="60" t="s">
        <v>1</v>
      </c>
      <c r="P7" s="60" t="s">
        <v>230</v>
      </c>
      <c r="Q7" s="60" t="s">
        <v>1</v>
      </c>
      <c r="R7" s="60" t="s">
        <v>230</v>
      </c>
      <c r="S7" s="60" t="s">
        <v>1</v>
      </c>
      <c r="T7" s="60" t="s">
        <v>230</v>
      </c>
      <c r="U7" s="60" t="s">
        <v>1</v>
      </c>
      <c r="V7" s="60" t="s">
        <v>230</v>
      </c>
      <c r="W7" s="60" t="s">
        <v>1</v>
      </c>
      <c r="X7" s="60" t="s">
        <v>230</v>
      </c>
      <c r="Y7" s="60">
        <f>env_wat_cat!W31/demo_gind!W31*1000000</f>
        <v>42.65641334340751</v>
      </c>
      <c r="Z7" s="60" t="s">
        <v>230</v>
      </c>
      <c r="AA7" s="60" t="s">
        <v>1</v>
      </c>
      <c r="AB7" s="60" t="s">
        <v>230</v>
      </c>
      <c r="AC7" s="60" t="s">
        <v>1</v>
      </c>
      <c r="AD7" s="60" t="s">
        <v>230</v>
      </c>
      <c r="AE7" s="60" t="s">
        <v>1</v>
      </c>
      <c r="AF7" s="60" t="s">
        <v>230</v>
      </c>
      <c r="AG7" s="60" t="s">
        <v>1</v>
      </c>
      <c r="AH7" s="60" t="s">
        <v>230</v>
      </c>
      <c r="AI7" s="60">
        <f>env_wat_cat!AG31/demo_gind!AG31*1000000</f>
        <v>32.24582368003902</v>
      </c>
      <c r="AJ7" s="60" t="s">
        <v>101</v>
      </c>
      <c r="AK7" s="60">
        <f>env_wat_cat!AI31/demo_gind!AI31*1000000</f>
        <v>32.32078331261052</v>
      </c>
      <c r="AL7" s="60" t="s">
        <v>101</v>
      </c>
      <c r="AM7" s="60">
        <f>env_wat_cat!AK31/demo_gind!AK31*1000000</f>
        <v>37.52521706393775</v>
      </c>
      <c r="AN7" s="60" t="s">
        <v>101</v>
      </c>
      <c r="AO7" s="60">
        <f>env_wat_cat!AM31/demo_gind!AM31*1000000</f>
        <v>37.45229557099933</v>
      </c>
      <c r="AP7" s="60" t="s">
        <v>101</v>
      </c>
      <c r="AQ7" s="60">
        <f>env_wat_cat!AO31/demo_gind!AO31*1000000</f>
        <v>37.23586015614227</v>
      </c>
      <c r="AR7" s="60" t="s">
        <v>101</v>
      </c>
      <c r="AS7" s="60">
        <f>env_wat_cat!AQ31/demo_gind!AQ31*1000000</f>
        <v>34.98553291908656</v>
      </c>
      <c r="AT7" s="60" t="s">
        <v>101</v>
      </c>
      <c r="AU7" s="60">
        <f>env_wat_cat!AS31/demo_gind!AS31*1000000</f>
        <v>36.59665690743175</v>
      </c>
      <c r="AV7" s="60" t="s">
        <v>101</v>
      </c>
      <c r="AW7" s="60">
        <f>env_wat_cat!AU31/demo_gind!AU31*1000000</f>
        <v>36.337370714399995</v>
      </c>
      <c r="AX7" s="60" t="s">
        <v>101</v>
      </c>
      <c r="AY7" s="60">
        <f>env_wat_cat!AW31/demo_gind!AW31*1000000</f>
        <v>35.35489772009696</v>
      </c>
      <c r="AZ7" s="60" t="s">
        <v>101</v>
      </c>
      <c r="BA7" s="60">
        <f>env_wat_cat!AY31/demo_gind!AY31*1000000</f>
        <v>34.99469688907315</v>
      </c>
      <c r="BB7" s="60" t="s">
        <v>101</v>
      </c>
      <c r="BC7" s="60">
        <f>env_wat_cat!BA31/demo_gind!BA31*1000000</f>
        <v>34.724153432408315</v>
      </c>
      <c r="BD7" s="60" t="s">
        <v>101</v>
      </c>
      <c r="BE7" s="60">
        <f>env_wat_cat!BC31/demo_gind!BC31*1000000</f>
        <v>33.422828082386864</v>
      </c>
      <c r="BF7" s="60" t="s">
        <v>101</v>
      </c>
      <c r="BG7" s="60">
        <f>env_wat_cat!BE31/demo_gind!BE31*1000000</f>
        <v>31.58838102186995</v>
      </c>
      <c r="BH7" s="60" t="s">
        <v>101</v>
      </c>
      <c r="BI7" s="60">
        <f>env_wat_cat!BG31/demo_gind!BG31*1000000</f>
        <v>32.297415086661864</v>
      </c>
      <c r="BJ7" s="60" t="s">
        <v>101</v>
      </c>
      <c r="BK7" s="60">
        <f>env_wat_cat!BI31/demo_gind!BI31*1000000</f>
        <v>32.46035772679183</v>
      </c>
      <c r="BL7" s="60" t="s">
        <v>101</v>
      </c>
      <c r="BM7" s="60">
        <f>env_wat_cat!BK31/demo_gind!BK31*1000000</f>
        <v>32.19741789126249</v>
      </c>
      <c r="BN7" s="60" t="s">
        <v>101</v>
      </c>
      <c r="BO7" s="60">
        <f>env_wat_cat!BM31/demo_gind!BM31*1000000</f>
        <v>31.742706255225514</v>
      </c>
      <c r="BP7" s="60" t="s">
        <v>101</v>
      </c>
      <c r="BQ7" s="60">
        <f>env_wat_cat!BO31/demo_gind!BO31*1000000</f>
        <v>31.534507037176976</v>
      </c>
      <c r="BR7" s="60" t="s">
        <v>101</v>
      </c>
      <c r="BS7" s="60">
        <f>env_wat_cat!BQ31/demo_gind!BQ31*1000000</f>
        <v>31.497182038345144</v>
      </c>
      <c r="BT7" s="60" t="s">
        <v>101</v>
      </c>
      <c r="BU7" s="60">
        <f>env_wat_cat!BS31/demo_gind!BS31*1000000</f>
        <v>31.480601411091328</v>
      </c>
      <c r="BV7" s="60" t="s">
        <v>101</v>
      </c>
      <c r="BW7" s="60">
        <f>env_wat_cat!BS31/demo_gind!BS31*1000000</f>
        <v>31.480601411091328</v>
      </c>
      <c r="BX7" s="60" t="s">
        <v>1</v>
      </c>
      <c r="BZ7" s="78"/>
      <c r="CA7" s="79"/>
      <c r="CB7" s="79"/>
      <c r="CC7" s="80">
        <v>2019</v>
      </c>
      <c r="CE7" s="120"/>
      <c r="CF7" s="120"/>
      <c r="CG7" s="75" t="s">
        <v>299</v>
      </c>
      <c r="CH7" s="120"/>
      <c r="CI7" s="120"/>
      <c r="CJ7" s="120"/>
      <c r="CK7" s="120"/>
      <c r="CL7" s="120"/>
      <c r="CM7" s="120"/>
      <c r="CN7" s="120"/>
      <c r="CO7" s="120"/>
      <c r="CP7" s="120"/>
      <c r="CQ7" s="120"/>
    </row>
    <row r="8" spans="2:95" ht="11.45" customHeight="1">
      <c r="B8" s="113" t="s">
        <v>161</v>
      </c>
      <c r="D8" s="102" t="s">
        <v>2</v>
      </c>
      <c r="E8" s="61" t="s">
        <v>1</v>
      </c>
      <c r="F8" s="61" t="s">
        <v>230</v>
      </c>
      <c r="G8" s="61" t="s">
        <v>1</v>
      </c>
      <c r="H8" s="61" t="s">
        <v>230</v>
      </c>
      <c r="I8" s="61" t="s">
        <v>1</v>
      </c>
      <c r="J8" s="61" t="s">
        <v>230</v>
      </c>
      <c r="K8" s="61" t="s">
        <v>1</v>
      </c>
      <c r="L8" s="61" t="s">
        <v>230</v>
      </c>
      <c r="M8" s="61" t="s">
        <v>1</v>
      </c>
      <c r="N8" s="61" t="s">
        <v>230</v>
      </c>
      <c r="O8" s="62">
        <f>env_wat_cat!M32/demo_gind!M32*1000000</f>
        <v>47.64696375630585</v>
      </c>
      <c r="P8" s="62" t="s">
        <v>230</v>
      </c>
      <c r="Q8" s="62">
        <f>env_wat_cat!O32/demo_gind!O32*1000000</f>
        <v>46.777436594157784</v>
      </c>
      <c r="R8" s="62" t="s">
        <v>230</v>
      </c>
      <c r="S8" s="62">
        <f>env_wat_cat!Q32/demo_gind!Q32*1000000</f>
        <v>43.85161690103375</v>
      </c>
      <c r="T8" s="62" t="s">
        <v>230</v>
      </c>
      <c r="U8" s="62">
        <f>env_wat_cat!S32/demo_gind!S32*1000000</f>
        <v>43.15232451869991</v>
      </c>
      <c r="V8" s="62" t="s">
        <v>230</v>
      </c>
      <c r="W8" s="62">
        <f>env_wat_cat!U32/demo_gind!U32*1000000</f>
        <v>42.351648723866425</v>
      </c>
      <c r="X8" s="62" t="s">
        <v>230</v>
      </c>
      <c r="Y8" s="62">
        <f>env_wat_cat!W32/demo_gind!W32*1000000</f>
        <v>36.35469476986087</v>
      </c>
      <c r="Z8" s="62" t="s">
        <v>230</v>
      </c>
      <c r="AA8" s="62">
        <f>env_wat_cat!Y32/demo_gind!Y32*1000000</f>
        <v>38.300450111003144</v>
      </c>
      <c r="AB8" s="62" t="s">
        <v>230</v>
      </c>
      <c r="AC8" s="62">
        <f>env_wat_cat!AA32/demo_gind!AA32*1000000</f>
        <v>32.33852273585828</v>
      </c>
      <c r="AD8" s="62" t="s">
        <v>230</v>
      </c>
      <c r="AE8" s="62">
        <f>env_wat_cat!AC32/demo_gind!AC32*1000000</f>
        <v>36.575975203911064</v>
      </c>
      <c r="AF8" s="62" t="s">
        <v>230</v>
      </c>
      <c r="AG8" s="62">
        <f>env_wat_cat!AE32/demo_gind!AE32*1000000</f>
        <v>34.44317995806409</v>
      </c>
      <c r="AH8" s="62" t="s">
        <v>230</v>
      </c>
      <c r="AI8" s="62">
        <f>env_wat_cat!AG32/demo_gind!AG32*1000000</f>
        <v>35.99067437013566</v>
      </c>
      <c r="AJ8" s="62" t="s">
        <v>230</v>
      </c>
      <c r="AK8" s="62">
        <f>env_wat_cat!AI32/demo_gind!AI32*1000000</f>
        <v>34.09104246122744</v>
      </c>
      <c r="AL8" s="62" t="s">
        <v>230</v>
      </c>
      <c r="AM8" s="62">
        <f>env_wat_cat!AK32/demo_gind!AK32*1000000</f>
        <v>32.58960738461287</v>
      </c>
      <c r="AN8" s="62" t="s">
        <v>230</v>
      </c>
      <c r="AO8" s="62">
        <f>env_wat_cat!AM32/demo_gind!AM32*1000000</f>
        <v>34.48729551824636</v>
      </c>
      <c r="AP8" s="62" t="s">
        <v>230</v>
      </c>
      <c r="AQ8" s="62">
        <f>env_wat_cat!AO32/demo_gind!AO32*1000000</f>
        <v>34.06178160547166</v>
      </c>
      <c r="AR8" s="62" t="s">
        <v>230</v>
      </c>
      <c r="AS8" s="62">
        <f>env_wat_cat!AQ32/demo_gind!AQ32*1000000</f>
        <v>33.70295648032138</v>
      </c>
      <c r="AT8" s="62" t="s">
        <v>230</v>
      </c>
      <c r="AU8" s="62">
        <f>env_wat_cat!AS32/demo_gind!AS32*1000000</f>
        <v>35.296569329755926</v>
      </c>
      <c r="AV8" s="62" t="s">
        <v>230</v>
      </c>
      <c r="AW8" s="62">
        <f>env_wat_cat!AU32/demo_gind!AU32*1000000</f>
        <v>36.71008508830221</v>
      </c>
      <c r="AX8" s="62" t="s">
        <v>230</v>
      </c>
      <c r="AY8" s="62">
        <f>env_wat_cat!AW32/demo_gind!AW32*1000000</f>
        <v>36.21859067947528</v>
      </c>
      <c r="AZ8" s="62" t="s">
        <v>230</v>
      </c>
      <c r="BA8" s="62">
        <f>env_wat_cat!AY32/demo_gind!AY32*1000000</f>
        <v>36.408365273264906</v>
      </c>
      <c r="BB8" s="62" t="s">
        <v>230</v>
      </c>
      <c r="BC8" s="62">
        <f>env_wat_cat!BA32/demo_gind!BA32*1000000</f>
        <v>35.74423112989225</v>
      </c>
      <c r="BD8" s="62" t="s">
        <v>230</v>
      </c>
      <c r="BE8" s="62">
        <f>env_wat_cat!BC32/demo_gind!BC32*1000000</f>
        <v>36.24361895658441</v>
      </c>
      <c r="BF8" s="62" t="s">
        <v>230</v>
      </c>
      <c r="BG8" s="62">
        <f>env_wat_cat!BE32/demo_gind!BE32*1000000</f>
        <v>37.09473783337494</v>
      </c>
      <c r="BH8" s="62" t="s">
        <v>230</v>
      </c>
      <c r="BI8" s="62">
        <f>env_wat_cat!BG32/demo_gind!BG32*1000000</f>
        <v>35.88243269377016</v>
      </c>
      <c r="BJ8" s="62" t="s">
        <v>230</v>
      </c>
      <c r="BK8" s="62">
        <f>env_wat_cat!BI32/demo_gind!BI32*1000000</f>
        <v>34.70544736125919</v>
      </c>
      <c r="BL8" s="62" t="s">
        <v>230</v>
      </c>
      <c r="BM8" s="62">
        <f>env_wat_cat!BK32/demo_gind!BK32*1000000</f>
        <v>36.032366159277714</v>
      </c>
      <c r="BN8" s="62" t="s">
        <v>230</v>
      </c>
      <c r="BO8" s="62">
        <f>env_wat_cat!BM32/demo_gind!BM32*1000000</f>
        <v>36.124639476126085</v>
      </c>
      <c r="BP8" s="62" t="s">
        <v>230</v>
      </c>
      <c r="BQ8" s="62">
        <f>env_wat_cat!BO32/demo_gind!BO32*1000000</f>
        <v>36.303267958338296</v>
      </c>
      <c r="BR8" s="62" t="s">
        <v>230</v>
      </c>
      <c r="BS8" s="62">
        <f>env_wat_cat!BQ32/demo_gind!BQ32*1000000</f>
        <v>35.98842255208051</v>
      </c>
      <c r="BT8" s="62" t="s">
        <v>230</v>
      </c>
      <c r="BU8" s="62">
        <f>env_wat_cat!BS32/demo_gind!BS32*1000000</f>
        <v>35.90719349473125</v>
      </c>
      <c r="BV8" s="62" t="s">
        <v>230</v>
      </c>
      <c r="BW8" s="62">
        <f>env_wat_cat!BU32/demo_gind!BU32*1000000</f>
        <v>37.09250701072899</v>
      </c>
      <c r="BX8" s="62" t="s">
        <v>1</v>
      </c>
      <c r="CE8" s="120"/>
      <c r="CF8" s="120"/>
      <c r="CG8" s="120"/>
      <c r="CH8" s="120"/>
      <c r="CI8" s="120"/>
      <c r="CJ8" s="120"/>
      <c r="CK8" s="120"/>
      <c r="CL8" s="120"/>
      <c r="CM8" s="120"/>
      <c r="CN8" s="120"/>
      <c r="CO8" s="120"/>
      <c r="CP8" s="120"/>
      <c r="CQ8" s="120"/>
    </row>
    <row r="9" spans="2:95" ht="11.45" customHeight="1">
      <c r="B9" s="113" t="s">
        <v>157</v>
      </c>
      <c r="D9" s="102" t="s">
        <v>36</v>
      </c>
      <c r="E9" s="63" t="s">
        <v>1</v>
      </c>
      <c r="F9" s="63" t="s">
        <v>230</v>
      </c>
      <c r="G9" s="63" t="s">
        <v>1</v>
      </c>
      <c r="H9" s="63" t="s">
        <v>230</v>
      </c>
      <c r="I9" s="64">
        <f>env_wat_cat!G33/demo_gind!G33*1000000</f>
        <v>40.85715397605615</v>
      </c>
      <c r="J9" s="63" t="s">
        <v>230</v>
      </c>
      <c r="K9" s="64">
        <f>env_wat_cat!I33/demo_gind!I33*1000000</f>
        <v>45.97993367203509</v>
      </c>
      <c r="L9" s="63" t="s">
        <v>230</v>
      </c>
      <c r="M9" s="63" t="s">
        <v>1</v>
      </c>
      <c r="N9" s="63" t="s">
        <v>230</v>
      </c>
      <c r="O9" s="62">
        <f>env_wat_cat!M33/demo_gind!M33*1000000</f>
        <v>52.85795368493582</v>
      </c>
      <c r="P9" s="62" t="s">
        <v>230</v>
      </c>
      <c r="Q9" s="62" t="s">
        <v>1</v>
      </c>
      <c r="R9" s="62" t="s">
        <v>230</v>
      </c>
      <c r="S9" s="62" t="s">
        <v>1</v>
      </c>
      <c r="T9" s="62" t="s">
        <v>230</v>
      </c>
      <c r="U9" s="62" t="s">
        <v>1</v>
      </c>
      <c r="V9" s="62" t="s">
        <v>230</v>
      </c>
      <c r="W9" s="62" t="s">
        <v>1</v>
      </c>
      <c r="X9" s="62" t="s">
        <v>230</v>
      </c>
      <c r="Y9" s="62">
        <f>env_wat_cat!W33/demo_gind!W33*1000000</f>
        <v>37.89003716670832</v>
      </c>
      <c r="Z9" s="62" t="s">
        <v>230</v>
      </c>
      <c r="AA9" s="62">
        <f>env_wat_cat!Y33/demo_gind!Y33*1000000</f>
        <v>36.42183444865709</v>
      </c>
      <c r="AB9" s="62" t="s">
        <v>230</v>
      </c>
      <c r="AC9" s="62">
        <f>env_wat_cat!AA33/demo_gind!AA33*1000000</f>
        <v>35.42268629931044</v>
      </c>
      <c r="AD9" s="62" t="s">
        <v>230</v>
      </c>
      <c r="AE9" s="62">
        <f>env_wat_cat!AC33/demo_gind!AC33*1000000</f>
        <v>34.7568521171712</v>
      </c>
      <c r="AF9" s="62" t="s">
        <v>230</v>
      </c>
      <c r="AG9" s="62">
        <f>env_wat_cat!AE33/demo_gind!AE33*1000000</f>
        <v>34.529836073225425</v>
      </c>
      <c r="AH9" s="62" t="s">
        <v>230</v>
      </c>
      <c r="AI9" s="62">
        <f>env_wat_cat!AG33/demo_gind!AG33*1000000</f>
        <v>34.236747253527355</v>
      </c>
      <c r="AJ9" s="62" t="s">
        <v>230</v>
      </c>
      <c r="AK9" s="62">
        <f>env_wat_cat!AI33/demo_gind!AI33*1000000</f>
        <v>33.210640912514485</v>
      </c>
      <c r="AL9" s="62" t="s">
        <v>230</v>
      </c>
      <c r="AM9" s="62">
        <f>env_wat_cat!AK33/demo_gind!AK33*1000000</f>
        <v>33.62781452745124</v>
      </c>
      <c r="AN9" s="62" t="s">
        <v>230</v>
      </c>
      <c r="AO9" s="62">
        <f>env_wat_cat!AM33/demo_gind!AM33*1000000</f>
        <v>33.814014874242666</v>
      </c>
      <c r="AP9" s="62" t="s">
        <v>230</v>
      </c>
      <c r="AQ9" s="62">
        <f>env_wat_cat!AO33/demo_gind!AO33*1000000</f>
        <v>34.27444721789065</v>
      </c>
      <c r="AR9" s="62" t="s">
        <v>230</v>
      </c>
      <c r="AS9" s="62">
        <f>env_wat_cat!AQ33/demo_gind!AQ33*1000000</f>
        <v>33.159615857700004</v>
      </c>
      <c r="AT9" s="62" t="s">
        <v>230</v>
      </c>
      <c r="AU9" s="62">
        <f>env_wat_cat!AS33/demo_gind!AS33*1000000</f>
        <v>33.587576015208654</v>
      </c>
      <c r="AV9" s="62" t="s">
        <v>230</v>
      </c>
      <c r="AW9" s="62">
        <f>env_wat_cat!AU33/demo_gind!AU33*1000000</f>
        <v>33.92619043642635</v>
      </c>
      <c r="AX9" s="62" t="s">
        <v>230</v>
      </c>
      <c r="AY9" s="62">
        <f>env_wat_cat!AW33/demo_gind!AW33*1000000</f>
        <v>32.28048294190929</v>
      </c>
      <c r="AZ9" s="62" t="s">
        <v>230</v>
      </c>
      <c r="BA9" s="62">
        <f>env_wat_cat!AY33/demo_gind!AY33*1000000</f>
        <v>31.798356481694256</v>
      </c>
      <c r="BB9" s="62" t="s">
        <v>230</v>
      </c>
      <c r="BC9" s="62">
        <f>env_wat_cat!BA33/demo_gind!BA33*1000000</f>
        <v>30.865700311521124</v>
      </c>
      <c r="BD9" s="62" t="s">
        <v>230</v>
      </c>
      <c r="BE9" s="62">
        <f>env_wat_cat!BC33/demo_gind!BC33*1000000</f>
        <v>31.002026659837455</v>
      </c>
      <c r="BF9" s="62" t="s">
        <v>230</v>
      </c>
      <c r="BG9" s="62">
        <f>env_wat_cat!BE33/demo_gind!BE33*1000000</f>
        <v>30.787424535845805</v>
      </c>
      <c r="BH9" s="62" t="s">
        <v>230</v>
      </c>
      <c r="BI9" s="62">
        <f>env_wat_cat!BG33/demo_gind!BG33*1000000</f>
        <v>30.206561138992793</v>
      </c>
      <c r="BJ9" s="62" t="s">
        <v>230</v>
      </c>
      <c r="BK9" s="62">
        <f>env_wat_cat!BI33/demo_gind!BI33*1000000</f>
        <v>30.02276314500605</v>
      </c>
      <c r="BL9" s="62" t="s">
        <v>230</v>
      </c>
      <c r="BM9" s="62">
        <f>env_wat_cat!BK33/demo_gind!BK33*1000000</f>
        <v>30.2198195553429</v>
      </c>
      <c r="BN9" s="62" t="s">
        <v>230</v>
      </c>
      <c r="BO9" s="62">
        <f>env_wat_cat!BM33/demo_gind!BM33*1000000</f>
        <v>30.502543361310245</v>
      </c>
      <c r="BP9" s="62" t="s">
        <v>230</v>
      </c>
      <c r="BQ9" s="62">
        <f>env_wat_cat!BO33/demo_gind!BO33*1000000</f>
        <v>30.629279250112184</v>
      </c>
      <c r="BR9" s="62" t="s">
        <v>230</v>
      </c>
      <c r="BS9" s="62">
        <f>env_wat_cat!BQ33/demo_gind!BQ33*1000000</f>
        <v>30.837461928246363</v>
      </c>
      <c r="BT9" s="62" t="s">
        <v>230</v>
      </c>
      <c r="BU9" s="62">
        <f>env_wat_cat!BS33/demo_gind!BS33*1000000</f>
        <v>31.27849196064045</v>
      </c>
      <c r="BV9" s="62" t="s">
        <v>230</v>
      </c>
      <c r="BW9" s="62">
        <f>env_wat_cat!BU33/demo_gind!BU33*1000000</f>
        <v>31.548371645987448</v>
      </c>
      <c r="BX9" s="62">
        <f>env_wat_cat!BW33/demo_gind!BW33*1000000</f>
        <v>32.61064489120837</v>
      </c>
      <c r="CE9" s="120"/>
      <c r="CF9" s="120"/>
      <c r="CG9" s="120" t="s">
        <v>296</v>
      </c>
      <c r="CH9" s="120"/>
      <c r="CI9" s="120"/>
      <c r="CJ9" s="120"/>
      <c r="CK9" s="120"/>
      <c r="CL9" s="120"/>
      <c r="CM9" s="120"/>
      <c r="CN9" s="120"/>
      <c r="CO9" s="120"/>
      <c r="CP9" s="120"/>
      <c r="CQ9" s="120"/>
    </row>
    <row r="10" spans="2:95" ht="11.45" customHeight="1">
      <c r="B10" s="113" t="s">
        <v>154</v>
      </c>
      <c r="D10" s="102" t="s">
        <v>280</v>
      </c>
      <c r="E10" s="61" t="s">
        <v>1</v>
      </c>
      <c r="F10" s="61" t="s">
        <v>230</v>
      </c>
      <c r="G10" s="61" t="s">
        <v>1</v>
      </c>
      <c r="H10" s="61" t="s">
        <v>230</v>
      </c>
      <c r="I10" s="61" t="s">
        <v>1</v>
      </c>
      <c r="J10" s="61" t="s">
        <v>230</v>
      </c>
      <c r="K10" s="64">
        <f>env_wat_cat!I34/demo_gind!I34*1000000</f>
        <v>68.44371316139359</v>
      </c>
      <c r="L10" s="61" t="s">
        <v>230</v>
      </c>
      <c r="M10" s="64">
        <f>env_wat_cat!K34/demo_gind!K34*1000000</f>
        <v>70.1399721076711</v>
      </c>
      <c r="N10" s="61" t="s">
        <v>230</v>
      </c>
      <c r="O10" s="62">
        <f>env_wat_cat!M34/demo_gind!M34*1000000</f>
        <v>66.44700510937788</v>
      </c>
      <c r="P10" s="62" t="s">
        <v>230</v>
      </c>
      <c r="Q10" s="62">
        <f>env_wat_cat!O34/demo_gind!O34*1000000</f>
        <v>64.02423763624067</v>
      </c>
      <c r="R10" s="62" t="s">
        <v>230</v>
      </c>
      <c r="S10" s="62">
        <f>env_wat_cat!Q34/demo_gind!Q34*1000000</f>
        <v>61.87915387991964</v>
      </c>
      <c r="T10" s="62" t="s">
        <v>230</v>
      </c>
      <c r="U10" s="62">
        <f>env_wat_cat!S34/demo_gind!S34*1000000</f>
        <v>59.72677170149796</v>
      </c>
      <c r="V10" s="62" t="s">
        <v>230</v>
      </c>
      <c r="W10" s="62">
        <f>env_wat_cat!U34/demo_gind!U34*1000000</f>
        <v>57.75827958311084</v>
      </c>
      <c r="X10" s="62" t="s">
        <v>230</v>
      </c>
      <c r="Y10" s="62" t="s">
        <v>1</v>
      </c>
      <c r="Z10" s="62" t="s">
        <v>230</v>
      </c>
      <c r="AA10" s="62" t="s">
        <v>1</v>
      </c>
      <c r="AB10" s="62" t="s">
        <v>230</v>
      </c>
      <c r="AC10" s="62" t="s">
        <v>1</v>
      </c>
      <c r="AD10" s="62" t="s">
        <v>230</v>
      </c>
      <c r="AE10" s="62" t="s">
        <v>1</v>
      </c>
      <c r="AF10" s="62" t="s">
        <v>230</v>
      </c>
      <c r="AG10" s="62" t="s">
        <v>1</v>
      </c>
      <c r="AH10" s="62" t="s">
        <v>230</v>
      </c>
      <c r="AI10" s="62">
        <f>env_wat_cat!AI34/demo_gind!AI34*1000000</f>
        <v>46.838993107203635</v>
      </c>
      <c r="AJ10" s="62" t="s">
        <v>230</v>
      </c>
      <c r="AK10" s="62">
        <f>env_wat_cat!AI34/demo_gind!AI34*1000000</f>
        <v>46.838993107203635</v>
      </c>
      <c r="AL10" s="62" t="s">
        <v>230</v>
      </c>
      <c r="AM10" s="62">
        <f>env_wat_cat!AK34/demo_gind!AK34*1000000</f>
        <v>44.550422987199795</v>
      </c>
      <c r="AN10" s="62" t="s">
        <v>230</v>
      </c>
      <c r="AO10" s="62">
        <f>env_wat_cat!AM34/demo_gind!AM34*1000000</f>
        <v>44.09548964544406</v>
      </c>
      <c r="AP10" s="62" t="s">
        <v>230</v>
      </c>
      <c r="AQ10" s="62">
        <f>env_wat_cat!AO34/demo_gind!AO34*1000000</f>
        <v>44.81431571296856</v>
      </c>
      <c r="AR10" s="62" t="s">
        <v>230</v>
      </c>
      <c r="AS10" s="62">
        <f>env_wat_cat!AQ34/demo_gind!AQ34*1000000</f>
        <v>43.546999021299655</v>
      </c>
      <c r="AT10" s="62" t="s">
        <v>205</v>
      </c>
      <c r="AU10" s="62">
        <f>env_wat_cat!AS34/demo_gind!AS34*1000000</f>
        <v>42.8523715569131</v>
      </c>
      <c r="AV10" s="62" t="s">
        <v>205</v>
      </c>
      <c r="AW10" s="62">
        <f>env_wat_cat!AU34/demo_gind!AU34*1000000</f>
        <v>42.296552666165944</v>
      </c>
      <c r="AX10" s="62" t="s">
        <v>205</v>
      </c>
      <c r="AY10" s="62">
        <f>env_wat_cat!AW34/demo_gind!AW34*1000000</f>
        <v>41.866739624011196</v>
      </c>
      <c r="AZ10" s="62" t="s">
        <v>205</v>
      </c>
      <c r="BA10" s="62">
        <f>env_wat_cat!AY34/demo_gind!AY34*1000000</f>
        <v>42.005433547675715</v>
      </c>
      <c r="BB10" s="62" t="s">
        <v>205</v>
      </c>
      <c r="BC10" s="62">
        <f>env_wat_cat!BA34/demo_gind!BA34*1000000</f>
        <v>42.15633806041188</v>
      </c>
      <c r="BD10" s="62" t="s">
        <v>106</v>
      </c>
      <c r="BE10" s="62">
        <f>env_wat_cat!BC34/demo_gind!BC34*1000000</f>
        <v>42.261369209481536</v>
      </c>
      <c r="BF10" s="62" t="s">
        <v>230</v>
      </c>
      <c r="BG10" s="62">
        <f>env_wat_cat!BE34/demo_gind!BE34*1000000</f>
        <v>42.36912267247922</v>
      </c>
      <c r="BH10" s="62" t="s">
        <v>230</v>
      </c>
      <c r="BI10" s="62">
        <f>env_wat_cat!BG34/demo_gind!BG34*1000000</f>
        <v>42.89455330892698</v>
      </c>
      <c r="BJ10" s="62" t="s">
        <v>230</v>
      </c>
      <c r="BK10" s="62">
        <f>env_wat_cat!BI34/demo_gind!BI34*1000000</f>
        <v>40.304953951244585</v>
      </c>
      <c r="BL10" s="62" t="s">
        <v>230</v>
      </c>
      <c r="BM10" s="62">
        <f>env_wat_cat!BK34/demo_gind!BK34*1000000</f>
        <v>37.221893687374454</v>
      </c>
      <c r="BN10" s="62" t="s">
        <v>230</v>
      </c>
      <c r="BO10" s="62">
        <f>env_wat_cat!BM34/demo_gind!BM34*1000000</f>
        <v>37.126331832521245</v>
      </c>
      <c r="BP10" s="62" t="s">
        <v>230</v>
      </c>
      <c r="BQ10" s="62">
        <f>env_wat_cat!BO34/demo_gind!BO34*1000000</f>
        <v>39.55087441760422</v>
      </c>
      <c r="BR10" s="62" t="s">
        <v>230</v>
      </c>
      <c r="BS10" s="62">
        <f>env_wat_cat!BQ34/demo_gind!BQ34*1000000</f>
        <v>41.19865314286227</v>
      </c>
      <c r="BT10" s="62" t="s">
        <v>230</v>
      </c>
      <c r="BU10" s="62">
        <f>env_wat_cat!BS34/demo_gind!BS34*1000000</f>
        <v>40.191441212901296</v>
      </c>
      <c r="BV10" s="62" t="s">
        <v>230</v>
      </c>
      <c r="BW10" s="62">
        <f>env_wat_cat!BU34/demo_gind!BU34*1000000</f>
        <v>42.64153195353983</v>
      </c>
      <c r="BX10" s="62">
        <f>env_wat_cat!BW34/demo_gind!BW34*1000000</f>
        <v>41.80658397779103</v>
      </c>
      <c r="BZ10" s="78"/>
      <c r="CA10" s="79">
        <v>2001</v>
      </c>
      <c r="CB10" s="79"/>
      <c r="CC10" s="80"/>
      <c r="CE10" s="120"/>
      <c r="CF10" s="120"/>
      <c r="CG10" s="120"/>
      <c r="CH10" s="120"/>
      <c r="CI10" s="120"/>
      <c r="CJ10" s="120"/>
      <c r="CK10" s="120"/>
      <c r="CL10" s="120"/>
      <c r="CM10" s="120"/>
      <c r="CN10" s="120"/>
      <c r="CO10" s="120"/>
      <c r="CP10" s="120"/>
      <c r="CQ10" s="120"/>
    </row>
    <row r="11" spans="2:95" ht="11.45" customHeight="1">
      <c r="B11" s="113" t="s">
        <v>156</v>
      </c>
      <c r="D11" s="102" t="s">
        <v>281</v>
      </c>
      <c r="E11" s="63" t="s">
        <v>1</v>
      </c>
      <c r="F11" s="63" t="s">
        <v>230</v>
      </c>
      <c r="G11" s="63" t="s">
        <v>1</v>
      </c>
      <c r="H11" s="63" t="s">
        <v>230</v>
      </c>
      <c r="I11" s="63" t="s">
        <v>1</v>
      </c>
      <c r="J11" s="63" t="s">
        <v>230</v>
      </c>
      <c r="K11" s="63" t="s">
        <v>1</v>
      </c>
      <c r="L11" s="63" t="s">
        <v>230</v>
      </c>
      <c r="M11" s="63" t="s">
        <v>1</v>
      </c>
      <c r="N11" s="63" t="s">
        <v>230</v>
      </c>
      <c r="O11" s="62">
        <f>env_wat_cat!O35/demo_gind!O35*1000000</f>
        <v>51.59103863658882</v>
      </c>
      <c r="P11" s="62" t="s">
        <v>230</v>
      </c>
      <c r="Q11" s="62">
        <f>env_wat_cat!O35/demo_gind!O35*1000000</f>
        <v>51.59103863658882</v>
      </c>
      <c r="R11" s="62" t="s">
        <v>230</v>
      </c>
      <c r="S11" s="62" t="s">
        <v>1</v>
      </c>
      <c r="T11" s="62" t="s">
        <v>230</v>
      </c>
      <c r="U11" s="62" t="s">
        <v>1</v>
      </c>
      <c r="V11" s="62" t="s">
        <v>230</v>
      </c>
      <c r="W11" s="62" t="s">
        <v>1</v>
      </c>
      <c r="X11" s="62" t="s">
        <v>230</v>
      </c>
      <c r="Y11" s="62" t="s">
        <v>1</v>
      </c>
      <c r="Z11" s="62" t="s">
        <v>230</v>
      </c>
      <c r="AA11" s="62" t="s">
        <v>1</v>
      </c>
      <c r="AB11" s="62" t="s">
        <v>230</v>
      </c>
      <c r="AC11" s="62" t="s">
        <v>1</v>
      </c>
      <c r="AD11" s="62" t="s">
        <v>230</v>
      </c>
      <c r="AE11" s="62" t="s">
        <v>1</v>
      </c>
      <c r="AF11" s="62" t="s">
        <v>230</v>
      </c>
      <c r="AG11" s="62" t="s">
        <v>1</v>
      </c>
      <c r="AH11" s="62" t="s">
        <v>230</v>
      </c>
      <c r="AI11" s="62">
        <f>env_wat_cat!AI35/demo_gind!AI35*1000000</f>
        <v>45.890752177369926</v>
      </c>
      <c r="AJ11" s="62" t="s">
        <v>230</v>
      </c>
      <c r="AK11" s="62">
        <f>env_wat_cat!AI35/demo_gind!AI35*1000000</f>
        <v>45.890752177369926</v>
      </c>
      <c r="AL11" s="62" t="s">
        <v>230</v>
      </c>
      <c r="AM11" s="62">
        <f>env_wat_cat!AK35/demo_gind!AK35*1000000</f>
        <v>45.69122033321132</v>
      </c>
      <c r="AN11" s="62" t="s">
        <v>205</v>
      </c>
      <c r="AO11" s="62">
        <f>env_wat_cat!AM35/demo_gind!AM35*1000000</f>
        <v>45.54476923595869</v>
      </c>
      <c r="AP11" s="62" t="s">
        <v>205</v>
      </c>
      <c r="AQ11" s="62">
        <f>env_wat_cat!AO35/demo_gind!AO35*1000000</f>
        <v>45.47346183649138</v>
      </c>
      <c r="AR11" s="62" t="s">
        <v>230</v>
      </c>
      <c r="AS11" s="62">
        <f>env_wat_cat!AQ35/demo_gind!AQ35*1000000</f>
        <v>44.98637082723825</v>
      </c>
      <c r="AT11" s="62" t="s">
        <v>205</v>
      </c>
      <c r="AU11" s="62">
        <f>env_wat_cat!AS35/demo_gind!AS35*1000000</f>
        <v>44.393755200742994</v>
      </c>
      <c r="AV11" s="62" t="s">
        <v>205</v>
      </c>
      <c r="AW11" s="62">
        <f>env_wat_cat!AU35/demo_gind!AU35*1000000</f>
        <v>43.893998388551765</v>
      </c>
      <c r="AX11" s="62" t="s">
        <v>205</v>
      </c>
      <c r="AY11" s="62">
        <f>env_wat_cat!AW35/demo_gind!AW35*1000000</f>
        <v>43.794857531346</v>
      </c>
      <c r="AZ11" s="62" t="s">
        <v>205</v>
      </c>
      <c r="BA11" s="62">
        <f>env_wat_cat!AY35/demo_gind!AY35*1000000</f>
        <v>44.333305531918654</v>
      </c>
      <c r="BB11" s="62" t="s">
        <v>205</v>
      </c>
      <c r="BC11" s="62">
        <f>env_wat_cat!BA35/demo_gind!BA35*1000000</f>
        <v>43.73935289573722</v>
      </c>
      <c r="BD11" s="62" t="s">
        <v>230</v>
      </c>
      <c r="BE11" s="62">
        <f>env_wat_cat!BC35/demo_gind!BC35*1000000</f>
        <v>44.40686085227823</v>
      </c>
      <c r="BF11" s="62" t="s">
        <v>101</v>
      </c>
      <c r="BG11" s="62">
        <f>env_wat_cat!BE35/demo_gind!BE35*1000000</f>
        <v>44.173001499779495</v>
      </c>
      <c r="BH11" s="62" t="s">
        <v>230</v>
      </c>
      <c r="BI11" s="62">
        <f>env_wat_cat!BG35/demo_gind!BG35*1000000</f>
        <v>43.90245444869562</v>
      </c>
      <c r="BJ11" s="62" t="s">
        <v>230</v>
      </c>
      <c r="BK11" s="62">
        <f>env_wat_cat!BI35/demo_gind!BI35*1000000</f>
        <v>44.27536813509092</v>
      </c>
      <c r="BL11" s="62" t="s">
        <v>101</v>
      </c>
      <c r="BM11" s="62">
        <f>env_wat_cat!BK35/demo_gind!BK35*1000000</f>
        <v>44.44461528707563</v>
      </c>
      <c r="BN11" s="62" t="s">
        <v>101</v>
      </c>
      <c r="BO11" s="62">
        <f>env_wat_cat!BM35/demo_gind!BM35*1000000</f>
        <v>44.63375115388932</v>
      </c>
      <c r="BP11" s="62" t="s">
        <v>230</v>
      </c>
      <c r="BQ11" s="62">
        <f>env_wat_cat!BO35/demo_gind!BO35*1000000</f>
        <v>45.19096881834645</v>
      </c>
      <c r="BR11" s="62" t="s">
        <v>101</v>
      </c>
      <c r="BS11" s="62">
        <f>env_wat_cat!BQ35/demo_gind!BQ35*1000000</f>
        <v>45.77690371462874</v>
      </c>
      <c r="BT11" s="62" t="s">
        <v>101</v>
      </c>
      <c r="BU11" s="62">
        <f>env_wat_cat!BS35/demo_gind!BS35*1000000</f>
        <v>46.39358024088731</v>
      </c>
      <c r="BV11" s="62" t="s">
        <v>230</v>
      </c>
      <c r="BW11" s="62">
        <f>env_wat_cat!BS35/demo_gind!BS35*1000000</f>
        <v>46.39358024088731</v>
      </c>
      <c r="BX11" s="62" t="s">
        <v>1</v>
      </c>
      <c r="BZ11" s="78">
        <v>1991</v>
      </c>
      <c r="CA11" s="79">
        <v>2001</v>
      </c>
      <c r="CB11" s="79"/>
      <c r="CC11" s="80">
        <v>2019</v>
      </c>
      <c r="CE11" s="120"/>
      <c r="CF11" s="120"/>
      <c r="CG11" s="120" t="s">
        <v>301</v>
      </c>
      <c r="CH11" s="120"/>
      <c r="CI11" s="120"/>
      <c r="CJ11" s="120"/>
      <c r="CK11" s="120"/>
      <c r="CL11" s="120"/>
      <c r="CM11" s="120"/>
      <c r="CN11" s="120"/>
      <c r="CO11" s="120"/>
      <c r="CP11" s="120"/>
      <c r="CQ11" s="120"/>
    </row>
    <row r="12" spans="2:95" ht="11.45" customHeight="1">
      <c r="B12" s="113" t="s">
        <v>150</v>
      </c>
      <c r="D12" s="102" t="s">
        <v>26</v>
      </c>
      <c r="E12" s="61" t="s">
        <v>1</v>
      </c>
      <c r="F12" s="61" t="s">
        <v>230</v>
      </c>
      <c r="G12" s="61" t="s">
        <v>1</v>
      </c>
      <c r="H12" s="61" t="s">
        <v>230</v>
      </c>
      <c r="I12" s="61" t="s">
        <v>1</v>
      </c>
      <c r="J12" s="61" t="s">
        <v>230</v>
      </c>
      <c r="K12" s="61" t="s">
        <v>1</v>
      </c>
      <c r="L12" s="61" t="s">
        <v>230</v>
      </c>
      <c r="M12" s="61" t="s">
        <v>1</v>
      </c>
      <c r="N12" s="61" t="s">
        <v>230</v>
      </c>
      <c r="O12" s="62" t="s">
        <v>1</v>
      </c>
      <c r="P12" s="62" t="s">
        <v>230</v>
      </c>
      <c r="Q12" s="62" t="s">
        <v>1</v>
      </c>
      <c r="R12" s="62" t="s">
        <v>230</v>
      </c>
      <c r="S12" s="62" t="s">
        <v>1</v>
      </c>
      <c r="T12" s="62" t="s">
        <v>230</v>
      </c>
      <c r="U12" s="62" t="s">
        <v>1</v>
      </c>
      <c r="V12" s="62" t="s">
        <v>230</v>
      </c>
      <c r="W12" s="62" t="s">
        <v>1</v>
      </c>
      <c r="X12" s="62" t="s">
        <v>230</v>
      </c>
      <c r="Y12" s="62" t="s">
        <v>1</v>
      </c>
      <c r="Z12" s="62" t="s">
        <v>230</v>
      </c>
      <c r="AA12" s="62" t="s">
        <v>1</v>
      </c>
      <c r="AB12" s="62" t="s">
        <v>230</v>
      </c>
      <c r="AC12" s="62" t="s">
        <v>1</v>
      </c>
      <c r="AD12" s="62" t="s">
        <v>230</v>
      </c>
      <c r="AE12" s="62" t="s">
        <v>1</v>
      </c>
      <c r="AF12" s="62" t="s">
        <v>230</v>
      </c>
      <c r="AG12" s="62" t="s">
        <v>1</v>
      </c>
      <c r="AH12" s="62" t="s">
        <v>230</v>
      </c>
      <c r="AI12" s="62" t="s">
        <v>1</v>
      </c>
      <c r="AJ12" s="62" t="s">
        <v>230</v>
      </c>
      <c r="AK12" s="62" t="s">
        <v>1</v>
      </c>
      <c r="AL12" s="62" t="s">
        <v>230</v>
      </c>
      <c r="AM12" s="62" t="s">
        <v>1</v>
      </c>
      <c r="AN12" s="62" t="s">
        <v>230</v>
      </c>
      <c r="AO12" s="62" t="s">
        <v>1</v>
      </c>
      <c r="AP12" s="62" t="s">
        <v>230</v>
      </c>
      <c r="AQ12" s="62" t="s">
        <v>1</v>
      </c>
      <c r="AR12" s="62" t="s">
        <v>230</v>
      </c>
      <c r="AS12" s="62" t="s">
        <v>1</v>
      </c>
      <c r="AT12" s="62" t="s">
        <v>230</v>
      </c>
      <c r="AU12" s="62" t="s">
        <v>1</v>
      </c>
      <c r="AV12" s="62" t="s">
        <v>230</v>
      </c>
      <c r="AW12" s="62" t="s">
        <v>1</v>
      </c>
      <c r="AX12" s="62" t="s">
        <v>230</v>
      </c>
      <c r="AY12" s="62" t="s">
        <v>1</v>
      </c>
      <c r="AZ12" s="62" t="s">
        <v>230</v>
      </c>
      <c r="BA12" s="62" t="s">
        <v>1</v>
      </c>
      <c r="BB12" s="62" t="s">
        <v>230</v>
      </c>
      <c r="BC12" s="62" t="s">
        <v>1</v>
      </c>
      <c r="BD12" s="62" t="s">
        <v>230</v>
      </c>
      <c r="BE12" s="62" t="s">
        <v>1</v>
      </c>
      <c r="BF12" s="62" t="s">
        <v>230</v>
      </c>
      <c r="BG12" s="62" t="s">
        <v>1</v>
      </c>
      <c r="BH12" s="62" t="s">
        <v>230</v>
      </c>
      <c r="BI12" s="62" t="s">
        <v>1</v>
      </c>
      <c r="BJ12" s="62" t="s">
        <v>230</v>
      </c>
      <c r="BK12" s="62" t="s">
        <v>1</v>
      </c>
      <c r="BL12" s="62" t="s">
        <v>230</v>
      </c>
      <c r="BM12" s="62" t="s">
        <v>1</v>
      </c>
      <c r="BN12" s="62" t="s">
        <v>230</v>
      </c>
      <c r="BO12" s="62" t="s">
        <v>1</v>
      </c>
      <c r="BP12" s="62" t="s">
        <v>230</v>
      </c>
      <c r="BQ12" s="62" t="s">
        <v>1</v>
      </c>
      <c r="BR12" s="62" t="s">
        <v>230</v>
      </c>
      <c r="BS12" s="62" t="s">
        <v>1</v>
      </c>
      <c r="BT12" s="62" t="s">
        <v>230</v>
      </c>
      <c r="BU12" s="62" t="s">
        <v>1</v>
      </c>
      <c r="BV12" s="62" t="s">
        <v>230</v>
      </c>
      <c r="BW12" s="62" t="s">
        <v>1</v>
      </c>
      <c r="BX12" s="62" t="s">
        <v>1</v>
      </c>
      <c r="CE12" s="120"/>
      <c r="CF12" s="120"/>
      <c r="CG12" s="75" t="s">
        <v>300</v>
      </c>
      <c r="CH12" s="120"/>
      <c r="CI12" s="120"/>
      <c r="CJ12" s="120"/>
      <c r="CK12" s="120"/>
      <c r="CL12" s="120"/>
      <c r="CM12" s="120"/>
      <c r="CN12" s="120"/>
      <c r="CO12" s="120"/>
      <c r="CP12" s="120"/>
      <c r="CQ12" s="120"/>
    </row>
    <row r="13" spans="2:95" ht="11.45" customHeight="1">
      <c r="B13" s="113" t="s">
        <v>136</v>
      </c>
      <c r="D13" s="102" t="s">
        <v>19</v>
      </c>
      <c r="E13" s="63" t="s">
        <v>1</v>
      </c>
      <c r="F13" s="63" t="s">
        <v>230</v>
      </c>
      <c r="G13" s="63" t="s">
        <v>1</v>
      </c>
      <c r="H13" s="63" t="s">
        <v>230</v>
      </c>
      <c r="I13" s="63" t="s">
        <v>1</v>
      </c>
      <c r="J13" s="63" t="s">
        <v>230</v>
      </c>
      <c r="K13" s="63" t="s">
        <v>1</v>
      </c>
      <c r="L13" s="63" t="s">
        <v>230</v>
      </c>
      <c r="M13" s="63" t="s">
        <v>1</v>
      </c>
      <c r="N13" s="63" t="s">
        <v>230</v>
      </c>
      <c r="O13" s="62" t="s">
        <v>1</v>
      </c>
      <c r="P13" s="62" t="s">
        <v>230</v>
      </c>
      <c r="Q13" s="62" t="s">
        <v>1</v>
      </c>
      <c r="R13" s="62" t="s">
        <v>230</v>
      </c>
      <c r="S13" s="62" t="s">
        <v>1</v>
      </c>
      <c r="T13" s="62" t="s">
        <v>230</v>
      </c>
      <c r="U13" s="62" t="s">
        <v>1</v>
      </c>
      <c r="V13" s="62" t="s">
        <v>230</v>
      </c>
      <c r="W13" s="62" t="s">
        <v>1</v>
      </c>
      <c r="X13" s="62" t="s">
        <v>230</v>
      </c>
      <c r="Y13" s="62" t="s">
        <v>1</v>
      </c>
      <c r="Z13" s="62" t="s">
        <v>230</v>
      </c>
      <c r="AA13" s="62" t="s">
        <v>1</v>
      </c>
      <c r="AB13" s="62" t="s">
        <v>230</v>
      </c>
      <c r="AC13" s="62" t="s">
        <v>1</v>
      </c>
      <c r="AD13" s="62" t="s">
        <v>230</v>
      </c>
      <c r="AE13" s="62" t="s">
        <v>1</v>
      </c>
      <c r="AF13" s="62" t="s">
        <v>230</v>
      </c>
      <c r="AG13" s="62" t="s">
        <v>1</v>
      </c>
      <c r="AH13" s="62" t="s">
        <v>230</v>
      </c>
      <c r="AI13" s="62" t="s">
        <v>1</v>
      </c>
      <c r="AJ13" s="62" t="s">
        <v>230</v>
      </c>
      <c r="AK13" s="62" t="s">
        <v>1</v>
      </c>
      <c r="AL13" s="62" t="s">
        <v>230</v>
      </c>
      <c r="AM13" s="62" t="s">
        <v>1</v>
      </c>
      <c r="AN13" s="62" t="s">
        <v>230</v>
      </c>
      <c r="AO13" s="62" t="s">
        <v>1</v>
      </c>
      <c r="AP13" s="62" t="s">
        <v>230</v>
      </c>
      <c r="AQ13" s="62" t="s">
        <v>1</v>
      </c>
      <c r="AR13" s="62" t="s">
        <v>230</v>
      </c>
      <c r="AS13" s="62" t="s">
        <v>1</v>
      </c>
      <c r="AT13" s="62" t="s">
        <v>230</v>
      </c>
      <c r="AU13" s="62" t="s">
        <v>1</v>
      </c>
      <c r="AV13" s="62" t="s">
        <v>230</v>
      </c>
      <c r="AW13" s="62" t="s">
        <v>1</v>
      </c>
      <c r="AX13" s="62" t="s">
        <v>230</v>
      </c>
      <c r="AY13" s="62" t="s">
        <v>1</v>
      </c>
      <c r="AZ13" s="62" t="s">
        <v>230</v>
      </c>
      <c r="BA13" s="62" t="s">
        <v>1</v>
      </c>
      <c r="BB13" s="62" t="s">
        <v>230</v>
      </c>
      <c r="BC13" s="62" t="s">
        <v>1</v>
      </c>
      <c r="BD13" s="62" t="s">
        <v>230</v>
      </c>
      <c r="BE13" s="62" t="s">
        <v>1</v>
      </c>
      <c r="BF13" s="62" t="s">
        <v>230</v>
      </c>
      <c r="BG13" s="62" t="s">
        <v>1</v>
      </c>
      <c r="BH13" s="62" t="s">
        <v>230</v>
      </c>
      <c r="BI13" s="62" t="s">
        <v>1</v>
      </c>
      <c r="BJ13" s="62" t="s">
        <v>230</v>
      </c>
      <c r="BK13" s="62" t="s">
        <v>1</v>
      </c>
      <c r="BL13" s="62" t="s">
        <v>230</v>
      </c>
      <c r="BM13" s="62" t="s">
        <v>1</v>
      </c>
      <c r="BN13" s="62" t="s">
        <v>230</v>
      </c>
      <c r="BO13" s="62" t="s">
        <v>1</v>
      </c>
      <c r="BP13" s="62" t="s">
        <v>230</v>
      </c>
      <c r="BQ13" s="62" t="s">
        <v>1</v>
      </c>
      <c r="BR13" s="62" t="s">
        <v>230</v>
      </c>
      <c r="BS13" s="62" t="s">
        <v>1</v>
      </c>
      <c r="BT13" s="62" t="s">
        <v>230</v>
      </c>
      <c r="BU13" s="62" t="s">
        <v>1</v>
      </c>
      <c r="BV13" s="62" t="s">
        <v>230</v>
      </c>
      <c r="BW13" s="62" t="s">
        <v>1</v>
      </c>
      <c r="BX13" s="62" t="s">
        <v>1</v>
      </c>
      <c r="CE13" s="120"/>
      <c r="CF13" s="120"/>
      <c r="CG13" s="120"/>
      <c r="CH13" s="120"/>
      <c r="CI13" s="120"/>
      <c r="CJ13" s="120"/>
      <c r="CK13" s="120"/>
      <c r="CL13" s="120"/>
      <c r="CM13" s="120"/>
      <c r="CN13" s="120"/>
      <c r="CO13" s="120"/>
      <c r="CP13" s="120"/>
      <c r="CQ13" s="120"/>
    </row>
    <row r="14" spans="2:95" ht="11.45" customHeight="1">
      <c r="B14" s="113" t="s">
        <v>147</v>
      </c>
      <c r="D14" s="102" t="s">
        <v>282</v>
      </c>
      <c r="E14" s="61" t="s">
        <v>1</v>
      </c>
      <c r="F14" s="61" t="s">
        <v>230</v>
      </c>
      <c r="G14" s="61" t="s">
        <v>1</v>
      </c>
      <c r="H14" s="61" t="s">
        <v>230</v>
      </c>
      <c r="I14" s="61" t="s">
        <v>1</v>
      </c>
      <c r="J14" s="61" t="s">
        <v>230</v>
      </c>
      <c r="K14" s="61" t="s">
        <v>1</v>
      </c>
      <c r="L14" s="61" t="s">
        <v>230</v>
      </c>
      <c r="M14" s="61" t="s">
        <v>1</v>
      </c>
      <c r="N14" s="61" t="s">
        <v>230</v>
      </c>
      <c r="O14" s="62" t="s">
        <v>1</v>
      </c>
      <c r="P14" s="62" t="s">
        <v>230</v>
      </c>
      <c r="Q14" s="62" t="s">
        <v>1</v>
      </c>
      <c r="R14" s="62" t="s">
        <v>230</v>
      </c>
      <c r="S14" s="62" t="s">
        <v>1</v>
      </c>
      <c r="T14" s="62" t="s">
        <v>230</v>
      </c>
      <c r="U14" s="62" t="s">
        <v>1</v>
      </c>
      <c r="V14" s="62" t="s">
        <v>230</v>
      </c>
      <c r="W14" s="62" t="s">
        <v>1</v>
      </c>
      <c r="X14" s="62" t="s">
        <v>230</v>
      </c>
      <c r="Y14" s="62" t="s">
        <v>1</v>
      </c>
      <c r="Z14" s="62" t="s">
        <v>230</v>
      </c>
      <c r="AA14" s="62" t="s">
        <v>1</v>
      </c>
      <c r="AB14" s="62" t="s">
        <v>230</v>
      </c>
      <c r="AC14" s="62">
        <f>env_wat_cat!AA38/demo_gind!AA38*1000000</f>
        <v>62.84436012669798</v>
      </c>
      <c r="AD14" s="62" t="s">
        <v>230</v>
      </c>
      <c r="AE14" s="62" t="s">
        <v>1</v>
      </c>
      <c r="AF14" s="62" t="s">
        <v>230</v>
      </c>
      <c r="AG14" s="62" t="s">
        <v>1</v>
      </c>
      <c r="AH14" s="62" t="s">
        <v>230</v>
      </c>
      <c r="AI14" s="62">
        <f>env_wat_cat!AG38/demo_gind!AG38*1000000</f>
        <v>32.45476876879545</v>
      </c>
      <c r="AJ14" s="62" t="s">
        <v>230</v>
      </c>
      <c r="AK14" s="62">
        <f>env_wat_cat!AI38/demo_gind!AI38*1000000</f>
        <v>30.629346062080632</v>
      </c>
      <c r="AL14" s="62" t="s">
        <v>230</v>
      </c>
      <c r="AM14" s="62">
        <f>env_wat_cat!AK38/demo_gind!AK38*1000000</f>
        <v>30.737417334142233</v>
      </c>
      <c r="AN14" s="62" t="s">
        <v>230</v>
      </c>
      <c r="AO14" s="62">
        <f>env_wat_cat!AM38/demo_gind!AM38*1000000</f>
        <v>35.9898865947967</v>
      </c>
      <c r="AP14" s="62" t="s">
        <v>230</v>
      </c>
      <c r="AQ14" s="62">
        <f>env_wat_cat!AO38/demo_gind!AO38*1000000</f>
        <v>37.1788916272278</v>
      </c>
      <c r="AR14" s="62" t="s">
        <v>230</v>
      </c>
      <c r="AS14" s="62">
        <f>env_wat_cat!AQ38/demo_gind!AQ38*1000000</f>
        <v>39.00862394576145</v>
      </c>
      <c r="AT14" s="62" t="s">
        <v>230</v>
      </c>
      <c r="AU14" s="62">
        <f>env_wat_cat!AS38/demo_gind!AS38*1000000</f>
        <v>38.982385515103765</v>
      </c>
      <c r="AV14" s="62" t="s">
        <v>230</v>
      </c>
      <c r="AW14" s="62">
        <f>env_wat_cat!AU38/demo_gind!AU38*1000000</f>
        <v>35.733444793683255</v>
      </c>
      <c r="AX14" s="62" t="s">
        <v>230</v>
      </c>
      <c r="AY14" s="62" t="s">
        <v>1</v>
      </c>
      <c r="AZ14" s="62" t="s">
        <v>230</v>
      </c>
      <c r="BA14" s="62" t="s">
        <v>1</v>
      </c>
      <c r="BB14" s="62" t="s">
        <v>230</v>
      </c>
      <c r="BC14" s="62">
        <f>env_wat_cat!BC38/demo_gind!BC38*1000000</f>
        <v>91.92609496043143</v>
      </c>
      <c r="BD14" s="62" t="s">
        <v>230</v>
      </c>
      <c r="BE14" s="62">
        <f>env_wat_cat!BC38/demo_gind!BC38*1000000</f>
        <v>91.92609496043143</v>
      </c>
      <c r="BF14" s="62" t="s">
        <v>230</v>
      </c>
      <c r="BG14" s="62">
        <f>env_wat_cat!BE38/demo_gind!BE38*1000000</f>
        <v>92.42453447986607</v>
      </c>
      <c r="BH14" s="62" t="s">
        <v>230</v>
      </c>
      <c r="BI14" s="62">
        <f>env_wat_cat!BG38/demo_gind!BG38*1000000</f>
        <v>93.0971597354579</v>
      </c>
      <c r="BJ14" s="62" t="s">
        <v>230</v>
      </c>
      <c r="BK14" s="62">
        <f>env_wat_cat!BI38/demo_gind!BI38*1000000</f>
        <v>93.71936227537462</v>
      </c>
      <c r="BL14" s="62" t="s">
        <v>230</v>
      </c>
      <c r="BM14" s="62">
        <f>env_wat_cat!BK38/demo_gind!BK38*1000000</f>
        <v>94.33888158665056</v>
      </c>
      <c r="BN14" s="62" t="s">
        <v>230</v>
      </c>
      <c r="BO14" s="62">
        <f>env_wat_cat!BM38/demo_gind!BM38*1000000</f>
        <v>106.62705012847566</v>
      </c>
      <c r="BP14" s="62" t="s">
        <v>230</v>
      </c>
      <c r="BQ14" s="62">
        <f>env_wat_cat!BO38/demo_gind!BO38*1000000</f>
        <v>106.83814923718319</v>
      </c>
      <c r="BR14" s="62" t="s">
        <v>230</v>
      </c>
      <c r="BS14" s="62">
        <f>env_wat_cat!BQ38/demo_gind!BQ38*1000000</f>
        <v>107.05512275267725</v>
      </c>
      <c r="BT14" s="62" t="s">
        <v>230</v>
      </c>
      <c r="BU14" s="62">
        <f>env_wat_cat!BS38/demo_gind!BS38*1000000</f>
        <v>107.16795338598352</v>
      </c>
      <c r="BV14" s="62" t="s">
        <v>230</v>
      </c>
      <c r="BW14" s="62">
        <f>env_wat_cat!BU38/demo_gind!BU38*1000000</f>
        <v>107.39817428431517</v>
      </c>
      <c r="BX14" s="62">
        <f>env_wat_cat!BW38/demo_gind!BW38*1000000</f>
        <v>108.7129810211873</v>
      </c>
      <c r="BZ14" s="78"/>
      <c r="CA14" s="79"/>
      <c r="CB14" s="79">
        <v>2011</v>
      </c>
      <c r="CC14" s="80"/>
      <c r="CE14" s="120"/>
      <c r="CF14" s="120"/>
      <c r="CG14" s="120"/>
      <c r="CH14" s="120"/>
      <c r="CI14" s="120"/>
      <c r="CJ14" s="120"/>
      <c r="CK14" s="120"/>
      <c r="CL14" s="120"/>
      <c r="CM14" s="120"/>
      <c r="CN14" s="120"/>
      <c r="CO14" s="120"/>
      <c r="CP14" s="120"/>
      <c r="CQ14" s="120"/>
    </row>
    <row r="15" spans="2:95" ht="11.45" customHeight="1">
      <c r="B15" s="113" t="s">
        <v>146</v>
      </c>
      <c r="D15" s="102" t="s">
        <v>27</v>
      </c>
      <c r="E15" s="63" t="s">
        <v>1</v>
      </c>
      <c r="F15" s="63" t="s">
        <v>230</v>
      </c>
      <c r="G15" s="63" t="s">
        <v>1</v>
      </c>
      <c r="H15" s="63" t="s">
        <v>230</v>
      </c>
      <c r="I15" s="63" t="s">
        <v>1</v>
      </c>
      <c r="J15" s="63" t="s">
        <v>230</v>
      </c>
      <c r="K15" s="63" t="s">
        <v>1</v>
      </c>
      <c r="L15" s="63" t="s">
        <v>230</v>
      </c>
      <c r="M15" s="63" t="s">
        <v>1</v>
      </c>
      <c r="N15" s="63" t="s">
        <v>230</v>
      </c>
      <c r="O15" s="62" t="s">
        <v>1</v>
      </c>
      <c r="P15" s="62" t="s">
        <v>230</v>
      </c>
      <c r="Q15" s="62" t="s">
        <v>1</v>
      </c>
      <c r="R15" s="62" t="s">
        <v>230</v>
      </c>
      <c r="S15" s="62" t="s">
        <v>1</v>
      </c>
      <c r="T15" s="62" t="s">
        <v>230</v>
      </c>
      <c r="U15" s="62" t="s">
        <v>1</v>
      </c>
      <c r="V15" s="62" t="s">
        <v>230</v>
      </c>
      <c r="W15" s="62" t="s">
        <v>1</v>
      </c>
      <c r="X15" s="62" t="s">
        <v>230</v>
      </c>
      <c r="Y15" s="62" t="s">
        <v>1</v>
      </c>
      <c r="Z15" s="62" t="s">
        <v>230</v>
      </c>
      <c r="AA15" s="62" t="s">
        <v>1</v>
      </c>
      <c r="AB15" s="62" t="s">
        <v>230</v>
      </c>
      <c r="AC15" s="62">
        <f>env_wat_cat!AA39/demo_gind!AA39*1000000</f>
        <v>52.250035567720104</v>
      </c>
      <c r="AD15" s="62" t="s">
        <v>230</v>
      </c>
      <c r="AE15" s="62">
        <f>env_wat_cat!AC39/demo_gind!AC39*1000000</f>
        <v>56.03688131734106</v>
      </c>
      <c r="AF15" s="62" t="s">
        <v>230</v>
      </c>
      <c r="AG15" s="62">
        <f>env_wat_cat!AE39/demo_gind!AE39*1000000</f>
        <v>58.372924372088704</v>
      </c>
      <c r="AH15" s="62" t="s">
        <v>230</v>
      </c>
      <c r="AI15" s="62">
        <f>env_wat_cat!AG39/demo_gind!AG39*1000000</f>
        <v>61.18143168691356</v>
      </c>
      <c r="AJ15" s="62" t="s">
        <v>230</v>
      </c>
      <c r="AK15" s="62">
        <f>env_wat_cat!AI39/demo_gind!AI39*1000000</f>
        <v>61.394729629654655</v>
      </c>
      <c r="AL15" s="62" t="s">
        <v>230</v>
      </c>
      <c r="AM15" s="62">
        <f>env_wat_cat!AK39/demo_gind!AK39*1000000</f>
        <v>59.88189003174826</v>
      </c>
      <c r="AN15" s="62" t="s">
        <v>230</v>
      </c>
      <c r="AO15" s="62">
        <f>env_wat_cat!AM39/demo_gind!AM39*1000000</f>
        <v>61.676825051505006</v>
      </c>
      <c r="AP15" s="62" t="s">
        <v>230</v>
      </c>
      <c r="AQ15" s="62">
        <f>env_wat_cat!AO39/demo_gind!AO39*1000000</f>
        <v>62.904957947453155</v>
      </c>
      <c r="AR15" s="62" t="s">
        <v>230</v>
      </c>
      <c r="AS15" s="62">
        <f>env_wat_cat!AQ39/demo_gind!AQ39*1000000</f>
        <v>61.23268753426872</v>
      </c>
      <c r="AT15" s="62" t="s">
        <v>230</v>
      </c>
      <c r="AU15" s="62">
        <f>env_wat_cat!AS39/demo_gind!AS39*1000000</f>
        <v>58.8999529453569</v>
      </c>
      <c r="AV15" s="62" t="s">
        <v>230</v>
      </c>
      <c r="AW15" s="62">
        <f>env_wat_cat!AU39/demo_gind!AU39*1000000</f>
        <v>63.701164108371756</v>
      </c>
      <c r="AX15" s="62" t="s">
        <v>230</v>
      </c>
      <c r="AY15" s="62">
        <f>env_wat_cat!AW39/demo_gind!AW39*1000000</f>
        <v>61.38733283158636</v>
      </c>
      <c r="AZ15" s="62" t="s">
        <v>230</v>
      </c>
      <c r="BA15" s="62">
        <f>env_wat_cat!AY39/demo_gind!AY39*1000000</f>
        <v>61.49307250665219</v>
      </c>
      <c r="BB15" s="62" t="s">
        <v>230</v>
      </c>
      <c r="BC15" s="62">
        <f>env_wat_cat!BA39/demo_gind!BA39*1000000</f>
        <v>58.8274482948059</v>
      </c>
      <c r="BD15" s="62" t="s">
        <v>230</v>
      </c>
      <c r="BE15" s="62">
        <f>env_wat_cat!BC39/demo_gind!BC39*1000000</f>
        <v>54.6192274699083</v>
      </c>
      <c r="BF15" s="62" t="s">
        <v>230</v>
      </c>
      <c r="BG15" s="62">
        <f>env_wat_cat!BE39/demo_gind!BE39*1000000</f>
        <v>53.701858901455125</v>
      </c>
      <c r="BH15" s="62" t="s">
        <v>230</v>
      </c>
      <c r="BI15" s="62">
        <f>env_wat_cat!BG39/demo_gind!BG39*1000000</f>
        <v>51.893343303293676</v>
      </c>
      <c r="BJ15" s="62" t="s">
        <v>230</v>
      </c>
      <c r="BK15" s="62">
        <f>env_wat_cat!BI39/demo_gind!BI39*1000000</f>
        <v>52.23760599035105</v>
      </c>
      <c r="BL15" s="62" t="s">
        <v>230</v>
      </c>
      <c r="BM15" s="62">
        <f>env_wat_cat!BK39/demo_gind!BK39*1000000</f>
        <v>52.843554262398875</v>
      </c>
      <c r="BN15" s="62" t="s">
        <v>230</v>
      </c>
      <c r="BO15" s="62">
        <f>env_wat_cat!BM39/demo_gind!BM39*1000000</f>
        <v>53.43014128154291</v>
      </c>
      <c r="BP15" s="62" t="s">
        <v>230</v>
      </c>
      <c r="BQ15" s="62">
        <f>env_wat_cat!BO39/demo_gind!BO39*1000000</f>
        <v>53.057057466452854</v>
      </c>
      <c r="BR15" s="62" t="s">
        <v>230</v>
      </c>
      <c r="BS15" s="62">
        <f>env_wat_cat!BQ39/demo_gind!BQ39*1000000</f>
        <v>52.57944644095526</v>
      </c>
      <c r="BT15" s="62" t="s">
        <v>230</v>
      </c>
      <c r="BU15" s="62">
        <f>env_wat_cat!BS39/demo_gind!BS39*1000000</f>
        <v>49.85696672717888</v>
      </c>
      <c r="BV15" s="62" t="s">
        <v>230</v>
      </c>
      <c r="BW15" s="62">
        <f>env_wat_cat!BU39/demo_gind!BU39*1000000</f>
        <v>47.16497639481603</v>
      </c>
      <c r="BX15" s="62" t="s">
        <v>1</v>
      </c>
      <c r="CE15" s="120"/>
      <c r="CF15" s="120"/>
      <c r="CG15" s="120"/>
      <c r="CH15" s="120"/>
      <c r="CI15" s="120"/>
      <c r="CJ15" s="120"/>
      <c r="CK15" s="120"/>
      <c r="CL15" s="120"/>
      <c r="CM15" s="120"/>
      <c r="CN15" s="120"/>
      <c r="CO15" s="120"/>
      <c r="CP15" s="120"/>
      <c r="CQ15" s="120"/>
    </row>
    <row r="16" spans="2:95" ht="11.45" customHeight="1">
      <c r="B16" s="113" t="s">
        <v>141</v>
      </c>
      <c r="D16" s="102" t="s">
        <v>3</v>
      </c>
      <c r="E16" s="61" t="s">
        <v>1</v>
      </c>
      <c r="F16" s="61" t="s">
        <v>230</v>
      </c>
      <c r="G16" s="61" t="s">
        <v>1</v>
      </c>
      <c r="H16" s="61" t="s">
        <v>230</v>
      </c>
      <c r="I16" s="61" t="s">
        <v>1</v>
      </c>
      <c r="J16" s="61" t="s">
        <v>230</v>
      </c>
      <c r="K16" s="61" t="s">
        <v>1</v>
      </c>
      <c r="L16" s="61" t="s">
        <v>230</v>
      </c>
      <c r="M16" s="61" t="s">
        <v>1</v>
      </c>
      <c r="N16" s="61" t="s">
        <v>230</v>
      </c>
      <c r="O16" s="62" t="s">
        <v>1</v>
      </c>
      <c r="P16" s="62" t="s">
        <v>230</v>
      </c>
      <c r="Q16" s="62" t="s">
        <v>1</v>
      </c>
      <c r="R16" s="62" t="s">
        <v>230</v>
      </c>
      <c r="S16" s="62" t="s">
        <v>1</v>
      </c>
      <c r="T16" s="62" t="s">
        <v>230</v>
      </c>
      <c r="U16" s="62" t="s">
        <v>1</v>
      </c>
      <c r="V16" s="62" t="s">
        <v>230</v>
      </c>
      <c r="W16" s="62" t="s">
        <v>1</v>
      </c>
      <c r="X16" s="62" t="s">
        <v>230</v>
      </c>
      <c r="Y16" s="62" t="s">
        <v>1</v>
      </c>
      <c r="Z16" s="62" t="s">
        <v>230</v>
      </c>
      <c r="AA16" s="62" t="s">
        <v>1</v>
      </c>
      <c r="AB16" s="62" t="s">
        <v>230</v>
      </c>
      <c r="AC16" s="62" t="s">
        <v>1</v>
      </c>
      <c r="AD16" s="62" t="s">
        <v>230</v>
      </c>
      <c r="AE16" s="62" t="s">
        <v>1</v>
      </c>
      <c r="AF16" s="62" t="s">
        <v>230</v>
      </c>
      <c r="AG16" s="62" t="s">
        <v>1</v>
      </c>
      <c r="AH16" s="62" t="s">
        <v>230</v>
      </c>
      <c r="AI16" s="62" t="s">
        <v>1</v>
      </c>
      <c r="AJ16" s="62" t="s">
        <v>230</v>
      </c>
      <c r="AK16" s="62" t="s">
        <v>1</v>
      </c>
      <c r="AL16" s="62" t="s">
        <v>230</v>
      </c>
      <c r="AM16" s="62" t="s">
        <v>1</v>
      </c>
      <c r="AN16" s="62" t="s">
        <v>230</v>
      </c>
      <c r="AO16" s="62" t="s">
        <v>1</v>
      </c>
      <c r="AP16" s="62" t="s">
        <v>230</v>
      </c>
      <c r="AQ16" s="62" t="s">
        <v>1</v>
      </c>
      <c r="AR16" s="62" t="s">
        <v>230</v>
      </c>
      <c r="AS16" s="62" t="s">
        <v>1</v>
      </c>
      <c r="AT16" s="62" t="s">
        <v>230</v>
      </c>
      <c r="AU16" s="62" t="s">
        <v>1</v>
      </c>
      <c r="AV16" s="62" t="s">
        <v>230</v>
      </c>
      <c r="AW16" s="62" t="s">
        <v>1</v>
      </c>
      <c r="AX16" s="62" t="s">
        <v>230</v>
      </c>
      <c r="AY16" s="62" t="s">
        <v>1</v>
      </c>
      <c r="AZ16" s="62" t="s">
        <v>230</v>
      </c>
      <c r="BA16" s="62" t="s">
        <v>1</v>
      </c>
      <c r="BB16" s="62" t="s">
        <v>230</v>
      </c>
      <c r="BC16" s="62" t="s">
        <v>1</v>
      </c>
      <c r="BD16" s="62" t="s">
        <v>230</v>
      </c>
      <c r="BE16" s="62" t="s">
        <v>1</v>
      </c>
      <c r="BF16" s="62" t="s">
        <v>230</v>
      </c>
      <c r="BG16" s="62" t="s">
        <v>1</v>
      </c>
      <c r="BH16" s="62" t="s">
        <v>230</v>
      </c>
      <c r="BI16" s="62" t="s">
        <v>1</v>
      </c>
      <c r="BJ16" s="62" t="s">
        <v>230</v>
      </c>
      <c r="BK16" s="62" t="s">
        <v>1</v>
      </c>
      <c r="BL16" s="62" t="s">
        <v>230</v>
      </c>
      <c r="BM16" s="62" t="s">
        <v>1</v>
      </c>
      <c r="BN16" s="62" t="s">
        <v>230</v>
      </c>
      <c r="BO16" s="62" t="s">
        <v>1</v>
      </c>
      <c r="BP16" s="62" t="s">
        <v>230</v>
      </c>
      <c r="BQ16" s="62" t="s">
        <v>1</v>
      </c>
      <c r="BR16" s="62" t="s">
        <v>230</v>
      </c>
      <c r="BS16" s="62" t="s">
        <v>1</v>
      </c>
      <c r="BT16" s="62" t="s">
        <v>230</v>
      </c>
      <c r="BU16" s="62" t="s">
        <v>1</v>
      </c>
      <c r="BV16" s="62" t="s">
        <v>230</v>
      </c>
      <c r="BW16" s="62" t="s">
        <v>1</v>
      </c>
      <c r="BX16" s="62" t="s">
        <v>1</v>
      </c>
      <c r="CE16" s="120"/>
      <c r="CF16" s="120"/>
      <c r="CG16" s="120"/>
      <c r="CH16" s="120"/>
      <c r="CI16" s="120"/>
      <c r="CJ16" s="120"/>
      <c r="CK16" s="120"/>
      <c r="CL16" s="120"/>
      <c r="CM16" s="120"/>
      <c r="CN16" s="120"/>
      <c r="CO16" s="120"/>
      <c r="CP16" s="120"/>
      <c r="CQ16" s="120"/>
    </row>
    <row r="17" spans="2:95" ht="11.45" customHeight="1">
      <c r="B17" s="113" t="s">
        <v>138</v>
      </c>
      <c r="D17" s="102" t="s">
        <v>21</v>
      </c>
      <c r="E17" s="63" t="s">
        <v>1</v>
      </c>
      <c r="F17" s="63" t="s">
        <v>230</v>
      </c>
      <c r="G17" s="63" t="s">
        <v>1</v>
      </c>
      <c r="H17" s="63" t="s">
        <v>230</v>
      </c>
      <c r="I17" s="63" t="s">
        <v>1</v>
      </c>
      <c r="J17" s="63" t="s">
        <v>230</v>
      </c>
      <c r="K17" s="63" t="s">
        <v>1</v>
      </c>
      <c r="L17" s="63" t="s">
        <v>230</v>
      </c>
      <c r="M17" s="63" t="s">
        <v>1</v>
      </c>
      <c r="N17" s="63" t="s">
        <v>230</v>
      </c>
      <c r="O17" s="62" t="s">
        <v>1</v>
      </c>
      <c r="P17" s="62" t="s">
        <v>230</v>
      </c>
      <c r="Q17" s="62" t="s">
        <v>1</v>
      </c>
      <c r="R17" s="62" t="s">
        <v>230</v>
      </c>
      <c r="S17" s="62" t="s">
        <v>1</v>
      </c>
      <c r="T17" s="62" t="s">
        <v>230</v>
      </c>
      <c r="U17" s="62" t="s">
        <v>1</v>
      </c>
      <c r="V17" s="62" t="s">
        <v>230</v>
      </c>
      <c r="W17" s="62" t="s">
        <v>1</v>
      </c>
      <c r="X17" s="62" t="s">
        <v>230</v>
      </c>
      <c r="Y17" s="62">
        <f>env_wat_cat!W41/demo_gind!W41*1000000</f>
        <v>38.09499072516845</v>
      </c>
      <c r="Z17" s="62" t="s">
        <v>230</v>
      </c>
      <c r="AA17" s="62">
        <f>env_wat_cat!Y41/demo_gind!Y41*1000000</f>
        <v>40.376581845854936</v>
      </c>
      <c r="AB17" s="62" t="s">
        <v>230</v>
      </c>
      <c r="AC17" s="62">
        <f>env_wat_cat!AA41/demo_gind!AA41*1000000</f>
        <v>40.353523325659545</v>
      </c>
      <c r="AD17" s="62" t="s">
        <v>230</v>
      </c>
      <c r="AE17" s="62">
        <f>env_wat_cat!AC41/demo_gind!AC41*1000000</f>
        <v>41.92283726701935</v>
      </c>
      <c r="AF17" s="62" t="s">
        <v>230</v>
      </c>
      <c r="AG17" s="62">
        <f>env_wat_cat!AE41/demo_gind!AE41*1000000</f>
        <v>38.78032122515677</v>
      </c>
      <c r="AH17" s="62" t="s">
        <v>230</v>
      </c>
      <c r="AI17" s="62">
        <f>env_wat_cat!AG41/demo_gind!AG41*1000000</f>
        <v>41.0581021605075</v>
      </c>
      <c r="AJ17" s="62" t="s">
        <v>230</v>
      </c>
      <c r="AK17" s="62">
        <f>env_wat_cat!AI41/demo_gind!AI41*1000000</f>
        <v>44.57673034217349</v>
      </c>
      <c r="AL17" s="62" t="s">
        <v>230</v>
      </c>
      <c r="AM17" s="62">
        <f>env_wat_cat!AK41/demo_gind!AK41*1000000</f>
        <v>41.54047937968694</v>
      </c>
      <c r="AN17" s="62" t="s">
        <v>230</v>
      </c>
      <c r="AO17" s="62">
        <f>env_wat_cat!AM41/demo_gind!AM41*1000000</f>
        <v>43.75277983906837</v>
      </c>
      <c r="AP17" s="62" t="s">
        <v>230</v>
      </c>
      <c r="AQ17" s="62">
        <f>env_wat_cat!AO41/demo_gind!AO41*1000000</f>
        <v>42.39730213335073</v>
      </c>
      <c r="AR17" s="62" t="s">
        <v>230</v>
      </c>
      <c r="AS17" s="62">
        <f>env_wat_cat!AQ41/demo_gind!AQ41*1000000</f>
        <v>42.060229971004304</v>
      </c>
      <c r="AT17" s="62" t="s">
        <v>230</v>
      </c>
      <c r="AU17" s="62">
        <f>env_wat_cat!AS41/demo_gind!AS41*1000000</f>
        <v>42.262837847080775</v>
      </c>
      <c r="AV17" s="62" t="s">
        <v>230</v>
      </c>
      <c r="AW17" s="62">
        <f>env_wat_cat!AU41/demo_gind!AU41*1000000</f>
        <v>43.6821155137941</v>
      </c>
      <c r="AX17" s="62" t="s">
        <v>230</v>
      </c>
      <c r="AY17" s="62">
        <f>env_wat_cat!AW41/demo_gind!AW41*1000000</f>
        <v>42.55973603545632</v>
      </c>
      <c r="AZ17" s="62" t="s">
        <v>230</v>
      </c>
      <c r="BA17" s="62">
        <f>env_wat_cat!AY41/demo_gind!AY41*1000000</f>
        <v>42.604802892120006</v>
      </c>
      <c r="BB17" s="62" t="s">
        <v>230</v>
      </c>
      <c r="BC17" s="62">
        <f>env_wat_cat!BA41/demo_gind!BA41*1000000</f>
        <v>44.06761829570762</v>
      </c>
      <c r="BD17" s="62" t="s">
        <v>230</v>
      </c>
      <c r="BE17" s="62">
        <f>env_wat_cat!BC41/demo_gind!BC41*1000000</f>
        <v>42.6461286584553</v>
      </c>
      <c r="BF17" s="62" t="s">
        <v>230</v>
      </c>
      <c r="BG17" s="62">
        <f>env_wat_cat!BE41/demo_gind!BE41*1000000</f>
        <v>43.19684277248726</v>
      </c>
      <c r="BH17" s="62" t="s">
        <v>230</v>
      </c>
      <c r="BI17" s="62">
        <f>env_wat_cat!BG41/demo_gind!BG41*1000000</f>
        <v>45.610798042061596</v>
      </c>
      <c r="BJ17" s="62" t="s">
        <v>230</v>
      </c>
      <c r="BK17" s="62">
        <f>env_wat_cat!BI41/demo_gind!BI41*1000000</f>
        <v>40.65331417403377</v>
      </c>
      <c r="BL17" s="62" t="s">
        <v>230</v>
      </c>
      <c r="BM17" s="62">
        <f>env_wat_cat!BK41/demo_gind!BK41*1000000</f>
        <v>42.678302934439294</v>
      </c>
      <c r="BN17" s="62" t="s">
        <v>230</v>
      </c>
      <c r="BO17" s="62">
        <f>env_wat_cat!BM41/demo_gind!BM41*1000000</f>
        <v>41.75014098461787</v>
      </c>
      <c r="BP17" s="62" t="s">
        <v>230</v>
      </c>
      <c r="BQ17" s="62">
        <f>env_wat_cat!BO41/demo_gind!BO41*1000000</f>
        <v>41.20969923142543</v>
      </c>
      <c r="BR17" s="62" t="s">
        <v>230</v>
      </c>
      <c r="BS17" s="62">
        <f>env_wat_cat!BQ41/demo_gind!BQ41*1000000</f>
        <v>41.79795495823627</v>
      </c>
      <c r="BT17" s="62" t="s">
        <v>230</v>
      </c>
      <c r="BU17" s="62">
        <f>env_wat_cat!BS41/demo_gind!BS41*1000000</f>
        <v>42.03868700036339</v>
      </c>
      <c r="BV17" s="62" t="s">
        <v>230</v>
      </c>
      <c r="BW17" s="62">
        <f>env_wat_cat!BU41/demo_gind!BU41*1000000</f>
        <v>42.22115702969416</v>
      </c>
      <c r="BX17" s="62">
        <f>env_wat_cat!BW41/demo_gind!BW41*1000000</f>
        <v>43.3086118404894</v>
      </c>
      <c r="CE17" s="120"/>
      <c r="CF17" s="120"/>
      <c r="CG17" s="120"/>
      <c r="CH17" s="120"/>
      <c r="CI17" s="120"/>
      <c r="CJ17" s="120"/>
      <c r="CK17" s="120"/>
      <c r="CL17" s="120"/>
      <c r="CM17" s="120"/>
      <c r="CN17" s="120"/>
      <c r="CO17" s="120"/>
      <c r="CP17" s="120"/>
      <c r="CQ17" s="120"/>
    </row>
    <row r="18" spans="2:95" ht="11.45" customHeight="1">
      <c r="B18" s="113" t="s">
        <v>134</v>
      </c>
      <c r="D18" s="102" t="s">
        <v>283</v>
      </c>
      <c r="E18" s="61" t="s">
        <v>1</v>
      </c>
      <c r="F18" s="61" t="s">
        <v>230</v>
      </c>
      <c r="G18" s="64">
        <f>env_wat_cat!E42/demo_gind!E42*1000000</f>
        <v>64.77155778626724</v>
      </c>
      <c r="H18" s="61" t="s">
        <v>230</v>
      </c>
      <c r="I18" s="61" t="s">
        <v>1</v>
      </c>
      <c r="J18" s="61" t="s">
        <v>230</v>
      </c>
      <c r="K18" s="61" t="s">
        <v>1</v>
      </c>
      <c r="L18" s="61" t="s">
        <v>230</v>
      </c>
      <c r="M18" s="61" t="s">
        <v>1</v>
      </c>
      <c r="N18" s="61" t="s">
        <v>230</v>
      </c>
      <c r="O18" s="62">
        <f>env_wat_cat!M42/demo_gind!M42*1000000</f>
        <v>78.2750262521148</v>
      </c>
      <c r="P18" s="62" t="s">
        <v>230</v>
      </c>
      <c r="Q18" s="62" t="s">
        <v>1</v>
      </c>
      <c r="R18" s="62" t="s">
        <v>230</v>
      </c>
      <c r="S18" s="62" t="s">
        <v>1</v>
      </c>
      <c r="T18" s="62" t="s">
        <v>230</v>
      </c>
      <c r="U18" s="62" t="s">
        <v>1</v>
      </c>
      <c r="V18" s="62" t="s">
        <v>230</v>
      </c>
      <c r="W18" s="62" t="s">
        <v>1</v>
      </c>
      <c r="X18" s="62" t="s">
        <v>230</v>
      </c>
      <c r="Y18" s="62" t="s">
        <v>1</v>
      </c>
      <c r="Z18" s="62" t="s">
        <v>230</v>
      </c>
      <c r="AA18" s="62" t="s">
        <v>1</v>
      </c>
      <c r="AB18" s="62" t="s">
        <v>230</v>
      </c>
      <c r="AC18" s="62" t="s">
        <v>1</v>
      </c>
      <c r="AD18" s="62" t="s">
        <v>230</v>
      </c>
      <c r="AE18" s="62" t="s">
        <v>1</v>
      </c>
      <c r="AF18" s="62" t="s">
        <v>230</v>
      </c>
      <c r="AG18" s="62">
        <f>env_wat_cat!AE42/demo_gind!AE42*1000000</f>
        <v>74.00865379254951</v>
      </c>
      <c r="AH18" s="62" t="s">
        <v>230</v>
      </c>
      <c r="AI18" s="62">
        <f>env_wat_cat!AE42/demo_gind!AE42*1000000</f>
        <v>74.00865379254951</v>
      </c>
      <c r="AJ18" s="62" t="s">
        <v>230</v>
      </c>
      <c r="AK18" s="62" t="s">
        <v>1</v>
      </c>
      <c r="AL18" s="62" t="s">
        <v>230</v>
      </c>
      <c r="AM18" s="62" t="s">
        <v>1</v>
      </c>
      <c r="AN18" s="62" t="s">
        <v>230</v>
      </c>
      <c r="AO18" s="62" t="s">
        <v>1</v>
      </c>
      <c r="AP18" s="62" t="s">
        <v>230</v>
      </c>
      <c r="AQ18" s="62" t="s">
        <v>1</v>
      </c>
      <c r="AR18" s="62" t="s">
        <v>230</v>
      </c>
      <c r="AS18" s="62" t="s">
        <v>1</v>
      </c>
      <c r="AT18" s="62" t="s">
        <v>230</v>
      </c>
      <c r="AU18" s="62" t="s">
        <v>1</v>
      </c>
      <c r="AV18" s="62" t="s">
        <v>230</v>
      </c>
      <c r="AW18" s="62" t="s">
        <v>1</v>
      </c>
      <c r="AX18" s="62" t="s">
        <v>230</v>
      </c>
      <c r="AY18" s="62" t="s">
        <v>1</v>
      </c>
      <c r="AZ18" s="62" t="s">
        <v>230</v>
      </c>
      <c r="BA18" s="62" t="s">
        <v>1</v>
      </c>
      <c r="BB18" s="62" t="s">
        <v>230</v>
      </c>
      <c r="BC18" s="62" t="s">
        <v>1</v>
      </c>
      <c r="BD18" s="62" t="s">
        <v>230</v>
      </c>
      <c r="BE18" s="62" t="s">
        <v>1</v>
      </c>
      <c r="BF18" s="62" t="s">
        <v>230</v>
      </c>
      <c r="BG18" s="62" t="s">
        <v>1</v>
      </c>
      <c r="BH18" s="62" t="s">
        <v>230</v>
      </c>
      <c r="BI18" s="62" t="s">
        <v>1</v>
      </c>
      <c r="BJ18" s="62" t="s">
        <v>230</v>
      </c>
      <c r="BK18" s="62" t="s">
        <v>1</v>
      </c>
      <c r="BL18" s="62" t="s">
        <v>230</v>
      </c>
      <c r="BM18" s="62">
        <f>env_wat_cat!BK42/demo_gind!BK42*1000000</f>
        <v>60.68194768823391</v>
      </c>
      <c r="BN18" s="62" t="s">
        <v>230</v>
      </c>
      <c r="BO18" s="62" t="s">
        <v>1</v>
      </c>
      <c r="BP18" s="62" t="s">
        <v>230</v>
      </c>
      <c r="BQ18" s="62" t="s">
        <v>1</v>
      </c>
      <c r="BR18" s="62" t="s">
        <v>230</v>
      </c>
      <c r="BS18" s="62" t="s">
        <v>1</v>
      </c>
      <c r="BT18" s="62" t="s">
        <v>230</v>
      </c>
      <c r="BU18" s="62" t="s">
        <v>1</v>
      </c>
      <c r="BV18" s="62" t="s">
        <v>230</v>
      </c>
      <c r="BW18" s="62" t="s">
        <v>1</v>
      </c>
      <c r="BX18" s="62" t="s">
        <v>1</v>
      </c>
      <c r="BZ18" s="81"/>
      <c r="CA18" s="82">
        <v>1999</v>
      </c>
      <c r="CB18" s="82"/>
      <c r="CC18" s="83"/>
      <c r="CE18" s="120"/>
      <c r="CF18" s="120"/>
      <c r="CG18" s="120"/>
      <c r="CH18" s="120"/>
      <c r="CI18" s="120"/>
      <c r="CJ18" s="120"/>
      <c r="CK18" s="120"/>
      <c r="CL18" s="120"/>
      <c r="CM18" s="120"/>
      <c r="CN18" s="120"/>
      <c r="CO18" s="120"/>
      <c r="CP18" s="120"/>
      <c r="CQ18" s="120"/>
    </row>
    <row r="19" spans="2:95" ht="11.45" customHeight="1">
      <c r="B19" s="113" t="s">
        <v>158</v>
      </c>
      <c r="D19" s="102" t="s">
        <v>22</v>
      </c>
      <c r="E19" s="63" t="s">
        <v>1</v>
      </c>
      <c r="F19" s="63" t="s">
        <v>230</v>
      </c>
      <c r="G19" s="63" t="s">
        <v>1</v>
      </c>
      <c r="H19" s="63" t="s">
        <v>230</v>
      </c>
      <c r="I19" s="63" t="s">
        <v>1</v>
      </c>
      <c r="J19" s="63" t="s">
        <v>230</v>
      </c>
      <c r="K19" s="63" t="s">
        <v>1</v>
      </c>
      <c r="L19" s="63" t="s">
        <v>230</v>
      </c>
      <c r="M19" s="63" t="s">
        <v>1</v>
      </c>
      <c r="N19" s="63" t="s">
        <v>230</v>
      </c>
      <c r="O19" s="62" t="s">
        <v>1</v>
      </c>
      <c r="P19" s="62" t="s">
        <v>230</v>
      </c>
      <c r="Q19" s="62" t="s">
        <v>1</v>
      </c>
      <c r="R19" s="62" t="s">
        <v>230</v>
      </c>
      <c r="S19" s="62" t="s">
        <v>1</v>
      </c>
      <c r="T19" s="62" t="s">
        <v>230</v>
      </c>
      <c r="U19" s="62" t="s">
        <v>1</v>
      </c>
      <c r="V19" s="62" t="s">
        <v>230</v>
      </c>
      <c r="W19" s="62" t="s">
        <v>1</v>
      </c>
      <c r="X19" s="62" t="s">
        <v>230</v>
      </c>
      <c r="Y19" s="62">
        <f>env_wat_cat!W43/demo_gind!W43*1000000</f>
        <v>70.21414546158503</v>
      </c>
      <c r="Z19" s="62" t="s">
        <v>230</v>
      </c>
      <c r="AA19" s="62" t="s">
        <v>1</v>
      </c>
      <c r="AB19" s="62" t="s">
        <v>230</v>
      </c>
      <c r="AC19" s="62" t="s">
        <v>1</v>
      </c>
      <c r="AD19" s="62" t="s">
        <v>230</v>
      </c>
      <c r="AE19" s="62" t="s">
        <v>1</v>
      </c>
      <c r="AF19" s="62" t="s">
        <v>230</v>
      </c>
      <c r="AG19" s="62" t="s">
        <v>1</v>
      </c>
      <c r="AH19" s="62" t="s">
        <v>230</v>
      </c>
      <c r="AI19" s="62">
        <f>env_wat_cat!AG43/demo_gind!AG43*1000000</f>
        <v>69.01788557439738</v>
      </c>
      <c r="AJ19" s="62" t="s">
        <v>230</v>
      </c>
      <c r="AK19" s="62">
        <f>env_wat_cat!AI43/demo_gind!AI43*1000000</f>
        <v>79.35354019134937</v>
      </c>
      <c r="AL19" s="62" t="s">
        <v>230</v>
      </c>
      <c r="AM19" s="62">
        <f>env_wat_cat!AK43/demo_gind!AK43*1000000</f>
        <v>84.93158406493525</v>
      </c>
      <c r="AN19" s="62" t="s">
        <v>230</v>
      </c>
      <c r="AO19" s="62">
        <f>env_wat_cat!AM43/demo_gind!AM43*1000000</f>
        <v>87.72015308217794</v>
      </c>
      <c r="AP19" s="62" t="s">
        <v>230</v>
      </c>
      <c r="AQ19" s="62">
        <f>env_wat_cat!AO43/demo_gind!AO43*1000000</f>
        <v>90.82667106239182</v>
      </c>
      <c r="AR19" s="62" t="s">
        <v>230</v>
      </c>
      <c r="AS19" s="62">
        <f>env_wat_cat!AQ43/demo_gind!AQ43*1000000</f>
        <v>95.72941208329948</v>
      </c>
      <c r="AT19" s="62" t="s">
        <v>230</v>
      </c>
      <c r="AU19" s="62">
        <f>env_wat_cat!AS43/demo_gind!AS43*1000000</f>
        <v>94.94450473723808</v>
      </c>
      <c r="AV19" s="62" t="s">
        <v>230</v>
      </c>
      <c r="AW19" s="62">
        <f>env_wat_cat!AU43/demo_gind!AU43*1000000</f>
        <v>92.94443539188529</v>
      </c>
      <c r="AX19" s="62" t="s">
        <v>230</v>
      </c>
      <c r="AY19" s="62">
        <f>env_wat_cat!AW43/demo_gind!AW43*1000000</f>
        <v>75.76605070731931</v>
      </c>
      <c r="AZ19" s="62" t="s">
        <v>230</v>
      </c>
      <c r="BA19" s="62">
        <f>env_wat_cat!AY43/demo_gind!AY43*1000000</f>
        <v>83.78349947712661</v>
      </c>
      <c r="BB19" s="62" t="s">
        <v>230</v>
      </c>
      <c r="BC19" s="62">
        <f>env_wat_cat!BA43/demo_gind!BA43*1000000</f>
        <v>95.60598278851184</v>
      </c>
      <c r="BD19" s="62" t="s">
        <v>230</v>
      </c>
      <c r="BE19" s="62">
        <f>env_wat_cat!BC43/demo_gind!BC43*1000000</f>
        <v>91.90474343650874</v>
      </c>
      <c r="BF19" s="62" t="s">
        <v>230</v>
      </c>
      <c r="BG19" s="62">
        <f>env_wat_cat!BE43/demo_gind!BE43*1000000</f>
        <v>88.54730335843138</v>
      </c>
      <c r="BH19" s="62" t="s">
        <v>230</v>
      </c>
      <c r="BI19" s="62">
        <f>env_wat_cat!BG43/demo_gind!BG43*1000000</f>
        <v>87.52359505719082</v>
      </c>
      <c r="BJ19" s="62" t="s">
        <v>230</v>
      </c>
      <c r="BK19" s="62">
        <f>env_wat_cat!BI43/demo_gind!BI43*1000000</f>
        <v>91.13153721272862</v>
      </c>
      <c r="BL19" s="62" t="s">
        <v>230</v>
      </c>
      <c r="BM19" s="62">
        <f>env_wat_cat!BK43/demo_gind!BK43*1000000</f>
        <v>94.25904603710906</v>
      </c>
      <c r="BN19" s="62" t="s">
        <v>230</v>
      </c>
      <c r="BO19" s="62">
        <f>env_wat_cat!BM43/demo_gind!BM43*1000000</f>
        <v>103.4218335503857</v>
      </c>
      <c r="BP19" s="62" t="s">
        <v>230</v>
      </c>
      <c r="BQ19" s="62">
        <f>env_wat_cat!BO43/demo_gind!BO43*1000000</f>
        <v>106.78065290005223</v>
      </c>
      <c r="BR19" s="62" t="s">
        <v>230</v>
      </c>
      <c r="BS19" s="62">
        <f>env_wat_cat!BQ43/demo_gind!BQ43*1000000</f>
        <v>107.25598458971022</v>
      </c>
      <c r="BT19" s="62" t="s">
        <v>230</v>
      </c>
      <c r="BU19" s="62">
        <f>env_wat_cat!BS43/demo_gind!BS43*1000000</f>
        <v>103.8491890715141</v>
      </c>
      <c r="BV19" s="62" t="s">
        <v>230</v>
      </c>
      <c r="BW19" s="62">
        <f>env_wat_cat!BU43/demo_gind!BU43*1000000</f>
        <v>98.03745714714924</v>
      </c>
      <c r="BX19" s="62" t="s">
        <v>1</v>
      </c>
      <c r="CE19" s="120"/>
      <c r="CF19" s="120"/>
      <c r="CG19" s="120"/>
      <c r="CH19" s="120"/>
      <c r="CI19" s="120"/>
      <c r="CJ19" s="120"/>
      <c r="CK19" s="120"/>
      <c r="CL19" s="120"/>
      <c r="CM19" s="120"/>
      <c r="CN19" s="120"/>
      <c r="CO19" s="120"/>
      <c r="CP19" s="120"/>
      <c r="CQ19" s="120"/>
    </row>
    <row r="20" spans="2:95" ht="11.45" customHeight="1">
      <c r="B20" s="113" t="s">
        <v>129</v>
      </c>
      <c r="D20" s="102" t="s">
        <v>28</v>
      </c>
      <c r="E20" s="61" t="s">
        <v>1</v>
      </c>
      <c r="F20" s="61" t="s">
        <v>230</v>
      </c>
      <c r="G20" s="61" t="s">
        <v>1</v>
      </c>
      <c r="H20" s="61" t="s">
        <v>230</v>
      </c>
      <c r="I20" s="61" t="s">
        <v>1</v>
      </c>
      <c r="J20" s="61" t="s">
        <v>230</v>
      </c>
      <c r="K20" s="61" t="s">
        <v>1</v>
      </c>
      <c r="L20" s="61" t="s">
        <v>230</v>
      </c>
      <c r="M20" s="61" t="s">
        <v>1</v>
      </c>
      <c r="N20" s="61" t="s">
        <v>230</v>
      </c>
      <c r="O20" s="62" t="s">
        <v>1</v>
      </c>
      <c r="P20" s="62" t="s">
        <v>230</v>
      </c>
      <c r="Q20" s="62" t="s">
        <v>1</v>
      </c>
      <c r="R20" s="62" t="s">
        <v>230</v>
      </c>
      <c r="S20" s="62" t="s">
        <v>1</v>
      </c>
      <c r="T20" s="62" t="s">
        <v>230</v>
      </c>
      <c r="U20" s="62" t="s">
        <v>1</v>
      </c>
      <c r="V20" s="62" t="s">
        <v>230</v>
      </c>
      <c r="W20" s="62" t="s">
        <v>1</v>
      </c>
      <c r="X20" s="62" t="s">
        <v>230</v>
      </c>
      <c r="Y20" s="62" t="s">
        <v>1</v>
      </c>
      <c r="Z20" s="62" t="s">
        <v>230</v>
      </c>
      <c r="AA20" s="62" t="s">
        <v>1</v>
      </c>
      <c r="AB20" s="62" t="s">
        <v>230</v>
      </c>
      <c r="AC20" s="62" t="s">
        <v>1</v>
      </c>
      <c r="AD20" s="62" t="s">
        <v>230</v>
      </c>
      <c r="AE20" s="62" t="s">
        <v>1</v>
      </c>
      <c r="AF20" s="62" t="s">
        <v>230</v>
      </c>
      <c r="AG20" s="62" t="s">
        <v>1</v>
      </c>
      <c r="AH20" s="62" t="s">
        <v>230</v>
      </c>
      <c r="AI20" s="62">
        <f>env_wat_cat!AG44/demo_gind!AG44*1000000</f>
        <v>37.07630250681083</v>
      </c>
      <c r="AJ20" s="62" t="s">
        <v>230</v>
      </c>
      <c r="AK20" s="62">
        <f>env_wat_cat!AI44/demo_gind!AI44*1000000</f>
        <v>35.59005121578662</v>
      </c>
      <c r="AL20" s="62" t="s">
        <v>230</v>
      </c>
      <c r="AM20" s="62">
        <f>env_wat_cat!AK44/demo_gind!AK44*1000000</f>
        <v>35.39994623779258</v>
      </c>
      <c r="AN20" s="62" t="s">
        <v>230</v>
      </c>
      <c r="AO20" s="62">
        <f>env_wat_cat!AM44/demo_gind!AM44*1000000</f>
        <v>43.53669543325808</v>
      </c>
      <c r="AP20" s="62" t="s">
        <v>230</v>
      </c>
      <c r="AQ20" s="62">
        <f>env_wat_cat!AO44/demo_gind!AO44*1000000</f>
        <v>36.895934023883825</v>
      </c>
      <c r="AR20" s="62" t="s">
        <v>230</v>
      </c>
      <c r="AS20" s="62">
        <f>env_wat_cat!AQ44/demo_gind!AQ44*1000000</f>
        <v>38.58765346956114</v>
      </c>
      <c r="AT20" s="62" t="s">
        <v>230</v>
      </c>
      <c r="AU20" s="62">
        <f>env_wat_cat!AS44/demo_gind!AS44*1000000</f>
        <v>40.327143016205234</v>
      </c>
      <c r="AV20" s="62" t="s">
        <v>230</v>
      </c>
      <c r="AW20" s="62">
        <f>env_wat_cat!AU44/demo_gind!AU44*1000000</f>
        <v>43.84352311590333</v>
      </c>
      <c r="AX20" s="62" t="s">
        <v>230</v>
      </c>
      <c r="AY20" s="62">
        <f>env_wat_cat!AW44/demo_gind!AW44*1000000</f>
        <v>43.3054917922108</v>
      </c>
      <c r="AZ20" s="62" t="s">
        <v>230</v>
      </c>
      <c r="BA20" s="62">
        <f>env_wat_cat!AY44/demo_gind!AY44*1000000</f>
        <v>39.53458727749246</v>
      </c>
      <c r="BB20" s="62" t="s">
        <v>230</v>
      </c>
      <c r="BC20" s="62">
        <f>env_wat_cat!BA44/demo_gind!BA44*1000000</f>
        <v>38.4829003291928</v>
      </c>
      <c r="BD20" s="62" t="s">
        <v>230</v>
      </c>
      <c r="BE20" s="62">
        <f>env_wat_cat!BC44/demo_gind!BC44*1000000</f>
        <v>40.248404022121576</v>
      </c>
      <c r="BF20" s="62" t="s">
        <v>230</v>
      </c>
      <c r="BG20" s="62">
        <f>env_wat_cat!BE44/demo_gind!BE44*1000000</f>
        <v>38.49937005946461</v>
      </c>
      <c r="BH20" s="62" t="s">
        <v>230</v>
      </c>
      <c r="BI20" s="62">
        <f>env_wat_cat!BG44/demo_gind!BG44*1000000</f>
        <v>38.32763519882026</v>
      </c>
      <c r="BJ20" s="62" t="s">
        <v>230</v>
      </c>
      <c r="BK20" s="62">
        <f>env_wat_cat!BI44/demo_gind!BI44*1000000</f>
        <v>37.05520463119839</v>
      </c>
      <c r="BL20" s="62" t="s">
        <v>230</v>
      </c>
      <c r="BM20" s="62">
        <f>env_wat_cat!BK44/demo_gind!BK44*1000000</f>
        <v>36.803543011043594</v>
      </c>
      <c r="BN20" s="62" t="s">
        <v>230</v>
      </c>
      <c r="BO20" s="62">
        <f>env_wat_cat!BM44/demo_gind!BM44*1000000</f>
        <v>41.08623618742591</v>
      </c>
      <c r="BP20" s="62" t="s">
        <v>230</v>
      </c>
      <c r="BQ20" s="62">
        <f>env_wat_cat!BO44/demo_gind!BO44*1000000</f>
        <v>47.7179021422599</v>
      </c>
      <c r="BR20" s="62" t="s">
        <v>230</v>
      </c>
      <c r="BS20" s="62">
        <f>env_wat_cat!BQ44/demo_gind!BQ44*1000000</f>
        <v>50.95544045322322</v>
      </c>
      <c r="BT20" s="62" t="s">
        <v>230</v>
      </c>
      <c r="BU20" s="62">
        <f>env_wat_cat!BS44/demo_gind!BS44*1000000</f>
        <v>50.86157437839047</v>
      </c>
      <c r="BV20" s="62" t="s">
        <v>230</v>
      </c>
      <c r="BW20" s="62">
        <f>env_wat_cat!BU44/demo_gind!BU44*1000000</f>
        <v>38.35935613110376</v>
      </c>
      <c r="BX20" s="62">
        <f>env_wat_cat!BW44/demo_gind!BW44*1000000</f>
        <v>19.564975139162318</v>
      </c>
      <c r="CE20" s="120"/>
      <c r="CF20" s="120"/>
      <c r="CG20" s="120"/>
      <c r="CH20" s="120"/>
      <c r="CI20" s="120"/>
      <c r="CJ20" s="120"/>
      <c r="CK20" s="120"/>
      <c r="CL20" s="120"/>
      <c r="CM20" s="120"/>
      <c r="CN20" s="120"/>
      <c r="CO20" s="120"/>
      <c r="CP20" s="120"/>
      <c r="CQ20" s="120"/>
    </row>
    <row r="21" spans="2:95" ht="11.45" customHeight="1">
      <c r="B21" s="113" t="s">
        <v>131</v>
      </c>
      <c r="D21" s="102" t="s">
        <v>5</v>
      </c>
      <c r="E21" s="63" t="s">
        <v>1</v>
      </c>
      <c r="F21" s="63" t="s">
        <v>230</v>
      </c>
      <c r="G21" s="63" t="s">
        <v>1</v>
      </c>
      <c r="H21" s="63" t="s">
        <v>230</v>
      </c>
      <c r="I21" s="63" t="s">
        <v>1</v>
      </c>
      <c r="J21" s="63" t="s">
        <v>230</v>
      </c>
      <c r="K21" s="63" t="s">
        <v>1</v>
      </c>
      <c r="L21" s="63" t="s">
        <v>230</v>
      </c>
      <c r="M21" s="63" t="s">
        <v>1</v>
      </c>
      <c r="N21" s="63" t="s">
        <v>230</v>
      </c>
      <c r="O21" s="62" t="s">
        <v>1</v>
      </c>
      <c r="P21" s="62" t="s">
        <v>230</v>
      </c>
      <c r="Q21" s="62" t="s">
        <v>1</v>
      </c>
      <c r="R21" s="62" t="s">
        <v>230</v>
      </c>
      <c r="S21" s="62" t="s">
        <v>1</v>
      </c>
      <c r="T21" s="62" t="s">
        <v>230</v>
      </c>
      <c r="U21" s="62" t="s">
        <v>1</v>
      </c>
      <c r="V21" s="62" t="s">
        <v>230</v>
      </c>
      <c r="W21" s="62" t="s">
        <v>1</v>
      </c>
      <c r="X21" s="62" t="s">
        <v>230</v>
      </c>
      <c r="Y21" s="62" t="s">
        <v>1</v>
      </c>
      <c r="Z21" s="62" t="s">
        <v>230</v>
      </c>
      <c r="AA21" s="62" t="s">
        <v>1</v>
      </c>
      <c r="AB21" s="62" t="s">
        <v>230</v>
      </c>
      <c r="AC21" s="62" t="s">
        <v>1</v>
      </c>
      <c r="AD21" s="62" t="s">
        <v>230</v>
      </c>
      <c r="AE21" s="62" t="s">
        <v>1</v>
      </c>
      <c r="AF21" s="62" t="s">
        <v>230</v>
      </c>
      <c r="AG21" s="62" t="s">
        <v>1</v>
      </c>
      <c r="AH21" s="62" t="s">
        <v>230</v>
      </c>
      <c r="AI21" s="62" t="s">
        <v>1</v>
      </c>
      <c r="AJ21" s="62" t="s">
        <v>230</v>
      </c>
      <c r="AK21" s="62" t="s">
        <v>1</v>
      </c>
      <c r="AL21" s="62" t="s">
        <v>230</v>
      </c>
      <c r="AM21" s="62" t="s">
        <v>1</v>
      </c>
      <c r="AN21" s="62" t="s">
        <v>230</v>
      </c>
      <c r="AO21" s="62">
        <f>env_wat_cat!AM45/demo_gind!AM45*1000000</f>
        <v>19.509764105489175</v>
      </c>
      <c r="AP21" s="62" t="s">
        <v>230</v>
      </c>
      <c r="AQ21" s="62">
        <f>env_wat_cat!AO45/demo_gind!AO45*1000000</f>
        <v>19.555384467327496</v>
      </c>
      <c r="AR21" s="62" t="s">
        <v>230</v>
      </c>
      <c r="AS21" s="62">
        <f>env_wat_cat!AQ45/demo_gind!AQ45*1000000</f>
        <v>19.602543605351105</v>
      </c>
      <c r="AT21" s="62" t="s">
        <v>205</v>
      </c>
      <c r="AU21" s="62">
        <f>env_wat_cat!AS45/demo_gind!AS45*1000000</f>
        <v>19.627457522518213</v>
      </c>
      <c r="AV21" s="62" t="s">
        <v>205</v>
      </c>
      <c r="AW21" s="62">
        <f>env_wat_cat!AU45/demo_gind!AU45*1000000</f>
        <v>19.580391013631072</v>
      </c>
      <c r="AX21" s="62" t="s">
        <v>230</v>
      </c>
      <c r="AY21" s="62">
        <f>env_wat_cat!AW45/demo_gind!AW45*1000000</f>
        <v>19.395096851978483</v>
      </c>
      <c r="AZ21" s="62" t="s">
        <v>230</v>
      </c>
      <c r="BA21" s="62">
        <f>env_wat_cat!AY45/demo_gind!AY45*1000000</f>
        <v>19.365041626144986</v>
      </c>
      <c r="BB21" s="62" t="s">
        <v>230</v>
      </c>
      <c r="BC21" s="62">
        <f>env_wat_cat!BA45/demo_gind!BA45*1000000</f>
        <v>19.226534748853993</v>
      </c>
      <c r="BD21" s="62" t="s">
        <v>230</v>
      </c>
      <c r="BE21" s="62">
        <f>env_wat_cat!BC45/demo_gind!BC45*1000000</f>
        <v>19.361880245631358</v>
      </c>
      <c r="BF21" s="62" t="s">
        <v>230</v>
      </c>
      <c r="BG21" s="62">
        <f>env_wat_cat!BE45/demo_gind!BE45*1000000</f>
        <v>19.429186889365422</v>
      </c>
      <c r="BH21" s="62" t="s">
        <v>230</v>
      </c>
      <c r="BI21" s="62">
        <f>env_wat_cat!BG45/demo_gind!BG45*1000000</f>
        <v>22.00028468172279</v>
      </c>
      <c r="BJ21" s="62" t="s">
        <v>230</v>
      </c>
      <c r="BK21" s="62">
        <f>env_wat_cat!BI45/demo_gind!BI45*1000000</f>
        <v>23.199688170000552</v>
      </c>
      <c r="BL21" s="62" t="s">
        <v>230</v>
      </c>
      <c r="BM21" s="62">
        <f>env_wat_cat!BK45/demo_gind!BK45*1000000</f>
        <v>23.62207434997986</v>
      </c>
      <c r="BN21" s="62" t="s">
        <v>230</v>
      </c>
      <c r="BO21" s="62">
        <f>env_wat_cat!BM45/demo_gind!BM45*1000000</f>
        <v>24.520340237588954</v>
      </c>
      <c r="BP21" s="62" t="s">
        <v>230</v>
      </c>
      <c r="BQ21" s="62">
        <f>env_wat_cat!BO45/demo_gind!BO45*1000000</f>
        <v>24.84794422859826</v>
      </c>
      <c r="BR21" s="62" t="s">
        <v>230</v>
      </c>
      <c r="BS21" s="62">
        <f>env_wat_cat!BQ45/demo_gind!BQ45*1000000</f>
        <v>26.281945342263175</v>
      </c>
      <c r="BT21" s="62" t="s">
        <v>230</v>
      </c>
      <c r="BU21" s="62">
        <f>env_wat_cat!BS45/demo_gind!BS45*1000000</f>
        <v>26.144029444511848</v>
      </c>
      <c r="BV21" s="62" t="s">
        <v>230</v>
      </c>
      <c r="BW21" s="62">
        <f>env_wat_cat!BU45/demo_gind!BU45*1000000</f>
        <v>27.378586238789786</v>
      </c>
      <c r="BX21" s="62">
        <f>env_wat_cat!BW45/demo_gind!BW45*1000000</f>
        <v>27.90235354477712</v>
      </c>
      <c r="CE21" s="120"/>
      <c r="CF21" s="120"/>
      <c r="CG21" s="120"/>
      <c r="CH21" s="120"/>
      <c r="CI21" s="120"/>
      <c r="CJ21" s="120"/>
      <c r="CK21" s="120"/>
      <c r="CL21" s="120"/>
      <c r="CM21" s="120"/>
      <c r="CN21" s="120"/>
      <c r="CO21" s="120"/>
      <c r="CP21" s="120"/>
      <c r="CQ21" s="120"/>
    </row>
    <row r="22" spans="2:95" ht="11.45" customHeight="1">
      <c r="B22" s="113" t="s">
        <v>130</v>
      </c>
      <c r="D22" s="102" t="s">
        <v>6</v>
      </c>
      <c r="E22" s="61" t="s">
        <v>1</v>
      </c>
      <c r="F22" s="61" t="s">
        <v>230</v>
      </c>
      <c r="G22" s="61" t="s">
        <v>1</v>
      </c>
      <c r="H22" s="61" t="s">
        <v>230</v>
      </c>
      <c r="I22" s="61" t="s">
        <v>1</v>
      </c>
      <c r="J22" s="61" t="s">
        <v>230</v>
      </c>
      <c r="K22" s="61" t="s">
        <v>1</v>
      </c>
      <c r="L22" s="61" t="s">
        <v>230</v>
      </c>
      <c r="M22" s="61" t="s">
        <v>1</v>
      </c>
      <c r="N22" s="61" t="s">
        <v>230</v>
      </c>
      <c r="O22" s="62" t="s">
        <v>1</v>
      </c>
      <c r="P22" s="62" t="s">
        <v>230</v>
      </c>
      <c r="Q22" s="62" t="s">
        <v>1</v>
      </c>
      <c r="R22" s="62" t="s">
        <v>230</v>
      </c>
      <c r="S22" s="62" t="s">
        <v>1</v>
      </c>
      <c r="T22" s="62" t="s">
        <v>230</v>
      </c>
      <c r="U22" s="62" t="s">
        <v>1</v>
      </c>
      <c r="V22" s="62" t="s">
        <v>230</v>
      </c>
      <c r="W22" s="62" t="s">
        <v>1</v>
      </c>
      <c r="X22" s="62" t="s">
        <v>230</v>
      </c>
      <c r="Y22" s="62" t="s">
        <v>1</v>
      </c>
      <c r="Z22" s="62" t="s">
        <v>230</v>
      </c>
      <c r="AA22" s="62" t="s">
        <v>1</v>
      </c>
      <c r="AB22" s="62" t="s">
        <v>230</v>
      </c>
      <c r="AC22" s="62" t="s">
        <v>1</v>
      </c>
      <c r="AD22" s="62" t="s">
        <v>230</v>
      </c>
      <c r="AE22" s="62" t="s">
        <v>1</v>
      </c>
      <c r="AF22" s="62" t="s">
        <v>230</v>
      </c>
      <c r="AG22" s="62" t="s">
        <v>1</v>
      </c>
      <c r="AH22" s="62" t="s">
        <v>230</v>
      </c>
      <c r="AI22" s="62" t="s">
        <v>1</v>
      </c>
      <c r="AJ22" s="62" t="s">
        <v>230</v>
      </c>
      <c r="AK22" s="62" t="s">
        <v>1</v>
      </c>
      <c r="AL22" s="62" t="s">
        <v>230</v>
      </c>
      <c r="AM22" s="62" t="s">
        <v>1</v>
      </c>
      <c r="AN22" s="62" t="s">
        <v>230</v>
      </c>
      <c r="AO22" s="62" t="s">
        <v>1</v>
      </c>
      <c r="AP22" s="62" t="s">
        <v>230</v>
      </c>
      <c r="AQ22" s="62" t="s">
        <v>1</v>
      </c>
      <c r="AR22" s="62" t="s">
        <v>230</v>
      </c>
      <c r="AS22" s="62" t="s">
        <v>1</v>
      </c>
      <c r="AT22" s="62" t="s">
        <v>230</v>
      </c>
      <c r="AU22" s="62" t="s">
        <v>1</v>
      </c>
      <c r="AV22" s="62" t="s">
        <v>230</v>
      </c>
      <c r="AW22" s="62" t="s">
        <v>1</v>
      </c>
      <c r="AX22" s="62" t="s">
        <v>230</v>
      </c>
      <c r="AY22" s="62" t="s">
        <v>1</v>
      </c>
      <c r="AZ22" s="62" t="s">
        <v>230</v>
      </c>
      <c r="BA22" s="62" t="s">
        <v>1</v>
      </c>
      <c r="BB22" s="62" t="s">
        <v>230</v>
      </c>
      <c r="BC22" s="62" t="s">
        <v>1</v>
      </c>
      <c r="BD22" s="62" t="s">
        <v>230</v>
      </c>
      <c r="BE22" s="62" t="s">
        <v>1</v>
      </c>
      <c r="BF22" s="62" t="s">
        <v>230</v>
      </c>
      <c r="BG22" s="62" t="s">
        <v>1</v>
      </c>
      <c r="BH22" s="62" t="s">
        <v>230</v>
      </c>
      <c r="BI22" s="62" t="s">
        <v>1</v>
      </c>
      <c r="BJ22" s="62" t="s">
        <v>230</v>
      </c>
      <c r="BK22" s="62" t="s">
        <v>1</v>
      </c>
      <c r="BL22" s="62" t="s">
        <v>230</v>
      </c>
      <c r="BM22" s="62" t="s">
        <v>1</v>
      </c>
      <c r="BN22" s="62" t="s">
        <v>230</v>
      </c>
      <c r="BO22" s="62" t="s">
        <v>1</v>
      </c>
      <c r="BP22" s="62" t="s">
        <v>230</v>
      </c>
      <c r="BQ22" s="62" t="s">
        <v>1</v>
      </c>
      <c r="BR22" s="62" t="s">
        <v>230</v>
      </c>
      <c r="BS22" s="62" t="s">
        <v>1</v>
      </c>
      <c r="BT22" s="62" t="s">
        <v>230</v>
      </c>
      <c r="BU22" s="62" t="s">
        <v>1</v>
      </c>
      <c r="BV22" s="62" t="s">
        <v>230</v>
      </c>
      <c r="BW22" s="62" t="s">
        <v>1</v>
      </c>
      <c r="BX22" s="62" t="s">
        <v>1</v>
      </c>
      <c r="CE22" s="120"/>
      <c r="CF22" s="120"/>
      <c r="CG22" s="120"/>
      <c r="CH22" s="120"/>
      <c r="CI22" s="120"/>
      <c r="CJ22" s="120"/>
      <c r="CK22" s="120"/>
      <c r="CL22" s="120"/>
      <c r="CM22" s="120"/>
      <c r="CN22" s="120"/>
      <c r="CO22" s="120"/>
      <c r="CP22" s="120"/>
      <c r="CQ22" s="120"/>
    </row>
    <row r="23" spans="2:95" ht="11.45" customHeight="1">
      <c r="B23" s="113" t="s">
        <v>137</v>
      </c>
      <c r="D23" s="102" t="s">
        <v>7</v>
      </c>
      <c r="E23" s="64">
        <f>env_wat_cat!C47/demo_gind!C47*1000000</f>
        <v>18.78522834886355</v>
      </c>
      <c r="F23" s="63" t="s">
        <v>230</v>
      </c>
      <c r="G23" s="64">
        <f>env_wat_cat!E47/demo_gind!E47*1000000</f>
        <v>27.209270885463486</v>
      </c>
      <c r="H23" s="63" t="s">
        <v>230</v>
      </c>
      <c r="I23" s="63" t="s">
        <v>1</v>
      </c>
      <c r="J23" s="63" t="s">
        <v>230</v>
      </c>
      <c r="K23" s="63" t="s">
        <v>1</v>
      </c>
      <c r="L23" s="63" t="s">
        <v>230</v>
      </c>
      <c r="M23" s="63" t="s">
        <v>1</v>
      </c>
      <c r="N23" s="63" t="s">
        <v>230</v>
      </c>
      <c r="O23" s="62">
        <f>env_wat_cat!M47/demo_gind!M47*1000000</f>
        <v>55.84159148824926</v>
      </c>
      <c r="P23" s="62" t="s">
        <v>230</v>
      </c>
      <c r="Q23" s="62" t="s">
        <v>1</v>
      </c>
      <c r="R23" s="62" t="s">
        <v>230</v>
      </c>
      <c r="S23" s="62">
        <f>env_wat_cat!Q47/demo_gind!Q47*1000000</f>
        <v>49.36668588678875</v>
      </c>
      <c r="T23" s="62" t="s">
        <v>230</v>
      </c>
      <c r="U23" s="62">
        <f>env_wat_cat!S47/demo_gind!S47*1000000</f>
        <v>42.017768147847704</v>
      </c>
      <c r="V23" s="62" t="s">
        <v>230</v>
      </c>
      <c r="W23" s="62">
        <f>env_wat_cat!U47/demo_gind!U47*1000000</f>
        <v>43.00345487513481</v>
      </c>
      <c r="X23" s="62" t="s">
        <v>230</v>
      </c>
      <c r="Y23" s="62">
        <f>env_wat_cat!W47/demo_gind!W47*1000000</f>
        <v>40.79789214117774</v>
      </c>
      <c r="Z23" s="62" t="s">
        <v>230</v>
      </c>
      <c r="AA23" s="62">
        <f>env_wat_cat!Y47/demo_gind!Y47*1000000</f>
        <v>38.43379427378168</v>
      </c>
      <c r="AB23" s="62" t="s">
        <v>230</v>
      </c>
      <c r="AC23" s="62">
        <f>env_wat_cat!AA47/demo_gind!AA47*1000000</f>
        <v>36.9564663904115</v>
      </c>
      <c r="AD23" s="62" t="s">
        <v>230</v>
      </c>
      <c r="AE23" s="62">
        <f>env_wat_cat!AC47/demo_gind!AC47*1000000</f>
        <v>36.740605674533946</v>
      </c>
      <c r="AF23" s="62" t="s">
        <v>230</v>
      </c>
      <c r="AG23" s="62">
        <f>env_wat_cat!AE47/demo_gind!AE47*1000000</f>
        <v>36.014546477519474</v>
      </c>
      <c r="AH23" s="62" t="s">
        <v>230</v>
      </c>
      <c r="AI23" s="62">
        <f>env_wat_cat!AG47/demo_gind!AG47*1000000</f>
        <v>38.008138501225794</v>
      </c>
      <c r="AJ23" s="62" t="s">
        <v>230</v>
      </c>
      <c r="AK23" s="62">
        <f>env_wat_cat!AI47/demo_gind!AI47*1000000</f>
        <v>36.554328527217855</v>
      </c>
      <c r="AL23" s="62" t="s">
        <v>230</v>
      </c>
      <c r="AM23" s="62">
        <f>env_wat_cat!AK47/demo_gind!AK47*1000000</f>
        <v>37.52482623603549</v>
      </c>
      <c r="AN23" s="62" t="s">
        <v>230</v>
      </c>
      <c r="AO23" s="62">
        <f>env_wat_cat!AM47/demo_gind!AM47*1000000</f>
        <v>39.014558590547736</v>
      </c>
      <c r="AP23" s="62" t="s">
        <v>230</v>
      </c>
      <c r="AQ23" s="62">
        <f>env_wat_cat!AO47/demo_gind!AO47*1000000</f>
        <v>36.80564226538333</v>
      </c>
      <c r="AR23" s="62" t="s">
        <v>230</v>
      </c>
      <c r="AS23" s="62">
        <f>env_wat_cat!AQ47/demo_gind!AQ47*1000000</f>
        <v>36.79960424563538</v>
      </c>
      <c r="AT23" s="62" t="s">
        <v>230</v>
      </c>
      <c r="AU23" s="62">
        <f>env_wat_cat!AS47/demo_gind!AS47*1000000</f>
        <v>36.7517030950109</v>
      </c>
      <c r="AV23" s="62" t="s">
        <v>230</v>
      </c>
      <c r="AW23" s="62">
        <f>env_wat_cat!AU47/demo_gind!AU47*1000000</f>
        <v>37.35761920010183</v>
      </c>
      <c r="AX23" s="62" t="s">
        <v>230</v>
      </c>
      <c r="AY23" s="62">
        <f>env_wat_cat!AW47/demo_gind!AW47*1000000</f>
        <v>36.042361430170466</v>
      </c>
      <c r="AZ23" s="62" t="s">
        <v>230</v>
      </c>
      <c r="BA23" s="62">
        <f>env_wat_cat!AY47/demo_gind!AY47*1000000</f>
        <v>35.896693988116915</v>
      </c>
      <c r="BB23" s="62" t="s">
        <v>230</v>
      </c>
      <c r="BC23" s="62">
        <f>env_wat_cat!BA47/demo_gind!BA47*1000000</f>
        <v>34.10992154718045</v>
      </c>
      <c r="BD23" s="62" t="s">
        <v>230</v>
      </c>
      <c r="BE23" s="62">
        <f>env_wat_cat!BC47/demo_gind!BC47*1000000</f>
        <v>34.08637240068846</v>
      </c>
      <c r="BF23" s="62" t="s">
        <v>230</v>
      </c>
      <c r="BG23" s="62">
        <f>env_wat_cat!BE47/demo_gind!BE47*1000000</f>
        <v>34.4342272993667</v>
      </c>
      <c r="BH23" s="62" t="s">
        <v>230</v>
      </c>
      <c r="BI23" s="62">
        <f>env_wat_cat!BG47/demo_gind!BG47*1000000</f>
        <v>33.47692862547788</v>
      </c>
      <c r="BJ23" s="62" t="s">
        <v>230</v>
      </c>
      <c r="BK23" s="62">
        <f>env_wat_cat!BI47/demo_gind!BI47*1000000</f>
        <v>33.00167800675987</v>
      </c>
      <c r="BL23" s="62" t="s">
        <v>230</v>
      </c>
      <c r="BM23" s="62">
        <f>env_wat_cat!BK47/demo_gind!BK47*1000000</f>
        <v>34.01087551513619</v>
      </c>
      <c r="BN23" s="62" t="s">
        <v>230</v>
      </c>
      <c r="BO23" s="62">
        <f>env_wat_cat!BM47/demo_gind!BM47*1000000</f>
        <v>34.18068207095092</v>
      </c>
      <c r="BP23" s="62" t="s">
        <v>230</v>
      </c>
      <c r="BQ23" s="62">
        <f>env_wat_cat!BO47/demo_gind!BO47*1000000</f>
        <v>34.81724395037743</v>
      </c>
      <c r="BR23" s="62" t="s">
        <v>230</v>
      </c>
      <c r="BS23" s="62">
        <f>env_wat_cat!BQ47/demo_gind!BQ47*1000000</f>
        <v>35.0516860203667</v>
      </c>
      <c r="BT23" s="62" t="s">
        <v>230</v>
      </c>
      <c r="BU23" s="62">
        <f>env_wat_cat!BS47/demo_gind!BS47*1000000</f>
        <v>35.69081645633811</v>
      </c>
      <c r="BV23" s="62" t="s">
        <v>230</v>
      </c>
      <c r="BW23" s="62">
        <f>env_wat_cat!BU47/demo_gind!BU47*1000000</f>
        <v>37.18199588539621</v>
      </c>
      <c r="BX23" s="62">
        <f>env_wat_cat!BW47/demo_gind!BW47*1000000</f>
        <v>38.241417952065575</v>
      </c>
      <c r="CE23" s="120"/>
      <c r="CF23" s="120"/>
      <c r="CG23" s="120"/>
      <c r="CH23" s="120"/>
      <c r="CI23" s="120"/>
      <c r="CJ23" s="120"/>
      <c r="CK23" s="120"/>
      <c r="CL23" s="120"/>
      <c r="CM23" s="120"/>
      <c r="CN23" s="120"/>
      <c r="CO23" s="120"/>
      <c r="CP23" s="120"/>
      <c r="CQ23" s="120"/>
    </row>
    <row r="24" spans="2:95" ht="11.45" customHeight="1">
      <c r="B24" s="113" t="s">
        <v>124</v>
      </c>
      <c r="D24" s="102" t="s">
        <v>8</v>
      </c>
      <c r="E24" s="61" t="s">
        <v>1</v>
      </c>
      <c r="F24" s="61" t="s">
        <v>230</v>
      </c>
      <c r="G24" s="61" t="s">
        <v>1</v>
      </c>
      <c r="H24" s="61" t="s">
        <v>230</v>
      </c>
      <c r="I24" s="61" t="s">
        <v>1</v>
      </c>
      <c r="J24" s="61" t="s">
        <v>230</v>
      </c>
      <c r="K24" s="61" t="s">
        <v>1</v>
      </c>
      <c r="L24" s="61" t="s">
        <v>230</v>
      </c>
      <c r="M24" s="61" t="s">
        <v>1</v>
      </c>
      <c r="N24" s="61" t="s">
        <v>230</v>
      </c>
      <c r="O24" s="62" t="s">
        <v>1</v>
      </c>
      <c r="P24" s="62" t="s">
        <v>230</v>
      </c>
      <c r="Q24" s="62" t="s">
        <v>1</v>
      </c>
      <c r="R24" s="62" t="s">
        <v>230</v>
      </c>
      <c r="S24" s="62" t="s">
        <v>1</v>
      </c>
      <c r="T24" s="62" t="s">
        <v>230</v>
      </c>
      <c r="U24" s="62" t="s">
        <v>1</v>
      </c>
      <c r="V24" s="62" t="s">
        <v>230</v>
      </c>
      <c r="W24" s="62" t="s">
        <v>1</v>
      </c>
      <c r="X24" s="62" t="s">
        <v>230</v>
      </c>
      <c r="Y24" s="62">
        <f>env_wat_cat!W48/demo_gind!W48*1000000</f>
        <v>31.794901687514407</v>
      </c>
      <c r="Z24" s="62" t="s">
        <v>230</v>
      </c>
      <c r="AA24" s="62" t="s">
        <v>1</v>
      </c>
      <c r="AB24" s="62" t="s">
        <v>230</v>
      </c>
      <c r="AC24" s="62" t="s">
        <v>1</v>
      </c>
      <c r="AD24" s="62" t="s">
        <v>230</v>
      </c>
      <c r="AE24" s="62" t="s">
        <v>1</v>
      </c>
      <c r="AF24" s="62" t="s">
        <v>230</v>
      </c>
      <c r="AG24" s="62" t="s">
        <v>1</v>
      </c>
      <c r="AH24" s="62" t="s">
        <v>230</v>
      </c>
      <c r="AI24" s="62">
        <f>env_wat_cat!AG48/demo_gind!AG48*1000000</f>
        <v>37.47881882759487</v>
      </c>
      <c r="AJ24" s="62" t="s">
        <v>101</v>
      </c>
      <c r="AK24" s="62">
        <f>env_wat_cat!AI48/demo_gind!AI48*1000000</f>
        <v>40.81134168557965</v>
      </c>
      <c r="AL24" s="62" t="s">
        <v>101</v>
      </c>
      <c r="AM24" s="62">
        <f>env_wat_cat!AK48/demo_gind!AK48*1000000</f>
        <v>40.609239612191864</v>
      </c>
      <c r="AN24" s="62" t="s">
        <v>101</v>
      </c>
      <c r="AO24" s="62">
        <f>env_wat_cat!AM48/demo_gind!AM48*1000000</f>
        <v>39.86632612611709</v>
      </c>
      <c r="AP24" s="62" t="s">
        <v>101</v>
      </c>
      <c r="AQ24" s="62">
        <f>env_wat_cat!AO48/demo_gind!AO48*1000000</f>
        <v>43.06348874069201</v>
      </c>
      <c r="AR24" s="62" t="s">
        <v>101</v>
      </c>
      <c r="AS24" s="62">
        <f>env_wat_cat!AQ48/demo_gind!AQ48*1000000</f>
        <v>40.065967699599334</v>
      </c>
      <c r="AT24" s="62" t="s">
        <v>101</v>
      </c>
      <c r="AU24" s="62">
        <f>env_wat_cat!AS48/demo_gind!AS48*1000000</f>
        <v>44.95346748645474</v>
      </c>
      <c r="AV24" s="62" t="s">
        <v>101</v>
      </c>
      <c r="AW24" s="62">
        <f>env_wat_cat!AU48/demo_gind!AU48*1000000</f>
        <v>44.5510960749796</v>
      </c>
      <c r="AX24" s="62" t="s">
        <v>101</v>
      </c>
      <c r="AY24" s="62">
        <f>env_wat_cat!AW48/demo_gind!AW48*1000000</f>
        <v>44.384299145779345</v>
      </c>
      <c r="AZ24" s="62" t="s">
        <v>101</v>
      </c>
      <c r="BA24" s="62">
        <f>env_wat_cat!AY48/demo_gind!AY48*1000000</f>
        <v>39.61433001112789</v>
      </c>
      <c r="BB24" s="62" t="s">
        <v>101</v>
      </c>
      <c r="BC24" s="62">
        <f>env_wat_cat!BA48/demo_gind!BA48*1000000</f>
        <v>41.277852297181234</v>
      </c>
      <c r="BD24" s="62" t="s">
        <v>101</v>
      </c>
      <c r="BE24" s="62">
        <f>env_wat_cat!BC48/demo_gind!BC48*1000000</f>
        <v>41.896086175252485</v>
      </c>
      <c r="BF24" s="62" t="s">
        <v>101</v>
      </c>
      <c r="BG24" s="62">
        <f>env_wat_cat!BE48/demo_gind!BE48*1000000</f>
        <v>43.87802717914044</v>
      </c>
      <c r="BH24" s="62" t="s">
        <v>101</v>
      </c>
      <c r="BI24" s="62">
        <f>env_wat_cat!BG48/demo_gind!BG48*1000000</f>
        <v>43.64187836146932</v>
      </c>
      <c r="BJ24" s="62" t="s">
        <v>101</v>
      </c>
      <c r="BK24" s="62">
        <f>env_wat_cat!BI48/demo_gind!BI48*1000000</f>
        <v>43.10126611407453</v>
      </c>
      <c r="BL24" s="62" t="s">
        <v>101</v>
      </c>
      <c r="BM24" s="62">
        <f>env_wat_cat!BK48/demo_gind!BK48*1000000</f>
        <v>42.17475222052205</v>
      </c>
      <c r="BN24" s="62" t="s">
        <v>101</v>
      </c>
      <c r="BO24" s="62">
        <f>env_wat_cat!BM48/demo_gind!BM48*1000000</f>
        <v>42.80167605126538</v>
      </c>
      <c r="BP24" s="62" t="s">
        <v>101</v>
      </c>
      <c r="BQ24" s="62">
        <f>env_wat_cat!BO48/demo_gind!BO48*1000000</f>
        <v>41.96590163654196</v>
      </c>
      <c r="BR24" s="62" t="s">
        <v>101</v>
      </c>
      <c r="BS24" s="62">
        <f>env_wat_cat!BQ48/demo_gind!BQ48*1000000</f>
        <v>40.38132183315106</v>
      </c>
      <c r="BT24" s="62" t="s">
        <v>101</v>
      </c>
      <c r="BU24" s="62">
        <f>env_wat_cat!BS48/demo_gind!BS48*1000000</f>
        <v>40.45137304537934</v>
      </c>
      <c r="BV24" s="62" t="s">
        <v>101</v>
      </c>
      <c r="BW24" s="62">
        <f>env_wat_cat!BU48/demo_gind!BU48*1000000</f>
        <v>43.292479411330945</v>
      </c>
      <c r="BX24" s="62">
        <f>env_wat_cat!BW48/demo_gind!BW48*1000000</f>
        <v>41.90644429702085</v>
      </c>
      <c r="CE24" s="120"/>
      <c r="CF24" s="120"/>
      <c r="CG24" s="120"/>
      <c r="CH24" s="120"/>
      <c r="CI24" s="120"/>
      <c r="CJ24" s="120"/>
      <c r="CK24" s="120"/>
      <c r="CL24" s="120"/>
      <c r="CM24" s="120"/>
      <c r="CN24" s="120"/>
      <c r="CO24" s="120"/>
      <c r="CP24" s="120"/>
      <c r="CQ24" s="120"/>
    </row>
    <row r="25" spans="2:95" ht="11.45" customHeight="1">
      <c r="B25" s="113" t="s">
        <v>123</v>
      </c>
      <c r="D25" s="102" t="s">
        <v>9</v>
      </c>
      <c r="E25" s="64">
        <f>env_wat_cat!C49/demo_gind!C49*1000000</f>
        <v>39.881808725925</v>
      </c>
      <c r="F25" s="63" t="s">
        <v>230</v>
      </c>
      <c r="G25" s="64">
        <f>env_wat_cat!E49/demo_gind!E49*1000000</f>
        <v>41.7083292631126</v>
      </c>
      <c r="H25" s="63" t="s">
        <v>230</v>
      </c>
      <c r="I25" s="64">
        <f>env_wat_cat!G49/demo_gind!G49*1000000</f>
        <v>43.110149966783986</v>
      </c>
      <c r="J25" s="63" t="s">
        <v>230</v>
      </c>
      <c r="K25" s="64">
        <f>env_wat_cat!I49/demo_gind!I49*1000000</f>
        <v>44.85347129985084</v>
      </c>
      <c r="L25" s="63" t="s">
        <v>230</v>
      </c>
      <c r="M25" s="63" t="s">
        <v>1</v>
      </c>
      <c r="N25" s="63" t="s">
        <v>230</v>
      </c>
      <c r="O25" s="62">
        <f>env_wat_cat!M49/demo_gind!M49*1000000</f>
        <v>47.08554520580196</v>
      </c>
      <c r="P25" s="62" t="s">
        <v>230</v>
      </c>
      <c r="Q25" s="62">
        <f>env_wat_cat!O49/demo_gind!O49*1000000</f>
        <v>46.71595465314134</v>
      </c>
      <c r="R25" s="62" t="s">
        <v>230</v>
      </c>
      <c r="S25" s="62" t="s">
        <v>1</v>
      </c>
      <c r="T25" s="62" t="s">
        <v>230</v>
      </c>
      <c r="U25" s="62" t="s">
        <v>1</v>
      </c>
      <c r="V25" s="62" t="s">
        <v>230</v>
      </c>
      <c r="W25" s="62" t="s">
        <v>1</v>
      </c>
      <c r="X25" s="62" t="s">
        <v>230</v>
      </c>
      <c r="Y25" s="62">
        <f>env_wat_cat!W49/demo_gind!W49*1000000</f>
        <v>46.949978543251746</v>
      </c>
      <c r="Z25" s="62" t="s">
        <v>230</v>
      </c>
      <c r="AA25" s="62">
        <f>env_wat_cat!Y49/demo_gind!Y49*1000000</f>
        <v>47.197456256715014</v>
      </c>
      <c r="AB25" s="62" t="s">
        <v>230</v>
      </c>
      <c r="AC25" s="62">
        <f>env_wat_cat!AA49/demo_gind!AA49*1000000</f>
        <v>45.57785870543508</v>
      </c>
      <c r="AD25" s="62" t="s">
        <v>230</v>
      </c>
      <c r="AE25" s="62">
        <f>env_wat_cat!AC49/demo_gind!AC49*1000000</f>
        <v>45.978887783310206</v>
      </c>
      <c r="AF25" s="62" t="s">
        <v>230</v>
      </c>
      <c r="AG25" s="62">
        <f>env_wat_cat!AE49/demo_gind!AE49*1000000</f>
        <v>46.60991008904074</v>
      </c>
      <c r="AH25" s="62" t="s">
        <v>230</v>
      </c>
      <c r="AI25" s="62">
        <f>env_wat_cat!AG49/demo_gind!AG49*1000000</f>
        <v>50.58486969933088</v>
      </c>
      <c r="AJ25" s="62" t="s">
        <v>230</v>
      </c>
      <c r="AK25" s="62">
        <f>env_wat_cat!AI49/demo_gind!AI49*1000000</f>
        <v>49.54200937544014</v>
      </c>
      <c r="AL25" s="62" t="s">
        <v>230</v>
      </c>
      <c r="AM25" s="62">
        <f>env_wat_cat!AK49/demo_gind!AK49*1000000</f>
        <v>48.90602961967323</v>
      </c>
      <c r="AN25" s="62" t="s">
        <v>230</v>
      </c>
      <c r="AO25" s="62">
        <f>env_wat_cat!AM49/demo_gind!AM49*1000000</f>
        <v>50.25484271417567</v>
      </c>
      <c r="AP25" s="62" t="s">
        <v>230</v>
      </c>
      <c r="AQ25" s="62">
        <f>env_wat_cat!AO49/demo_gind!AO49*1000000</f>
        <v>48.90129020913501</v>
      </c>
      <c r="AR25" s="62" t="s">
        <v>230</v>
      </c>
      <c r="AS25" s="62">
        <f>env_wat_cat!AQ49/demo_gind!AQ49*1000000</f>
        <v>48.43789177706584</v>
      </c>
      <c r="AT25" s="62" t="s">
        <v>230</v>
      </c>
      <c r="AU25" s="62">
        <f>env_wat_cat!AS49/demo_gind!AS49*1000000</f>
        <v>48.98415836290257</v>
      </c>
      <c r="AV25" s="62" t="s">
        <v>230</v>
      </c>
      <c r="AW25" s="62">
        <f>env_wat_cat!AU49/demo_gind!AU49*1000000</f>
        <v>48.18792877123346</v>
      </c>
      <c r="AX25" s="62" t="s">
        <v>230</v>
      </c>
      <c r="AY25" s="62">
        <f>env_wat_cat!AW49/demo_gind!AW49*1000000</f>
        <v>47.939894900719</v>
      </c>
      <c r="AZ25" s="62" t="s">
        <v>230</v>
      </c>
      <c r="BA25" s="62">
        <f>env_wat_cat!AY49/demo_gind!AY49*1000000</f>
        <v>47.675831928445966</v>
      </c>
      <c r="BB25" s="62" t="s">
        <v>230</v>
      </c>
      <c r="BC25" s="62">
        <f>env_wat_cat!BA49/demo_gind!BA49*1000000</f>
        <v>47.317565866930394</v>
      </c>
      <c r="BD25" s="62" t="s">
        <v>230</v>
      </c>
      <c r="BE25" s="62">
        <f>env_wat_cat!BC49/demo_gind!BC49*1000000</f>
        <v>46.833794662385124</v>
      </c>
      <c r="BF25" s="62" t="s">
        <v>230</v>
      </c>
      <c r="BG25" s="62">
        <f>env_wat_cat!BE49/demo_gind!BE49*1000000</f>
        <v>46.73242469902349</v>
      </c>
      <c r="BH25" s="62" t="s">
        <v>230</v>
      </c>
      <c r="BI25" s="62">
        <f>env_wat_cat!BG49/demo_gind!BG49*1000000</f>
        <v>46.73171934642004</v>
      </c>
      <c r="BJ25" s="62" t="s">
        <v>230</v>
      </c>
      <c r="BK25" s="62">
        <f>env_wat_cat!BI49/demo_gind!BI49*1000000</f>
        <v>46.44527888750483</v>
      </c>
      <c r="BL25" s="62" t="s">
        <v>230</v>
      </c>
      <c r="BM25" s="62">
        <f>env_wat_cat!BK49/demo_gind!BK49*1000000</f>
        <v>46.85381391639148</v>
      </c>
      <c r="BN25" s="62" t="s">
        <v>230</v>
      </c>
      <c r="BO25" s="62">
        <f>env_wat_cat!BM49/demo_gind!BM49*1000000</f>
        <v>47.283332532800046</v>
      </c>
      <c r="BP25" s="62" t="s">
        <v>230</v>
      </c>
      <c r="BQ25" s="62">
        <f>env_wat_cat!BO49/demo_gind!BO49*1000000</f>
        <v>47.18265331472878</v>
      </c>
      <c r="BR25" s="62" t="s">
        <v>230</v>
      </c>
      <c r="BS25" s="62">
        <f>env_wat_cat!BQ49/demo_gind!BQ49*1000000</f>
        <v>48.585089832507954</v>
      </c>
      <c r="BT25" s="62" t="s">
        <v>230</v>
      </c>
      <c r="BU25" s="62">
        <f>env_wat_cat!BS49/demo_gind!BS49*1000000</f>
        <v>47.18396916576044</v>
      </c>
      <c r="BV25" s="62" t="s">
        <v>230</v>
      </c>
      <c r="BW25" s="62">
        <f>env_wat_cat!BU49/demo_gind!BU49*1000000</f>
        <v>49.03821345641143</v>
      </c>
      <c r="BX25" s="62" t="s">
        <v>1</v>
      </c>
      <c r="CE25" s="120"/>
      <c r="CF25" s="120"/>
      <c r="CG25" s="120"/>
      <c r="CH25" s="120"/>
      <c r="CI25" s="120"/>
      <c r="CJ25" s="120"/>
      <c r="CK25" s="120"/>
      <c r="CL25" s="120"/>
      <c r="CM25" s="120"/>
      <c r="CN25" s="120"/>
      <c r="CO25" s="120"/>
      <c r="CP25" s="120"/>
      <c r="CQ25" s="120"/>
    </row>
    <row r="26" spans="2:95" ht="11.45" customHeight="1">
      <c r="B26" s="113" t="s">
        <v>165</v>
      </c>
      <c r="D26" s="102" t="s">
        <v>10</v>
      </c>
      <c r="E26" s="61" t="s">
        <v>1</v>
      </c>
      <c r="F26" s="61" t="s">
        <v>230</v>
      </c>
      <c r="G26" s="61" t="s">
        <v>1</v>
      </c>
      <c r="H26" s="61" t="s">
        <v>230</v>
      </c>
      <c r="I26" s="64">
        <f>env_wat_cat!G50/demo_gind!G50*1000000</f>
        <v>51.89793723581625</v>
      </c>
      <c r="J26" s="61" t="s">
        <v>230</v>
      </c>
      <c r="K26" s="64">
        <f>env_wat_cat!I50/demo_gind!I50*1000000</f>
        <v>58.26845657988747</v>
      </c>
      <c r="L26" s="61" t="s">
        <v>230</v>
      </c>
      <c r="M26" s="64">
        <f>env_wat_cat!K50/demo_gind!K50*1000000</f>
        <v>56.709259200686866</v>
      </c>
      <c r="N26" s="61" t="s">
        <v>230</v>
      </c>
      <c r="O26" s="62">
        <f>env_wat_cat!M50/demo_gind!M50*1000000</f>
        <v>45.58567828233164</v>
      </c>
      <c r="P26" s="62" t="s">
        <v>230</v>
      </c>
      <c r="Q26" s="62">
        <f>env_wat_cat!O50/demo_gind!O50*1000000</f>
        <v>57.91183912191674</v>
      </c>
      <c r="R26" s="62" t="s">
        <v>230</v>
      </c>
      <c r="S26" s="62">
        <f>env_wat_cat!Q50/demo_gind!Q50*1000000</f>
        <v>60.925612722012765</v>
      </c>
      <c r="T26" s="62" t="s">
        <v>230</v>
      </c>
      <c r="U26" s="62">
        <f>env_wat_cat!S50/demo_gind!S50*1000000</f>
        <v>59.324787781066995</v>
      </c>
      <c r="V26" s="62" t="s">
        <v>230</v>
      </c>
      <c r="W26" s="62">
        <f>env_wat_cat!U50/demo_gind!U50*1000000</f>
        <v>58.66848249988219</v>
      </c>
      <c r="X26" s="62" t="s">
        <v>230</v>
      </c>
      <c r="Y26" s="62">
        <f>env_wat_cat!W50/demo_gind!W50*1000000</f>
        <v>42.449446282578435</v>
      </c>
      <c r="Z26" s="62" t="s">
        <v>230</v>
      </c>
      <c r="AA26" s="62">
        <f>env_wat_cat!Y50/demo_gind!Y50*1000000</f>
        <v>42.80679385406514</v>
      </c>
      <c r="AB26" s="62" t="s">
        <v>230</v>
      </c>
      <c r="AC26" s="62">
        <f>env_wat_cat!AA50/demo_gind!AA50*1000000</f>
        <v>43.08461766198241</v>
      </c>
      <c r="AD26" s="62" t="s">
        <v>230</v>
      </c>
      <c r="AE26" s="62">
        <f>env_wat_cat!AC50/demo_gind!AC50*1000000</f>
        <v>43.43853146924157</v>
      </c>
      <c r="AF26" s="62" t="s">
        <v>230</v>
      </c>
      <c r="AG26" s="62">
        <f>env_wat_cat!AE50/demo_gind!AE50*1000000</f>
        <v>43.65438638373519</v>
      </c>
      <c r="AH26" s="62" t="s">
        <v>230</v>
      </c>
      <c r="AI26" s="62">
        <f>env_wat_cat!AG50/demo_gind!AG50*1000000</f>
        <v>43.8366232020057</v>
      </c>
      <c r="AJ26" s="62" t="s">
        <v>230</v>
      </c>
      <c r="AK26" s="62">
        <f>env_wat_cat!AI50/demo_gind!AI50*1000000</f>
        <v>43.955125733419564</v>
      </c>
      <c r="AL26" s="62" t="s">
        <v>230</v>
      </c>
      <c r="AM26" s="62">
        <f>env_wat_cat!AK50/demo_gind!AK50*1000000</f>
        <v>44.0858569279693</v>
      </c>
      <c r="AN26" s="62" t="s">
        <v>230</v>
      </c>
      <c r="AO26" s="62" t="s">
        <v>1</v>
      </c>
      <c r="AP26" s="62" t="s">
        <v>230</v>
      </c>
      <c r="AQ26" s="62" t="s">
        <v>1</v>
      </c>
      <c r="AR26" s="62" t="s">
        <v>230</v>
      </c>
      <c r="AS26" s="62" t="s">
        <v>1</v>
      </c>
      <c r="AT26" s="62" t="s">
        <v>230</v>
      </c>
      <c r="AU26" s="62" t="s">
        <v>1</v>
      </c>
      <c r="AV26" s="62" t="s">
        <v>230</v>
      </c>
      <c r="AW26" s="62" t="s">
        <v>1</v>
      </c>
      <c r="AX26" s="62" t="s">
        <v>230</v>
      </c>
      <c r="AY26" s="62">
        <f>env_wat_cat!AW50/demo_gind!AW50*1000000</f>
        <v>45.66486602889673</v>
      </c>
      <c r="AZ26" s="62" t="s">
        <v>205</v>
      </c>
      <c r="BA26" s="62" t="s">
        <v>1</v>
      </c>
      <c r="BB26" s="62" t="s">
        <v>230</v>
      </c>
      <c r="BC26" s="62">
        <f>env_wat_cat!BA50/demo_gind!BA50*1000000</f>
        <v>45.55561347987015</v>
      </c>
      <c r="BD26" s="62" t="s">
        <v>230</v>
      </c>
      <c r="BE26" s="62" t="s">
        <v>1</v>
      </c>
      <c r="BF26" s="62" t="s">
        <v>230</v>
      </c>
      <c r="BG26" s="62" t="s">
        <v>1</v>
      </c>
      <c r="BH26" s="62" t="s">
        <v>230</v>
      </c>
      <c r="BI26" s="62" t="s">
        <v>1</v>
      </c>
      <c r="BJ26" s="62" t="s">
        <v>230</v>
      </c>
      <c r="BK26" s="62" t="s">
        <v>1</v>
      </c>
      <c r="BL26" s="62" t="s">
        <v>230</v>
      </c>
      <c r="BM26" s="62" t="s">
        <v>1</v>
      </c>
      <c r="BN26" s="62" t="s">
        <v>230</v>
      </c>
      <c r="BO26" s="62">
        <f>env_wat_cat!BM50/demo_gind!BM50*1000000</f>
        <v>43.38038254400877</v>
      </c>
      <c r="BP26" s="62" t="s">
        <v>101</v>
      </c>
      <c r="BQ26" s="62">
        <f>env_wat_cat!BO50/demo_gind!BO50*1000000</f>
        <v>42.712950377411204</v>
      </c>
      <c r="BR26" s="62" t="s">
        <v>101</v>
      </c>
      <c r="BS26" s="62">
        <f>env_wat_cat!BQ50/demo_gind!BQ50*1000000</f>
        <v>42.77349717284761</v>
      </c>
      <c r="BT26" s="62" t="s">
        <v>101</v>
      </c>
      <c r="BU26" s="62" t="s">
        <v>1</v>
      </c>
      <c r="BV26" s="62" t="s">
        <v>230</v>
      </c>
      <c r="BW26" s="62" t="s">
        <v>1</v>
      </c>
      <c r="BX26" s="62" t="s">
        <v>1</v>
      </c>
      <c r="CE26" s="120"/>
      <c r="CF26" s="120"/>
      <c r="CG26" s="120"/>
      <c r="CH26" s="120"/>
      <c r="CI26" s="120"/>
      <c r="CJ26" s="120"/>
      <c r="CK26" s="120"/>
      <c r="CL26" s="120"/>
      <c r="CM26" s="120"/>
      <c r="CN26" s="120"/>
      <c r="CO26" s="120"/>
      <c r="CP26" s="120"/>
      <c r="CQ26" s="120"/>
    </row>
    <row r="27" spans="2:95" ht="11.45" customHeight="1">
      <c r="B27" s="113" t="s">
        <v>121</v>
      </c>
      <c r="D27" s="102" t="s">
        <v>11</v>
      </c>
      <c r="E27" s="64">
        <f>env_wat_cat!C51/demo_gind!C51*1000000</f>
        <v>21.013767323959183</v>
      </c>
      <c r="F27" s="63" t="s">
        <v>230</v>
      </c>
      <c r="G27" s="64">
        <f>env_wat_cat!E51/demo_gind!E51*1000000</f>
        <v>31.359510788103872</v>
      </c>
      <c r="H27" s="63" t="s">
        <v>230</v>
      </c>
      <c r="I27" s="64">
        <f>env_wat_cat!G51/demo_gind!G51*1000000</f>
        <v>42.27788998472205</v>
      </c>
      <c r="J27" s="63" t="s">
        <v>230</v>
      </c>
      <c r="K27" s="64">
        <f>env_wat_cat!I51/demo_gind!I51*1000000</f>
        <v>47.371255515681526</v>
      </c>
      <c r="L27" s="63" t="s">
        <v>230</v>
      </c>
      <c r="M27" s="63" t="s">
        <v>1</v>
      </c>
      <c r="N27" s="63" t="s">
        <v>230</v>
      </c>
      <c r="O27" s="62">
        <f>env_wat_cat!M51/demo_gind!M51*1000000</f>
        <v>50.45028989434014</v>
      </c>
      <c r="P27" s="62" t="s">
        <v>230</v>
      </c>
      <c r="Q27" s="62">
        <f>env_wat_cat!O51/demo_gind!O51*1000000</f>
        <v>48.53293502963812</v>
      </c>
      <c r="R27" s="62" t="s">
        <v>230</v>
      </c>
      <c r="S27" s="62">
        <f>env_wat_cat!Q51/demo_gind!Q51*1000000</f>
        <v>50.09687942500387</v>
      </c>
      <c r="T27" s="62" t="s">
        <v>230</v>
      </c>
      <c r="U27" s="62">
        <f>env_wat_cat!S51/demo_gind!S51*1000000</f>
        <v>48.26916372900337</v>
      </c>
      <c r="V27" s="62" t="s">
        <v>230</v>
      </c>
      <c r="W27" s="62">
        <f>env_wat_cat!U51/demo_gind!U51*1000000</f>
        <v>45.40424462748438</v>
      </c>
      <c r="X27" s="62" t="s">
        <v>230</v>
      </c>
      <c r="Y27" s="62">
        <f>env_wat_cat!W51/demo_gind!W51*1000000</f>
        <v>42.705015815780065</v>
      </c>
      <c r="Z27" s="62" t="s">
        <v>230</v>
      </c>
      <c r="AA27" s="62">
        <f>env_wat_cat!Y51/demo_gind!Y51*1000000</f>
        <v>40.51846023637408</v>
      </c>
      <c r="AB27" s="62" t="s">
        <v>230</v>
      </c>
      <c r="AC27" s="62">
        <f>env_wat_cat!AA51/demo_gind!AA51*1000000</f>
        <v>39.19568762053793</v>
      </c>
      <c r="AD27" s="62" t="s">
        <v>230</v>
      </c>
      <c r="AE27" s="62">
        <f>env_wat_cat!AC51/demo_gind!AC51*1000000</f>
        <v>37.5703367216211</v>
      </c>
      <c r="AF27" s="62" t="s">
        <v>230</v>
      </c>
      <c r="AG27" s="62">
        <f>env_wat_cat!AE51/demo_gind!AE51*1000000</f>
        <v>36.36032453057559</v>
      </c>
      <c r="AH27" s="62" t="s">
        <v>230</v>
      </c>
      <c r="AI27" s="62">
        <f>env_wat_cat!AG51/demo_gind!AG51*1000000</f>
        <v>35.563218953820844</v>
      </c>
      <c r="AJ27" s="62" t="s">
        <v>230</v>
      </c>
      <c r="AK27" s="62">
        <f>env_wat_cat!AI51/demo_gind!AI51*1000000</f>
        <v>34.260546857311205</v>
      </c>
      <c r="AL27" s="62" t="s">
        <v>230</v>
      </c>
      <c r="AM27" s="62">
        <f>env_wat_cat!AK51/demo_gind!AK51*1000000</f>
        <v>33.59371624083935</v>
      </c>
      <c r="AN27" s="62" t="s">
        <v>230</v>
      </c>
      <c r="AO27" s="62">
        <f>env_wat_cat!AM51/demo_gind!AM51*1000000</f>
        <v>33.20545159911497</v>
      </c>
      <c r="AP27" s="62" t="s">
        <v>230</v>
      </c>
      <c r="AQ27" s="62">
        <f>env_wat_cat!AO51/demo_gind!AO51*1000000</f>
        <v>32.19037383418911</v>
      </c>
      <c r="AR27" s="62" t="s">
        <v>230</v>
      </c>
      <c r="AS27" s="62">
        <f>env_wat_cat!AQ51/demo_gind!AQ51*1000000</f>
        <v>31.93988698415543</v>
      </c>
      <c r="AT27" s="62" t="s">
        <v>230</v>
      </c>
      <c r="AU27" s="62">
        <f>env_wat_cat!AS51/demo_gind!AS51*1000000</f>
        <v>32.0256796922871</v>
      </c>
      <c r="AV27" s="62" t="s">
        <v>230</v>
      </c>
      <c r="AW27" s="62">
        <f>env_wat_cat!AU51/demo_gind!AU51*1000000</f>
        <v>31.48169911459852</v>
      </c>
      <c r="AX27" s="62" t="s">
        <v>230</v>
      </c>
      <c r="AY27" s="62">
        <f>env_wat_cat!AW51/demo_gind!AW51*1000000</f>
        <v>31.794776859393146</v>
      </c>
      <c r="AZ27" s="62" t="s">
        <v>230</v>
      </c>
      <c r="BA27" s="62">
        <f>env_wat_cat!AY51/demo_gind!AY51*1000000</f>
        <v>31.31454266810231</v>
      </c>
      <c r="BB27" s="62" t="s">
        <v>230</v>
      </c>
      <c r="BC27" s="62">
        <f>env_wat_cat!BA51/demo_gind!BA51*1000000</f>
        <v>31.488223499041634</v>
      </c>
      <c r="BD27" s="62" t="s">
        <v>230</v>
      </c>
      <c r="BE27" s="62">
        <f>env_wat_cat!BC51/demo_gind!BC51*1000000</f>
        <v>31.57901235719331</v>
      </c>
      <c r="BF27" s="62" t="s">
        <v>230</v>
      </c>
      <c r="BG27" s="62">
        <f>env_wat_cat!BE51/demo_gind!BE51*1000000</f>
        <v>31.53967967560448</v>
      </c>
      <c r="BH27" s="62" t="s">
        <v>230</v>
      </c>
      <c r="BI27" s="62">
        <f>env_wat_cat!BG51/demo_gind!BG51*1000000</f>
        <v>31.311615744566613</v>
      </c>
      <c r="BJ27" s="62" t="s">
        <v>230</v>
      </c>
      <c r="BK27" s="62">
        <f>env_wat_cat!BI51/demo_gind!BI51*1000000</f>
        <v>31.463967640519435</v>
      </c>
      <c r="BL27" s="62" t="s">
        <v>230</v>
      </c>
      <c r="BM27" s="62">
        <f>env_wat_cat!BK51/demo_gind!BK51*1000000</f>
        <v>32.551113277031796</v>
      </c>
      <c r="BN27" s="62" t="s">
        <v>230</v>
      </c>
      <c r="BO27" s="62">
        <f>env_wat_cat!BM51/demo_gind!BM51*1000000</f>
        <v>32.6080369528782</v>
      </c>
      <c r="BP27" s="62" t="s">
        <v>230</v>
      </c>
      <c r="BQ27" s="62">
        <f>env_wat_cat!BO51/demo_gind!BO51*1000000</f>
        <v>32.22081912896717</v>
      </c>
      <c r="BR27" s="62" t="s">
        <v>230</v>
      </c>
      <c r="BS27" s="62">
        <f>env_wat_cat!BQ51/demo_gind!BQ51*1000000</f>
        <v>33.72662097841329</v>
      </c>
      <c r="BT27" s="62" t="s">
        <v>230</v>
      </c>
      <c r="BU27" s="62">
        <f>env_wat_cat!BS51/demo_gind!BS51*1000000</f>
        <v>34.03592342779855</v>
      </c>
      <c r="BV27" s="62" t="s">
        <v>230</v>
      </c>
      <c r="BW27" s="62">
        <f>env_wat_cat!BU51/demo_gind!BU51*1000000</f>
        <v>34.30031396548781</v>
      </c>
      <c r="BX27" s="62">
        <f>env_wat_cat!BW51/demo_gind!BW51*1000000</f>
        <v>33.9043048683656</v>
      </c>
      <c r="CE27" s="120"/>
      <c r="CF27" s="120"/>
      <c r="CG27" s="120"/>
      <c r="CH27" s="120"/>
      <c r="CI27" s="120"/>
      <c r="CJ27" s="120"/>
      <c r="CK27" s="120"/>
      <c r="CL27" s="120"/>
      <c r="CM27" s="120"/>
      <c r="CN27" s="120"/>
      <c r="CO27" s="120"/>
      <c r="CP27" s="120"/>
      <c r="CQ27" s="120"/>
    </row>
    <row r="28" spans="2:95" ht="11.45" customHeight="1">
      <c r="B28" s="113" t="s">
        <v>120</v>
      </c>
      <c r="D28" s="102" t="s">
        <v>278</v>
      </c>
      <c r="E28" s="61" t="s">
        <v>1</v>
      </c>
      <c r="F28" s="61" t="s">
        <v>230</v>
      </c>
      <c r="G28" s="61" t="s">
        <v>1</v>
      </c>
      <c r="H28" s="61" t="s">
        <v>230</v>
      </c>
      <c r="I28" s="64">
        <f>env_wat_cat!G52/demo_gind!G52*1000000</f>
        <v>30.984060308538165</v>
      </c>
      <c r="J28" s="61" t="s">
        <v>230</v>
      </c>
      <c r="K28" s="61" t="s">
        <v>1</v>
      </c>
      <c r="L28" s="61" t="s">
        <v>230</v>
      </c>
      <c r="M28" s="64">
        <f>env_wat_cat!K52/demo_gind!K52*1000000</f>
        <v>38.28085957021489</v>
      </c>
      <c r="N28" s="61" t="s">
        <v>230</v>
      </c>
      <c r="O28" s="62">
        <f>env_wat_cat!K52/demo_gind!K52*1000000</f>
        <v>38.28085957021489</v>
      </c>
      <c r="P28" s="62" t="s">
        <v>230</v>
      </c>
      <c r="Q28" s="62" t="s">
        <v>1</v>
      </c>
      <c r="R28" s="62" t="s">
        <v>230</v>
      </c>
      <c r="S28" s="62" t="s">
        <v>1</v>
      </c>
      <c r="T28" s="62" t="s">
        <v>230</v>
      </c>
      <c r="U28" s="62" t="s">
        <v>1</v>
      </c>
      <c r="V28" s="62" t="s">
        <v>230</v>
      </c>
      <c r="W28" s="62">
        <f>env_wat_cat!U52/demo_gind!U52*1000000</f>
        <v>35.0296876602921</v>
      </c>
      <c r="X28" s="62" t="s">
        <v>230</v>
      </c>
      <c r="Y28" s="62" t="s">
        <v>1</v>
      </c>
      <c r="Z28" s="62" t="s">
        <v>230</v>
      </c>
      <c r="AA28" s="62" t="s">
        <v>1</v>
      </c>
      <c r="AB28" s="62" t="s">
        <v>230</v>
      </c>
      <c r="AC28" s="62" t="s">
        <v>1</v>
      </c>
      <c r="AD28" s="62" t="s">
        <v>230</v>
      </c>
      <c r="AE28" s="62">
        <f>env_wat_cat!AC52/demo_gind!AC52*1000000</f>
        <v>66.927842730593</v>
      </c>
      <c r="AF28" s="62" t="s">
        <v>230</v>
      </c>
      <c r="AG28" s="62" t="s">
        <v>1</v>
      </c>
      <c r="AH28" s="62" t="s">
        <v>230</v>
      </c>
      <c r="AI28" s="62">
        <f>env_wat_cat!AC52/demo_gind!AC52*1000000</f>
        <v>66.927842730593</v>
      </c>
      <c r="AJ28" s="62" t="s">
        <v>230</v>
      </c>
      <c r="AK28" s="62" t="s">
        <v>1</v>
      </c>
      <c r="AL28" s="62" t="s">
        <v>230</v>
      </c>
      <c r="AM28" s="62" t="s">
        <v>1</v>
      </c>
      <c r="AN28" s="62" t="s">
        <v>230</v>
      </c>
      <c r="AO28" s="62" t="s">
        <v>1</v>
      </c>
      <c r="AP28" s="62" t="s">
        <v>230</v>
      </c>
      <c r="AQ28" s="62" t="s">
        <v>1</v>
      </c>
      <c r="AR28" s="62" t="s">
        <v>230</v>
      </c>
      <c r="AS28" s="62">
        <f>env_wat_cat!AQ52/demo_gind!AQ52*1000000</f>
        <v>44.65250544351172</v>
      </c>
      <c r="AT28" s="62" t="s">
        <v>230</v>
      </c>
      <c r="AU28" s="62">
        <f>env_wat_cat!AS52/demo_gind!AS52*1000000</f>
        <v>47.49917508435428</v>
      </c>
      <c r="AV28" s="62" t="s">
        <v>230</v>
      </c>
      <c r="AW28" s="62">
        <f>env_wat_cat!AU52/demo_gind!AU52*1000000</f>
        <v>52.06315795064841</v>
      </c>
      <c r="AX28" s="62" t="s">
        <v>230</v>
      </c>
      <c r="AY28" s="62">
        <f>env_wat_cat!AW52/demo_gind!AW52*1000000</f>
        <v>55.71037500129047</v>
      </c>
      <c r="AZ28" s="62" t="s">
        <v>230</v>
      </c>
      <c r="BA28" s="62">
        <f>env_wat_cat!AY52/demo_gind!AY52*1000000</f>
        <v>58.600068677425874</v>
      </c>
      <c r="BB28" s="62" t="s">
        <v>230</v>
      </c>
      <c r="BC28" s="62">
        <f>env_wat_cat!AY52/demo_gind!AY52*1000000</f>
        <v>58.600068677425874</v>
      </c>
      <c r="BD28" s="62" t="s">
        <v>230</v>
      </c>
      <c r="BE28" s="62" t="s">
        <v>1</v>
      </c>
      <c r="BF28" s="62" t="s">
        <v>230</v>
      </c>
      <c r="BG28" s="62" t="s">
        <v>1</v>
      </c>
      <c r="BH28" s="62" t="s">
        <v>230</v>
      </c>
      <c r="BI28" s="62" t="s">
        <v>1</v>
      </c>
      <c r="BJ28" s="62" t="s">
        <v>230</v>
      </c>
      <c r="BK28" s="62" t="s">
        <v>1</v>
      </c>
      <c r="BL28" s="62" t="s">
        <v>230</v>
      </c>
      <c r="BM28" s="62" t="s">
        <v>1</v>
      </c>
      <c r="BN28" s="62" t="s">
        <v>230</v>
      </c>
      <c r="BO28" s="62" t="s">
        <v>1</v>
      </c>
      <c r="BP28" s="62" t="s">
        <v>230</v>
      </c>
      <c r="BQ28" s="62" t="s">
        <v>1</v>
      </c>
      <c r="BR28" s="62" t="s">
        <v>230</v>
      </c>
      <c r="BS28" s="62" t="s">
        <v>1</v>
      </c>
      <c r="BT28" s="62" t="s">
        <v>230</v>
      </c>
      <c r="BU28" s="62" t="s">
        <v>1</v>
      </c>
      <c r="BV28" s="62" t="s">
        <v>230</v>
      </c>
      <c r="BW28" s="62" t="s">
        <v>1</v>
      </c>
      <c r="BX28" s="62" t="s">
        <v>1</v>
      </c>
      <c r="BZ28" s="78">
        <v>1989</v>
      </c>
      <c r="CA28" s="79">
        <v>1998</v>
      </c>
      <c r="CB28" s="79">
        <v>2009</v>
      </c>
      <c r="CC28" s="80"/>
      <c r="CE28" s="120"/>
      <c r="CF28" s="120"/>
      <c r="CG28" s="120"/>
      <c r="CH28" s="120"/>
      <c r="CI28" s="120"/>
      <c r="CJ28" s="120"/>
      <c r="CK28" s="120"/>
      <c r="CL28" s="120"/>
      <c r="CM28" s="120"/>
      <c r="CN28" s="120"/>
      <c r="CO28" s="120"/>
      <c r="CP28" s="120"/>
      <c r="CQ28" s="120"/>
    </row>
    <row r="29" spans="2:95" ht="11.45" customHeight="1">
      <c r="B29" s="113" t="s">
        <v>118</v>
      </c>
      <c r="D29" s="102" t="s">
        <v>12</v>
      </c>
      <c r="E29" s="63" t="s">
        <v>1</v>
      </c>
      <c r="F29" s="63" t="s">
        <v>230</v>
      </c>
      <c r="G29" s="63" t="s">
        <v>1</v>
      </c>
      <c r="H29" s="63" t="s">
        <v>230</v>
      </c>
      <c r="I29" s="63" t="s">
        <v>1</v>
      </c>
      <c r="J29" s="63" t="s">
        <v>230</v>
      </c>
      <c r="K29" s="64">
        <f>env_wat_cat!I53/demo_gind!I53*1000000</f>
        <v>43.94492781176825</v>
      </c>
      <c r="L29" s="63" t="s">
        <v>230</v>
      </c>
      <c r="M29" s="63" t="s">
        <v>1</v>
      </c>
      <c r="N29" s="63" t="s">
        <v>230</v>
      </c>
      <c r="O29" s="62">
        <f>env_wat_cat!M53/demo_gind!M53*1000000</f>
        <v>51.84934726068003</v>
      </c>
      <c r="P29" s="62" t="s">
        <v>230</v>
      </c>
      <c r="Q29" s="62" t="s">
        <v>1</v>
      </c>
      <c r="R29" s="62" t="s">
        <v>230</v>
      </c>
      <c r="S29" s="62" t="s">
        <v>1</v>
      </c>
      <c r="T29" s="62" t="s">
        <v>230</v>
      </c>
      <c r="U29" s="62" t="s">
        <v>1</v>
      </c>
      <c r="V29" s="62" t="s">
        <v>230</v>
      </c>
      <c r="W29" s="62" t="s">
        <v>1</v>
      </c>
      <c r="X29" s="62" t="s">
        <v>230</v>
      </c>
      <c r="Y29" s="62">
        <f>env_wat_cat!W53/demo_gind!W53*1000000</f>
        <v>54.22259565769584</v>
      </c>
      <c r="Z29" s="62" t="s">
        <v>230</v>
      </c>
      <c r="AA29" s="62">
        <f>env_wat_cat!Y53/demo_gind!Y53*1000000</f>
        <v>58.18116482936207</v>
      </c>
      <c r="AB29" s="62" t="s">
        <v>230</v>
      </c>
      <c r="AC29" s="62">
        <f>env_wat_cat!AA53/demo_gind!AA53*1000000</f>
        <v>57.240456650263646</v>
      </c>
      <c r="AD29" s="62" t="s">
        <v>230</v>
      </c>
      <c r="AE29" s="62">
        <f>env_wat_cat!AC53/demo_gind!AC53*1000000</f>
        <v>57.6256354370378</v>
      </c>
      <c r="AF29" s="62" t="s">
        <v>230</v>
      </c>
      <c r="AG29" s="62">
        <f>env_wat_cat!AE53/demo_gind!AE53*1000000</f>
        <v>52.86569443628616</v>
      </c>
      <c r="AH29" s="62" t="s">
        <v>230</v>
      </c>
      <c r="AI29" s="62">
        <f>env_wat_cat!AG53/demo_gind!AG53*1000000</f>
        <v>49.28046291197364</v>
      </c>
      <c r="AJ29" s="62" t="s">
        <v>230</v>
      </c>
      <c r="AK29" s="62">
        <f>env_wat_cat!AI53/demo_gind!AI53*1000000</f>
        <v>44.64130395983728</v>
      </c>
      <c r="AL29" s="62" t="s">
        <v>230</v>
      </c>
      <c r="AM29" s="62">
        <f>env_wat_cat!AK53/demo_gind!AK53*1000000</f>
        <v>37.320823233855315</v>
      </c>
      <c r="AN29" s="62" t="s">
        <v>230</v>
      </c>
      <c r="AO29" s="62">
        <f>env_wat_cat!AM53/demo_gind!AM53*1000000</f>
        <v>33.094892512516964</v>
      </c>
      <c r="AP29" s="62" t="s">
        <v>230</v>
      </c>
      <c r="AQ29" s="62">
        <f>env_wat_cat!AO53/demo_gind!AO53*1000000</f>
        <v>25.732168772446887</v>
      </c>
      <c r="AR29" s="62" t="s">
        <v>230</v>
      </c>
      <c r="AS29" s="62">
        <f>env_wat_cat!AQ53/demo_gind!AQ53*1000000</f>
        <v>25.610134483694296</v>
      </c>
      <c r="AT29" s="62" t="s">
        <v>230</v>
      </c>
      <c r="AU29" s="62" t="s">
        <v>1</v>
      </c>
      <c r="AV29" s="62" t="s">
        <v>230</v>
      </c>
      <c r="AW29" s="62" t="s">
        <v>1</v>
      </c>
      <c r="AX29" s="62" t="s">
        <v>230</v>
      </c>
      <c r="AY29" s="62" t="s">
        <v>1</v>
      </c>
      <c r="AZ29" s="62" t="s">
        <v>230</v>
      </c>
      <c r="BA29" s="62" t="s">
        <v>1</v>
      </c>
      <c r="BB29" s="62" t="s">
        <v>230</v>
      </c>
      <c r="BC29" s="62" t="s">
        <v>1</v>
      </c>
      <c r="BD29" s="62" t="s">
        <v>230</v>
      </c>
      <c r="BE29" s="62" t="s">
        <v>1</v>
      </c>
      <c r="BF29" s="62" t="s">
        <v>230</v>
      </c>
      <c r="BG29" s="62">
        <f>env_wat_cat!BE53/demo_gind!BE53*1000000</f>
        <v>30.017895571525326</v>
      </c>
      <c r="BH29" s="62" t="s">
        <v>230</v>
      </c>
      <c r="BI29" s="62">
        <f>env_wat_cat!BG53/demo_gind!BG53*1000000</f>
        <v>29.39897045055686</v>
      </c>
      <c r="BJ29" s="62" t="s">
        <v>230</v>
      </c>
      <c r="BK29" s="62">
        <f>env_wat_cat!BI53/demo_gind!BI53*1000000</f>
        <v>24.8932906102317</v>
      </c>
      <c r="BL29" s="62" t="s">
        <v>230</v>
      </c>
      <c r="BM29" s="62">
        <f>env_wat_cat!BK53/demo_gind!BK53*1000000</f>
        <v>25.17711283868238</v>
      </c>
      <c r="BN29" s="62" t="s">
        <v>230</v>
      </c>
      <c r="BO29" s="62">
        <f>env_wat_cat!BM53/demo_gind!BM53*1000000</f>
        <v>25.47930144282381</v>
      </c>
      <c r="BP29" s="62" t="s">
        <v>230</v>
      </c>
      <c r="BQ29" s="62">
        <f>env_wat_cat!BO53/demo_gind!BO53*1000000</f>
        <v>26.341697247624463</v>
      </c>
      <c r="BR29" s="62" t="s">
        <v>230</v>
      </c>
      <c r="BS29" s="62">
        <f>env_wat_cat!BQ53/demo_gind!BQ53*1000000</f>
        <v>26.496908437262665</v>
      </c>
      <c r="BT29" s="62" t="s">
        <v>230</v>
      </c>
      <c r="BU29" s="62">
        <f>env_wat_cat!BS53/demo_gind!BS53*1000000</f>
        <v>27.648654363325207</v>
      </c>
      <c r="BV29" s="62" t="s">
        <v>230</v>
      </c>
      <c r="BW29" s="62">
        <f>env_wat_cat!BU53/demo_gind!BU53*1000000</f>
        <v>30.676996145910383</v>
      </c>
      <c r="BX29" s="62">
        <f>env_wat_cat!BW53/demo_gind!BW53*1000000</f>
        <v>29.75620983075097</v>
      </c>
      <c r="CE29" s="120"/>
      <c r="CF29" s="120"/>
      <c r="CG29" s="120"/>
      <c r="CH29" s="120"/>
      <c r="CI29" s="120"/>
      <c r="CJ29" s="120"/>
      <c r="CK29" s="120"/>
      <c r="CL29" s="120"/>
      <c r="CM29" s="120"/>
      <c r="CN29" s="120"/>
      <c r="CO29" s="120"/>
      <c r="CP29" s="120"/>
      <c r="CQ29" s="120"/>
    </row>
    <row r="30" spans="2:95" ht="11.45" customHeight="1">
      <c r="B30" s="113" t="s">
        <v>113</v>
      </c>
      <c r="D30" s="102" t="s">
        <v>13</v>
      </c>
      <c r="E30" s="61" t="s">
        <v>1</v>
      </c>
      <c r="F30" s="61" t="s">
        <v>230</v>
      </c>
      <c r="G30" s="61" t="s">
        <v>1</v>
      </c>
      <c r="H30" s="61" t="s">
        <v>230</v>
      </c>
      <c r="I30" s="64">
        <f>env_wat_cat!G54/demo_gind!G54*1000000</f>
        <v>31.609701706450537</v>
      </c>
      <c r="J30" s="61" t="s">
        <v>230</v>
      </c>
      <c r="K30" s="64">
        <f>env_wat_cat!I54/demo_gind!I54*1000000</f>
        <v>38.98763983661244</v>
      </c>
      <c r="L30" s="61" t="s">
        <v>230</v>
      </c>
      <c r="M30" s="61" t="s">
        <v>1</v>
      </c>
      <c r="N30" s="61" t="s">
        <v>230</v>
      </c>
      <c r="O30" s="62">
        <f>env_wat_cat!M54/demo_gind!M54*1000000</f>
        <v>43.13966692373638</v>
      </c>
      <c r="P30" s="62" t="s">
        <v>230</v>
      </c>
      <c r="Q30" s="62">
        <f>env_wat_cat!O54/demo_gind!O54*1000000</f>
        <v>42.71219433148164</v>
      </c>
      <c r="R30" s="62" t="s">
        <v>230</v>
      </c>
      <c r="S30" s="62">
        <f>env_wat_cat!Q54/demo_gind!Q54*1000000</f>
        <v>40.22042596586623</v>
      </c>
      <c r="T30" s="62" t="s">
        <v>230</v>
      </c>
      <c r="U30" s="62">
        <f>env_wat_cat!S54/demo_gind!S54*1000000</f>
        <v>42.425088339577435</v>
      </c>
      <c r="V30" s="62" t="s">
        <v>230</v>
      </c>
      <c r="W30" s="62">
        <f>env_wat_cat!U54/demo_gind!U54*1000000</f>
        <v>46.14356882805891</v>
      </c>
      <c r="X30" s="62" t="s">
        <v>230</v>
      </c>
      <c r="Y30" s="62">
        <f>env_wat_cat!W54/demo_gind!W54*1000000</f>
        <v>43.470132752257435</v>
      </c>
      <c r="Z30" s="62" t="s">
        <v>230</v>
      </c>
      <c r="AA30" s="62">
        <f>env_wat_cat!Y54/demo_gind!Y54*1000000</f>
        <v>42.64246505631018</v>
      </c>
      <c r="AB30" s="62" t="s">
        <v>230</v>
      </c>
      <c r="AC30" s="62">
        <f>env_wat_cat!AA54/demo_gind!AA54*1000000</f>
        <v>43.10266692716253</v>
      </c>
      <c r="AD30" s="62" t="s">
        <v>230</v>
      </c>
      <c r="AE30" s="62">
        <f>env_wat_cat!AC54/demo_gind!AC54*1000000</f>
        <v>43.44910172388474</v>
      </c>
      <c r="AF30" s="62" t="s">
        <v>230</v>
      </c>
      <c r="AG30" s="62">
        <f>env_wat_cat!AE54/demo_gind!AE54*1000000</f>
        <v>43.97277923597296</v>
      </c>
      <c r="AH30" s="62" t="s">
        <v>230</v>
      </c>
      <c r="AI30" s="62">
        <f>env_wat_cat!AG54/demo_gind!AG54*1000000</f>
        <v>44.24500672473824</v>
      </c>
      <c r="AJ30" s="62" t="s">
        <v>230</v>
      </c>
      <c r="AK30" s="62">
        <f>env_wat_cat!AI54/demo_gind!AI54*1000000</f>
        <v>44.02477837012942</v>
      </c>
      <c r="AL30" s="62" t="s">
        <v>230</v>
      </c>
      <c r="AM30" s="62">
        <f>env_wat_cat!AK54/demo_gind!AK54*1000000</f>
        <v>44.371355657723875</v>
      </c>
      <c r="AN30" s="62" t="s">
        <v>230</v>
      </c>
      <c r="AO30" s="62">
        <f>env_wat_cat!AM54/demo_gind!AM54*1000000</f>
        <v>46.148457734576716</v>
      </c>
      <c r="AP30" s="62" t="s">
        <v>230</v>
      </c>
      <c r="AQ30" s="62">
        <f>env_wat_cat!AO54/demo_gind!AO54*1000000</f>
        <v>43.51501142707205</v>
      </c>
      <c r="AR30" s="62" t="s">
        <v>230</v>
      </c>
      <c r="AS30" s="62">
        <f>env_wat_cat!AQ54/demo_gind!AQ54*1000000</f>
        <v>42.3899535810013</v>
      </c>
      <c r="AT30" s="62" t="s">
        <v>230</v>
      </c>
      <c r="AU30" s="62">
        <f>env_wat_cat!AS54/demo_gind!AS54*1000000</f>
        <v>42.90765511234421</v>
      </c>
      <c r="AV30" s="62" t="s">
        <v>230</v>
      </c>
      <c r="AW30" s="62">
        <f>env_wat_cat!AU54/demo_gind!AU54*1000000</f>
        <v>43.634626647942994</v>
      </c>
      <c r="AX30" s="62" t="s">
        <v>230</v>
      </c>
      <c r="AY30" s="62">
        <f>env_wat_cat!AW54/demo_gind!AW54*1000000</f>
        <v>43.857566060922686</v>
      </c>
      <c r="AZ30" s="62" t="s">
        <v>230</v>
      </c>
      <c r="BA30" s="62">
        <f>env_wat_cat!AY54/demo_gind!AY54*1000000</f>
        <v>41.884246904767394</v>
      </c>
      <c r="BB30" s="62" t="s">
        <v>230</v>
      </c>
      <c r="BC30" s="62">
        <f>env_wat_cat!BA54/demo_gind!BA54*1000000</f>
        <v>41.492094779659894</v>
      </c>
      <c r="BD30" s="62" t="s">
        <v>230</v>
      </c>
      <c r="BE30" s="62">
        <f>env_wat_cat!BC54/demo_gind!BC54*1000000</f>
        <v>40.646069865060305</v>
      </c>
      <c r="BF30" s="62" t="s">
        <v>230</v>
      </c>
      <c r="BG30" s="62">
        <f>env_wat_cat!BE54/demo_gind!BE54*1000000</f>
        <v>41.27050947447426</v>
      </c>
      <c r="BH30" s="62" t="s">
        <v>230</v>
      </c>
      <c r="BI30" s="62">
        <f>env_wat_cat!BG54/demo_gind!BG54*1000000</f>
        <v>38.156210360139276</v>
      </c>
      <c r="BJ30" s="62" t="s">
        <v>230</v>
      </c>
      <c r="BK30" s="62">
        <f>env_wat_cat!BI54/demo_gind!BI54*1000000</f>
        <v>38.11870144230303</v>
      </c>
      <c r="BL30" s="62" t="s">
        <v>230</v>
      </c>
      <c r="BM30" s="62">
        <f>env_wat_cat!BK54/demo_gind!BK54*1000000</f>
        <v>38.04158987676948</v>
      </c>
      <c r="BN30" s="62" t="s">
        <v>230</v>
      </c>
      <c r="BO30" s="62">
        <f>env_wat_cat!BM54/demo_gind!BM54*1000000</f>
        <v>37.96532951872165</v>
      </c>
      <c r="BP30" s="62" t="s">
        <v>230</v>
      </c>
      <c r="BQ30" s="62">
        <f>env_wat_cat!BO54/demo_gind!BO54*1000000</f>
        <v>38.23096146512659</v>
      </c>
      <c r="BR30" s="62" t="s">
        <v>230</v>
      </c>
      <c r="BS30" s="62">
        <f>env_wat_cat!BQ54/demo_gind!BQ54*1000000</f>
        <v>38.31439793933537</v>
      </c>
      <c r="BT30" s="62" t="s">
        <v>230</v>
      </c>
      <c r="BU30" s="62">
        <f>env_wat_cat!BS54/demo_gind!BS54*1000000</f>
        <v>38.13473090450277</v>
      </c>
      <c r="BV30" s="62" t="s">
        <v>230</v>
      </c>
      <c r="BW30" s="62">
        <f>env_wat_cat!BU54/demo_gind!BU54*1000000</f>
        <v>40.21558024351948</v>
      </c>
      <c r="BX30" s="62">
        <f>env_wat_cat!BW54/demo_gind!BW54*1000000</f>
        <v>40.32106956143484</v>
      </c>
      <c r="CE30" s="120"/>
      <c r="CF30" s="120"/>
      <c r="CG30" s="120"/>
      <c r="CH30" s="120"/>
      <c r="CI30" s="120"/>
      <c r="CJ30" s="120"/>
      <c r="CK30" s="120"/>
      <c r="CL30" s="120"/>
      <c r="CM30" s="120"/>
      <c r="CN30" s="120"/>
      <c r="CO30" s="120"/>
      <c r="CP30" s="120"/>
      <c r="CQ30" s="120"/>
    </row>
    <row r="31" spans="2:95" ht="11.45" customHeight="1">
      <c r="B31" s="113" t="s">
        <v>112</v>
      </c>
      <c r="D31" s="102" t="s">
        <v>14</v>
      </c>
      <c r="E31" s="63" t="s">
        <v>1</v>
      </c>
      <c r="F31" s="63" t="s">
        <v>230</v>
      </c>
      <c r="G31" s="63" t="s">
        <v>1</v>
      </c>
      <c r="H31" s="63" t="s">
        <v>230</v>
      </c>
      <c r="I31" s="63" t="s">
        <v>1</v>
      </c>
      <c r="J31" s="63" t="s">
        <v>230</v>
      </c>
      <c r="K31" s="63" t="s">
        <v>1</v>
      </c>
      <c r="L31" s="63" t="s">
        <v>230</v>
      </c>
      <c r="M31" s="63" t="s">
        <v>1</v>
      </c>
      <c r="N31" s="63" t="s">
        <v>230</v>
      </c>
      <c r="O31" s="62" t="s">
        <v>1</v>
      </c>
      <c r="P31" s="62" t="s">
        <v>230</v>
      </c>
      <c r="Q31" s="62" t="s">
        <v>1</v>
      </c>
      <c r="R31" s="62" t="s">
        <v>230</v>
      </c>
      <c r="S31" s="62" t="s">
        <v>1</v>
      </c>
      <c r="T31" s="62" t="s">
        <v>230</v>
      </c>
      <c r="U31" s="62" t="s">
        <v>1</v>
      </c>
      <c r="V31" s="62" t="s">
        <v>230</v>
      </c>
      <c r="W31" s="62" t="s">
        <v>1</v>
      </c>
      <c r="X31" s="62" t="s">
        <v>230</v>
      </c>
      <c r="Y31" s="62" t="s">
        <v>1</v>
      </c>
      <c r="Z31" s="62" t="s">
        <v>230</v>
      </c>
      <c r="AA31" s="62" t="s">
        <v>1</v>
      </c>
      <c r="AB31" s="62" t="s">
        <v>230</v>
      </c>
      <c r="AC31" s="62" t="s">
        <v>1</v>
      </c>
      <c r="AD31" s="62" t="s">
        <v>230</v>
      </c>
      <c r="AE31" s="62" t="s">
        <v>1</v>
      </c>
      <c r="AF31" s="62" t="s">
        <v>230</v>
      </c>
      <c r="AG31" s="62" t="s">
        <v>1</v>
      </c>
      <c r="AH31" s="62" t="s">
        <v>230</v>
      </c>
      <c r="AI31" s="62" t="s">
        <v>1</v>
      </c>
      <c r="AJ31" s="62" t="s">
        <v>230</v>
      </c>
      <c r="AK31" s="62" t="s">
        <v>1</v>
      </c>
      <c r="AL31" s="62" t="s">
        <v>230</v>
      </c>
      <c r="AM31" s="62" t="s">
        <v>1</v>
      </c>
      <c r="AN31" s="62" t="s">
        <v>230</v>
      </c>
      <c r="AO31" s="62" t="s">
        <v>1</v>
      </c>
      <c r="AP31" s="62" t="s">
        <v>230</v>
      </c>
      <c r="AQ31" s="62" t="s">
        <v>1</v>
      </c>
      <c r="AR31" s="62" t="s">
        <v>230</v>
      </c>
      <c r="AS31" s="62" t="s">
        <v>1</v>
      </c>
      <c r="AT31" s="62" t="s">
        <v>230</v>
      </c>
      <c r="AU31" s="62" t="s">
        <v>1</v>
      </c>
      <c r="AV31" s="62" t="s">
        <v>230</v>
      </c>
      <c r="AW31" s="62" t="s">
        <v>1</v>
      </c>
      <c r="AX31" s="62" t="s">
        <v>230</v>
      </c>
      <c r="AY31" s="62" t="s">
        <v>1</v>
      </c>
      <c r="AZ31" s="62" t="s">
        <v>230</v>
      </c>
      <c r="BA31" s="62" t="s">
        <v>1</v>
      </c>
      <c r="BB31" s="62" t="s">
        <v>230</v>
      </c>
      <c r="BC31" s="62" t="s">
        <v>1</v>
      </c>
      <c r="BD31" s="62" t="s">
        <v>230</v>
      </c>
      <c r="BE31" s="62" t="s">
        <v>1</v>
      </c>
      <c r="BF31" s="62" t="s">
        <v>230</v>
      </c>
      <c r="BG31" s="62" t="s">
        <v>1</v>
      </c>
      <c r="BH31" s="62" t="s">
        <v>230</v>
      </c>
      <c r="BI31" s="62" t="s">
        <v>1</v>
      </c>
      <c r="BJ31" s="62" t="s">
        <v>230</v>
      </c>
      <c r="BK31" s="62" t="s">
        <v>1</v>
      </c>
      <c r="BL31" s="62" t="s">
        <v>230</v>
      </c>
      <c r="BM31" s="62" t="s">
        <v>1</v>
      </c>
      <c r="BN31" s="62" t="s">
        <v>230</v>
      </c>
      <c r="BO31" s="62" t="s">
        <v>1</v>
      </c>
      <c r="BP31" s="62" t="s">
        <v>230</v>
      </c>
      <c r="BQ31" s="62" t="s">
        <v>1</v>
      </c>
      <c r="BR31" s="62" t="s">
        <v>230</v>
      </c>
      <c r="BS31" s="62" t="s">
        <v>1</v>
      </c>
      <c r="BT31" s="62" t="s">
        <v>230</v>
      </c>
      <c r="BU31" s="62" t="s">
        <v>1</v>
      </c>
      <c r="BV31" s="62" t="s">
        <v>230</v>
      </c>
      <c r="BW31" s="62" t="s">
        <v>1</v>
      </c>
      <c r="BX31" s="62" t="s">
        <v>1</v>
      </c>
      <c r="CE31" s="120"/>
      <c r="CF31" s="120"/>
      <c r="CG31" s="120"/>
      <c r="CH31" s="120"/>
      <c r="CI31" s="120"/>
      <c r="CJ31" s="120"/>
      <c r="CK31" s="120"/>
      <c r="CL31" s="120"/>
      <c r="CM31" s="120"/>
      <c r="CN31" s="120"/>
      <c r="CO31" s="120"/>
      <c r="CP31" s="120"/>
      <c r="CQ31" s="120"/>
    </row>
    <row r="32" spans="2:95" ht="11.45" customHeight="1">
      <c r="B32" s="114" t="s">
        <v>142</v>
      </c>
      <c r="D32" s="105" t="s">
        <v>284</v>
      </c>
      <c r="E32" s="65">
        <f>env_wat_cat!C56/demo_gind!C56*1000000</f>
        <v>63.60843947222797</v>
      </c>
      <c r="F32" s="66" t="s">
        <v>230</v>
      </c>
      <c r="G32" s="65">
        <f>env_wat_cat!E56/demo_gind!E56*1000000</f>
        <v>80.86699607763232</v>
      </c>
      <c r="H32" s="66" t="s">
        <v>230</v>
      </c>
      <c r="I32" s="65">
        <f>env_wat_cat!G56/demo_gind!G56*1000000</f>
        <v>81.38867065519972</v>
      </c>
      <c r="J32" s="66" t="s">
        <v>230</v>
      </c>
      <c r="K32" s="65">
        <f>env_wat_cat!I56/demo_gind!I56*1000000</f>
        <v>83.43182640631585</v>
      </c>
      <c r="L32" s="66" t="s">
        <v>230</v>
      </c>
      <c r="M32" s="65">
        <f>env_wat_cat!K56/demo_gind!K56*1000000</f>
        <v>84.60286308174791</v>
      </c>
      <c r="N32" s="66" t="s">
        <v>230</v>
      </c>
      <c r="O32" s="67">
        <f>env_wat_cat!M56/demo_gind!M56*1000000</f>
        <v>85.03075646689987</v>
      </c>
      <c r="P32" s="67" t="s">
        <v>230</v>
      </c>
      <c r="Q32" s="67">
        <f>env_wat_cat!O56/demo_gind!O56*1000000</f>
        <v>83.37089677566048</v>
      </c>
      <c r="R32" s="67" t="s">
        <v>230</v>
      </c>
      <c r="S32" s="67">
        <f>env_wat_cat!Q56/demo_gind!Q56*1000000</f>
        <v>83.10207552887827</v>
      </c>
      <c r="T32" s="67" t="s">
        <v>230</v>
      </c>
      <c r="U32" s="67">
        <f>env_wat_cat!S56/demo_gind!S56*1000000</f>
        <v>82.70095394267422</v>
      </c>
      <c r="V32" s="67" t="s">
        <v>230</v>
      </c>
      <c r="W32" s="67">
        <f>env_wat_cat!U56/demo_gind!U56*1000000</f>
        <v>82.3452395902548</v>
      </c>
      <c r="X32" s="67" t="s">
        <v>230</v>
      </c>
      <c r="Y32" s="67">
        <f>env_wat_cat!W56/demo_gind!W56*1000000</f>
        <v>80.66110783724467</v>
      </c>
      <c r="Z32" s="67" t="s">
        <v>230</v>
      </c>
      <c r="AA32" s="67">
        <f>env_wat_cat!Y56/demo_gind!Y56*1000000</f>
        <v>81.76290980731467</v>
      </c>
      <c r="AB32" s="67" t="s">
        <v>230</v>
      </c>
      <c r="AC32" s="67">
        <f>env_wat_cat!AA56/demo_gind!AA56*1000000</f>
        <v>80.93645029461062</v>
      </c>
      <c r="AD32" s="67" t="s">
        <v>230</v>
      </c>
      <c r="AE32" s="67">
        <f>env_wat_cat!AC56/demo_gind!AC56*1000000</f>
        <v>78.39335534815382</v>
      </c>
      <c r="AF32" s="67" t="s">
        <v>230</v>
      </c>
      <c r="AG32" s="67">
        <f>env_wat_cat!AE56/demo_gind!AE56*1000000</f>
        <v>78.21160265253489</v>
      </c>
      <c r="AH32" s="67" t="s">
        <v>230</v>
      </c>
      <c r="AI32" s="67">
        <f>env_wat_cat!AE56/demo_gind!AE56*1000000</f>
        <v>78.21160265253489</v>
      </c>
      <c r="AJ32" s="67" t="s">
        <v>230</v>
      </c>
      <c r="AK32" s="67" t="s">
        <v>1</v>
      </c>
      <c r="AL32" s="67" t="s">
        <v>230</v>
      </c>
      <c r="AM32" s="67" t="s">
        <v>1</v>
      </c>
      <c r="AN32" s="67" t="s">
        <v>230</v>
      </c>
      <c r="AO32" s="67" t="s">
        <v>1</v>
      </c>
      <c r="AP32" s="67" t="s">
        <v>230</v>
      </c>
      <c r="AQ32" s="67" t="s">
        <v>1</v>
      </c>
      <c r="AR32" s="67" t="s">
        <v>230</v>
      </c>
      <c r="AS32" s="67" t="s">
        <v>1</v>
      </c>
      <c r="AT32" s="67" t="s">
        <v>230</v>
      </c>
      <c r="AU32" s="67" t="s">
        <v>1</v>
      </c>
      <c r="AV32" s="67" t="s">
        <v>230</v>
      </c>
      <c r="AW32" s="67" t="s">
        <v>1</v>
      </c>
      <c r="AX32" s="67" t="s">
        <v>230</v>
      </c>
      <c r="AY32" s="67" t="s">
        <v>1</v>
      </c>
      <c r="AZ32" s="67" t="s">
        <v>230</v>
      </c>
      <c r="BA32" s="67" t="s">
        <v>1</v>
      </c>
      <c r="BB32" s="67" t="s">
        <v>230</v>
      </c>
      <c r="BC32" s="67" t="s">
        <v>1</v>
      </c>
      <c r="BD32" s="67" t="s">
        <v>230</v>
      </c>
      <c r="BE32" s="67" t="s">
        <v>1</v>
      </c>
      <c r="BF32" s="67" t="s">
        <v>230</v>
      </c>
      <c r="BG32" s="67" t="s">
        <v>1</v>
      </c>
      <c r="BH32" s="67" t="s">
        <v>230</v>
      </c>
      <c r="BI32" s="67" t="s">
        <v>1</v>
      </c>
      <c r="BJ32" s="67" t="s">
        <v>230</v>
      </c>
      <c r="BK32" s="67" t="s">
        <v>1</v>
      </c>
      <c r="BL32" s="67" t="s">
        <v>230</v>
      </c>
      <c r="BM32" s="67" t="s">
        <v>1</v>
      </c>
      <c r="BN32" s="67" t="s">
        <v>230</v>
      </c>
      <c r="BO32" s="67" t="s">
        <v>1</v>
      </c>
      <c r="BP32" s="67" t="s">
        <v>230</v>
      </c>
      <c r="BQ32" s="67" t="s">
        <v>1</v>
      </c>
      <c r="BR32" s="67" t="s">
        <v>230</v>
      </c>
      <c r="BS32" s="67" t="s">
        <v>1</v>
      </c>
      <c r="BT32" s="67" t="s">
        <v>230</v>
      </c>
      <c r="BU32" s="67" t="s">
        <v>1</v>
      </c>
      <c r="BV32" s="67" t="s">
        <v>230</v>
      </c>
      <c r="BW32" s="67" t="s">
        <v>1</v>
      </c>
      <c r="BX32" s="67" t="s">
        <v>1</v>
      </c>
      <c r="BZ32" s="81"/>
      <c r="CA32" s="82">
        <v>1999</v>
      </c>
      <c r="CB32" s="82"/>
      <c r="CC32" s="83"/>
      <c r="CE32" s="120"/>
      <c r="CF32" s="120"/>
      <c r="CG32" s="120"/>
      <c r="CH32" s="120"/>
      <c r="CI32" s="120"/>
      <c r="CJ32" s="120"/>
      <c r="CK32" s="120"/>
      <c r="CL32" s="120"/>
      <c r="CM32" s="120"/>
      <c r="CN32" s="120"/>
      <c r="CO32" s="120"/>
      <c r="CP32" s="120"/>
      <c r="CQ32" s="120"/>
    </row>
    <row r="33" spans="2:95" ht="11.45" customHeight="1">
      <c r="B33" s="115" t="s">
        <v>114</v>
      </c>
      <c r="D33" s="103" t="s">
        <v>32</v>
      </c>
      <c r="E33" s="68">
        <f>env_wat_cat!C57/demo_gind!C57*1000000</f>
        <v>62.04306186364676</v>
      </c>
      <c r="F33" s="69" t="s">
        <v>230</v>
      </c>
      <c r="G33" s="68">
        <f>env_wat_cat!E57/demo_gind!E57*1000000</f>
        <v>63.83936794387311</v>
      </c>
      <c r="H33" s="69" t="s">
        <v>230</v>
      </c>
      <c r="I33" s="68">
        <f>env_wat_cat!G57/demo_gind!G57*1000000</f>
        <v>59.68331024816585</v>
      </c>
      <c r="J33" s="69" t="s">
        <v>230</v>
      </c>
      <c r="K33" s="68">
        <f>env_wat_cat!I57/demo_gind!I57*1000000</f>
        <v>61.673795678427325</v>
      </c>
      <c r="L33" s="69" t="s">
        <v>230</v>
      </c>
      <c r="M33" s="68">
        <f>env_wat_cat!K57/demo_gind!K57*1000000</f>
        <v>62.52234202335015</v>
      </c>
      <c r="N33" s="69" t="s">
        <v>230</v>
      </c>
      <c r="O33" s="70">
        <f>env_wat_cat!M57/demo_gind!M57*1000000</f>
        <v>62.74218395377408</v>
      </c>
      <c r="P33" s="70" t="s">
        <v>230</v>
      </c>
      <c r="Q33" s="70">
        <f>env_wat_cat!O57/demo_gind!O57*1000000</f>
        <v>61.73573739102685</v>
      </c>
      <c r="R33" s="70" t="s">
        <v>230</v>
      </c>
      <c r="S33" s="70">
        <f>env_wat_cat!Q57/demo_gind!Q57*1000000</f>
        <v>63.68201814776005</v>
      </c>
      <c r="T33" s="70" t="s">
        <v>230</v>
      </c>
      <c r="U33" s="70">
        <f>env_wat_cat!S57/demo_gind!S57*1000000</f>
        <v>64.34548086547768</v>
      </c>
      <c r="V33" s="70" t="s">
        <v>230</v>
      </c>
      <c r="W33" s="70">
        <f>env_wat_cat!U57/demo_gind!U57*1000000</f>
        <v>61.83985527423926</v>
      </c>
      <c r="X33" s="70" t="s">
        <v>230</v>
      </c>
      <c r="Y33" s="70">
        <f>env_wat_cat!W57/demo_gind!W57*1000000</f>
        <v>60.49662289498092</v>
      </c>
      <c r="Z33" s="70" t="s">
        <v>230</v>
      </c>
      <c r="AA33" s="70">
        <f>env_wat_cat!Y57/demo_gind!Y57*1000000</f>
        <v>60.40042085746428</v>
      </c>
      <c r="AB33" s="70" t="s">
        <v>230</v>
      </c>
      <c r="AC33" s="70">
        <f>env_wat_cat!AA57/demo_gind!AA57*1000000</f>
        <v>59.461486930568654</v>
      </c>
      <c r="AD33" s="70" t="s">
        <v>230</v>
      </c>
      <c r="AE33" s="70">
        <f>env_wat_cat!AC57/demo_gind!AC57*1000000</f>
        <v>59.428487757392574</v>
      </c>
      <c r="AF33" s="70" t="s">
        <v>230</v>
      </c>
      <c r="AG33" s="70">
        <f>env_wat_cat!AE57/demo_gind!AE57*1000000</f>
        <v>59.38219486978478</v>
      </c>
      <c r="AH33" s="70" t="s">
        <v>230</v>
      </c>
      <c r="AI33" s="70">
        <f>env_wat_cat!AG57/demo_gind!AG57*1000000</f>
        <v>59.28691813862972</v>
      </c>
      <c r="AJ33" s="70" t="s">
        <v>230</v>
      </c>
      <c r="AK33" s="70">
        <f>env_wat_cat!AI57/demo_gind!AI57*1000000</f>
        <v>58.04882216197015</v>
      </c>
      <c r="AL33" s="70" t="s">
        <v>205</v>
      </c>
      <c r="AM33" s="70">
        <f>env_wat_cat!AK57/demo_gind!AK57*1000000</f>
        <v>56.784580947047594</v>
      </c>
      <c r="AN33" s="70" t="s">
        <v>205</v>
      </c>
      <c r="AO33" s="70">
        <f>env_wat_cat!AM57/demo_gind!AM57*1000000</f>
        <v>55.50204175401187</v>
      </c>
      <c r="AP33" s="70" t="s">
        <v>205</v>
      </c>
      <c r="AQ33" s="70">
        <f>env_wat_cat!AO57/demo_gind!AO57*1000000</f>
        <v>54.216747571115285</v>
      </c>
      <c r="AR33" s="70" t="s">
        <v>205</v>
      </c>
      <c r="AS33" s="70">
        <f>env_wat_cat!AQ57/demo_gind!AQ57*1000000</f>
        <v>52.93717132993679</v>
      </c>
      <c r="AT33" s="70" t="s">
        <v>230</v>
      </c>
      <c r="AU33" s="70">
        <f>env_wat_cat!AS57/demo_gind!AS57*1000000</f>
        <v>52.90454660836595</v>
      </c>
      <c r="AV33" s="70" t="s">
        <v>205</v>
      </c>
      <c r="AW33" s="70">
        <f>env_wat_cat!AU57/demo_gind!AU57*1000000</f>
        <v>52.77603242293584</v>
      </c>
      <c r="AX33" s="70" t="s">
        <v>205</v>
      </c>
      <c r="AY33" s="70">
        <f>env_wat_cat!AW57/demo_gind!AW57*1000000</f>
        <v>52.626800816561435</v>
      </c>
      <c r="AZ33" s="70" t="s">
        <v>205</v>
      </c>
      <c r="BA33" s="70">
        <f>env_wat_cat!AY57/demo_gind!AY57*1000000</f>
        <v>52.43848076816567</v>
      </c>
      <c r="BB33" s="70" t="s">
        <v>205</v>
      </c>
      <c r="BC33" s="70">
        <f>env_wat_cat!BA57/demo_gind!BA57*1000000</f>
        <v>52.249244678521066</v>
      </c>
      <c r="BD33" s="70" t="s">
        <v>230</v>
      </c>
      <c r="BE33" s="70">
        <f>env_wat_cat!BC57/demo_gind!BC57*1000000</f>
        <v>51.813838887958184</v>
      </c>
      <c r="BF33" s="70" t="s">
        <v>205</v>
      </c>
      <c r="BG33" s="70">
        <f>env_wat_cat!BE57/demo_gind!BE57*1000000</f>
        <v>51.389933833884456</v>
      </c>
      <c r="BH33" s="70" t="s">
        <v>205</v>
      </c>
      <c r="BI33" s="70">
        <f>env_wat_cat!BG57/demo_gind!BG57*1000000</f>
        <v>50.914656598453035</v>
      </c>
      <c r="BJ33" s="70" t="s">
        <v>205</v>
      </c>
      <c r="BK33" s="70">
        <f>env_wat_cat!BI57/demo_gind!BI57*1000000</f>
        <v>50.37071567876189</v>
      </c>
      <c r="BL33" s="70" t="s">
        <v>205</v>
      </c>
      <c r="BM33" s="70">
        <f>env_wat_cat!BK57/demo_gind!BK57*1000000</f>
        <v>49.80005482088002</v>
      </c>
      <c r="BN33" s="70" t="s">
        <v>230</v>
      </c>
      <c r="BO33" s="70">
        <f>env_wat_cat!BM57/demo_gind!BM57*1000000</f>
        <v>49.299184678958206</v>
      </c>
      <c r="BP33" s="70" t="s">
        <v>205</v>
      </c>
      <c r="BQ33" s="70">
        <f>env_wat_cat!BO57/demo_gind!BO57*1000000</f>
        <v>48.758672213065054</v>
      </c>
      <c r="BR33" s="70" t="s">
        <v>205</v>
      </c>
      <c r="BS33" s="70">
        <f>env_wat_cat!BQ57/demo_gind!BQ57*1000000</f>
        <v>48.313480188229946</v>
      </c>
      <c r="BT33" s="70" t="s">
        <v>205</v>
      </c>
      <c r="BU33" s="70">
        <f>env_wat_cat!BS57/demo_gind!BS57*1000000</f>
        <v>47.942933899360895</v>
      </c>
      <c r="BV33" s="70" t="s">
        <v>205</v>
      </c>
      <c r="BW33" s="70">
        <f>env_wat_cat!BU57/demo_gind!BU57*1000000</f>
        <v>47.713600945463355</v>
      </c>
      <c r="BX33" s="70" t="s">
        <v>1</v>
      </c>
      <c r="CE33" s="120"/>
      <c r="CF33" s="120"/>
      <c r="CG33" s="120"/>
      <c r="CH33" s="120"/>
      <c r="CI33" s="120"/>
      <c r="CJ33" s="120"/>
      <c r="CK33" s="120"/>
      <c r="CL33" s="120"/>
      <c r="CM33" s="120"/>
      <c r="CN33" s="120"/>
      <c r="CO33" s="120"/>
      <c r="CP33" s="120"/>
      <c r="CQ33" s="120"/>
    </row>
    <row r="34" spans="2:95" ht="11.45" customHeight="1">
      <c r="B34" s="116" t="s">
        <v>135</v>
      </c>
      <c r="D34" s="104" t="s">
        <v>285</v>
      </c>
      <c r="E34" s="71" t="s">
        <v>1</v>
      </c>
      <c r="F34" s="71" t="s">
        <v>230</v>
      </c>
      <c r="G34" s="71" t="s">
        <v>1</v>
      </c>
      <c r="H34" s="71" t="s">
        <v>230</v>
      </c>
      <c r="I34" s="72">
        <f>env_wat_cat!G58/demo_gind!G58*1000000</f>
        <v>109.58279637763108</v>
      </c>
      <c r="J34" s="71" t="s">
        <v>230</v>
      </c>
      <c r="K34" s="72">
        <f>env_wat_cat!I58/demo_gind!I58*1000000</f>
        <v>111.84523932810009</v>
      </c>
      <c r="L34" s="71" t="s">
        <v>230</v>
      </c>
      <c r="M34" s="71" t="s">
        <v>1</v>
      </c>
      <c r="N34" s="71" t="s">
        <v>230</v>
      </c>
      <c r="O34" s="60" t="s">
        <v>1</v>
      </c>
      <c r="P34" s="60" t="s">
        <v>230</v>
      </c>
      <c r="Q34" s="60" t="s">
        <v>1</v>
      </c>
      <c r="R34" s="60" t="s">
        <v>230</v>
      </c>
      <c r="S34" s="60">
        <f>env_wat_cat!Q58/demo_gind!Q58*1000000</f>
        <v>114.91743182523356</v>
      </c>
      <c r="T34" s="60" t="s">
        <v>230</v>
      </c>
      <c r="U34" s="60">
        <f>env_wat_cat!S58/demo_gind!S58*1000000</f>
        <v>113.75485828040573</v>
      </c>
      <c r="V34" s="60" t="s">
        <v>230</v>
      </c>
      <c r="W34" s="60">
        <f>env_wat_cat!U58/demo_gind!U58*1000000</f>
        <v>112.77305175155345</v>
      </c>
      <c r="X34" s="60" t="s">
        <v>230</v>
      </c>
      <c r="Y34" s="60">
        <f>env_wat_cat!W58/demo_gind!W58*1000000</f>
        <v>112.1629503342456</v>
      </c>
      <c r="Z34" s="60" t="s">
        <v>230</v>
      </c>
      <c r="AA34" s="60">
        <f>env_wat_cat!Y58/demo_gind!Y58*1000000</f>
        <v>111.55899983638012</v>
      </c>
      <c r="AB34" s="60" t="s">
        <v>230</v>
      </c>
      <c r="AC34" s="60">
        <f>env_wat_cat!AA58/demo_gind!AA58*1000000</f>
        <v>110.64884482606003</v>
      </c>
      <c r="AD34" s="60" t="s">
        <v>230</v>
      </c>
      <c r="AE34" s="60">
        <f>env_wat_cat!AC58/demo_gind!AC58*1000000</f>
        <v>109.47027334727254</v>
      </c>
      <c r="AF34" s="60" t="s">
        <v>230</v>
      </c>
      <c r="AG34" s="60">
        <f>env_wat_cat!AE58/demo_gind!AE58*1000000</f>
        <v>108.15448787047418</v>
      </c>
      <c r="AH34" s="60" t="s">
        <v>230</v>
      </c>
      <c r="AI34" s="60">
        <f>env_wat_cat!AE58/demo_gind!AE58*1000000</f>
        <v>108.15448787047418</v>
      </c>
      <c r="AJ34" s="60" t="s">
        <v>230</v>
      </c>
      <c r="AK34" s="60" t="s">
        <v>1</v>
      </c>
      <c r="AL34" s="60" t="s">
        <v>230</v>
      </c>
      <c r="AM34" s="60" t="s">
        <v>1</v>
      </c>
      <c r="AN34" s="60" t="s">
        <v>230</v>
      </c>
      <c r="AO34" s="60" t="s">
        <v>1</v>
      </c>
      <c r="AP34" s="60" t="s">
        <v>230</v>
      </c>
      <c r="AQ34" s="60" t="s">
        <v>1</v>
      </c>
      <c r="AR34" s="60" t="s">
        <v>230</v>
      </c>
      <c r="AS34" s="60" t="s">
        <v>1</v>
      </c>
      <c r="AT34" s="60" t="s">
        <v>230</v>
      </c>
      <c r="AU34" s="60" t="s">
        <v>1</v>
      </c>
      <c r="AV34" s="60" t="s">
        <v>230</v>
      </c>
      <c r="AW34" s="60" t="s">
        <v>1</v>
      </c>
      <c r="AX34" s="60" t="s">
        <v>230</v>
      </c>
      <c r="AY34" s="60" t="s">
        <v>1</v>
      </c>
      <c r="AZ34" s="60" t="s">
        <v>230</v>
      </c>
      <c r="BA34" s="60" t="s">
        <v>1</v>
      </c>
      <c r="BB34" s="60" t="s">
        <v>230</v>
      </c>
      <c r="BC34" s="60" t="s">
        <v>1</v>
      </c>
      <c r="BD34" s="60" t="s">
        <v>230</v>
      </c>
      <c r="BE34" s="60" t="s">
        <v>1</v>
      </c>
      <c r="BF34" s="60" t="s">
        <v>230</v>
      </c>
      <c r="BG34" s="60" t="s">
        <v>1</v>
      </c>
      <c r="BH34" s="60" t="s">
        <v>230</v>
      </c>
      <c r="BI34" s="60" t="s">
        <v>1</v>
      </c>
      <c r="BJ34" s="60" t="s">
        <v>230</v>
      </c>
      <c r="BK34" s="60" t="s">
        <v>1</v>
      </c>
      <c r="BL34" s="60" t="s">
        <v>230</v>
      </c>
      <c r="BM34" s="60" t="s">
        <v>1</v>
      </c>
      <c r="BN34" s="60" t="s">
        <v>230</v>
      </c>
      <c r="BO34" s="60" t="s">
        <v>1</v>
      </c>
      <c r="BP34" s="60" t="s">
        <v>230</v>
      </c>
      <c r="BQ34" s="60" t="s">
        <v>1</v>
      </c>
      <c r="BR34" s="60" t="s">
        <v>230</v>
      </c>
      <c r="BS34" s="60" t="s">
        <v>1</v>
      </c>
      <c r="BT34" s="60" t="s">
        <v>230</v>
      </c>
      <c r="BU34" s="60" t="s">
        <v>1</v>
      </c>
      <c r="BV34" s="60" t="s">
        <v>230</v>
      </c>
      <c r="BW34" s="60" t="s">
        <v>1</v>
      </c>
      <c r="BX34" s="60" t="s">
        <v>1</v>
      </c>
      <c r="BZ34" s="81"/>
      <c r="CA34" s="82">
        <v>1999</v>
      </c>
      <c r="CB34" s="82"/>
      <c r="CC34" s="83"/>
      <c r="CE34" s="120"/>
      <c r="CF34" s="120"/>
      <c r="CG34" s="120"/>
      <c r="CH34" s="120"/>
      <c r="CI34" s="120"/>
      <c r="CJ34" s="120"/>
      <c r="CK34" s="120"/>
      <c r="CL34" s="120"/>
      <c r="CM34" s="120"/>
      <c r="CN34" s="120"/>
      <c r="CO34" s="120"/>
      <c r="CP34" s="120"/>
      <c r="CQ34" s="120"/>
    </row>
    <row r="35" spans="2:95" ht="11.45" customHeight="1">
      <c r="B35" s="114" t="s">
        <v>122</v>
      </c>
      <c r="D35" s="105" t="s">
        <v>34</v>
      </c>
      <c r="E35" s="73" t="s">
        <v>1</v>
      </c>
      <c r="F35" s="73" t="s">
        <v>230</v>
      </c>
      <c r="G35" s="73" t="s">
        <v>1</v>
      </c>
      <c r="H35" s="73" t="s">
        <v>230</v>
      </c>
      <c r="I35" s="73" t="s">
        <v>1</v>
      </c>
      <c r="J35" s="73" t="s">
        <v>230</v>
      </c>
      <c r="K35" s="65">
        <f>env_wat_cat!I59/demo_gind!I59*1000000</f>
        <v>37.80840338724764</v>
      </c>
      <c r="L35" s="73" t="s">
        <v>230</v>
      </c>
      <c r="M35" s="73" t="s">
        <v>1</v>
      </c>
      <c r="N35" s="73" t="s">
        <v>230</v>
      </c>
      <c r="O35" s="67">
        <f>env_wat_cat!M59/demo_gind!M59*1000000</f>
        <v>70.73014492842464</v>
      </c>
      <c r="P35" s="67" t="s">
        <v>230</v>
      </c>
      <c r="Q35" s="67" t="s">
        <v>1</v>
      </c>
      <c r="R35" s="67" t="s">
        <v>230</v>
      </c>
      <c r="S35" s="67" t="s">
        <v>1</v>
      </c>
      <c r="T35" s="67" t="s">
        <v>230</v>
      </c>
      <c r="U35" s="67" t="s">
        <v>1</v>
      </c>
      <c r="V35" s="67" t="s">
        <v>230</v>
      </c>
      <c r="W35" s="67">
        <f>env_wat_cat!U59/demo_gind!U59*1000000</f>
        <v>65.9500859311172</v>
      </c>
      <c r="X35" s="67" t="s">
        <v>230</v>
      </c>
      <c r="Y35" s="67" t="s">
        <v>1</v>
      </c>
      <c r="Z35" s="67" t="s">
        <v>230</v>
      </c>
      <c r="AA35" s="67">
        <f>env_wat_cat!Y59/demo_gind!Y59*1000000</f>
        <v>65.96161536115925</v>
      </c>
      <c r="AB35" s="67" t="s">
        <v>230</v>
      </c>
      <c r="AC35" s="67" t="s">
        <v>1</v>
      </c>
      <c r="AD35" s="67" t="s">
        <v>230</v>
      </c>
      <c r="AE35" s="67">
        <f>env_wat_cat!AC59/demo_gind!AC59*1000000</f>
        <v>66.11810453610816</v>
      </c>
      <c r="AF35" s="67" t="s">
        <v>230</v>
      </c>
      <c r="AG35" s="67">
        <f>env_wat_cat!AE59/demo_gind!AE59*1000000</f>
        <v>66.11513940321113</v>
      </c>
      <c r="AH35" s="67" t="s">
        <v>230</v>
      </c>
      <c r="AI35" s="67">
        <f>env_wat_cat!AG59/demo_gind!AG59*1000000</f>
        <v>66.13275047445238</v>
      </c>
      <c r="AJ35" s="67" t="s">
        <v>230</v>
      </c>
      <c r="AK35" s="67">
        <f>env_wat_cat!AI59/demo_gind!AI59*1000000</f>
        <v>66.02047831171902</v>
      </c>
      <c r="AL35" s="67" t="s">
        <v>230</v>
      </c>
      <c r="AM35" s="67">
        <f>env_wat_cat!AK59/demo_gind!AK59*1000000</f>
        <v>65.88574794316374</v>
      </c>
      <c r="AN35" s="67" t="s">
        <v>230</v>
      </c>
      <c r="AO35" s="67">
        <f>env_wat_cat!AM59/demo_gind!AM59*1000000</f>
        <v>65.93856759962803</v>
      </c>
      <c r="AP35" s="67" t="s">
        <v>230</v>
      </c>
      <c r="AQ35" s="67">
        <f>env_wat_cat!AO59/demo_gind!AO59*1000000</f>
        <v>73.21572069138985</v>
      </c>
      <c r="AR35" s="67" t="s">
        <v>230</v>
      </c>
      <c r="AS35" s="67">
        <f>env_wat_cat!AQ59/demo_gind!AQ59*1000000</f>
        <v>74.94661270510552</v>
      </c>
      <c r="AT35" s="67" t="s">
        <v>101</v>
      </c>
      <c r="AU35" s="67">
        <f>env_wat_cat!AS59/demo_gind!AS59*1000000</f>
        <v>76.98452392216839</v>
      </c>
      <c r="AV35" s="67" t="s">
        <v>101</v>
      </c>
      <c r="AW35" s="67">
        <f>env_wat_cat!AU59/demo_gind!AU59*1000000</f>
        <v>77.10516094932571</v>
      </c>
      <c r="AX35" s="67" t="s">
        <v>101</v>
      </c>
      <c r="AY35" s="67">
        <f>env_wat_cat!AW59/demo_gind!AW59*1000000</f>
        <v>77.15680426960881</v>
      </c>
      <c r="AZ35" s="67" t="s">
        <v>101</v>
      </c>
      <c r="BA35" s="67">
        <f>env_wat_cat!AY59/demo_gind!AY59*1000000</f>
        <v>77.12179154501621</v>
      </c>
      <c r="BB35" s="67" t="s">
        <v>101</v>
      </c>
      <c r="BC35" s="67">
        <f>env_wat_cat!BA59/demo_gind!BA59*1000000</f>
        <v>73.42636460546521</v>
      </c>
      <c r="BD35" s="67" t="s">
        <v>205</v>
      </c>
      <c r="BE35" s="67">
        <f>env_wat_cat!BC59/demo_gind!BC59*1000000</f>
        <v>69.45162290676039</v>
      </c>
      <c r="BF35" s="67" t="s">
        <v>205</v>
      </c>
      <c r="BG35" s="67">
        <f>env_wat_cat!BE59/demo_gind!BE59*1000000</f>
        <v>62.169066784522215</v>
      </c>
      <c r="BH35" s="67" t="s">
        <v>205</v>
      </c>
      <c r="BI35" s="67">
        <f>env_wat_cat!BG59/demo_gind!BG59*1000000</f>
        <v>62.01247612273588</v>
      </c>
      <c r="BJ35" s="67" t="s">
        <v>205</v>
      </c>
      <c r="BK35" s="67">
        <f>env_wat_cat!BI59/demo_gind!BI59*1000000</f>
        <v>64.43158494691305</v>
      </c>
      <c r="BL35" s="67" t="s">
        <v>205</v>
      </c>
      <c r="BM35" s="67">
        <f>env_wat_cat!BK59/demo_gind!BK59*1000000</f>
        <v>70.07853938446291</v>
      </c>
      <c r="BN35" s="67" t="s">
        <v>101</v>
      </c>
      <c r="BO35" s="67">
        <f>env_wat_cat!BM59/demo_gind!BM59*1000000</f>
        <v>68.03872523912894</v>
      </c>
      <c r="BP35" s="67" t="s">
        <v>101</v>
      </c>
      <c r="BQ35" s="67">
        <f>env_wat_cat!BO59/demo_gind!BO59*1000000</f>
        <v>68.12055710779373</v>
      </c>
      <c r="BR35" s="67" t="s">
        <v>101</v>
      </c>
      <c r="BS35" s="67">
        <f>env_wat_cat!BQ59/demo_gind!BQ59*1000000</f>
        <v>71.32831166757909</v>
      </c>
      <c r="BT35" s="67" t="s">
        <v>101</v>
      </c>
      <c r="BU35" s="67">
        <f>env_wat_cat!BS59/demo_gind!BS59*1000000</f>
        <v>67.52749118531848</v>
      </c>
      <c r="BV35" s="67" t="s">
        <v>101</v>
      </c>
      <c r="BW35" s="67">
        <f>env_wat_cat!BU59/demo_gind!BU59*1000000</f>
        <v>66.25367717109941</v>
      </c>
      <c r="BX35" s="67">
        <f>env_wat_cat!BW59/demo_gind!BW59*1000000</f>
        <v>66.0778208390036</v>
      </c>
      <c r="CE35" s="120"/>
      <c r="CF35" s="120"/>
      <c r="CG35" s="120"/>
      <c r="CH35" s="120"/>
      <c r="CI35" s="120"/>
      <c r="CJ35" s="120"/>
      <c r="CK35" s="120"/>
      <c r="CL35" s="120"/>
      <c r="CM35" s="120"/>
      <c r="CN35" s="120"/>
      <c r="CO35" s="120"/>
      <c r="CP35" s="120"/>
      <c r="CQ35" s="120"/>
    </row>
    <row r="36" spans="2:95" ht="11.45" customHeight="1">
      <c r="B36" s="115" t="s">
        <v>159</v>
      </c>
      <c r="D36" s="103" t="s">
        <v>23</v>
      </c>
      <c r="E36" s="109" t="s">
        <v>1</v>
      </c>
      <c r="F36" s="109" t="s">
        <v>230</v>
      </c>
      <c r="G36" s="109" t="s">
        <v>1</v>
      </c>
      <c r="H36" s="109" t="s">
        <v>230</v>
      </c>
      <c r="I36" s="68">
        <f>env_wat_cat!G60/demo_gind!G60*1000000</f>
        <v>84.18510088286752</v>
      </c>
      <c r="J36" s="109" t="s">
        <v>230</v>
      </c>
      <c r="K36" s="68">
        <f>env_wat_cat!I60/demo_gind!I60*1000000</f>
        <v>95.51238608641088</v>
      </c>
      <c r="L36" s="109" t="s">
        <v>230</v>
      </c>
      <c r="M36" s="68">
        <f>env_wat_cat!K60/demo_gind!K60*1000000</f>
        <v>102.75448208130332</v>
      </c>
      <c r="N36" s="109" t="s">
        <v>230</v>
      </c>
      <c r="O36" s="70">
        <f>env_wat_cat!M60/demo_gind!M60*1000000</f>
        <v>95.00382621209172</v>
      </c>
      <c r="P36" s="70" t="s">
        <v>230</v>
      </c>
      <c r="Q36" s="70">
        <f>env_wat_cat!O60/demo_gind!O60*1000000</f>
        <v>96.32384104772105</v>
      </c>
      <c r="R36" s="70" t="s">
        <v>230</v>
      </c>
      <c r="S36" s="70">
        <f>env_wat_cat!Q60/demo_gind!Q60*1000000</f>
        <v>101.81279129366824</v>
      </c>
      <c r="T36" s="70" t="s">
        <v>230</v>
      </c>
      <c r="U36" s="70">
        <f>env_wat_cat!S60/demo_gind!S60*1000000</f>
        <v>89.07125916925918</v>
      </c>
      <c r="V36" s="70" t="s">
        <v>230</v>
      </c>
      <c r="W36" s="70">
        <f>env_wat_cat!U60/demo_gind!U60*1000000</f>
        <v>90.50880101575754</v>
      </c>
      <c r="X36" s="70" t="s">
        <v>230</v>
      </c>
      <c r="Y36" s="70">
        <f>env_wat_cat!W60/demo_gind!W60*1000000</f>
        <v>86.72449151623982</v>
      </c>
      <c r="Z36" s="70" t="s">
        <v>230</v>
      </c>
      <c r="AA36" s="70">
        <f>env_wat_cat!Y60/demo_gind!Y60*1000000</f>
        <v>87.2331850930096</v>
      </c>
      <c r="AB36" s="70" t="s">
        <v>230</v>
      </c>
      <c r="AC36" s="70">
        <f>env_wat_cat!AA60/demo_gind!AA60*1000000</f>
        <v>91.59382279860954</v>
      </c>
      <c r="AD36" s="70" t="s">
        <v>230</v>
      </c>
      <c r="AE36" s="70">
        <f>env_wat_cat!AC60/demo_gind!AC60*1000000</f>
        <v>91.44865099175092</v>
      </c>
      <c r="AF36" s="70" t="s">
        <v>230</v>
      </c>
      <c r="AG36" s="70">
        <f>env_wat_cat!AE60/demo_gind!AE60*1000000</f>
        <v>89.75375248932984</v>
      </c>
      <c r="AH36" s="70" t="s">
        <v>230</v>
      </c>
      <c r="AI36" s="70">
        <f>env_wat_cat!AG60/demo_gind!AG60*1000000</f>
        <v>91.86762710094999</v>
      </c>
      <c r="AJ36" s="70" t="s">
        <v>230</v>
      </c>
      <c r="AK36" s="70">
        <f>env_wat_cat!AI60/demo_gind!AI60*1000000</f>
        <v>90.0433120779479</v>
      </c>
      <c r="AL36" s="70" t="s">
        <v>230</v>
      </c>
      <c r="AM36" s="70">
        <f>env_wat_cat!AK60/demo_gind!AK60*1000000</f>
        <v>90.18837014789658</v>
      </c>
      <c r="AN36" s="70" t="s">
        <v>230</v>
      </c>
      <c r="AO36" s="70">
        <f>env_wat_cat!AM60/demo_gind!AM60*1000000</f>
        <v>97.15218733448872</v>
      </c>
      <c r="AP36" s="70" t="s">
        <v>230</v>
      </c>
      <c r="AQ36" s="70">
        <f>env_wat_cat!AO60/demo_gind!AO60*1000000</f>
        <v>85.38998934316695</v>
      </c>
      <c r="AR36" s="70" t="s">
        <v>230</v>
      </c>
      <c r="AS36" s="70">
        <f>env_wat_cat!AQ60/demo_gind!AQ60*1000000</f>
        <v>89.0130110936835</v>
      </c>
      <c r="AT36" s="70" t="s">
        <v>230</v>
      </c>
      <c r="AU36" s="70">
        <f>env_wat_cat!AS60/demo_gind!AS60*1000000</f>
        <v>83.37860809568872</v>
      </c>
      <c r="AV36" s="70" t="s">
        <v>230</v>
      </c>
      <c r="AW36" s="70">
        <f>env_wat_cat!AU60/demo_gind!AU60*1000000</f>
        <v>81.4449041115374</v>
      </c>
      <c r="AX36" s="70" t="s">
        <v>230</v>
      </c>
      <c r="AY36" s="70">
        <f>env_wat_cat!AW60/demo_gind!AW60*1000000</f>
        <v>78.71673417084277</v>
      </c>
      <c r="AZ36" s="70" t="s">
        <v>230</v>
      </c>
      <c r="BA36" s="70">
        <f>env_wat_cat!AY60/demo_gind!AY60*1000000</f>
        <v>73.99438340015426</v>
      </c>
      <c r="BB36" s="70" t="s">
        <v>230</v>
      </c>
      <c r="BC36" s="70">
        <f>env_wat_cat!BA60/demo_gind!BA60*1000000</f>
        <v>71.56632748061351</v>
      </c>
      <c r="BD36" s="70" t="s">
        <v>230</v>
      </c>
      <c r="BE36" s="70">
        <f>env_wat_cat!BC60/demo_gind!BC60*1000000</f>
        <v>69.8903164375705</v>
      </c>
      <c r="BF36" s="70" t="s">
        <v>230</v>
      </c>
      <c r="BG36" s="70">
        <f>env_wat_cat!BE60/demo_gind!BE60*1000000</f>
        <v>68.02669197326301</v>
      </c>
      <c r="BH36" s="70" t="s">
        <v>230</v>
      </c>
      <c r="BI36" s="70">
        <f>env_wat_cat!BG60/demo_gind!BG60*1000000</f>
        <v>65.51827551943012</v>
      </c>
      <c r="BJ36" s="70" t="s">
        <v>230</v>
      </c>
      <c r="BK36" s="70">
        <f>env_wat_cat!BI60/demo_gind!BI60*1000000</f>
        <v>63.01405763026355</v>
      </c>
      <c r="BL36" s="70" t="s">
        <v>230</v>
      </c>
      <c r="BM36" s="70">
        <f>env_wat_cat!BK60/demo_gind!BK60*1000000</f>
        <v>63.50819255683983</v>
      </c>
      <c r="BN36" s="70" t="s">
        <v>230</v>
      </c>
      <c r="BO36" s="70">
        <f>env_wat_cat!BM60/demo_gind!BM60*1000000</f>
        <v>61.74359616200851</v>
      </c>
      <c r="BP36" s="70" t="s">
        <v>230</v>
      </c>
      <c r="BQ36" s="70">
        <f>env_wat_cat!BO60/demo_gind!BO60*1000000</f>
        <v>61.051794638800544</v>
      </c>
      <c r="BR36" s="70" t="s">
        <v>230</v>
      </c>
      <c r="BS36" s="70">
        <f>env_wat_cat!BQ60/demo_gind!BQ60*1000000</f>
        <v>61.07351501216362</v>
      </c>
      <c r="BT36" s="70" t="s">
        <v>230</v>
      </c>
      <c r="BU36" s="70">
        <f>env_wat_cat!BS60/demo_gind!BS60*1000000</f>
        <v>59.706505210325496</v>
      </c>
      <c r="BV36" s="70" t="s">
        <v>230</v>
      </c>
      <c r="BW36" s="70">
        <f>env_wat_cat!BU60/demo_gind!BU60*1000000</f>
        <v>61.12407875420793</v>
      </c>
      <c r="BX36" s="70">
        <f>env_wat_cat!BW60/demo_gind!BW60*1000000</f>
        <v>58.59007465754102</v>
      </c>
      <c r="CE36" s="120"/>
      <c r="CF36" s="120"/>
      <c r="CG36" s="120"/>
      <c r="CH36" s="120"/>
      <c r="CI36" s="120"/>
      <c r="CJ36" s="120"/>
      <c r="CK36" s="120"/>
      <c r="CL36" s="120"/>
      <c r="CM36" s="120"/>
      <c r="CN36" s="120"/>
      <c r="CO36" s="120"/>
      <c r="CP36" s="120"/>
      <c r="CQ36" s="120"/>
    </row>
    <row r="37" spans="2:95" ht="11.45" customHeight="1">
      <c r="B37" s="117" t="s">
        <v>107</v>
      </c>
      <c r="D37" s="106" t="s">
        <v>286</v>
      </c>
      <c r="E37" s="107" t="s">
        <v>1</v>
      </c>
      <c r="F37" s="107" t="s">
        <v>230</v>
      </c>
      <c r="G37" s="107" t="s">
        <v>1</v>
      </c>
      <c r="H37" s="107" t="s">
        <v>230</v>
      </c>
      <c r="I37" s="107" t="s">
        <v>1</v>
      </c>
      <c r="J37" s="107" t="s">
        <v>230</v>
      </c>
      <c r="K37" s="107" t="s">
        <v>1</v>
      </c>
      <c r="L37" s="107" t="s">
        <v>230</v>
      </c>
      <c r="M37" s="107" t="s">
        <v>1</v>
      </c>
      <c r="N37" s="107" t="s">
        <v>230</v>
      </c>
      <c r="O37" s="108" t="s">
        <v>1</v>
      </c>
      <c r="P37" s="108" t="s">
        <v>230</v>
      </c>
      <c r="Q37" s="108" t="s">
        <v>1</v>
      </c>
      <c r="R37" s="108" t="s">
        <v>230</v>
      </c>
      <c r="S37" s="108" t="s">
        <v>1</v>
      </c>
      <c r="T37" s="108" t="s">
        <v>230</v>
      </c>
      <c r="U37" s="108" t="s">
        <v>1</v>
      </c>
      <c r="V37" s="108" t="s">
        <v>230</v>
      </c>
      <c r="W37" s="108" t="s">
        <v>1</v>
      </c>
      <c r="X37" s="108" t="s">
        <v>230</v>
      </c>
      <c r="Y37" s="108" t="s">
        <v>1</v>
      </c>
      <c r="Z37" s="108" t="s">
        <v>230</v>
      </c>
      <c r="AA37" s="108" t="s">
        <v>1</v>
      </c>
      <c r="AB37" s="108" t="s">
        <v>230</v>
      </c>
      <c r="AC37" s="108" t="s">
        <v>1</v>
      </c>
      <c r="AD37" s="108" t="s">
        <v>230</v>
      </c>
      <c r="AE37" s="108" t="s">
        <v>1</v>
      </c>
      <c r="AF37" s="108" t="s">
        <v>230</v>
      </c>
      <c r="AG37" s="108" t="s">
        <v>1</v>
      </c>
      <c r="AH37" s="108" t="s">
        <v>230</v>
      </c>
      <c r="AI37" s="108" t="s">
        <v>1</v>
      </c>
      <c r="AJ37" s="108" t="s">
        <v>230</v>
      </c>
      <c r="AK37" s="108" t="s">
        <v>1</v>
      </c>
      <c r="AL37" s="108" t="s">
        <v>230</v>
      </c>
      <c r="AM37" s="108" t="s">
        <v>1</v>
      </c>
      <c r="AN37" s="108" t="s">
        <v>230</v>
      </c>
      <c r="AO37" s="108" t="s">
        <v>1</v>
      </c>
      <c r="AP37" s="108" t="s">
        <v>230</v>
      </c>
      <c r="AQ37" s="108" t="s">
        <v>1</v>
      </c>
      <c r="AR37" s="108" t="s">
        <v>230</v>
      </c>
      <c r="AS37" s="108" t="s">
        <v>1</v>
      </c>
      <c r="AT37" s="108" t="s">
        <v>230</v>
      </c>
      <c r="AU37" s="108" t="s">
        <v>1</v>
      </c>
      <c r="AV37" s="108" t="s">
        <v>230</v>
      </c>
      <c r="AW37" s="108" t="s">
        <v>1</v>
      </c>
      <c r="AX37" s="108" t="s">
        <v>230</v>
      </c>
      <c r="AY37" s="108" t="s">
        <v>1</v>
      </c>
      <c r="AZ37" s="108" t="s">
        <v>230</v>
      </c>
      <c r="BA37" s="108" t="s">
        <v>1</v>
      </c>
      <c r="BB37" s="108" t="s">
        <v>230</v>
      </c>
      <c r="BC37" s="108">
        <f>env_wat_cat!BC61/demo_gind!BC61*1000000</f>
        <v>45.87503305863642</v>
      </c>
      <c r="BD37" s="108" t="s">
        <v>230</v>
      </c>
      <c r="BE37" s="108">
        <f>env_wat_cat!BC61/demo_gind!BC61*1000000</f>
        <v>45.87503305863642</v>
      </c>
      <c r="BF37" s="108" t="s">
        <v>230</v>
      </c>
      <c r="BG37" s="108" t="s">
        <v>1</v>
      </c>
      <c r="BH37" s="108" t="s">
        <v>230</v>
      </c>
      <c r="BI37" s="108" t="s">
        <v>1</v>
      </c>
      <c r="BJ37" s="108" t="s">
        <v>230</v>
      </c>
      <c r="BK37" s="108" t="s">
        <v>1</v>
      </c>
      <c r="BL37" s="108" t="s">
        <v>230</v>
      </c>
      <c r="BM37" s="108" t="s">
        <v>1</v>
      </c>
      <c r="BN37" s="108" t="s">
        <v>230</v>
      </c>
      <c r="BO37" s="108" t="s">
        <v>1</v>
      </c>
      <c r="BP37" s="108" t="s">
        <v>230</v>
      </c>
      <c r="BQ37" s="108" t="s">
        <v>1</v>
      </c>
      <c r="BR37" s="108" t="s">
        <v>230</v>
      </c>
      <c r="BS37" s="108" t="s">
        <v>1</v>
      </c>
      <c r="BT37" s="108" t="s">
        <v>230</v>
      </c>
      <c r="BU37" s="108" t="s">
        <v>1</v>
      </c>
      <c r="BV37" s="108" t="s">
        <v>230</v>
      </c>
      <c r="BW37" s="108" t="s">
        <v>1</v>
      </c>
      <c r="BX37" s="108" t="s">
        <v>1</v>
      </c>
      <c r="BZ37" s="78"/>
      <c r="CA37" s="79">
        <v>2011</v>
      </c>
      <c r="CB37" s="79"/>
      <c r="CC37" s="80"/>
      <c r="CE37" s="120"/>
      <c r="CF37" s="120"/>
      <c r="CG37" s="120"/>
      <c r="CH37" s="120"/>
      <c r="CI37" s="120"/>
      <c r="CJ37" s="120"/>
      <c r="CK37" s="120"/>
      <c r="CL37" s="120"/>
      <c r="CM37" s="120"/>
      <c r="CN37" s="120"/>
      <c r="CO37" s="120"/>
      <c r="CP37" s="120"/>
      <c r="CQ37" s="120"/>
    </row>
    <row r="38" spans="2:95" ht="11.45" customHeight="1">
      <c r="B38" s="116" t="s">
        <v>163</v>
      </c>
      <c r="D38" s="104" t="s">
        <v>17</v>
      </c>
      <c r="E38" s="71" t="s">
        <v>1</v>
      </c>
      <c r="F38" s="71" t="s">
        <v>230</v>
      </c>
      <c r="G38" s="71" t="s">
        <v>1</v>
      </c>
      <c r="H38" s="71" t="s">
        <v>230</v>
      </c>
      <c r="I38" s="71" t="s">
        <v>1</v>
      </c>
      <c r="J38" s="71" t="s">
        <v>230</v>
      </c>
      <c r="K38" s="71" t="s">
        <v>1</v>
      </c>
      <c r="L38" s="71" t="s">
        <v>230</v>
      </c>
      <c r="M38" s="71" t="s">
        <v>1</v>
      </c>
      <c r="N38" s="71" t="s">
        <v>230</v>
      </c>
      <c r="O38" s="60" t="s">
        <v>1</v>
      </c>
      <c r="P38" s="60" t="s">
        <v>230</v>
      </c>
      <c r="Q38" s="60" t="s">
        <v>1</v>
      </c>
      <c r="R38" s="60" t="s">
        <v>230</v>
      </c>
      <c r="S38" s="60" t="s">
        <v>1</v>
      </c>
      <c r="T38" s="60" t="s">
        <v>230</v>
      </c>
      <c r="U38" s="60" t="s">
        <v>1</v>
      </c>
      <c r="V38" s="60" t="s">
        <v>230</v>
      </c>
      <c r="W38" s="60" t="s">
        <v>1</v>
      </c>
      <c r="X38" s="60" t="s">
        <v>230</v>
      </c>
      <c r="Y38" s="60" t="s">
        <v>1</v>
      </c>
      <c r="Z38" s="60" t="s">
        <v>230</v>
      </c>
      <c r="AA38" s="60" t="s">
        <v>1</v>
      </c>
      <c r="AB38" s="60" t="s">
        <v>230</v>
      </c>
      <c r="AC38" s="60" t="s">
        <v>1</v>
      </c>
      <c r="AD38" s="60" t="s">
        <v>230</v>
      </c>
      <c r="AE38" s="60" t="s">
        <v>1</v>
      </c>
      <c r="AF38" s="60" t="s">
        <v>230</v>
      </c>
      <c r="AG38" s="60" t="s">
        <v>1</v>
      </c>
      <c r="AH38" s="60" t="s">
        <v>230</v>
      </c>
      <c r="AI38" s="60" t="s">
        <v>1</v>
      </c>
      <c r="AJ38" s="60" t="s">
        <v>230</v>
      </c>
      <c r="AK38" s="60" t="s">
        <v>1</v>
      </c>
      <c r="AL38" s="60" t="s">
        <v>230</v>
      </c>
      <c r="AM38" s="60" t="s">
        <v>1</v>
      </c>
      <c r="AN38" s="60" t="s">
        <v>230</v>
      </c>
      <c r="AO38" s="60" t="s">
        <v>1</v>
      </c>
      <c r="AP38" s="60" t="s">
        <v>230</v>
      </c>
      <c r="AQ38" s="60">
        <f>env_wat_cat!AO62/demo_gind!AO62*1000000</f>
        <v>29.765834291022358</v>
      </c>
      <c r="AR38" s="60" t="s">
        <v>230</v>
      </c>
      <c r="AS38" s="60">
        <f>env_wat_cat!AQ62/demo_gind!AQ62*1000000</f>
        <v>28.600493781409472</v>
      </c>
      <c r="AT38" s="60" t="s">
        <v>230</v>
      </c>
      <c r="AU38" s="60">
        <f>env_wat_cat!AS62/demo_gind!AS62*1000000</f>
        <v>29.661746806288498</v>
      </c>
      <c r="AV38" s="60" t="s">
        <v>230</v>
      </c>
      <c r="AW38" s="60">
        <f>env_wat_cat!AU62/demo_gind!AU62*1000000</f>
        <v>28.564501141019143</v>
      </c>
      <c r="AX38" s="60" t="s">
        <v>230</v>
      </c>
      <c r="AY38" s="60">
        <f>env_wat_cat!AW62/demo_gind!AW62*1000000</f>
        <v>29.813300061759836</v>
      </c>
      <c r="AZ38" s="60" t="s">
        <v>230</v>
      </c>
      <c r="BA38" s="60">
        <f>env_wat_cat!AY62/demo_gind!AY62*1000000</f>
        <v>30.2807840329738</v>
      </c>
      <c r="BB38" s="60" t="s">
        <v>230</v>
      </c>
      <c r="BC38" s="60">
        <f>env_wat_cat!BA62/demo_gind!BA62*1000000</f>
        <v>30.62221372327874</v>
      </c>
      <c r="BD38" s="60" t="s">
        <v>230</v>
      </c>
      <c r="BE38" s="60">
        <f>env_wat_cat!BC62/demo_gind!BC62*1000000</f>
        <v>29.938373810014724</v>
      </c>
      <c r="BF38" s="60" t="s">
        <v>230</v>
      </c>
      <c r="BG38" s="60">
        <f>env_wat_cat!BE62/demo_gind!BE62*1000000</f>
        <v>30.202308561273032</v>
      </c>
      <c r="BH38" s="60" t="s">
        <v>230</v>
      </c>
      <c r="BI38" s="60">
        <f>env_wat_cat!BG62/demo_gind!BG62*1000000</f>
        <v>28.51345506378614</v>
      </c>
      <c r="BJ38" s="60" t="s">
        <v>230</v>
      </c>
      <c r="BK38" s="60">
        <f>env_wat_cat!BI62/demo_gind!BI62*1000000</f>
        <v>28.16001471217095</v>
      </c>
      <c r="BL38" s="60" t="s">
        <v>230</v>
      </c>
      <c r="BM38" s="60">
        <f>env_wat_cat!BK62/demo_gind!BK62*1000000</f>
        <v>30.076351433448718</v>
      </c>
      <c r="BN38" s="60" t="s">
        <v>230</v>
      </c>
      <c r="BO38" s="60">
        <f>env_wat_cat!BM62/demo_gind!BM62*1000000</f>
        <v>32.338368648862534</v>
      </c>
      <c r="BP38" s="60" t="s">
        <v>230</v>
      </c>
      <c r="BQ38" s="60">
        <f>env_wat_cat!BO62/demo_gind!BO62*1000000</f>
        <v>33.20958672894701</v>
      </c>
      <c r="BR38" s="60" t="s">
        <v>230</v>
      </c>
      <c r="BS38" s="60">
        <f>env_wat_cat!BQ62/demo_gind!BQ62*1000000</f>
        <v>30.882480392041888</v>
      </c>
      <c r="BT38" s="60" t="s">
        <v>230</v>
      </c>
      <c r="BU38" s="60" t="e">
        <f>env_wat_cat!BS62/demo_gind!BS62*1000000</f>
        <v>#VALUE!</v>
      </c>
      <c r="BV38" s="60" t="s">
        <v>230</v>
      </c>
      <c r="BW38" s="60">
        <f>env_wat_cat!BU62/demo_gind!BQ62*1000000</f>
        <v>31.568948419650493</v>
      </c>
      <c r="BX38" s="60">
        <f>env_wat_cat!BW62/demo_gind!BQ62*1000000</f>
        <v>32.66443698037588</v>
      </c>
      <c r="CE38" s="120"/>
      <c r="CF38" s="120"/>
      <c r="CG38" s="120"/>
      <c r="CH38" s="120"/>
      <c r="CI38" s="120"/>
      <c r="CJ38" s="120"/>
      <c r="CK38" s="120"/>
      <c r="CL38" s="120"/>
      <c r="CM38" s="120"/>
      <c r="CN38" s="120"/>
      <c r="CO38" s="120"/>
      <c r="CP38" s="120"/>
      <c r="CQ38" s="120"/>
    </row>
    <row r="39" spans="2:95" ht="11.45" customHeight="1">
      <c r="B39" s="113" t="s">
        <v>125</v>
      </c>
      <c r="D39" s="102" t="s">
        <v>287</v>
      </c>
      <c r="E39" s="63" t="s">
        <v>1</v>
      </c>
      <c r="F39" s="63" t="s">
        <v>230</v>
      </c>
      <c r="G39" s="63" t="s">
        <v>1</v>
      </c>
      <c r="H39" s="63" t="s">
        <v>230</v>
      </c>
      <c r="I39" s="64">
        <f>env_wat_cat!G63/demo_gind!G63*1000000</f>
        <v>19.192954758028655</v>
      </c>
      <c r="J39" s="63" t="s">
        <v>230</v>
      </c>
      <c r="K39" s="64">
        <f>env_wat_cat!I63/demo_gind!I63*1000000</f>
        <v>23.60008369105309</v>
      </c>
      <c r="L39" s="63" t="s">
        <v>230</v>
      </c>
      <c r="M39" s="63" t="s">
        <v>1</v>
      </c>
      <c r="N39" s="63" t="s">
        <v>230</v>
      </c>
      <c r="O39" s="62">
        <f>env_wat_cat!M63/demo_gind!M63*1000000</f>
        <v>33.95340360288652</v>
      </c>
      <c r="P39" s="62" t="s">
        <v>230</v>
      </c>
      <c r="Q39" s="62" t="s">
        <v>1</v>
      </c>
      <c r="R39" s="62" t="s">
        <v>230</v>
      </c>
      <c r="S39" s="62" t="s">
        <v>1</v>
      </c>
      <c r="T39" s="62" t="s">
        <v>230</v>
      </c>
      <c r="U39" s="62" t="s">
        <v>1</v>
      </c>
      <c r="V39" s="62" t="s">
        <v>230</v>
      </c>
      <c r="W39" s="62" t="s">
        <v>1</v>
      </c>
      <c r="X39" s="62" t="s">
        <v>230</v>
      </c>
      <c r="Y39" s="62">
        <f>env_wat_cat!W63/demo_gind!W63*1000000</f>
        <v>39.65434039407965</v>
      </c>
      <c r="Z39" s="62" t="s">
        <v>230</v>
      </c>
      <c r="AA39" s="62">
        <f>env_wat_cat!Y63/demo_gind!Y63*1000000</f>
        <v>35.27554032387892</v>
      </c>
      <c r="AB39" s="62" t="s">
        <v>230</v>
      </c>
      <c r="AC39" s="62">
        <f>env_wat_cat!AA63/demo_gind!AA63*1000000</f>
        <v>35.505583991739066</v>
      </c>
      <c r="AD39" s="62" t="s">
        <v>230</v>
      </c>
      <c r="AE39" s="62">
        <f>env_wat_cat!AC63/demo_gind!AC63*1000000</f>
        <v>35.516405042432886</v>
      </c>
      <c r="AF39" s="62" t="s">
        <v>230</v>
      </c>
      <c r="AG39" s="62">
        <f>env_wat_cat!AE63/demo_gind!AE63*1000000</f>
        <v>36.33854235348825</v>
      </c>
      <c r="AH39" s="62" t="s">
        <v>230</v>
      </c>
      <c r="AI39" s="60">
        <f>env_wat_cat!AE63/demo_gind!AE63*1000000</f>
        <v>36.33854235348825</v>
      </c>
      <c r="AJ39" s="62" t="s">
        <v>230</v>
      </c>
      <c r="AK39" s="62" t="s">
        <v>1</v>
      </c>
      <c r="AL39" s="62" t="s">
        <v>230</v>
      </c>
      <c r="AM39" s="62" t="s">
        <v>1</v>
      </c>
      <c r="AN39" s="62" t="s">
        <v>230</v>
      </c>
      <c r="AO39" s="62" t="s">
        <v>1</v>
      </c>
      <c r="AP39" s="62" t="s">
        <v>230</v>
      </c>
      <c r="AQ39" s="62" t="s">
        <v>1</v>
      </c>
      <c r="AR39" s="62" t="s">
        <v>230</v>
      </c>
      <c r="AS39" s="62" t="s">
        <v>1</v>
      </c>
      <c r="AT39" s="62" t="s">
        <v>230</v>
      </c>
      <c r="AU39" s="62" t="s">
        <v>1</v>
      </c>
      <c r="AV39" s="62" t="s">
        <v>230</v>
      </c>
      <c r="AW39" s="62" t="s">
        <v>1</v>
      </c>
      <c r="AX39" s="62" t="s">
        <v>230</v>
      </c>
      <c r="AY39" s="62" t="s">
        <v>1</v>
      </c>
      <c r="AZ39" s="62" t="s">
        <v>230</v>
      </c>
      <c r="BA39" s="62" t="s">
        <v>1</v>
      </c>
      <c r="BB39" s="62" t="s">
        <v>230</v>
      </c>
      <c r="BC39" s="62" t="s">
        <v>1</v>
      </c>
      <c r="BD39" s="62" t="s">
        <v>230</v>
      </c>
      <c r="BE39" s="62" t="s">
        <v>1</v>
      </c>
      <c r="BF39" s="62" t="s">
        <v>230</v>
      </c>
      <c r="BG39" s="62" t="s">
        <v>1</v>
      </c>
      <c r="BH39" s="62" t="s">
        <v>230</v>
      </c>
      <c r="BI39" s="62" t="s">
        <v>1</v>
      </c>
      <c r="BJ39" s="62" t="s">
        <v>230</v>
      </c>
      <c r="BK39" s="62" t="s">
        <v>1</v>
      </c>
      <c r="BL39" s="62" t="s">
        <v>230</v>
      </c>
      <c r="BM39" s="62" t="s">
        <v>1</v>
      </c>
      <c r="BN39" s="62" t="s">
        <v>230</v>
      </c>
      <c r="BO39" s="62" t="s">
        <v>1</v>
      </c>
      <c r="BP39" s="62" t="s">
        <v>230</v>
      </c>
      <c r="BQ39" s="62" t="s">
        <v>1</v>
      </c>
      <c r="BR39" s="62" t="s">
        <v>230</v>
      </c>
      <c r="BS39" s="62" t="s">
        <v>1</v>
      </c>
      <c r="BT39" s="62" t="s">
        <v>230</v>
      </c>
      <c r="BU39" s="62" t="s">
        <v>1</v>
      </c>
      <c r="BV39" s="62" t="s">
        <v>230</v>
      </c>
      <c r="BW39" s="62" t="s">
        <v>1</v>
      </c>
      <c r="BX39" s="62" t="s">
        <v>1</v>
      </c>
      <c r="BZ39" s="81"/>
      <c r="CA39" s="82">
        <v>1999</v>
      </c>
      <c r="CB39" s="82"/>
      <c r="CC39" s="83"/>
      <c r="CE39" s="120"/>
      <c r="CF39" s="120"/>
      <c r="CG39" s="120"/>
      <c r="CH39" s="120"/>
      <c r="CI39" s="120"/>
      <c r="CJ39" s="120"/>
      <c r="CK39" s="120"/>
      <c r="CL39" s="120"/>
      <c r="CM39" s="120"/>
      <c r="CN39" s="120"/>
      <c r="CO39" s="120"/>
      <c r="CP39" s="120"/>
      <c r="CQ39" s="120"/>
    </row>
    <row r="40" spans="2:95" ht="11.45" customHeight="1">
      <c r="B40" s="113" t="s">
        <v>167</v>
      </c>
      <c r="D40" s="102" t="s">
        <v>15</v>
      </c>
      <c r="E40" s="61" t="s">
        <v>1</v>
      </c>
      <c r="F40" s="61" t="s">
        <v>230</v>
      </c>
      <c r="G40" s="61" t="s">
        <v>1</v>
      </c>
      <c r="H40" s="61" t="s">
        <v>230</v>
      </c>
      <c r="I40" s="61" t="s">
        <v>1</v>
      </c>
      <c r="J40" s="61" t="s">
        <v>230</v>
      </c>
      <c r="K40" s="61" t="s">
        <v>1</v>
      </c>
      <c r="L40" s="61" t="s">
        <v>230</v>
      </c>
      <c r="M40" s="61" t="s">
        <v>1</v>
      </c>
      <c r="N40" s="61" t="s">
        <v>230</v>
      </c>
      <c r="O40" s="62" t="s">
        <v>1</v>
      </c>
      <c r="P40" s="62" t="s">
        <v>230</v>
      </c>
      <c r="Q40" s="62" t="s">
        <v>1</v>
      </c>
      <c r="R40" s="62" t="s">
        <v>230</v>
      </c>
      <c r="S40" s="62" t="s">
        <v>1</v>
      </c>
      <c r="T40" s="62" t="s">
        <v>230</v>
      </c>
      <c r="U40" s="62" t="s">
        <v>1</v>
      </c>
      <c r="V40" s="62" t="s">
        <v>230</v>
      </c>
      <c r="W40" s="62" t="s">
        <v>1</v>
      </c>
      <c r="X40" s="62" t="s">
        <v>230</v>
      </c>
      <c r="Y40" s="62" t="s">
        <v>1</v>
      </c>
      <c r="Z40" s="62" t="s">
        <v>230</v>
      </c>
      <c r="AA40" s="62" t="s">
        <v>1</v>
      </c>
      <c r="AB40" s="62" t="s">
        <v>230</v>
      </c>
      <c r="AC40" s="62" t="s">
        <v>1</v>
      </c>
      <c r="AD40" s="62" t="s">
        <v>230</v>
      </c>
      <c r="AE40" s="62" t="s">
        <v>1</v>
      </c>
      <c r="AF40" s="62" t="s">
        <v>230</v>
      </c>
      <c r="AG40" s="62" t="s">
        <v>1</v>
      </c>
      <c r="AH40" s="62" t="s">
        <v>230</v>
      </c>
      <c r="AI40" s="62" t="s">
        <v>1</v>
      </c>
      <c r="AJ40" s="62" t="s">
        <v>230</v>
      </c>
      <c r="AK40" s="62" t="s">
        <v>1</v>
      </c>
      <c r="AL40" s="62" t="s">
        <v>230</v>
      </c>
      <c r="AM40" s="62" t="s">
        <v>1</v>
      </c>
      <c r="AN40" s="62" t="s">
        <v>230</v>
      </c>
      <c r="AO40" s="62" t="s">
        <v>1</v>
      </c>
      <c r="AP40" s="62" t="s">
        <v>230</v>
      </c>
      <c r="AQ40" s="62" t="s">
        <v>1</v>
      </c>
      <c r="AR40" s="62" t="s">
        <v>230</v>
      </c>
      <c r="AS40" s="62" t="s">
        <v>1</v>
      </c>
      <c r="AT40" s="62" t="s">
        <v>230</v>
      </c>
      <c r="AU40" s="62" t="s">
        <v>1</v>
      </c>
      <c r="AV40" s="62" t="s">
        <v>230</v>
      </c>
      <c r="AW40" s="62" t="s">
        <v>1</v>
      </c>
      <c r="AX40" s="62" t="s">
        <v>230</v>
      </c>
      <c r="AY40" s="62" t="s">
        <v>1</v>
      </c>
      <c r="AZ40" s="62" t="s">
        <v>230</v>
      </c>
      <c r="BA40" s="62" t="s">
        <v>1</v>
      </c>
      <c r="BB40" s="62" t="s">
        <v>230</v>
      </c>
      <c r="BC40" s="62" t="s">
        <v>1</v>
      </c>
      <c r="BD40" s="62" t="s">
        <v>230</v>
      </c>
      <c r="BE40" s="62" t="s">
        <v>1</v>
      </c>
      <c r="BF40" s="62" t="s">
        <v>230</v>
      </c>
      <c r="BG40" s="62" t="s">
        <v>1</v>
      </c>
      <c r="BH40" s="62" t="s">
        <v>230</v>
      </c>
      <c r="BI40" s="62" t="s">
        <v>1</v>
      </c>
      <c r="BJ40" s="62" t="s">
        <v>230</v>
      </c>
      <c r="BK40" s="62" t="s">
        <v>1</v>
      </c>
      <c r="BL40" s="62" t="s">
        <v>230</v>
      </c>
      <c r="BM40" s="62" t="s">
        <v>1</v>
      </c>
      <c r="BN40" s="62" t="s">
        <v>230</v>
      </c>
      <c r="BO40" s="62" t="s">
        <v>1</v>
      </c>
      <c r="BP40" s="62" t="s">
        <v>230</v>
      </c>
      <c r="BQ40" s="62">
        <f>env_wat_cat!BO64/demo_gind!BO64*1000000</f>
        <v>98.48760622218943</v>
      </c>
      <c r="BR40" s="62" t="s">
        <v>230</v>
      </c>
      <c r="BS40" s="62">
        <f>env_wat_cat!BQ64/demo_gind!BQ64*1000000</f>
        <v>71.72820313873686</v>
      </c>
      <c r="BT40" s="62" t="s">
        <v>230</v>
      </c>
      <c r="BU40" s="62">
        <f>env_wat_cat!BS64/demo_gind!BS64*1000000</f>
        <v>63.261358472505876</v>
      </c>
      <c r="BV40" s="62" t="s">
        <v>230</v>
      </c>
      <c r="BW40" s="62">
        <f>env_wat_cat!BU64/demo_gind!BU64*1000000</f>
        <v>49.33315667364848</v>
      </c>
      <c r="BX40" s="62">
        <f>env_wat_cat!BW64/demo_gind!BW64*1000000</f>
        <v>39.513925368829234</v>
      </c>
      <c r="CE40" s="120"/>
      <c r="CF40" s="120"/>
      <c r="CG40" s="120"/>
      <c r="CH40" s="120"/>
      <c r="CI40" s="120"/>
      <c r="CJ40" s="120"/>
      <c r="CK40" s="120"/>
      <c r="CL40" s="120"/>
      <c r="CM40" s="120"/>
      <c r="CN40" s="120"/>
      <c r="CO40" s="120"/>
      <c r="CP40" s="120"/>
      <c r="CQ40" s="120"/>
    </row>
    <row r="41" spans="2:95" ht="11.45" customHeight="1">
      <c r="B41" s="113" t="s">
        <v>116</v>
      </c>
      <c r="D41" s="102" t="s">
        <v>16</v>
      </c>
      <c r="E41" s="63" t="s">
        <v>1</v>
      </c>
      <c r="F41" s="63" t="s">
        <v>230</v>
      </c>
      <c r="G41" s="63" t="s">
        <v>1</v>
      </c>
      <c r="H41" s="63" t="s">
        <v>230</v>
      </c>
      <c r="I41" s="63" t="s">
        <v>1</v>
      </c>
      <c r="J41" s="63" t="s">
        <v>230</v>
      </c>
      <c r="K41" s="63" t="s">
        <v>1</v>
      </c>
      <c r="L41" s="63" t="s">
        <v>230</v>
      </c>
      <c r="M41" s="63" t="s">
        <v>1</v>
      </c>
      <c r="N41" s="63" t="s">
        <v>230</v>
      </c>
      <c r="O41" s="62">
        <f>env_wat_cat!M65/demo_gind!W65*1000000</f>
        <v>53.76797440434592</v>
      </c>
      <c r="P41" s="62" t="s">
        <v>230</v>
      </c>
      <c r="Q41" s="62" t="s">
        <v>1</v>
      </c>
      <c r="R41" s="62" t="s">
        <v>230</v>
      </c>
      <c r="S41" s="62" t="s">
        <v>1</v>
      </c>
      <c r="T41" s="62" t="s">
        <v>230</v>
      </c>
      <c r="U41" s="62" t="s">
        <v>1</v>
      </c>
      <c r="V41" s="62" t="s">
        <v>230</v>
      </c>
      <c r="W41" s="62" t="s">
        <v>1</v>
      </c>
      <c r="X41" s="62" t="s">
        <v>230</v>
      </c>
      <c r="Y41" s="62" t="s">
        <v>1</v>
      </c>
      <c r="Z41" s="62" t="s">
        <v>230</v>
      </c>
      <c r="AA41" s="62" t="s">
        <v>1</v>
      </c>
      <c r="AB41" s="62" t="s">
        <v>230</v>
      </c>
      <c r="AC41" s="62" t="s">
        <v>1</v>
      </c>
      <c r="AD41" s="62" t="s">
        <v>230</v>
      </c>
      <c r="AE41" s="62" t="s">
        <v>1</v>
      </c>
      <c r="AF41" s="62" t="s">
        <v>230</v>
      </c>
      <c r="AG41" s="62" t="s">
        <v>1</v>
      </c>
      <c r="AH41" s="62" t="s">
        <v>230</v>
      </c>
      <c r="AI41" s="62">
        <f>env_wat_cat!AG65/demo_gind!AG65*1000000</f>
        <v>48.30272581916798</v>
      </c>
      <c r="AJ41" s="62" t="s">
        <v>230</v>
      </c>
      <c r="AK41" s="62">
        <f>env_wat_cat!AI65/demo_gind!AI65*1000000</f>
        <v>47.158414021955025</v>
      </c>
      <c r="AL41" s="62" t="s">
        <v>230</v>
      </c>
      <c r="AM41" s="62">
        <f>env_wat_cat!AK65/demo_gind!AK65*1000000</f>
        <v>47.36062936919281</v>
      </c>
      <c r="AN41" s="62" t="s">
        <v>230</v>
      </c>
      <c r="AO41" s="62">
        <f>env_wat_cat!AM65/demo_gind!AM65*1000000</f>
        <v>49.310275083880406</v>
      </c>
      <c r="AP41" s="62" t="s">
        <v>230</v>
      </c>
      <c r="AQ41" s="62">
        <f>env_wat_cat!AO65/demo_gind!AO65*1000000</f>
        <v>49.26065470684859</v>
      </c>
      <c r="AR41" s="62" t="s">
        <v>230</v>
      </c>
      <c r="AS41" s="62">
        <f>env_wat_cat!AQ65/demo_gind!AQ65*1000000</f>
        <v>51.33474779286926</v>
      </c>
      <c r="AT41" s="62" t="s">
        <v>230</v>
      </c>
      <c r="AU41" s="62">
        <f>env_wat_cat!AS65/demo_gind!AS65*1000000</f>
        <v>48.34468922842114</v>
      </c>
      <c r="AV41" s="62" t="s">
        <v>230</v>
      </c>
      <c r="AW41" s="62">
        <f>env_wat_cat!AU65/demo_gind!AU65*1000000</f>
        <v>48.05204956825633</v>
      </c>
      <c r="AX41" s="62" t="s">
        <v>230</v>
      </c>
      <c r="AY41" s="62">
        <f>env_wat_cat!AW65/demo_gind!AW65*1000000</f>
        <v>47.35231126352374</v>
      </c>
      <c r="AZ41" s="62" t="s">
        <v>230</v>
      </c>
      <c r="BA41" s="62">
        <f>env_wat_cat!AY65/demo_gind!AY65*1000000</f>
        <v>46.51672964469628</v>
      </c>
      <c r="BB41" s="62" t="s">
        <v>230</v>
      </c>
      <c r="BC41" s="62">
        <f>env_wat_cat!BA65/demo_gind!BA65*1000000</f>
        <v>45.32166228984249</v>
      </c>
      <c r="BD41" s="62" t="s">
        <v>230</v>
      </c>
      <c r="BE41" s="62">
        <f>env_wat_cat!BC65/demo_gind!BC65*1000000</f>
        <v>44.1616848207358</v>
      </c>
      <c r="BF41" s="62" t="s">
        <v>230</v>
      </c>
      <c r="BG41" s="62">
        <f>env_wat_cat!BE65/demo_gind!BE65*1000000</f>
        <v>44.89186599893292</v>
      </c>
      <c r="BH41" s="62" t="s">
        <v>230</v>
      </c>
      <c r="BI41" s="62">
        <f>env_wat_cat!BG65/demo_gind!BG65*1000000</f>
        <v>45.24763083650609</v>
      </c>
      <c r="BJ41" s="62" t="s">
        <v>230</v>
      </c>
      <c r="BK41" s="62">
        <f>env_wat_cat!BI65/demo_gind!BI65*1000000</f>
        <v>43.298044926524874</v>
      </c>
      <c r="BL41" s="62" t="s">
        <v>230</v>
      </c>
      <c r="BM41" s="62">
        <f>env_wat_cat!BK65/demo_gind!BK65*1000000</f>
        <v>44.722039670022035</v>
      </c>
      <c r="BN41" s="62" t="s">
        <v>230</v>
      </c>
      <c r="BO41" s="62">
        <f>env_wat_cat!BM65/demo_gind!BM65*1000000</f>
        <v>43.48058929586947</v>
      </c>
      <c r="BP41" s="62" t="s">
        <v>230</v>
      </c>
      <c r="BQ41" s="62">
        <f>env_wat_cat!BO65/demo_gind!BO65*1000000</f>
        <v>45.10417387732383</v>
      </c>
      <c r="BR41" s="62" t="s">
        <v>230</v>
      </c>
      <c r="BS41" s="62">
        <f>env_wat_cat!BQ65/demo_gind!BQ65*1000000</f>
        <v>45.33122600107352</v>
      </c>
      <c r="BT41" s="62" t="s">
        <v>230</v>
      </c>
      <c r="BU41" s="62">
        <f>env_wat_cat!BS65/demo_gind!BS65*1000000</f>
        <v>46.440473216529035</v>
      </c>
      <c r="BV41" s="62" t="s">
        <v>230</v>
      </c>
      <c r="BW41" s="62">
        <f>env_wat_cat!BU65/demo_gind!BU65*1000000</f>
        <v>47.479927167586155</v>
      </c>
      <c r="BX41" s="62">
        <f>env_wat_cat!BW65/demo_gind!BW65*1000000</f>
        <v>48.30322697512528</v>
      </c>
      <c r="CE41" s="120"/>
      <c r="CF41" s="120"/>
      <c r="CG41" s="120"/>
      <c r="CH41" s="120"/>
      <c r="CI41" s="120"/>
      <c r="CJ41" s="120"/>
      <c r="CK41" s="120"/>
      <c r="CL41" s="120"/>
      <c r="CM41" s="120"/>
      <c r="CN41" s="120"/>
      <c r="CO41" s="120"/>
      <c r="CP41" s="120"/>
      <c r="CQ41" s="120"/>
    </row>
    <row r="42" spans="2:95" ht="11.45" customHeight="1">
      <c r="B42" s="113" t="s">
        <v>109</v>
      </c>
      <c r="D42" s="102" t="s">
        <v>177</v>
      </c>
      <c r="E42" s="66" t="s">
        <v>1</v>
      </c>
      <c r="F42" s="66" t="s">
        <v>230</v>
      </c>
      <c r="G42" s="66" t="s">
        <v>1</v>
      </c>
      <c r="H42" s="66" t="s">
        <v>230</v>
      </c>
      <c r="I42" s="66" t="s">
        <v>1</v>
      </c>
      <c r="J42" s="66" t="s">
        <v>230</v>
      </c>
      <c r="K42" s="66" t="s">
        <v>1</v>
      </c>
      <c r="L42" s="66" t="s">
        <v>230</v>
      </c>
      <c r="M42" s="66" t="s">
        <v>1</v>
      </c>
      <c r="N42" s="66" t="s">
        <v>230</v>
      </c>
      <c r="O42" s="67" t="s">
        <v>1</v>
      </c>
      <c r="P42" s="67" t="s">
        <v>230</v>
      </c>
      <c r="Q42" s="67" t="s">
        <v>1</v>
      </c>
      <c r="R42" s="67" t="s">
        <v>230</v>
      </c>
      <c r="S42" s="67" t="s">
        <v>1</v>
      </c>
      <c r="T42" s="67" t="s">
        <v>230</v>
      </c>
      <c r="U42" s="67" t="s">
        <v>1</v>
      </c>
      <c r="V42" s="67" t="s">
        <v>230</v>
      </c>
      <c r="W42" s="67" t="s">
        <v>1</v>
      </c>
      <c r="X42" s="67" t="s">
        <v>230</v>
      </c>
      <c r="Y42" s="67" t="s">
        <v>1</v>
      </c>
      <c r="Z42" s="67" t="s">
        <v>230</v>
      </c>
      <c r="AA42" s="67" t="s">
        <v>1</v>
      </c>
      <c r="AB42" s="67" t="s">
        <v>230</v>
      </c>
      <c r="AC42" s="67" t="s">
        <v>1</v>
      </c>
      <c r="AD42" s="67" t="s">
        <v>230</v>
      </c>
      <c r="AE42" s="67" t="s">
        <v>1</v>
      </c>
      <c r="AF42" s="67" t="s">
        <v>230</v>
      </c>
      <c r="AG42" s="67" t="s">
        <v>1</v>
      </c>
      <c r="AH42" s="67" t="s">
        <v>230</v>
      </c>
      <c r="AI42" s="67" t="s">
        <v>1</v>
      </c>
      <c r="AJ42" s="67" t="s">
        <v>230</v>
      </c>
      <c r="AK42" s="67" t="s">
        <v>1</v>
      </c>
      <c r="AL42" s="67" t="s">
        <v>230</v>
      </c>
      <c r="AM42" s="67" t="s">
        <v>1</v>
      </c>
      <c r="AN42" s="67" t="s">
        <v>230</v>
      </c>
      <c r="AO42" s="67" t="s">
        <v>1</v>
      </c>
      <c r="AP42" s="67" t="s">
        <v>230</v>
      </c>
      <c r="AQ42" s="67" t="s">
        <v>1</v>
      </c>
      <c r="AR42" s="67" t="s">
        <v>230</v>
      </c>
      <c r="AS42" s="67" t="s">
        <v>1</v>
      </c>
      <c r="AT42" s="67" t="s">
        <v>230</v>
      </c>
      <c r="AU42" s="67" t="s">
        <v>1</v>
      </c>
      <c r="AV42" s="67" t="s">
        <v>230</v>
      </c>
      <c r="AW42" s="67" t="s">
        <v>1</v>
      </c>
      <c r="AX42" s="67" t="s">
        <v>230</v>
      </c>
      <c r="AY42" s="67">
        <f>env_wat_cat!AW66/demo_gind!AW66*1000000</f>
        <v>30.31272533774642</v>
      </c>
      <c r="AZ42" s="67" t="s">
        <v>230</v>
      </c>
      <c r="BA42" s="67" t="s">
        <v>1</v>
      </c>
      <c r="BB42" s="67" t="s">
        <v>230</v>
      </c>
      <c r="BC42" s="67">
        <f>env_wat_cat!BA66/demo_gind!BA66*1000000</f>
        <v>32.505197071729505</v>
      </c>
      <c r="BD42" s="67" t="s">
        <v>230</v>
      </c>
      <c r="BE42" s="67" t="s">
        <v>1</v>
      </c>
      <c r="BF42" s="67" t="s">
        <v>230</v>
      </c>
      <c r="BG42" s="67">
        <f>env_wat_cat!BE66/demo_gind!BE66*1000000</f>
        <v>34.66672870788638</v>
      </c>
      <c r="BH42" s="67" t="s">
        <v>230</v>
      </c>
      <c r="BI42" s="67" t="s">
        <v>1</v>
      </c>
      <c r="BJ42" s="67" t="s">
        <v>230</v>
      </c>
      <c r="BK42" s="67">
        <f>env_wat_cat!BI66/demo_gind!BI66*1000000</f>
        <v>32.39153892641439</v>
      </c>
      <c r="BL42" s="67" t="s">
        <v>230</v>
      </c>
      <c r="BM42" s="67" t="s">
        <v>1</v>
      </c>
      <c r="BN42" s="67" t="s">
        <v>230</v>
      </c>
      <c r="BO42" s="67">
        <f>env_wat_cat!BM66/demo_gind!BM66*1000000</f>
        <v>38.82453486884539</v>
      </c>
      <c r="BP42" s="67" t="s">
        <v>230</v>
      </c>
      <c r="BQ42" s="67" t="s">
        <v>1</v>
      </c>
      <c r="BR42" s="67" t="s">
        <v>230</v>
      </c>
      <c r="BS42" s="67">
        <f>env_wat_cat!BQ66/demo_gind!BQ66*1000000</f>
        <v>39.22982049598461</v>
      </c>
      <c r="BT42" s="67" t="s">
        <v>230</v>
      </c>
      <c r="BU42" s="67" t="s">
        <v>1</v>
      </c>
      <c r="BV42" s="67" t="s">
        <v>230</v>
      </c>
      <c r="BW42" s="67">
        <f>env_wat_cat!BU66/demo_gind!BU66*1000000</f>
        <v>43.73285356494742</v>
      </c>
      <c r="BX42" s="67" t="s">
        <v>1</v>
      </c>
      <c r="CE42" s="120"/>
      <c r="CF42" s="120"/>
      <c r="CG42" s="120"/>
      <c r="CH42" s="120"/>
      <c r="CI42" s="120"/>
      <c r="CJ42" s="120"/>
      <c r="CK42" s="120"/>
      <c r="CL42" s="120"/>
      <c r="CM42" s="120"/>
      <c r="CN42" s="120"/>
      <c r="CO42" s="120"/>
      <c r="CP42" s="120"/>
      <c r="CQ42" s="120"/>
    </row>
    <row r="43" spans="2:95" ht="11.45" customHeight="1">
      <c r="B43" s="115" t="s">
        <v>102</v>
      </c>
      <c r="D43" s="103" t="s">
        <v>288</v>
      </c>
      <c r="E43" s="69" t="s">
        <v>1</v>
      </c>
      <c r="F43" s="69" t="s">
        <v>230</v>
      </c>
      <c r="G43" s="69" t="s">
        <v>1</v>
      </c>
      <c r="H43" s="69" t="s">
        <v>230</v>
      </c>
      <c r="I43" s="69" t="s">
        <v>1</v>
      </c>
      <c r="J43" s="69" t="s">
        <v>230</v>
      </c>
      <c r="K43" s="69" t="s">
        <v>1</v>
      </c>
      <c r="L43" s="69" t="s">
        <v>230</v>
      </c>
      <c r="M43" s="69" t="s">
        <v>1</v>
      </c>
      <c r="N43" s="69" t="s">
        <v>230</v>
      </c>
      <c r="O43" s="70" t="s">
        <v>1</v>
      </c>
      <c r="P43" s="70" t="s">
        <v>230</v>
      </c>
      <c r="Q43" s="70" t="s">
        <v>1</v>
      </c>
      <c r="R43" s="70" t="s">
        <v>230</v>
      </c>
      <c r="S43" s="70" t="s">
        <v>1</v>
      </c>
      <c r="T43" s="70" t="s">
        <v>230</v>
      </c>
      <c r="U43" s="70" t="s">
        <v>1</v>
      </c>
      <c r="V43" s="70" t="s">
        <v>230</v>
      </c>
      <c r="W43" s="70" t="s">
        <v>1</v>
      </c>
      <c r="X43" s="70" t="s">
        <v>230</v>
      </c>
      <c r="Y43" s="70" t="s">
        <v>1</v>
      </c>
      <c r="Z43" s="70" t="s">
        <v>230</v>
      </c>
      <c r="AA43" s="70" t="s">
        <v>1</v>
      </c>
      <c r="AB43" s="70" t="s">
        <v>230</v>
      </c>
      <c r="AC43" s="70" t="s">
        <v>1</v>
      </c>
      <c r="AD43" s="70" t="s">
        <v>230</v>
      </c>
      <c r="AE43" s="70" t="s">
        <v>1</v>
      </c>
      <c r="AF43" s="70" t="s">
        <v>230</v>
      </c>
      <c r="AG43" s="70" t="s">
        <v>1</v>
      </c>
      <c r="AH43" s="70" t="s">
        <v>230</v>
      </c>
      <c r="AI43" s="70" t="s">
        <v>1</v>
      </c>
      <c r="AJ43" s="70" t="s">
        <v>230</v>
      </c>
      <c r="AK43" s="70" t="s">
        <v>1</v>
      </c>
      <c r="AL43" s="70" t="s">
        <v>230</v>
      </c>
      <c r="AM43" s="70" t="s">
        <v>1</v>
      </c>
      <c r="AN43" s="70" t="s">
        <v>230</v>
      </c>
      <c r="AO43" s="70" t="s">
        <v>1</v>
      </c>
      <c r="AP43" s="70" t="s">
        <v>230</v>
      </c>
      <c r="AQ43" s="70" t="s">
        <v>1</v>
      </c>
      <c r="AR43" s="70" t="s">
        <v>230</v>
      </c>
      <c r="AS43" s="70" t="s">
        <v>1</v>
      </c>
      <c r="AT43" s="70" t="s">
        <v>230</v>
      </c>
      <c r="AU43" s="70" t="s">
        <v>1</v>
      </c>
      <c r="AV43" s="70" t="s">
        <v>230</v>
      </c>
      <c r="AW43" s="70" t="s">
        <v>1</v>
      </c>
      <c r="AX43" s="70" t="s">
        <v>230</v>
      </c>
      <c r="AY43" s="70" t="s">
        <v>1</v>
      </c>
      <c r="AZ43" s="70" t="s">
        <v>230</v>
      </c>
      <c r="BA43" s="70" t="s">
        <v>1</v>
      </c>
      <c r="BB43" s="70" t="s">
        <v>230</v>
      </c>
      <c r="BC43" s="70">
        <f>env_wat_cat!BA67/demo_gind!BA67*1000000</f>
        <v>20.93302630895128</v>
      </c>
      <c r="BD43" s="70" t="s">
        <v>230</v>
      </c>
      <c r="BE43" s="70">
        <f>env_wat_cat!BC67/demo_gind!BC67*1000000</f>
        <v>23.798319177259707</v>
      </c>
      <c r="BF43" s="70" t="s">
        <v>230</v>
      </c>
      <c r="BG43" s="70">
        <f>env_wat_cat!BE67/demo_gind!BE67*1000000</f>
        <v>24.323984572375117</v>
      </c>
      <c r="BH43" s="70" t="s">
        <v>230</v>
      </c>
      <c r="BI43" s="70">
        <f>env_wat_cat!BG67/demo_gind!BG67*1000000</f>
        <v>23.96982815756284</v>
      </c>
      <c r="BJ43" s="70" t="s">
        <v>230</v>
      </c>
      <c r="BK43" s="70">
        <f>env_wat_cat!BI67/demo_gind!BI67*1000000</f>
        <v>25.77245656965955</v>
      </c>
      <c r="BL43" s="70" t="s">
        <v>230</v>
      </c>
      <c r="BM43" s="70">
        <f>env_wat_cat!BK67/demo_gind!BK67*1000000</f>
        <v>28.166824547021317</v>
      </c>
      <c r="BN43" s="70" t="s">
        <v>230</v>
      </c>
      <c r="BO43" s="70">
        <f>env_wat_cat!BM67/demo_gind!BM67*1000000</f>
        <v>29.43909881366001</v>
      </c>
      <c r="BP43" s="70" t="s">
        <v>230</v>
      </c>
      <c r="BQ43" s="70">
        <f>env_wat_cat!BO67/demo_gind!BO67*1000000</f>
        <v>27.46481193108504</v>
      </c>
      <c r="BR43" s="70" t="s">
        <v>230</v>
      </c>
      <c r="BS43" s="70">
        <f>env_wat_cat!BQ67/demo_gind!BQ67*1000000</f>
        <v>26.87684395738434</v>
      </c>
      <c r="BT43" s="70" t="s">
        <v>230</v>
      </c>
      <c r="BU43" s="70">
        <f>env_wat_cat!BS67/demo_gind!BS67*1000000</f>
        <v>27.396862078237298</v>
      </c>
      <c r="BV43" s="70" t="s">
        <v>230</v>
      </c>
      <c r="BW43" s="70">
        <f>env_wat_cat!BS67/demo_gind!BS67*1000000</f>
        <v>27.396862078237298</v>
      </c>
      <c r="BX43" s="70" t="s">
        <v>1</v>
      </c>
      <c r="BZ43" s="78"/>
      <c r="CA43" s="79"/>
      <c r="CB43" s="79"/>
      <c r="CC43" s="80">
        <v>2019</v>
      </c>
      <c r="CE43" s="120"/>
      <c r="CF43" s="120"/>
      <c r="CG43" s="120"/>
      <c r="CH43" s="120"/>
      <c r="CI43" s="120"/>
      <c r="CJ43" s="120"/>
      <c r="CK43" s="120"/>
      <c r="CL43" s="120"/>
      <c r="CM43" s="120"/>
      <c r="CN43" s="120"/>
      <c r="CO43" s="120"/>
      <c r="CP43" s="120"/>
      <c r="CQ43" s="120"/>
    </row>
    <row r="44" spans="83:95" ht="11.45" customHeight="1">
      <c r="CE44" s="120"/>
      <c r="CF44" s="120"/>
      <c r="CG44" s="120"/>
      <c r="CH44" s="120"/>
      <c r="CI44" s="120"/>
      <c r="CJ44" s="120"/>
      <c r="CK44" s="120"/>
      <c r="CL44" s="120"/>
      <c r="CM44" s="120"/>
      <c r="CN44" s="120"/>
      <c r="CO44" s="120"/>
      <c r="CP44" s="120"/>
      <c r="CQ44" s="120"/>
    </row>
    <row r="45" spans="4:95" ht="11.45" customHeight="1">
      <c r="D45" s="1" t="s">
        <v>40</v>
      </c>
      <c r="CE45" s="120"/>
      <c r="CF45" s="120"/>
      <c r="CG45" s="120"/>
      <c r="CH45" s="120"/>
      <c r="CI45" s="120"/>
      <c r="CJ45" s="120"/>
      <c r="CK45" s="120"/>
      <c r="CL45" s="120"/>
      <c r="CM45" s="120"/>
      <c r="CN45" s="120"/>
      <c r="CO45" s="120"/>
      <c r="CP45" s="120"/>
      <c r="CQ45" s="120"/>
    </row>
    <row r="46" spans="4:94" ht="26.25" customHeight="1">
      <c r="D46" s="245" t="s">
        <v>83</v>
      </c>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245"/>
      <c r="BX46" s="245"/>
      <c r="CE46" s="120"/>
      <c r="CF46" s="120"/>
      <c r="CG46" s="120"/>
      <c r="CH46" s="120"/>
      <c r="CI46" s="120"/>
      <c r="CJ46" s="120"/>
      <c r="CK46" s="120"/>
      <c r="CL46" s="120"/>
      <c r="CM46" s="120"/>
      <c r="CN46" s="120"/>
      <c r="CO46" s="120"/>
      <c r="CP46" s="120"/>
    </row>
    <row r="47" spans="4:94" ht="11.45" customHeight="1">
      <c r="D47" s="1" t="s">
        <v>289</v>
      </c>
      <c r="E47" s="74"/>
      <c r="F47" s="74"/>
      <c r="G47" s="74"/>
      <c r="H47" s="74"/>
      <c r="I47" s="74"/>
      <c r="J47" s="74"/>
      <c r="K47" s="74"/>
      <c r="CE47" s="120"/>
      <c r="CF47" s="120"/>
      <c r="CG47" s="120"/>
      <c r="CH47" s="120"/>
      <c r="CI47" s="120"/>
      <c r="CJ47" s="120"/>
      <c r="CK47" s="120"/>
      <c r="CL47" s="120"/>
      <c r="CM47" s="120"/>
      <c r="CN47" s="120"/>
      <c r="CO47" s="120"/>
      <c r="CP47" s="120"/>
    </row>
    <row r="48" spans="4:11" ht="11.45" customHeight="1">
      <c r="D48" s="55" t="s">
        <v>294</v>
      </c>
      <c r="E48" s="8"/>
      <c r="F48" s="8"/>
      <c r="G48" s="8"/>
      <c r="H48" s="8"/>
      <c r="I48" s="8"/>
      <c r="J48" s="8"/>
      <c r="K48" s="8"/>
    </row>
    <row r="49" spans="4:5" ht="11.45" customHeight="1">
      <c r="D49" s="56"/>
      <c r="E49" s="57" t="s">
        <v>226</v>
      </c>
    </row>
    <row r="50" spans="4:5" ht="11.45" customHeight="1">
      <c r="D50" s="56"/>
      <c r="E50" s="57" t="s">
        <v>225</v>
      </c>
    </row>
    <row r="51" spans="4:5" ht="11.45" customHeight="1">
      <c r="D51" s="56"/>
      <c r="E51" s="57" t="s">
        <v>224</v>
      </c>
    </row>
    <row r="52" spans="4:75" ht="11.45" customHeight="1">
      <c r="D52" s="56"/>
      <c r="E52" s="57" t="s">
        <v>223</v>
      </c>
      <c r="O52" s="122">
        <f>MEDIAN(O7:O43)</f>
        <v>52.35365047280793</v>
      </c>
      <c r="AI52" s="122">
        <f>MEDIAN(AI7:AI43)</f>
        <v>46.364872642286784</v>
      </c>
      <c r="BC52" s="122">
        <f>MEDIAN(BC7:BC43)</f>
        <v>42.947845478074555</v>
      </c>
      <c r="BW52" s="122">
        <f>MEDIAN(BW7:BW43)</f>
        <v>42.64153195353983</v>
      </c>
    </row>
  </sheetData>
  <mergeCells count="36">
    <mergeCell ref="D46:BX46"/>
    <mergeCell ref="BO5:BP5"/>
    <mergeCell ref="BQ5:BR5"/>
    <mergeCell ref="BS5:BT5"/>
    <mergeCell ref="BU5:BV5"/>
    <mergeCell ref="BC5:BD5"/>
    <mergeCell ref="BE5:BF5"/>
    <mergeCell ref="BG5:BH5"/>
    <mergeCell ref="BI5:BJ5"/>
    <mergeCell ref="BK5:BL5"/>
    <mergeCell ref="BM5:BN5"/>
    <mergeCell ref="AQ5:AR5"/>
    <mergeCell ref="AS5:AT5"/>
    <mergeCell ref="AU5:AV5"/>
    <mergeCell ref="AW5:AX5"/>
    <mergeCell ref="AY5:AZ5"/>
    <mergeCell ref="BA5:BB5"/>
    <mergeCell ref="AE5:AF5"/>
    <mergeCell ref="AG5:AH5"/>
    <mergeCell ref="AI5:AJ5"/>
    <mergeCell ref="AK5:AL5"/>
    <mergeCell ref="AM5:AN5"/>
    <mergeCell ref="AO5:AP5"/>
    <mergeCell ref="AC5:AD5"/>
    <mergeCell ref="E5:F5"/>
    <mergeCell ref="G5:H5"/>
    <mergeCell ref="I5:J5"/>
    <mergeCell ref="K5:L5"/>
    <mergeCell ref="M5:N5"/>
    <mergeCell ref="O5:P5"/>
    <mergeCell ref="Q5:R5"/>
    <mergeCell ref="S5:T5"/>
    <mergeCell ref="U5:V5"/>
    <mergeCell ref="W5:X5"/>
    <mergeCell ref="Y5:Z5"/>
    <mergeCell ref="AA5:AB5"/>
  </mergeCells>
  <printOptions/>
  <pageMargins left="0.7" right="0.7" top="0.75" bottom="0.75" header="0.3" footer="0.3"/>
  <pageSetup horizontalDpi="600" verticalDpi="600" orientation="portrait" paperSize="9" r:id="rId1"/>
  <ignoredErrors>
    <ignoredError sqref="O5:BX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W52"/>
  <sheetViews>
    <sheetView workbookViewId="0" topLeftCell="A1">
      <selection activeCell="D3" sqref="D3:AV50"/>
    </sheetView>
  </sheetViews>
  <sheetFormatPr defaultColWidth="9.140625" defaultRowHeight="11.25" customHeight="1"/>
  <cols>
    <col min="1" max="1" width="3.140625" style="123" customWidth="1"/>
    <col min="2" max="2" width="11.00390625" style="233" customWidth="1"/>
    <col min="3" max="3" width="3.140625" style="123" customWidth="1"/>
    <col min="4" max="4" width="35.28125" style="123" customWidth="1"/>
    <col min="5" max="5" width="10.00390625" style="123" customWidth="1"/>
    <col min="6" max="6" width="5.00390625" style="123" hidden="1" customWidth="1"/>
    <col min="7" max="7" width="10.00390625" style="123" hidden="1" customWidth="1"/>
    <col min="8" max="8" width="5.00390625" style="123" hidden="1" customWidth="1"/>
    <col min="9" max="9" width="10.00390625" style="123" hidden="1" customWidth="1"/>
    <col min="10" max="10" width="5.00390625" style="123" hidden="1" customWidth="1"/>
    <col min="11" max="11" width="10.00390625" style="123" hidden="1" customWidth="1"/>
    <col min="12" max="12" width="5.00390625" style="123" hidden="1" customWidth="1"/>
    <col min="13" max="13" width="10.00390625" style="123" hidden="1" customWidth="1"/>
    <col min="14" max="14" width="5.00390625" style="123" hidden="1" customWidth="1"/>
    <col min="15" max="15" width="10.00390625" style="123" customWidth="1"/>
    <col min="16" max="16" width="5.00390625" style="123" hidden="1" customWidth="1"/>
    <col min="17" max="17" width="10.00390625" style="123" hidden="1" customWidth="1"/>
    <col min="18" max="18" width="5.00390625" style="123" hidden="1" customWidth="1"/>
    <col min="19" max="19" width="10.00390625" style="123" hidden="1" customWidth="1"/>
    <col min="20" max="20" width="5.00390625" style="123" hidden="1" customWidth="1"/>
    <col min="21" max="21" width="10.00390625" style="123" hidden="1" customWidth="1"/>
    <col min="22" max="22" width="5.00390625" style="123" hidden="1" customWidth="1"/>
    <col min="23" max="23" width="10.00390625" style="123" hidden="1" customWidth="1"/>
    <col min="24" max="24" width="5.00390625" style="123" hidden="1" customWidth="1"/>
    <col min="25" max="25" width="10.00390625" style="123" customWidth="1"/>
    <col min="26" max="26" width="5.00390625" style="123" hidden="1" customWidth="1"/>
    <col min="27" max="27" width="10.00390625" style="123" hidden="1" customWidth="1"/>
    <col min="28" max="28" width="5.00390625" style="123" hidden="1" customWidth="1"/>
    <col min="29" max="29" width="10.00390625" style="123" hidden="1" customWidth="1"/>
    <col min="30" max="30" width="5.00390625" style="123" hidden="1" customWidth="1"/>
    <col min="31" max="31" width="10.00390625" style="123" hidden="1" customWidth="1"/>
    <col min="32" max="32" width="5.00390625" style="123" hidden="1" customWidth="1"/>
    <col min="33" max="33" width="10.00390625" style="123" hidden="1" customWidth="1"/>
    <col min="34" max="34" width="5.00390625" style="123" hidden="1" customWidth="1"/>
    <col min="35" max="35" width="10.00390625" style="123" customWidth="1"/>
    <col min="36" max="36" width="5.00390625" style="123" hidden="1" customWidth="1"/>
    <col min="37" max="37" width="10.00390625" style="123" hidden="1" customWidth="1"/>
    <col min="38" max="38" width="5.00390625" style="123" hidden="1" customWidth="1"/>
    <col min="39" max="39" width="10.00390625" style="123" hidden="1" customWidth="1"/>
    <col min="40" max="40" width="5.00390625" style="123" hidden="1" customWidth="1"/>
    <col min="41" max="41" width="10.00390625" style="123" hidden="1" customWidth="1"/>
    <col min="42" max="42" width="5.00390625" style="123" hidden="1" customWidth="1"/>
    <col min="43" max="43" width="10.00390625" style="123" hidden="1" customWidth="1"/>
    <col min="44" max="44" width="5.00390625" style="123" hidden="1" customWidth="1"/>
    <col min="45" max="45" width="10.00390625" style="123" customWidth="1"/>
    <col min="46" max="46" width="5.00390625" style="123" hidden="1" customWidth="1"/>
    <col min="47" max="47" width="10.00390625" style="123" customWidth="1"/>
    <col min="48" max="48" width="5.00390625" style="123" hidden="1" customWidth="1"/>
    <col min="49" max="49" width="5.28125" style="123" customWidth="1"/>
    <col min="50" max="50" width="5.57421875" style="157" bestFit="1" customWidth="1"/>
    <col min="51" max="52" width="5.57421875" style="160" bestFit="1" customWidth="1"/>
    <col min="53" max="16384" width="9.140625" style="123" customWidth="1"/>
  </cols>
  <sheetData>
    <row r="1" spans="2:66" ht="11.45" customHeight="1">
      <c r="B1" s="232"/>
      <c r="E1" s="124"/>
      <c r="BB1" s="133"/>
      <c r="BC1" s="133"/>
      <c r="BD1" s="133"/>
      <c r="BE1" s="133"/>
      <c r="BF1" s="133"/>
      <c r="BG1" s="133"/>
      <c r="BH1" s="133"/>
      <c r="BI1" s="133"/>
      <c r="BJ1" s="133"/>
      <c r="BK1" s="133"/>
      <c r="BL1" s="133"/>
      <c r="BM1" s="133"/>
      <c r="BN1" s="133"/>
    </row>
    <row r="2" spans="54:66" ht="11.45" customHeight="1">
      <c r="BB2" s="133"/>
      <c r="BC2" s="133"/>
      <c r="BD2" s="133"/>
      <c r="BE2" s="133"/>
      <c r="BF2" s="133"/>
      <c r="BG2" s="133"/>
      <c r="BH2" s="133"/>
      <c r="BI2" s="133"/>
      <c r="BJ2" s="133"/>
      <c r="BK2" s="133"/>
      <c r="BL2" s="133"/>
      <c r="BM2" s="133"/>
      <c r="BN2" s="133"/>
    </row>
    <row r="3" spans="4:55" ht="15">
      <c r="D3" s="136" t="s">
        <v>357</v>
      </c>
      <c r="E3" s="136"/>
      <c r="F3" s="136"/>
      <c r="G3" s="136"/>
      <c r="H3" s="136"/>
      <c r="I3" s="136"/>
      <c r="J3" s="136"/>
      <c r="K3" s="136"/>
      <c r="L3" s="136"/>
      <c r="BC3" s="156" t="s">
        <v>320</v>
      </c>
    </row>
    <row r="4" spans="4:52" ht="11.45" customHeight="1">
      <c r="D4" s="1" t="s">
        <v>30</v>
      </c>
      <c r="E4" s="8"/>
      <c r="F4" s="8"/>
      <c r="G4" s="8"/>
      <c r="H4" s="8"/>
      <c r="I4" s="8"/>
      <c r="J4" s="8"/>
      <c r="K4" s="8"/>
      <c r="L4" s="8"/>
      <c r="AX4" s="159" t="s">
        <v>324</v>
      </c>
      <c r="AY4" s="161" t="s">
        <v>325</v>
      </c>
      <c r="AZ4" s="161" t="s">
        <v>327</v>
      </c>
    </row>
    <row r="6" spans="2:55" ht="11.45" customHeight="1">
      <c r="B6" s="234"/>
      <c r="D6" s="167"/>
      <c r="E6" s="247" t="s">
        <v>70</v>
      </c>
      <c r="F6" s="248" t="s">
        <v>230</v>
      </c>
      <c r="G6" s="247" t="s">
        <v>71</v>
      </c>
      <c r="H6" s="248" t="s">
        <v>230</v>
      </c>
      <c r="I6" s="247" t="s">
        <v>72</v>
      </c>
      <c r="J6" s="248" t="s">
        <v>230</v>
      </c>
      <c r="K6" s="247" t="s">
        <v>73</v>
      </c>
      <c r="L6" s="248" t="s">
        <v>230</v>
      </c>
      <c r="M6" s="247" t="s">
        <v>74</v>
      </c>
      <c r="N6" s="248" t="s">
        <v>230</v>
      </c>
      <c r="O6" s="244" t="s">
        <v>75</v>
      </c>
      <c r="P6" s="244" t="s">
        <v>230</v>
      </c>
      <c r="Q6" s="244" t="s">
        <v>76</v>
      </c>
      <c r="R6" s="244" t="s">
        <v>230</v>
      </c>
      <c r="S6" s="244" t="s">
        <v>37</v>
      </c>
      <c r="T6" s="244" t="s">
        <v>230</v>
      </c>
      <c r="U6" s="244" t="s">
        <v>41</v>
      </c>
      <c r="V6" s="244" t="s">
        <v>230</v>
      </c>
      <c r="W6" s="244" t="s">
        <v>42</v>
      </c>
      <c r="X6" s="244" t="s">
        <v>230</v>
      </c>
      <c r="Y6" s="244" t="s">
        <v>43</v>
      </c>
      <c r="Z6" s="244" t="s">
        <v>230</v>
      </c>
      <c r="AA6" s="244" t="s">
        <v>44</v>
      </c>
      <c r="AB6" s="244" t="s">
        <v>230</v>
      </c>
      <c r="AC6" s="244" t="s">
        <v>38</v>
      </c>
      <c r="AD6" s="244" t="s">
        <v>230</v>
      </c>
      <c r="AE6" s="244" t="s">
        <v>45</v>
      </c>
      <c r="AF6" s="244" t="s">
        <v>230</v>
      </c>
      <c r="AG6" s="244" t="s">
        <v>46</v>
      </c>
      <c r="AH6" s="244" t="s">
        <v>230</v>
      </c>
      <c r="AI6" s="244" t="s">
        <v>47</v>
      </c>
      <c r="AJ6" s="244" t="s">
        <v>230</v>
      </c>
      <c r="AK6" s="244" t="s">
        <v>48</v>
      </c>
      <c r="AL6" s="244" t="s">
        <v>230</v>
      </c>
      <c r="AM6" s="244" t="s">
        <v>39</v>
      </c>
      <c r="AN6" s="244" t="s">
        <v>230</v>
      </c>
      <c r="AO6" s="244" t="s">
        <v>77</v>
      </c>
      <c r="AP6" s="244" t="s">
        <v>230</v>
      </c>
      <c r="AQ6" s="244" t="s">
        <v>79</v>
      </c>
      <c r="AR6" s="244" t="s">
        <v>230</v>
      </c>
      <c r="AS6" s="244" t="s">
        <v>82</v>
      </c>
      <c r="AT6" s="244" t="s">
        <v>230</v>
      </c>
      <c r="AU6" s="244" t="s">
        <v>235</v>
      </c>
      <c r="AV6" s="244" t="s">
        <v>230</v>
      </c>
      <c r="AX6" s="165">
        <f>COUNTA(AX10:AX36)</f>
        <v>14</v>
      </c>
      <c r="AY6" s="165">
        <f>COUNTA(AY10:AY36)</f>
        <v>6</v>
      </c>
      <c r="AZ6" s="165">
        <f>COUNTA(AZ10:AZ36)</f>
        <v>2</v>
      </c>
      <c r="BC6" s="133" t="s">
        <v>321</v>
      </c>
    </row>
    <row r="7" spans="2:55" ht="11.45" customHeight="1" hidden="1">
      <c r="B7" s="235" t="s">
        <v>234</v>
      </c>
      <c r="D7" s="149" t="s">
        <v>233</v>
      </c>
      <c r="E7" s="130" t="s">
        <v>230</v>
      </c>
      <c r="F7" s="130" t="s">
        <v>230</v>
      </c>
      <c r="G7" s="130" t="s">
        <v>230</v>
      </c>
      <c r="H7" s="130" t="s">
        <v>230</v>
      </c>
      <c r="I7" s="130" t="s">
        <v>230</v>
      </c>
      <c r="J7" s="130" t="s">
        <v>230</v>
      </c>
      <c r="K7" s="130" t="s">
        <v>230</v>
      </c>
      <c r="L7" s="130" t="s">
        <v>230</v>
      </c>
      <c r="M7" s="130" t="s">
        <v>230</v>
      </c>
      <c r="N7" s="130" t="s">
        <v>230</v>
      </c>
      <c r="O7" s="130" t="s">
        <v>230</v>
      </c>
      <c r="P7" s="130" t="s">
        <v>230</v>
      </c>
      <c r="Q7" s="130" t="s">
        <v>230</v>
      </c>
      <c r="R7" s="130" t="s">
        <v>230</v>
      </c>
      <c r="S7" s="130" t="s">
        <v>230</v>
      </c>
      <c r="T7" s="130" t="s">
        <v>230</v>
      </c>
      <c r="U7" s="130" t="s">
        <v>230</v>
      </c>
      <c r="V7" s="130" t="s">
        <v>230</v>
      </c>
      <c r="W7" s="130" t="s">
        <v>230</v>
      </c>
      <c r="X7" s="130" t="s">
        <v>230</v>
      </c>
      <c r="Y7" s="130" t="s">
        <v>230</v>
      </c>
      <c r="Z7" s="130" t="s">
        <v>230</v>
      </c>
      <c r="AA7" s="130" t="s">
        <v>230</v>
      </c>
      <c r="AB7" s="130" t="s">
        <v>230</v>
      </c>
      <c r="AC7" s="130" t="s">
        <v>230</v>
      </c>
      <c r="AD7" s="130" t="s">
        <v>230</v>
      </c>
      <c r="AE7" s="130" t="s">
        <v>230</v>
      </c>
      <c r="AF7" s="130" t="s">
        <v>230</v>
      </c>
      <c r="AG7" s="130" t="s">
        <v>230</v>
      </c>
      <c r="AH7" s="130" t="s">
        <v>230</v>
      </c>
      <c r="AI7" s="130" t="s">
        <v>230</v>
      </c>
      <c r="AJ7" s="130" t="s">
        <v>230</v>
      </c>
      <c r="AK7" s="130" t="s">
        <v>230</v>
      </c>
      <c r="AL7" s="130" t="s">
        <v>230</v>
      </c>
      <c r="AM7" s="130" t="s">
        <v>230</v>
      </c>
      <c r="AN7" s="130" t="s">
        <v>230</v>
      </c>
      <c r="AO7" s="130" t="s">
        <v>230</v>
      </c>
      <c r="AP7" s="130" t="s">
        <v>230</v>
      </c>
      <c r="AQ7" s="130" t="s">
        <v>230</v>
      </c>
      <c r="AR7" s="130" t="s">
        <v>230</v>
      </c>
      <c r="AS7" s="130" t="s">
        <v>230</v>
      </c>
      <c r="AT7" s="130" t="s">
        <v>230</v>
      </c>
      <c r="AU7" s="130" t="s">
        <v>230</v>
      </c>
      <c r="AV7" s="129" t="s">
        <v>230</v>
      </c>
      <c r="BC7" s="133" t="s">
        <v>322</v>
      </c>
    </row>
    <row r="8" spans="2:55" ht="11.45" customHeight="1">
      <c r="B8" s="236" t="s">
        <v>145</v>
      </c>
      <c r="D8" s="150" t="s">
        <v>356</v>
      </c>
      <c r="E8" s="151">
        <v>65.58</v>
      </c>
      <c r="F8" s="151" t="s">
        <v>205</v>
      </c>
      <c r="G8" s="151">
        <v>66.81</v>
      </c>
      <c r="H8" s="151" t="s">
        <v>205</v>
      </c>
      <c r="I8" s="151">
        <v>68.33</v>
      </c>
      <c r="J8" s="151" t="s">
        <v>205</v>
      </c>
      <c r="K8" s="151">
        <v>69.45</v>
      </c>
      <c r="L8" s="151" t="s">
        <v>205</v>
      </c>
      <c r="M8" s="151">
        <v>70.41</v>
      </c>
      <c r="N8" s="151" t="s">
        <v>205</v>
      </c>
      <c r="O8" s="151">
        <v>71.79</v>
      </c>
      <c r="P8" s="151" t="s">
        <v>205</v>
      </c>
      <c r="Q8" s="151">
        <v>71.96</v>
      </c>
      <c r="R8" s="151" t="s">
        <v>205</v>
      </c>
      <c r="S8" s="151">
        <v>72.7</v>
      </c>
      <c r="T8" s="151" t="s">
        <v>205</v>
      </c>
      <c r="U8" s="151">
        <v>73.55</v>
      </c>
      <c r="V8" s="151" t="s">
        <v>205</v>
      </c>
      <c r="W8" s="151">
        <v>74.61</v>
      </c>
      <c r="X8" s="151" t="s">
        <v>205</v>
      </c>
      <c r="Y8" s="151">
        <v>75.76</v>
      </c>
      <c r="Z8" s="151" t="s">
        <v>205</v>
      </c>
      <c r="AA8" s="151">
        <v>76.69</v>
      </c>
      <c r="AB8" s="151" t="s">
        <v>205</v>
      </c>
      <c r="AC8" s="151">
        <v>77.22</v>
      </c>
      <c r="AD8" s="151" t="s">
        <v>205</v>
      </c>
      <c r="AE8" s="151">
        <v>77.6</v>
      </c>
      <c r="AF8" s="151" t="s">
        <v>205</v>
      </c>
      <c r="AG8" s="151">
        <v>77.97</v>
      </c>
      <c r="AH8" s="151" t="s">
        <v>205</v>
      </c>
      <c r="AI8" s="151">
        <v>78.85</v>
      </c>
      <c r="AJ8" s="151" t="s">
        <v>205</v>
      </c>
      <c r="AK8" s="151">
        <v>79.7</v>
      </c>
      <c r="AL8" s="151" t="s">
        <v>205</v>
      </c>
      <c r="AM8" s="151">
        <v>80.25</v>
      </c>
      <c r="AN8" s="151" t="s">
        <v>205</v>
      </c>
      <c r="AO8" s="151" t="s">
        <v>1</v>
      </c>
      <c r="AP8" s="151" t="s">
        <v>230</v>
      </c>
      <c r="AQ8" s="151">
        <v>80.85</v>
      </c>
      <c r="AR8" s="151" t="s">
        <v>205</v>
      </c>
      <c r="AS8" s="151">
        <v>81.12</v>
      </c>
      <c r="AT8" s="151" t="s">
        <v>205</v>
      </c>
      <c r="AU8" s="151" t="s">
        <v>1</v>
      </c>
      <c r="AV8" s="128" t="s">
        <v>230</v>
      </c>
      <c r="BC8" s="133" t="s">
        <v>323</v>
      </c>
    </row>
    <row r="9" spans="2:48" ht="11.45" customHeight="1" hidden="1">
      <c r="B9" s="237" t="s">
        <v>144</v>
      </c>
      <c r="D9" s="142" t="s">
        <v>302</v>
      </c>
      <c r="E9" s="137" t="s">
        <v>1</v>
      </c>
      <c r="F9" s="137" t="s">
        <v>230</v>
      </c>
      <c r="G9" s="137" t="s">
        <v>1</v>
      </c>
      <c r="H9" s="137" t="s">
        <v>230</v>
      </c>
      <c r="I9" s="137" t="s">
        <v>1</v>
      </c>
      <c r="J9" s="137" t="s">
        <v>230</v>
      </c>
      <c r="K9" s="137" t="s">
        <v>1</v>
      </c>
      <c r="L9" s="137" t="s">
        <v>230</v>
      </c>
      <c r="M9" s="137" t="s">
        <v>1</v>
      </c>
      <c r="N9" s="137" t="s">
        <v>230</v>
      </c>
      <c r="O9" s="137" t="s">
        <v>1</v>
      </c>
      <c r="P9" s="137" t="s">
        <v>230</v>
      </c>
      <c r="Q9" s="137" t="s">
        <v>1</v>
      </c>
      <c r="R9" s="137" t="s">
        <v>230</v>
      </c>
      <c r="S9" s="137" t="s">
        <v>1</v>
      </c>
      <c r="T9" s="137" t="s">
        <v>230</v>
      </c>
      <c r="U9" s="137" t="s">
        <v>1</v>
      </c>
      <c r="V9" s="137" t="s">
        <v>230</v>
      </c>
      <c r="W9" s="137" t="s">
        <v>1</v>
      </c>
      <c r="X9" s="137" t="s">
        <v>230</v>
      </c>
      <c r="Y9" s="137" t="s">
        <v>1</v>
      </c>
      <c r="Z9" s="137" t="s">
        <v>230</v>
      </c>
      <c r="AA9" s="137" t="s">
        <v>1</v>
      </c>
      <c r="AB9" s="137" t="s">
        <v>230</v>
      </c>
      <c r="AC9" s="137" t="s">
        <v>1</v>
      </c>
      <c r="AD9" s="137" t="s">
        <v>230</v>
      </c>
      <c r="AE9" s="137" t="s">
        <v>1</v>
      </c>
      <c r="AF9" s="137" t="s">
        <v>230</v>
      </c>
      <c r="AG9" s="137" t="s">
        <v>1</v>
      </c>
      <c r="AH9" s="137" t="s">
        <v>230</v>
      </c>
      <c r="AI9" s="137" t="s">
        <v>1</v>
      </c>
      <c r="AJ9" s="137" t="s">
        <v>230</v>
      </c>
      <c r="AK9" s="137" t="s">
        <v>1</v>
      </c>
      <c r="AL9" s="137" t="s">
        <v>230</v>
      </c>
      <c r="AM9" s="137" t="s">
        <v>1</v>
      </c>
      <c r="AN9" s="137" t="s">
        <v>230</v>
      </c>
      <c r="AO9" s="137" t="s">
        <v>1</v>
      </c>
      <c r="AP9" s="137" t="s">
        <v>230</v>
      </c>
      <c r="AQ9" s="137" t="s">
        <v>1</v>
      </c>
      <c r="AR9" s="137" t="s">
        <v>230</v>
      </c>
      <c r="AS9" s="137" t="s">
        <v>1</v>
      </c>
      <c r="AT9" s="137" t="s">
        <v>230</v>
      </c>
      <c r="AU9" s="137" t="s">
        <v>1</v>
      </c>
      <c r="AV9" s="127" t="s">
        <v>230</v>
      </c>
    </row>
    <row r="10" spans="2:55" ht="11.45" customHeight="1">
      <c r="B10" s="238" t="s">
        <v>162</v>
      </c>
      <c r="D10" s="138" t="s">
        <v>24</v>
      </c>
      <c r="E10" s="139">
        <v>41.1</v>
      </c>
      <c r="F10" s="139" t="s">
        <v>230</v>
      </c>
      <c r="G10" s="139">
        <v>45.7</v>
      </c>
      <c r="H10" s="139" t="s">
        <v>230</v>
      </c>
      <c r="I10" s="139">
        <v>47.7</v>
      </c>
      <c r="J10" s="139" t="s">
        <v>230</v>
      </c>
      <c r="K10" s="139">
        <v>51.4</v>
      </c>
      <c r="L10" s="139" t="s">
        <v>230</v>
      </c>
      <c r="M10" s="139">
        <v>53.2</v>
      </c>
      <c r="N10" s="139" t="s">
        <v>230</v>
      </c>
      <c r="O10" s="139">
        <v>54.4</v>
      </c>
      <c r="P10" s="139" t="s">
        <v>230</v>
      </c>
      <c r="Q10" s="139">
        <v>57.4</v>
      </c>
      <c r="R10" s="139" t="s">
        <v>230</v>
      </c>
      <c r="S10" s="139">
        <v>68.7</v>
      </c>
      <c r="T10" s="139" t="s">
        <v>230</v>
      </c>
      <c r="U10" s="139">
        <v>71</v>
      </c>
      <c r="V10" s="139" t="s">
        <v>230</v>
      </c>
      <c r="W10" s="139">
        <v>72.8</v>
      </c>
      <c r="X10" s="139" t="s">
        <v>230</v>
      </c>
      <c r="Y10" s="139">
        <v>75</v>
      </c>
      <c r="Z10" s="139" t="s">
        <v>230</v>
      </c>
      <c r="AA10" s="139">
        <v>77.2</v>
      </c>
      <c r="AB10" s="139" t="s">
        <v>230</v>
      </c>
      <c r="AC10" s="139">
        <v>76.76</v>
      </c>
      <c r="AD10" s="139" t="s">
        <v>230</v>
      </c>
      <c r="AE10" s="139">
        <v>79.13</v>
      </c>
      <c r="AF10" s="139" t="s">
        <v>230</v>
      </c>
      <c r="AG10" s="139">
        <v>80.51</v>
      </c>
      <c r="AH10" s="139" t="s">
        <v>230</v>
      </c>
      <c r="AI10" s="139">
        <v>81.93</v>
      </c>
      <c r="AJ10" s="139" t="s">
        <v>230</v>
      </c>
      <c r="AK10" s="139">
        <v>82.84</v>
      </c>
      <c r="AL10" s="139" t="s">
        <v>230</v>
      </c>
      <c r="AM10" s="139">
        <v>83.33</v>
      </c>
      <c r="AN10" s="139" t="s">
        <v>230</v>
      </c>
      <c r="AO10" s="139">
        <v>84.34</v>
      </c>
      <c r="AP10" s="139" t="s">
        <v>230</v>
      </c>
      <c r="AQ10" s="139">
        <v>84.25</v>
      </c>
      <c r="AR10" s="139" t="s">
        <v>230</v>
      </c>
      <c r="AS10" s="139">
        <v>83.58</v>
      </c>
      <c r="AT10" s="139" t="s">
        <v>230</v>
      </c>
      <c r="AU10" s="139">
        <v>84.03</v>
      </c>
      <c r="AV10" s="128" t="s">
        <v>230</v>
      </c>
      <c r="AX10" s="157" t="s">
        <v>90</v>
      </c>
      <c r="BC10" s="133" t="s">
        <v>326</v>
      </c>
    </row>
    <row r="11" spans="2:48" ht="11.45" customHeight="1">
      <c r="B11" s="238" t="s">
        <v>161</v>
      </c>
      <c r="D11" s="138" t="s">
        <v>2</v>
      </c>
      <c r="E11" s="139">
        <v>36.1</v>
      </c>
      <c r="F11" s="139" t="s">
        <v>230</v>
      </c>
      <c r="G11" s="139">
        <v>37.4</v>
      </c>
      <c r="H11" s="139" t="s">
        <v>230</v>
      </c>
      <c r="I11" s="139">
        <v>37.8</v>
      </c>
      <c r="J11" s="139" t="s">
        <v>230</v>
      </c>
      <c r="K11" s="139">
        <v>37.9</v>
      </c>
      <c r="L11" s="139" t="s">
        <v>230</v>
      </c>
      <c r="M11" s="139">
        <v>38</v>
      </c>
      <c r="N11" s="139" t="s">
        <v>230</v>
      </c>
      <c r="O11" s="139">
        <v>38.27</v>
      </c>
      <c r="P11" s="139" t="s">
        <v>230</v>
      </c>
      <c r="Q11" s="139">
        <v>38.75</v>
      </c>
      <c r="R11" s="139" t="s">
        <v>230</v>
      </c>
      <c r="S11" s="139">
        <v>39.66</v>
      </c>
      <c r="T11" s="139" t="s">
        <v>230</v>
      </c>
      <c r="U11" s="139">
        <v>41.35</v>
      </c>
      <c r="V11" s="139" t="s">
        <v>230</v>
      </c>
      <c r="W11" s="139">
        <v>42.69</v>
      </c>
      <c r="X11" s="139" t="s">
        <v>230</v>
      </c>
      <c r="Y11" s="139">
        <v>45.1</v>
      </c>
      <c r="Z11" s="139" t="s">
        <v>230</v>
      </c>
      <c r="AA11" s="139">
        <v>53.63</v>
      </c>
      <c r="AB11" s="139" t="s">
        <v>230</v>
      </c>
      <c r="AC11" s="139">
        <v>53.9</v>
      </c>
      <c r="AD11" s="139" t="s">
        <v>230</v>
      </c>
      <c r="AE11" s="139">
        <v>54.54</v>
      </c>
      <c r="AF11" s="139" t="s">
        <v>230</v>
      </c>
      <c r="AG11" s="139">
        <v>54.77</v>
      </c>
      <c r="AH11" s="139" t="s">
        <v>230</v>
      </c>
      <c r="AI11" s="139">
        <v>60.63</v>
      </c>
      <c r="AJ11" s="139" t="s">
        <v>230</v>
      </c>
      <c r="AK11" s="139">
        <v>61.84</v>
      </c>
      <c r="AL11" s="139" t="s">
        <v>230</v>
      </c>
      <c r="AM11" s="139">
        <v>63.19</v>
      </c>
      <c r="AN11" s="139" t="s">
        <v>230</v>
      </c>
      <c r="AO11" s="139">
        <v>63.72</v>
      </c>
      <c r="AP11" s="139" t="s">
        <v>230</v>
      </c>
      <c r="AQ11" s="139">
        <v>64.51</v>
      </c>
      <c r="AR11" s="139" t="s">
        <v>230</v>
      </c>
      <c r="AS11" s="139">
        <v>65.05</v>
      </c>
      <c r="AT11" s="139" t="s">
        <v>230</v>
      </c>
      <c r="AU11" s="139" t="s">
        <v>1</v>
      </c>
      <c r="AV11" s="127" t="s">
        <v>230</v>
      </c>
    </row>
    <row r="12" spans="2:55" ht="11.45" customHeight="1">
      <c r="B12" s="238" t="s">
        <v>157</v>
      </c>
      <c r="D12" s="138" t="s">
        <v>36</v>
      </c>
      <c r="E12" s="139" t="s">
        <v>1</v>
      </c>
      <c r="F12" s="139" t="s">
        <v>230</v>
      </c>
      <c r="G12" s="139" t="s">
        <v>1</v>
      </c>
      <c r="H12" s="139" t="s">
        <v>230</v>
      </c>
      <c r="I12" s="139">
        <v>69.7</v>
      </c>
      <c r="J12" s="139" t="s">
        <v>230</v>
      </c>
      <c r="K12" s="139">
        <v>70.6</v>
      </c>
      <c r="L12" s="139" t="s">
        <v>230</v>
      </c>
      <c r="M12" s="139">
        <v>70.8</v>
      </c>
      <c r="N12" s="139" t="s">
        <v>230</v>
      </c>
      <c r="O12" s="139">
        <v>72.8</v>
      </c>
      <c r="P12" s="139" t="s">
        <v>230</v>
      </c>
      <c r="Q12" s="139">
        <v>71.9</v>
      </c>
      <c r="R12" s="139" t="s">
        <v>230</v>
      </c>
      <c r="S12" s="139">
        <v>73</v>
      </c>
      <c r="T12" s="139" t="s">
        <v>230</v>
      </c>
      <c r="U12" s="139">
        <v>75.4</v>
      </c>
      <c r="V12" s="139" t="s">
        <v>230</v>
      </c>
      <c r="W12" s="139">
        <v>75.7</v>
      </c>
      <c r="X12" s="139" t="s">
        <v>230</v>
      </c>
      <c r="Y12" s="139">
        <v>76.9</v>
      </c>
      <c r="Z12" s="139" t="s">
        <v>230</v>
      </c>
      <c r="AA12" s="139">
        <v>78</v>
      </c>
      <c r="AB12" s="139" t="s">
        <v>230</v>
      </c>
      <c r="AC12" s="139">
        <v>78</v>
      </c>
      <c r="AD12" s="139" t="s">
        <v>230</v>
      </c>
      <c r="AE12" s="139">
        <v>79.8</v>
      </c>
      <c r="AF12" s="139" t="s">
        <v>230</v>
      </c>
      <c r="AG12" s="139">
        <v>79.8</v>
      </c>
      <c r="AH12" s="139" t="s">
        <v>230</v>
      </c>
      <c r="AI12" s="139">
        <v>80.7</v>
      </c>
      <c r="AJ12" s="139" t="s">
        <v>230</v>
      </c>
      <c r="AK12" s="139">
        <v>81.2</v>
      </c>
      <c r="AL12" s="139" t="s">
        <v>230</v>
      </c>
      <c r="AM12" s="139">
        <v>82.3</v>
      </c>
      <c r="AN12" s="139" t="s">
        <v>230</v>
      </c>
      <c r="AO12" s="139">
        <v>82.3</v>
      </c>
      <c r="AP12" s="139" t="s">
        <v>230</v>
      </c>
      <c r="AQ12" s="139">
        <v>82.6</v>
      </c>
      <c r="AR12" s="139" t="s">
        <v>230</v>
      </c>
      <c r="AS12" s="139">
        <v>83.4</v>
      </c>
      <c r="AT12" s="139" t="s">
        <v>230</v>
      </c>
      <c r="AU12" s="139">
        <v>84.7</v>
      </c>
      <c r="AV12" s="128" t="s">
        <v>230</v>
      </c>
      <c r="AX12" s="157" t="s">
        <v>90</v>
      </c>
      <c r="BC12" s="133" t="s">
        <v>328</v>
      </c>
    </row>
    <row r="13" spans="2:51" ht="11.45" customHeight="1">
      <c r="B13" s="238" t="s">
        <v>154</v>
      </c>
      <c r="D13" s="138" t="s">
        <v>25</v>
      </c>
      <c r="E13" s="139">
        <v>92.9</v>
      </c>
      <c r="F13" s="139" t="s">
        <v>205</v>
      </c>
      <c r="G13" s="139">
        <v>87</v>
      </c>
      <c r="H13" s="139" t="s">
        <v>230</v>
      </c>
      <c r="I13" s="139">
        <v>88</v>
      </c>
      <c r="J13" s="139" t="s">
        <v>230</v>
      </c>
      <c r="K13" s="139" t="s">
        <v>1</v>
      </c>
      <c r="L13" s="139" t="s">
        <v>230</v>
      </c>
      <c r="M13" s="139" t="s">
        <v>1</v>
      </c>
      <c r="N13" s="139" t="s">
        <v>230</v>
      </c>
      <c r="O13" s="139" t="s">
        <v>1</v>
      </c>
      <c r="P13" s="139" t="s">
        <v>230</v>
      </c>
      <c r="Q13" s="139" t="s">
        <v>1</v>
      </c>
      <c r="R13" s="139" t="s">
        <v>230</v>
      </c>
      <c r="S13" s="139" t="s">
        <v>1</v>
      </c>
      <c r="T13" s="139" t="s">
        <v>230</v>
      </c>
      <c r="U13" s="139" t="s">
        <v>1</v>
      </c>
      <c r="V13" s="139" t="s">
        <v>230</v>
      </c>
      <c r="W13" s="139">
        <v>93.2</v>
      </c>
      <c r="X13" s="139" t="s">
        <v>230</v>
      </c>
      <c r="Y13" s="139">
        <v>93.4</v>
      </c>
      <c r="Z13" s="139" t="s">
        <v>230</v>
      </c>
      <c r="AA13" s="139">
        <v>93.8</v>
      </c>
      <c r="AB13" s="139" t="s">
        <v>230</v>
      </c>
      <c r="AC13" s="139">
        <v>94.2</v>
      </c>
      <c r="AD13" s="139" t="s">
        <v>230</v>
      </c>
      <c r="AE13" s="139">
        <v>95.7</v>
      </c>
      <c r="AF13" s="139" t="s">
        <v>230</v>
      </c>
      <c r="AG13" s="139">
        <v>96.3</v>
      </c>
      <c r="AH13" s="139" t="s">
        <v>230</v>
      </c>
      <c r="AI13" s="139">
        <v>96.5</v>
      </c>
      <c r="AJ13" s="139" t="s">
        <v>230</v>
      </c>
      <c r="AK13" s="139">
        <v>96.8</v>
      </c>
      <c r="AL13" s="139" t="s">
        <v>230</v>
      </c>
      <c r="AM13" s="139">
        <v>97.3</v>
      </c>
      <c r="AN13" s="139" t="s">
        <v>230</v>
      </c>
      <c r="AO13" s="139">
        <v>97.1</v>
      </c>
      <c r="AP13" s="139" t="s">
        <v>230</v>
      </c>
      <c r="AQ13" s="139">
        <v>97.5</v>
      </c>
      <c r="AR13" s="139" t="s">
        <v>230</v>
      </c>
      <c r="AS13" s="139">
        <v>97.7</v>
      </c>
      <c r="AT13" s="139" t="s">
        <v>230</v>
      </c>
      <c r="AU13" s="139">
        <v>97.8</v>
      </c>
      <c r="AV13" s="127" t="s">
        <v>230</v>
      </c>
      <c r="AX13" s="157" t="s">
        <v>90</v>
      </c>
      <c r="AY13" s="160" t="s">
        <v>90</v>
      </c>
    </row>
    <row r="14" spans="2:51" ht="11.45" customHeight="1">
      <c r="B14" s="238" t="s">
        <v>156</v>
      </c>
      <c r="D14" s="138" t="s">
        <v>281</v>
      </c>
      <c r="E14" s="139" t="s">
        <v>1</v>
      </c>
      <c r="F14" s="139" t="s">
        <v>230</v>
      </c>
      <c r="G14" s="139">
        <v>92.6</v>
      </c>
      <c r="H14" s="139" t="s">
        <v>230</v>
      </c>
      <c r="I14" s="139">
        <v>93</v>
      </c>
      <c r="J14" s="139" t="s">
        <v>230</v>
      </c>
      <c r="K14" s="139">
        <v>93.4</v>
      </c>
      <c r="L14" s="139" t="s">
        <v>230</v>
      </c>
      <c r="M14" s="139">
        <v>93.8</v>
      </c>
      <c r="N14" s="139" t="s">
        <v>230</v>
      </c>
      <c r="O14" s="139">
        <v>97.3</v>
      </c>
      <c r="P14" s="139" t="s">
        <v>230</v>
      </c>
      <c r="Q14" s="139">
        <v>94.6</v>
      </c>
      <c r="R14" s="139" t="s">
        <v>230</v>
      </c>
      <c r="S14" s="139">
        <v>91.9</v>
      </c>
      <c r="T14" s="139" t="s">
        <v>230</v>
      </c>
      <c r="U14" s="139">
        <v>93.13</v>
      </c>
      <c r="V14" s="139" t="s">
        <v>230</v>
      </c>
      <c r="W14" s="139">
        <v>94.37</v>
      </c>
      <c r="X14" s="139" t="s">
        <v>230</v>
      </c>
      <c r="Y14" s="139">
        <v>95.6</v>
      </c>
      <c r="Z14" s="139" t="s">
        <v>230</v>
      </c>
      <c r="AA14" s="139">
        <v>95.5</v>
      </c>
      <c r="AB14" s="139" t="s">
        <v>230</v>
      </c>
      <c r="AC14" s="139">
        <v>95.41</v>
      </c>
      <c r="AD14" s="139" t="s">
        <v>230</v>
      </c>
      <c r="AE14" s="139">
        <v>95.35</v>
      </c>
      <c r="AF14" s="139" t="s">
        <v>230</v>
      </c>
      <c r="AG14" s="139">
        <v>95.56</v>
      </c>
      <c r="AH14" s="139" t="s">
        <v>230</v>
      </c>
      <c r="AI14" s="139">
        <v>95.77</v>
      </c>
      <c r="AJ14" s="139" t="s">
        <v>230</v>
      </c>
      <c r="AK14" s="139">
        <v>95.97</v>
      </c>
      <c r="AL14" s="139" t="s">
        <v>230</v>
      </c>
      <c r="AM14" s="139">
        <v>96.09</v>
      </c>
      <c r="AN14" s="139" t="s">
        <v>230</v>
      </c>
      <c r="AO14" s="139">
        <v>96.2</v>
      </c>
      <c r="AP14" s="139" t="s">
        <v>230</v>
      </c>
      <c r="AQ14" s="139">
        <v>96.32</v>
      </c>
      <c r="AR14" s="139" t="s">
        <v>230</v>
      </c>
      <c r="AS14" s="139">
        <f>AQ14</f>
        <v>96.32</v>
      </c>
      <c r="AT14" s="139" t="s">
        <v>230</v>
      </c>
      <c r="AU14" s="139" t="s">
        <v>1</v>
      </c>
      <c r="AV14" s="128" t="s">
        <v>230</v>
      </c>
      <c r="AX14" s="157" t="s">
        <v>90</v>
      </c>
      <c r="AY14" s="160" t="s">
        <v>90</v>
      </c>
    </row>
    <row r="15" spans="2:50" ht="11.45" customHeight="1">
      <c r="B15" s="238" t="s">
        <v>150</v>
      </c>
      <c r="D15" s="138" t="s">
        <v>26</v>
      </c>
      <c r="E15" s="139">
        <v>69</v>
      </c>
      <c r="F15" s="139" t="s">
        <v>101</v>
      </c>
      <c r="G15" s="139">
        <v>69</v>
      </c>
      <c r="H15" s="139" t="s">
        <v>101</v>
      </c>
      <c r="I15" s="139">
        <v>71</v>
      </c>
      <c r="J15" s="139" t="s">
        <v>230</v>
      </c>
      <c r="K15" s="139">
        <v>71</v>
      </c>
      <c r="L15" s="139" t="s">
        <v>230</v>
      </c>
      <c r="M15" s="139">
        <v>72</v>
      </c>
      <c r="N15" s="139" t="s">
        <v>230</v>
      </c>
      <c r="O15" s="139">
        <v>78</v>
      </c>
      <c r="P15" s="139" t="s">
        <v>230</v>
      </c>
      <c r="Q15" s="139">
        <v>78</v>
      </c>
      <c r="R15" s="139" t="s">
        <v>230</v>
      </c>
      <c r="S15" s="139">
        <v>84</v>
      </c>
      <c r="T15" s="139" t="s">
        <v>230</v>
      </c>
      <c r="U15" s="139">
        <v>84</v>
      </c>
      <c r="V15" s="139" t="s">
        <v>230</v>
      </c>
      <c r="W15" s="139">
        <v>84</v>
      </c>
      <c r="X15" s="139" t="s">
        <v>230</v>
      </c>
      <c r="Y15" s="139">
        <v>79</v>
      </c>
      <c r="Z15" s="139" t="s">
        <v>230</v>
      </c>
      <c r="AA15" s="139">
        <v>81</v>
      </c>
      <c r="AB15" s="139" t="s">
        <v>230</v>
      </c>
      <c r="AC15" s="139">
        <v>81</v>
      </c>
      <c r="AD15" s="139" t="s">
        <v>230</v>
      </c>
      <c r="AE15" s="139">
        <v>82</v>
      </c>
      <c r="AF15" s="139" t="s">
        <v>230</v>
      </c>
      <c r="AG15" s="139">
        <v>83</v>
      </c>
      <c r="AH15" s="139" t="s">
        <v>230</v>
      </c>
      <c r="AI15" s="139">
        <v>83</v>
      </c>
      <c r="AJ15" s="139" t="s">
        <v>230</v>
      </c>
      <c r="AK15" s="139">
        <v>83</v>
      </c>
      <c r="AL15" s="139" t="s">
        <v>230</v>
      </c>
      <c r="AM15" s="139">
        <v>83</v>
      </c>
      <c r="AN15" s="139" t="s">
        <v>230</v>
      </c>
      <c r="AO15" s="139">
        <v>83</v>
      </c>
      <c r="AP15" s="139" t="s">
        <v>230</v>
      </c>
      <c r="AQ15" s="139">
        <v>83</v>
      </c>
      <c r="AR15" s="139" t="s">
        <v>230</v>
      </c>
      <c r="AS15" s="139">
        <v>83</v>
      </c>
      <c r="AT15" s="139" t="s">
        <v>230</v>
      </c>
      <c r="AU15" s="139">
        <v>82</v>
      </c>
      <c r="AV15" s="127" t="s">
        <v>230</v>
      </c>
      <c r="AX15" s="157" t="s">
        <v>90</v>
      </c>
    </row>
    <row r="16" spans="2:48" ht="11.45" customHeight="1">
      <c r="B16" s="238" t="s">
        <v>136</v>
      </c>
      <c r="D16" s="138" t="s">
        <v>312</v>
      </c>
      <c r="E16" s="139">
        <f>G16</f>
        <v>29</v>
      </c>
      <c r="F16" s="139" t="s">
        <v>230</v>
      </c>
      <c r="G16" s="139">
        <v>29</v>
      </c>
      <c r="H16" s="139" t="s">
        <v>230</v>
      </c>
      <c r="I16" s="139" t="s">
        <v>1</v>
      </c>
      <c r="J16" s="139" t="s">
        <v>230</v>
      </c>
      <c r="K16" s="139" t="s">
        <v>1</v>
      </c>
      <c r="L16" s="139" t="s">
        <v>230</v>
      </c>
      <c r="M16" s="139" t="s">
        <v>1</v>
      </c>
      <c r="N16" s="139" t="s">
        <v>230</v>
      </c>
      <c r="O16" s="139">
        <f>S16</f>
        <v>59</v>
      </c>
      <c r="P16" s="139" t="s">
        <v>230</v>
      </c>
      <c r="Q16" s="139" t="s">
        <v>1</v>
      </c>
      <c r="R16" s="139" t="s">
        <v>230</v>
      </c>
      <c r="S16" s="139">
        <v>59</v>
      </c>
      <c r="T16" s="139" t="s">
        <v>230</v>
      </c>
      <c r="U16" s="139" t="s">
        <v>1</v>
      </c>
      <c r="V16" s="139" t="s">
        <v>230</v>
      </c>
      <c r="W16" s="139">
        <v>71</v>
      </c>
      <c r="X16" s="139" t="s">
        <v>230</v>
      </c>
      <c r="Y16" s="139">
        <f>(AA16+W16)/2</f>
        <v>64.58</v>
      </c>
      <c r="Z16" s="139" t="s">
        <v>230</v>
      </c>
      <c r="AA16" s="139">
        <v>58.16</v>
      </c>
      <c r="AB16" s="139" t="s">
        <v>230</v>
      </c>
      <c r="AC16" s="139">
        <v>58.78</v>
      </c>
      <c r="AD16" s="139" t="s">
        <v>230</v>
      </c>
      <c r="AE16" s="139">
        <v>59.38</v>
      </c>
      <c r="AF16" s="139" t="s">
        <v>230</v>
      </c>
      <c r="AG16" s="139">
        <v>59.98</v>
      </c>
      <c r="AH16" s="139" t="s">
        <v>230</v>
      </c>
      <c r="AI16" s="139">
        <v>60.56</v>
      </c>
      <c r="AJ16" s="139" t="s">
        <v>230</v>
      </c>
      <c r="AK16" s="139">
        <v>61.15</v>
      </c>
      <c r="AL16" s="139" t="s">
        <v>230</v>
      </c>
      <c r="AM16" s="139">
        <v>61.56</v>
      </c>
      <c r="AN16" s="139" t="s">
        <v>230</v>
      </c>
      <c r="AO16" s="139">
        <v>61.83</v>
      </c>
      <c r="AP16" s="139" t="s">
        <v>230</v>
      </c>
      <c r="AQ16" s="139">
        <v>61.86</v>
      </c>
      <c r="AR16" s="139" t="s">
        <v>230</v>
      </c>
      <c r="AS16" s="139">
        <v>62.01</v>
      </c>
      <c r="AT16" s="139" t="s">
        <v>230</v>
      </c>
      <c r="AU16" s="139">
        <v>62.3</v>
      </c>
      <c r="AV16" s="128" t="s">
        <v>230</v>
      </c>
    </row>
    <row r="17" spans="2:51" ht="11.45" customHeight="1">
      <c r="B17" s="238" t="s">
        <v>147</v>
      </c>
      <c r="D17" s="138" t="s">
        <v>20</v>
      </c>
      <c r="E17" s="139" t="s">
        <v>1</v>
      </c>
      <c r="F17" s="139" t="s">
        <v>230</v>
      </c>
      <c r="G17" s="139" t="s">
        <v>1</v>
      </c>
      <c r="H17" s="139" t="s">
        <v>230</v>
      </c>
      <c r="I17" s="139" t="s">
        <v>1</v>
      </c>
      <c r="J17" s="139" t="s">
        <v>230</v>
      </c>
      <c r="K17" s="139" t="s">
        <v>1</v>
      </c>
      <c r="L17" s="139" t="s">
        <v>230</v>
      </c>
      <c r="M17" s="139" t="s">
        <v>1</v>
      </c>
      <c r="N17" s="139" t="s">
        <v>230</v>
      </c>
      <c r="O17" s="139" t="s">
        <v>1</v>
      </c>
      <c r="P17" s="139" t="s">
        <v>230</v>
      </c>
      <c r="Q17" s="139" t="s">
        <v>1</v>
      </c>
      <c r="R17" s="139" t="s">
        <v>230</v>
      </c>
      <c r="S17" s="139">
        <v>85</v>
      </c>
      <c r="T17" s="139" t="s">
        <v>230</v>
      </c>
      <c r="U17" s="139">
        <v>86.5</v>
      </c>
      <c r="V17" s="139" t="s">
        <v>230</v>
      </c>
      <c r="W17" s="139">
        <v>87.4</v>
      </c>
      <c r="X17" s="139" t="s">
        <v>230</v>
      </c>
      <c r="Y17" s="139">
        <v>87.4</v>
      </c>
      <c r="Z17" s="139" t="s">
        <v>230</v>
      </c>
      <c r="AA17" s="139">
        <v>88.2</v>
      </c>
      <c r="AB17" s="139" t="s">
        <v>230</v>
      </c>
      <c r="AC17" s="139">
        <v>92.03</v>
      </c>
      <c r="AD17" s="139" t="s">
        <v>230</v>
      </c>
      <c r="AE17" s="139">
        <v>92.8</v>
      </c>
      <c r="AF17" s="139" t="s">
        <v>230</v>
      </c>
      <c r="AG17" s="139">
        <v>92.8</v>
      </c>
      <c r="AH17" s="139" t="s">
        <v>230</v>
      </c>
      <c r="AI17" s="139">
        <v>93.4</v>
      </c>
      <c r="AJ17" s="139" t="s">
        <v>230</v>
      </c>
      <c r="AK17" s="139">
        <v>93.4</v>
      </c>
      <c r="AL17" s="139" t="s">
        <v>230</v>
      </c>
      <c r="AM17" s="139">
        <v>94.8</v>
      </c>
      <c r="AN17" s="139" t="s">
        <v>230</v>
      </c>
      <c r="AO17" s="139">
        <v>94.8</v>
      </c>
      <c r="AP17" s="139" t="s">
        <v>230</v>
      </c>
      <c r="AQ17" s="139">
        <v>94.2</v>
      </c>
      <c r="AR17" s="139" t="s">
        <v>230</v>
      </c>
      <c r="AS17" s="139">
        <v>94.7</v>
      </c>
      <c r="AT17" s="139" t="s">
        <v>230</v>
      </c>
      <c r="AU17" s="139">
        <v>94.7</v>
      </c>
      <c r="AV17" s="127" t="s">
        <v>230</v>
      </c>
      <c r="AX17" s="157" t="s">
        <v>90</v>
      </c>
      <c r="AY17" s="160" t="s">
        <v>90</v>
      </c>
    </row>
    <row r="18" spans="2:50" ht="11.45" customHeight="1">
      <c r="B18" s="238" t="s">
        <v>146</v>
      </c>
      <c r="D18" s="138" t="s">
        <v>27</v>
      </c>
      <c r="E18" s="139">
        <v>80</v>
      </c>
      <c r="F18" s="139" t="s">
        <v>230</v>
      </c>
      <c r="G18" s="139">
        <v>84</v>
      </c>
      <c r="H18" s="139" t="s">
        <v>230</v>
      </c>
      <c r="I18" s="139">
        <v>88</v>
      </c>
      <c r="J18" s="139" t="s">
        <v>230</v>
      </c>
      <c r="K18" s="139">
        <v>89.5</v>
      </c>
      <c r="L18" s="139" t="s">
        <v>230</v>
      </c>
      <c r="M18" s="139">
        <v>91</v>
      </c>
      <c r="N18" s="139" t="s">
        <v>230</v>
      </c>
      <c r="O18" s="139">
        <v>92.5</v>
      </c>
      <c r="P18" s="139" t="s">
        <v>230</v>
      </c>
      <c r="Q18" s="139">
        <v>88</v>
      </c>
      <c r="R18" s="139" t="s">
        <v>230</v>
      </c>
      <c r="S18" s="139">
        <v>88</v>
      </c>
      <c r="T18" s="139" t="s">
        <v>205</v>
      </c>
      <c r="U18" s="139">
        <v>88</v>
      </c>
      <c r="V18" s="139" t="s">
        <v>230</v>
      </c>
      <c r="W18" s="139">
        <v>91</v>
      </c>
      <c r="X18" s="139" t="s">
        <v>230</v>
      </c>
      <c r="Y18" s="139">
        <v>93</v>
      </c>
      <c r="Z18" s="139" t="s">
        <v>230</v>
      </c>
      <c r="AA18" s="139">
        <v>91.3</v>
      </c>
      <c r="AB18" s="139" t="s">
        <v>230</v>
      </c>
      <c r="AC18" s="139">
        <v>88.7</v>
      </c>
      <c r="AD18" s="139" t="s">
        <v>230</v>
      </c>
      <c r="AE18" s="139">
        <v>86.54</v>
      </c>
      <c r="AF18" s="139" t="s">
        <v>230</v>
      </c>
      <c r="AG18" s="139">
        <v>84.68</v>
      </c>
      <c r="AH18" s="139" t="s">
        <v>230</v>
      </c>
      <c r="AI18" s="139">
        <v>85.45</v>
      </c>
      <c r="AJ18" s="139" t="s">
        <v>230</v>
      </c>
      <c r="AK18" s="139">
        <v>86.62</v>
      </c>
      <c r="AL18" s="139" t="s">
        <v>230</v>
      </c>
      <c r="AM18" s="139">
        <v>87.19</v>
      </c>
      <c r="AN18" s="139" t="s">
        <v>230</v>
      </c>
      <c r="AO18" s="139">
        <v>88.21</v>
      </c>
      <c r="AP18" s="139" t="s">
        <v>230</v>
      </c>
      <c r="AQ18" s="139">
        <v>87.17</v>
      </c>
      <c r="AR18" s="139" t="s">
        <v>230</v>
      </c>
      <c r="AS18" s="139">
        <v>86.93</v>
      </c>
      <c r="AT18" s="139" t="s">
        <v>230</v>
      </c>
      <c r="AU18" s="139" t="s">
        <v>1</v>
      </c>
      <c r="AV18" s="128" t="s">
        <v>230</v>
      </c>
      <c r="AX18" s="157" t="s">
        <v>90</v>
      </c>
    </row>
    <row r="19" spans="2:50" ht="11.45" customHeight="1">
      <c r="B19" s="238" t="s">
        <v>141</v>
      </c>
      <c r="D19" s="138" t="s">
        <v>313</v>
      </c>
      <c r="E19" s="139">
        <f>G19</f>
        <v>77.3</v>
      </c>
      <c r="F19" s="139" t="s">
        <v>230</v>
      </c>
      <c r="G19" s="139">
        <v>77.3</v>
      </c>
      <c r="H19" s="139" t="s">
        <v>230</v>
      </c>
      <c r="I19" s="139">
        <v>78.1</v>
      </c>
      <c r="J19" s="139" t="s">
        <v>230</v>
      </c>
      <c r="K19" s="139">
        <v>78.8</v>
      </c>
      <c r="L19" s="139" t="s">
        <v>230</v>
      </c>
      <c r="M19" s="139">
        <v>79.5</v>
      </c>
      <c r="N19" s="139" t="s">
        <v>230</v>
      </c>
      <c r="O19" s="139">
        <f>M19</f>
        <v>79.5</v>
      </c>
      <c r="P19" s="139" t="s">
        <v>230</v>
      </c>
      <c r="Q19" s="139" t="s">
        <v>1</v>
      </c>
      <c r="R19" s="139" t="s">
        <v>230</v>
      </c>
      <c r="S19" s="139" t="s">
        <v>1</v>
      </c>
      <c r="T19" s="139" t="s">
        <v>230</v>
      </c>
      <c r="U19" s="139" t="s">
        <v>1</v>
      </c>
      <c r="V19" s="139" t="s">
        <v>230</v>
      </c>
      <c r="W19" s="139" t="s">
        <v>1</v>
      </c>
      <c r="X19" s="139" t="s">
        <v>230</v>
      </c>
      <c r="Y19" s="139">
        <v>77.7</v>
      </c>
      <c r="Z19" s="139" t="s">
        <v>230</v>
      </c>
      <c r="AA19" s="139">
        <v>79.8</v>
      </c>
      <c r="AB19" s="139" t="s">
        <v>230</v>
      </c>
      <c r="AC19" s="139">
        <v>80.17</v>
      </c>
      <c r="AD19" s="139" t="s">
        <v>230</v>
      </c>
      <c r="AE19" s="139">
        <v>80.44</v>
      </c>
      <c r="AF19" s="139" t="s">
        <v>230</v>
      </c>
      <c r="AG19" s="139">
        <v>80.38</v>
      </c>
      <c r="AH19" s="139" t="s">
        <v>230</v>
      </c>
      <c r="AI19" s="139">
        <v>80.34</v>
      </c>
      <c r="AJ19" s="139" t="s">
        <v>230</v>
      </c>
      <c r="AK19" s="139">
        <v>80.46</v>
      </c>
      <c r="AL19" s="139" t="s">
        <v>230</v>
      </c>
      <c r="AM19" s="139">
        <v>80.43</v>
      </c>
      <c r="AN19" s="139" t="s">
        <v>230</v>
      </c>
      <c r="AO19" s="139">
        <v>80.19</v>
      </c>
      <c r="AP19" s="139" t="s">
        <v>230</v>
      </c>
      <c r="AQ19" s="139">
        <v>80.02</v>
      </c>
      <c r="AR19" s="139" t="s">
        <v>230</v>
      </c>
      <c r="AS19" s="139">
        <v>79.85</v>
      </c>
      <c r="AT19" s="139" t="s">
        <v>230</v>
      </c>
      <c r="AU19" s="139" t="s">
        <v>1</v>
      </c>
      <c r="AV19" s="127" t="s">
        <v>230</v>
      </c>
      <c r="AX19" s="157" t="s">
        <v>90</v>
      </c>
    </row>
    <row r="20" spans="2:52" ht="11.45" customHeight="1">
      <c r="B20" s="238" t="s">
        <v>138</v>
      </c>
      <c r="D20" s="138" t="s">
        <v>314</v>
      </c>
      <c r="E20" s="139" t="s">
        <v>1</v>
      </c>
      <c r="F20" s="139" t="s">
        <v>230</v>
      </c>
      <c r="G20" s="139" t="s">
        <v>1</v>
      </c>
      <c r="H20" s="139" t="s">
        <v>230</v>
      </c>
      <c r="I20" s="139" t="s">
        <v>1</v>
      </c>
      <c r="J20" s="139" t="s">
        <v>230</v>
      </c>
      <c r="K20" s="139" t="s">
        <v>1</v>
      </c>
      <c r="L20" s="139" t="s">
        <v>230</v>
      </c>
      <c r="M20" s="139" t="s">
        <v>1</v>
      </c>
      <c r="N20" s="139" t="s">
        <v>230</v>
      </c>
      <c r="O20" s="139" t="s">
        <v>1</v>
      </c>
      <c r="P20" s="139" t="s">
        <v>230</v>
      </c>
      <c r="Q20" s="139" t="s">
        <v>1</v>
      </c>
      <c r="R20" s="139" t="s">
        <v>230</v>
      </c>
      <c r="S20" s="139" t="s">
        <v>1</v>
      </c>
      <c r="T20" s="139" t="s">
        <v>230</v>
      </c>
      <c r="U20" s="139" t="s">
        <v>1</v>
      </c>
      <c r="V20" s="139" t="s">
        <v>230</v>
      </c>
      <c r="W20" s="139" t="s">
        <v>1</v>
      </c>
      <c r="X20" s="139" t="s">
        <v>230</v>
      </c>
      <c r="Y20" s="139">
        <f>AA20</f>
        <v>36.9</v>
      </c>
      <c r="Z20" s="139" t="s">
        <v>230</v>
      </c>
      <c r="AA20" s="139">
        <v>36.9</v>
      </c>
      <c r="AB20" s="139" t="s">
        <v>230</v>
      </c>
      <c r="AC20" s="139">
        <v>36.9</v>
      </c>
      <c r="AD20" s="139" t="s">
        <v>230</v>
      </c>
      <c r="AE20" s="139">
        <v>36.9</v>
      </c>
      <c r="AF20" s="139" t="s">
        <v>230</v>
      </c>
      <c r="AG20" s="139">
        <v>36.9</v>
      </c>
      <c r="AH20" s="139" t="s">
        <v>230</v>
      </c>
      <c r="AI20" s="139">
        <v>36.9</v>
      </c>
      <c r="AJ20" s="139" t="s">
        <v>230</v>
      </c>
      <c r="AK20" s="139">
        <v>36.9</v>
      </c>
      <c r="AL20" s="139" t="s">
        <v>230</v>
      </c>
      <c r="AM20" s="139">
        <v>36.9</v>
      </c>
      <c r="AN20" s="139" t="s">
        <v>230</v>
      </c>
      <c r="AO20" s="139">
        <v>36.9</v>
      </c>
      <c r="AP20" s="139" t="s">
        <v>230</v>
      </c>
      <c r="AQ20" s="139">
        <v>36.9</v>
      </c>
      <c r="AR20" s="139" t="s">
        <v>230</v>
      </c>
      <c r="AS20" s="139">
        <v>36.9</v>
      </c>
      <c r="AT20" s="139" t="s">
        <v>230</v>
      </c>
      <c r="AU20" s="139">
        <v>31.39</v>
      </c>
      <c r="AV20" s="128" t="s">
        <v>230</v>
      </c>
      <c r="AZ20" s="160" t="s">
        <v>90</v>
      </c>
    </row>
    <row r="21" spans="2:48" ht="11.45" customHeight="1">
      <c r="B21" s="238" t="s">
        <v>134</v>
      </c>
      <c r="D21" s="138" t="s">
        <v>4</v>
      </c>
      <c r="E21" s="139" t="s">
        <v>1</v>
      </c>
      <c r="F21" s="139" t="s">
        <v>230</v>
      </c>
      <c r="G21" s="139" t="s">
        <v>1</v>
      </c>
      <c r="H21" s="139" t="s">
        <v>230</v>
      </c>
      <c r="I21" s="139" t="s">
        <v>1</v>
      </c>
      <c r="J21" s="139" t="s">
        <v>230</v>
      </c>
      <c r="K21" s="139" t="s">
        <v>1</v>
      </c>
      <c r="L21" s="139" t="s">
        <v>230</v>
      </c>
      <c r="M21" s="139" t="s">
        <v>1</v>
      </c>
      <c r="N21" s="139" t="s">
        <v>230</v>
      </c>
      <c r="O21" s="139">
        <v>54.2</v>
      </c>
      <c r="P21" s="139" t="s">
        <v>230</v>
      </c>
      <c r="Q21" s="139" t="s">
        <v>1</v>
      </c>
      <c r="R21" s="139" t="s">
        <v>230</v>
      </c>
      <c r="S21" s="139" t="s">
        <v>1</v>
      </c>
      <c r="T21" s="139" t="s">
        <v>230</v>
      </c>
      <c r="U21" s="139">
        <v>57.5</v>
      </c>
      <c r="V21" s="139" t="s">
        <v>230</v>
      </c>
      <c r="W21" s="139" t="s">
        <v>1</v>
      </c>
      <c r="X21" s="139" t="s">
        <v>230</v>
      </c>
      <c r="Y21" s="139" t="s">
        <v>1</v>
      </c>
      <c r="Z21" s="139" t="s">
        <v>230</v>
      </c>
      <c r="AA21" s="139" t="s">
        <v>1</v>
      </c>
      <c r="AB21" s="139" t="s">
        <v>230</v>
      </c>
      <c r="AC21" s="139">
        <v>57.6</v>
      </c>
      <c r="AD21" s="139" t="s">
        <v>230</v>
      </c>
      <c r="AE21" s="139" t="s">
        <v>1</v>
      </c>
      <c r="AF21" s="139" t="s">
        <v>230</v>
      </c>
      <c r="AG21" s="139" t="s">
        <v>1</v>
      </c>
      <c r="AH21" s="139" t="s">
        <v>230</v>
      </c>
      <c r="AI21" s="139">
        <v>59.6</v>
      </c>
      <c r="AJ21" s="139" t="s">
        <v>230</v>
      </c>
      <c r="AK21" s="139" t="s">
        <v>1</v>
      </c>
      <c r="AL21" s="139" t="s">
        <v>230</v>
      </c>
      <c r="AM21" s="139" t="s">
        <v>1</v>
      </c>
      <c r="AN21" s="139" t="s">
        <v>230</v>
      </c>
      <c r="AO21" s="139" t="s">
        <v>1</v>
      </c>
      <c r="AP21" s="139" t="s">
        <v>230</v>
      </c>
      <c r="AQ21" s="139" t="s">
        <v>1</v>
      </c>
      <c r="AR21" s="139" t="s">
        <v>230</v>
      </c>
      <c r="AS21" s="139" t="s">
        <v>1</v>
      </c>
      <c r="AT21" s="139" t="s">
        <v>230</v>
      </c>
      <c r="AU21" s="139" t="s">
        <v>1</v>
      </c>
      <c r="AV21" s="127" t="s">
        <v>230</v>
      </c>
    </row>
    <row r="22" spans="2:50" ht="11.45" customHeight="1">
      <c r="B22" s="238" t="s">
        <v>158</v>
      </c>
      <c r="D22" s="138" t="s">
        <v>22</v>
      </c>
      <c r="E22" s="139">
        <v>14.3</v>
      </c>
      <c r="F22" s="139" t="s">
        <v>230</v>
      </c>
      <c r="G22" s="139">
        <v>15.9</v>
      </c>
      <c r="H22" s="139" t="s">
        <v>230</v>
      </c>
      <c r="I22" s="139">
        <v>18.3</v>
      </c>
      <c r="J22" s="139" t="s">
        <v>230</v>
      </c>
      <c r="K22" s="139">
        <v>22.9</v>
      </c>
      <c r="L22" s="139" t="s">
        <v>230</v>
      </c>
      <c r="M22" s="139">
        <v>28.4</v>
      </c>
      <c r="N22" s="139" t="s">
        <v>230</v>
      </c>
      <c r="O22" s="139">
        <v>29.8</v>
      </c>
      <c r="P22" s="139" t="s">
        <v>230</v>
      </c>
      <c r="Q22" s="139" t="s">
        <v>1</v>
      </c>
      <c r="R22" s="139" t="s">
        <v>230</v>
      </c>
      <c r="S22" s="139" t="s">
        <v>1</v>
      </c>
      <c r="T22" s="139" t="s">
        <v>230</v>
      </c>
      <c r="U22" s="139" t="s">
        <v>1</v>
      </c>
      <c r="V22" s="139" t="s">
        <v>230</v>
      </c>
      <c r="W22" s="139" t="s">
        <v>1</v>
      </c>
      <c r="X22" s="139" t="s">
        <v>230</v>
      </c>
      <c r="Y22" s="139" t="s">
        <v>1</v>
      </c>
      <c r="Z22" s="139" t="s">
        <v>230</v>
      </c>
      <c r="AA22" s="139" t="s">
        <v>1</v>
      </c>
      <c r="AB22" s="139" t="s">
        <v>230</v>
      </c>
      <c r="AC22" s="139" t="s">
        <v>1</v>
      </c>
      <c r="AD22" s="139" t="s">
        <v>230</v>
      </c>
      <c r="AE22" s="139" t="s">
        <v>1</v>
      </c>
      <c r="AF22" s="139" t="s">
        <v>230</v>
      </c>
      <c r="AG22" s="139" t="s">
        <v>1</v>
      </c>
      <c r="AH22" s="139" t="s">
        <v>230</v>
      </c>
      <c r="AI22" s="139" t="s">
        <v>1</v>
      </c>
      <c r="AJ22" s="139" t="s">
        <v>230</v>
      </c>
      <c r="AK22" s="139" t="s">
        <v>1</v>
      </c>
      <c r="AL22" s="139" t="s">
        <v>230</v>
      </c>
      <c r="AM22" s="139" t="s">
        <v>1</v>
      </c>
      <c r="AN22" s="139" t="s">
        <v>230</v>
      </c>
      <c r="AO22" s="139">
        <v>82.65</v>
      </c>
      <c r="AP22" s="139" t="s">
        <v>230</v>
      </c>
      <c r="AQ22" s="139" t="s">
        <v>1</v>
      </c>
      <c r="AR22" s="139" t="s">
        <v>230</v>
      </c>
      <c r="AS22" s="139">
        <v>83.48</v>
      </c>
      <c r="AT22" s="139" t="s">
        <v>230</v>
      </c>
      <c r="AU22" s="139" t="s">
        <v>1</v>
      </c>
      <c r="AV22" s="128" t="s">
        <v>230</v>
      </c>
      <c r="AX22" s="157" t="s">
        <v>90</v>
      </c>
    </row>
    <row r="23" spans="2:48" ht="11.45" customHeight="1">
      <c r="B23" s="238" t="s">
        <v>129</v>
      </c>
      <c r="D23" s="138" t="s">
        <v>28</v>
      </c>
      <c r="E23" s="139">
        <v>52.52</v>
      </c>
      <c r="F23" s="139" t="s">
        <v>230</v>
      </c>
      <c r="G23" s="139">
        <v>49</v>
      </c>
      <c r="H23" s="139" t="s">
        <v>230</v>
      </c>
      <c r="I23" s="139">
        <v>51.13</v>
      </c>
      <c r="J23" s="139" t="s">
        <v>230</v>
      </c>
      <c r="K23" s="139">
        <v>55.13</v>
      </c>
      <c r="L23" s="139" t="s">
        <v>230</v>
      </c>
      <c r="M23" s="139">
        <v>62.66</v>
      </c>
      <c r="N23" s="139" t="s">
        <v>230</v>
      </c>
      <c r="O23" s="139">
        <v>62.52</v>
      </c>
      <c r="P23" s="139" t="s">
        <v>230</v>
      </c>
      <c r="Q23" s="139">
        <v>62.45</v>
      </c>
      <c r="R23" s="139" t="s">
        <v>230</v>
      </c>
      <c r="S23" s="139">
        <v>62.23</v>
      </c>
      <c r="T23" s="139" t="s">
        <v>230</v>
      </c>
      <c r="U23" s="139">
        <v>55.05</v>
      </c>
      <c r="V23" s="139" t="s">
        <v>230</v>
      </c>
      <c r="W23" s="139">
        <v>60.05</v>
      </c>
      <c r="X23" s="139" t="s">
        <v>230</v>
      </c>
      <c r="Y23" s="139">
        <v>58.88</v>
      </c>
      <c r="Z23" s="139" t="s">
        <v>230</v>
      </c>
      <c r="AA23" s="139">
        <v>67.37</v>
      </c>
      <c r="AB23" s="139" t="s">
        <v>230</v>
      </c>
      <c r="AC23" s="139">
        <v>67.59</v>
      </c>
      <c r="AD23" s="139" t="s">
        <v>230</v>
      </c>
      <c r="AE23" s="139">
        <v>69.09</v>
      </c>
      <c r="AF23" s="139" t="s">
        <v>230</v>
      </c>
      <c r="AG23" s="139">
        <v>71.22</v>
      </c>
      <c r="AH23" s="139" t="s">
        <v>230</v>
      </c>
      <c r="AI23" s="139">
        <v>73.37</v>
      </c>
      <c r="AJ23" s="139" t="s">
        <v>230</v>
      </c>
      <c r="AK23" s="139">
        <v>72.17</v>
      </c>
      <c r="AL23" s="139" t="s">
        <v>230</v>
      </c>
      <c r="AM23" s="139">
        <v>77.14</v>
      </c>
      <c r="AN23" s="139" t="s">
        <v>230</v>
      </c>
      <c r="AO23" s="139">
        <v>75.44</v>
      </c>
      <c r="AP23" s="139" t="s">
        <v>230</v>
      </c>
      <c r="AQ23" s="139">
        <v>77.52</v>
      </c>
      <c r="AR23" s="139" t="s">
        <v>230</v>
      </c>
      <c r="AS23" s="139">
        <v>76.97</v>
      </c>
      <c r="AT23" s="139" t="s">
        <v>230</v>
      </c>
      <c r="AU23" s="139">
        <v>76.48</v>
      </c>
      <c r="AV23" s="127" t="s">
        <v>230</v>
      </c>
    </row>
    <row r="24" spans="2:48" ht="11.45" customHeight="1">
      <c r="B24" s="238" t="s">
        <v>131</v>
      </c>
      <c r="D24" s="138" t="s">
        <v>5</v>
      </c>
      <c r="E24" s="139" t="s">
        <v>1</v>
      </c>
      <c r="F24" s="139" t="s">
        <v>230</v>
      </c>
      <c r="G24" s="139" t="s">
        <v>1</v>
      </c>
      <c r="H24" s="139" t="s">
        <v>230</v>
      </c>
      <c r="I24" s="139" t="s">
        <v>1</v>
      </c>
      <c r="J24" s="139" t="s">
        <v>230</v>
      </c>
      <c r="K24" s="139" t="s">
        <v>1</v>
      </c>
      <c r="L24" s="139" t="s">
        <v>230</v>
      </c>
      <c r="M24" s="139" t="s">
        <v>1</v>
      </c>
      <c r="N24" s="139" t="s">
        <v>230</v>
      </c>
      <c r="O24" s="139">
        <v>47.47</v>
      </c>
      <c r="P24" s="139" t="s">
        <v>230</v>
      </c>
      <c r="Q24" s="139" t="s">
        <v>1</v>
      </c>
      <c r="R24" s="139" t="s">
        <v>230</v>
      </c>
      <c r="S24" s="139" t="s">
        <v>1</v>
      </c>
      <c r="T24" s="139" t="s">
        <v>230</v>
      </c>
      <c r="U24" s="139" t="s">
        <v>1</v>
      </c>
      <c r="V24" s="139" t="s">
        <v>230</v>
      </c>
      <c r="W24" s="139" t="s">
        <v>1</v>
      </c>
      <c r="X24" s="139" t="s">
        <v>230</v>
      </c>
      <c r="Y24" s="139">
        <v>63.69</v>
      </c>
      <c r="Z24" s="139" t="s">
        <v>230</v>
      </c>
      <c r="AA24" s="139">
        <v>65.07</v>
      </c>
      <c r="AB24" s="139" t="s">
        <v>230</v>
      </c>
      <c r="AC24" s="139">
        <v>63.06</v>
      </c>
      <c r="AD24" s="139" t="s">
        <v>230</v>
      </c>
      <c r="AE24" s="139">
        <v>64.26</v>
      </c>
      <c r="AF24" s="139" t="s">
        <v>230</v>
      </c>
      <c r="AG24" s="139">
        <v>69.39</v>
      </c>
      <c r="AH24" s="139" t="s">
        <v>230</v>
      </c>
      <c r="AI24" s="139">
        <v>72.28</v>
      </c>
      <c r="AJ24" s="139" t="s">
        <v>230</v>
      </c>
      <c r="AK24" s="139">
        <v>73.53</v>
      </c>
      <c r="AL24" s="139" t="s">
        <v>230</v>
      </c>
      <c r="AM24" s="139">
        <v>73.78</v>
      </c>
      <c r="AN24" s="139" t="s">
        <v>230</v>
      </c>
      <c r="AO24" s="139">
        <v>75.8</v>
      </c>
      <c r="AP24" s="139" t="s">
        <v>230</v>
      </c>
      <c r="AQ24" s="139">
        <v>76.55</v>
      </c>
      <c r="AR24" s="139" t="s">
        <v>230</v>
      </c>
      <c r="AS24" s="139">
        <v>76.58</v>
      </c>
      <c r="AT24" s="139" t="s">
        <v>230</v>
      </c>
      <c r="AU24" s="139">
        <v>76.94</v>
      </c>
      <c r="AV24" s="128" t="s">
        <v>230</v>
      </c>
    </row>
    <row r="25" spans="2:48" ht="11.45" customHeight="1">
      <c r="B25" s="238" t="s">
        <v>130</v>
      </c>
      <c r="D25" s="138" t="s">
        <v>6</v>
      </c>
      <c r="E25" s="139" t="s">
        <v>1</v>
      </c>
      <c r="F25" s="139" t="s">
        <v>230</v>
      </c>
      <c r="G25" s="139" t="s">
        <v>1</v>
      </c>
      <c r="H25" s="139" t="s">
        <v>230</v>
      </c>
      <c r="I25" s="139" t="s">
        <v>1</v>
      </c>
      <c r="J25" s="139" t="s">
        <v>230</v>
      </c>
      <c r="K25" s="139">
        <v>88.1</v>
      </c>
      <c r="L25" s="139" t="s">
        <v>230</v>
      </c>
      <c r="M25" s="139" t="s">
        <v>1</v>
      </c>
      <c r="N25" s="139" t="s">
        <v>230</v>
      </c>
      <c r="O25" s="139" t="s">
        <v>1</v>
      </c>
      <c r="P25" s="139" t="s">
        <v>230</v>
      </c>
      <c r="Q25" s="139" t="s">
        <v>1</v>
      </c>
      <c r="R25" s="139" t="s">
        <v>230</v>
      </c>
      <c r="S25" s="139" t="s">
        <v>1</v>
      </c>
      <c r="T25" s="139" t="s">
        <v>230</v>
      </c>
      <c r="U25" s="139" t="s">
        <v>1</v>
      </c>
      <c r="V25" s="139" t="s">
        <v>230</v>
      </c>
      <c r="W25" s="139" t="s">
        <v>1</v>
      </c>
      <c r="X25" s="139" t="s">
        <v>230</v>
      </c>
      <c r="Y25" s="139" t="s">
        <v>1</v>
      </c>
      <c r="Z25" s="139" t="s">
        <v>230</v>
      </c>
      <c r="AA25" s="139" t="s">
        <v>1</v>
      </c>
      <c r="AB25" s="139" t="s">
        <v>230</v>
      </c>
      <c r="AC25" s="139" t="s">
        <v>1</v>
      </c>
      <c r="AD25" s="139" t="s">
        <v>230</v>
      </c>
      <c r="AE25" s="139" t="s">
        <v>1</v>
      </c>
      <c r="AF25" s="139" t="s">
        <v>230</v>
      </c>
      <c r="AG25" s="139" t="s">
        <v>1</v>
      </c>
      <c r="AH25" s="139" t="s">
        <v>230</v>
      </c>
      <c r="AI25" s="139" t="s">
        <v>1</v>
      </c>
      <c r="AJ25" s="139" t="s">
        <v>230</v>
      </c>
      <c r="AK25" s="139">
        <v>96.9</v>
      </c>
      <c r="AL25" s="139" t="s">
        <v>230</v>
      </c>
      <c r="AM25" s="139">
        <v>97</v>
      </c>
      <c r="AN25" s="139" t="s">
        <v>230</v>
      </c>
      <c r="AO25" s="139" t="s">
        <v>1</v>
      </c>
      <c r="AP25" s="139" t="s">
        <v>230</v>
      </c>
      <c r="AQ25" s="139" t="s">
        <v>1</v>
      </c>
      <c r="AR25" s="139" t="s">
        <v>230</v>
      </c>
      <c r="AS25" s="139" t="s">
        <v>1</v>
      </c>
      <c r="AT25" s="139" t="s">
        <v>230</v>
      </c>
      <c r="AU25" s="139" t="s">
        <v>1</v>
      </c>
      <c r="AV25" s="127" t="s">
        <v>230</v>
      </c>
    </row>
    <row r="26" spans="2:50" ht="11.45" customHeight="1">
      <c r="B26" s="238" t="s">
        <v>137</v>
      </c>
      <c r="D26" s="138" t="s">
        <v>7</v>
      </c>
      <c r="E26" s="139">
        <v>29.8</v>
      </c>
      <c r="F26" s="139" t="s">
        <v>230</v>
      </c>
      <c r="G26" s="139">
        <v>29.1</v>
      </c>
      <c r="H26" s="139" t="s">
        <v>230</v>
      </c>
      <c r="I26" s="139">
        <v>32.4</v>
      </c>
      <c r="J26" s="139" t="s">
        <v>230</v>
      </c>
      <c r="K26" s="139">
        <v>38.9</v>
      </c>
      <c r="L26" s="139" t="s">
        <v>230</v>
      </c>
      <c r="M26" s="139">
        <v>40.2</v>
      </c>
      <c r="N26" s="139" t="s">
        <v>230</v>
      </c>
      <c r="O26" s="139">
        <v>41.7</v>
      </c>
      <c r="P26" s="139" t="s">
        <v>230</v>
      </c>
      <c r="Q26" s="139">
        <v>45.3</v>
      </c>
      <c r="R26" s="139" t="s">
        <v>230</v>
      </c>
      <c r="S26" s="139">
        <v>49.8</v>
      </c>
      <c r="T26" s="139" t="s">
        <v>230</v>
      </c>
      <c r="U26" s="139">
        <v>50</v>
      </c>
      <c r="V26" s="139" t="s">
        <v>230</v>
      </c>
      <c r="W26" s="139">
        <v>52.1</v>
      </c>
      <c r="X26" s="139" t="s">
        <v>230</v>
      </c>
      <c r="Y26" s="139">
        <v>69.5</v>
      </c>
      <c r="Z26" s="139" t="s">
        <v>230</v>
      </c>
      <c r="AA26" s="139">
        <v>70.9</v>
      </c>
      <c r="AB26" s="139" t="s">
        <v>230</v>
      </c>
      <c r="AC26" s="139">
        <v>72.8</v>
      </c>
      <c r="AD26" s="139" t="s">
        <v>230</v>
      </c>
      <c r="AE26" s="139">
        <v>72.68</v>
      </c>
      <c r="AF26" s="139" t="s">
        <v>230</v>
      </c>
      <c r="AG26" s="139">
        <v>73.5</v>
      </c>
      <c r="AH26" s="139" t="s">
        <v>230</v>
      </c>
      <c r="AI26" s="139">
        <v>76.47</v>
      </c>
      <c r="AJ26" s="139" t="s">
        <v>230</v>
      </c>
      <c r="AK26" s="139">
        <v>78.1</v>
      </c>
      <c r="AL26" s="139" t="s">
        <v>230</v>
      </c>
      <c r="AM26" s="139">
        <v>79.12</v>
      </c>
      <c r="AN26" s="139" t="s">
        <v>230</v>
      </c>
      <c r="AO26" s="139">
        <v>80.36</v>
      </c>
      <c r="AP26" s="139" t="s">
        <v>230</v>
      </c>
      <c r="AQ26" s="139">
        <v>80.26</v>
      </c>
      <c r="AR26" s="139" t="s">
        <v>230</v>
      </c>
      <c r="AS26" s="139">
        <v>80.91</v>
      </c>
      <c r="AT26" s="139" t="s">
        <v>230</v>
      </c>
      <c r="AU26" s="139">
        <v>84.23</v>
      </c>
      <c r="AV26" s="128" t="s">
        <v>230</v>
      </c>
      <c r="AX26" s="157" t="s">
        <v>90</v>
      </c>
    </row>
    <row r="27" spans="2:52" ht="11.45" customHeight="1">
      <c r="B27" s="238" t="s">
        <v>124</v>
      </c>
      <c r="D27" s="138" t="s">
        <v>315</v>
      </c>
      <c r="E27" s="139">
        <v>11.24</v>
      </c>
      <c r="F27" s="139" t="s">
        <v>230</v>
      </c>
      <c r="G27" s="139">
        <v>11.46</v>
      </c>
      <c r="H27" s="139" t="s">
        <v>230</v>
      </c>
      <c r="I27" s="139">
        <v>12.9</v>
      </c>
      <c r="J27" s="139" t="s">
        <v>230</v>
      </c>
      <c r="K27" s="139">
        <v>13.16</v>
      </c>
      <c r="L27" s="139" t="s">
        <v>230</v>
      </c>
      <c r="M27" s="139">
        <v>10.85</v>
      </c>
      <c r="N27" s="139" t="s">
        <v>230</v>
      </c>
      <c r="O27" s="139">
        <v>13.23</v>
      </c>
      <c r="P27" s="139" t="s">
        <v>230</v>
      </c>
      <c r="Q27" s="139">
        <v>9.26</v>
      </c>
      <c r="R27" s="139" t="s">
        <v>230</v>
      </c>
      <c r="S27" s="139">
        <v>8.41</v>
      </c>
      <c r="T27" s="139" t="s">
        <v>230</v>
      </c>
      <c r="U27" s="139">
        <v>14.61</v>
      </c>
      <c r="V27" s="139" t="s">
        <v>230</v>
      </c>
      <c r="W27" s="139">
        <v>21.05</v>
      </c>
      <c r="X27" s="139" t="s">
        <v>230</v>
      </c>
      <c r="Y27" s="139">
        <v>7.45</v>
      </c>
      <c r="Z27" s="139" t="s">
        <v>230</v>
      </c>
      <c r="AA27" s="139">
        <v>0</v>
      </c>
      <c r="AB27" s="139" t="s">
        <v>230</v>
      </c>
      <c r="AC27" s="139">
        <v>0</v>
      </c>
      <c r="AD27" s="139" t="s">
        <v>230</v>
      </c>
      <c r="AE27" s="139">
        <v>0</v>
      </c>
      <c r="AF27" s="139" t="s">
        <v>230</v>
      </c>
      <c r="AG27" s="139">
        <v>0</v>
      </c>
      <c r="AH27" s="139" t="s">
        <v>230</v>
      </c>
      <c r="AI27" s="139">
        <f>AM27</f>
        <v>6.7</v>
      </c>
      <c r="AJ27" s="139" t="s">
        <v>230</v>
      </c>
      <c r="AK27" s="139">
        <v>0</v>
      </c>
      <c r="AL27" s="139" t="s">
        <v>230</v>
      </c>
      <c r="AM27" s="139">
        <v>6.7</v>
      </c>
      <c r="AN27" s="139" t="s">
        <v>230</v>
      </c>
      <c r="AO27" s="139">
        <v>0</v>
      </c>
      <c r="AP27" s="139" t="s">
        <v>230</v>
      </c>
      <c r="AQ27" s="139">
        <v>0</v>
      </c>
      <c r="AR27" s="139" t="s">
        <v>230</v>
      </c>
      <c r="AS27" s="139">
        <v>6.54</v>
      </c>
      <c r="AT27" s="139" t="s">
        <v>230</v>
      </c>
      <c r="AU27" s="139">
        <v>7.4</v>
      </c>
      <c r="AV27" s="127" t="s">
        <v>230</v>
      </c>
      <c r="AZ27" s="160" t="s">
        <v>90</v>
      </c>
    </row>
    <row r="28" spans="2:51" ht="11.45" customHeight="1">
      <c r="B28" s="238" t="s">
        <v>123</v>
      </c>
      <c r="D28" s="138" t="s">
        <v>9</v>
      </c>
      <c r="E28" s="139">
        <v>98.1</v>
      </c>
      <c r="F28" s="139" t="s">
        <v>230</v>
      </c>
      <c r="G28" s="139">
        <v>98.4</v>
      </c>
      <c r="H28" s="139" t="s">
        <v>230</v>
      </c>
      <c r="I28" s="139">
        <v>98.5</v>
      </c>
      <c r="J28" s="139" t="s">
        <v>230</v>
      </c>
      <c r="K28" s="139">
        <v>98.6</v>
      </c>
      <c r="L28" s="139" t="s">
        <v>230</v>
      </c>
      <c r="M28" s="139">
        <v>98.9</v>
      </c>
      <c r="N28" s="139" t="s">
        <v>230</v>
      </c>
      <c r="O28" s="139">
        <v>99</v>
      </c>
      <c r="P28" s="139" t="s">
        <v>230</v>
      </c>
      <c r="Q28" s="139">
        <v>99.1</v>
      </c>
      <c r="R28" s="139" t="s">
        <v>230</v>
      </c>
      <c r="S28" s="139">
        <v>99.2</v>
      </c>
      <c r="T28" s="139" t="s">
        <v>230</v>
      </c>
      <c r="U28" s="139">
        <v>99.3</v>
      </c>
      <c r="V28" s="139" t="s">
        <v>230</v>
      </c>
      <c r="W28" s="139">
        <v>99.3</v>
      </c>
      <c r="X28" s="139" t="s">
        <v>230</v>
      </c>
      <c r="Y28" s="139">
        <v>99.3</v>
      </c>
      <c r="Z28" s="139" t="s">
        <v>230</v>
      </c>
      <c r="AA28" s="139">
        <v>99.4</v>
      </c>
      <c r="AB28" s="139" t="s">
        <v>230</v>
      </c>
      <c r="AC28" s="139">
        <v>99.5</v>
      </c>
      <c r="AD28" s="139" t="s">
        <v>230</v>
      </c>
      <c r="AE28" s="139">
        <v>99.4</v>
      </c>
      <c r="AF28" s="139" t="s">
        <v>230</v>
      </c>
      <c r="AG28" s="139">
        <v>99.4</v>
      </c>
      <c r="AH28" s="139" t="s">
        <v>230</v>
      </c>
      <c r="AI28" s="139">
        <v>99.43</v>
      </c>
      <c r="AJ28" s="139" t="s">
        <v>230</v>
      </c>
      <c r="AK28" s="139">
        <v>99.45</v>
      </c>
      <c r="AL28" s="139" t="s">
        <v>230</v>
      </c>
      <c r="AM28" s="139">
        <v>99.5</v>
      </c>
      <c r="AN28" s="139" t="s">
        <v>230</v>
      </c>
      <c r="AO28" s="139">
        <v>99.5</v>
      </c>
      <c r="AP28" s="139" t="s">
        <v>230</v>
      </c>
      <c r="AQ28" s="139">
        <v>99.5</v>
      </c>
      <c r="AR28" s="139" t="s">
        <v>230</v>
      </c>
      <c r="AS28" s="139">
        <v>99.52</v>
      </c>
      <c r="AT28" s="139" t="s">
        <v>230</v>
      </c>
      <c r="AU28" s="139">
        <v>99.52</v>
      </c>
      <c r="AV28" s="128" t="s">
        <v>230</v>
      </c>
      <c r="AX28" s="157" t="s">
        <v>90</v>
      </c>
      <c r="AY28" s="160" t="s">
        <v>90</v>
      </c>
    </row>
    <row r="29" spans="2:51" ht="11.45" customHeight="1">
      <c r="B29" s="238" t="s">
        <v>165</v>
      </c>
      <c r="D29" s="138" t="s">
        <v>316</v>
      </c>
      <c r="E29" s="139">
        <v>85</v>
      </c>
      <c r="F29" s="139" t="s">
        <v>230</v>
      </c>
      <c r="G29" s="139">
        <v>86</v>
      </c>
      <c r="H29" s="139" t="s">
        <v>230</v>
      </c>
      <c r="I29" s="139">
        <v>86</v>
      </c>
      <c r="J29" s="139" t="s">
        <v>230</v>
      </c>
      <c r="K29" s="139">
        <v>88.9</v>
      </c>
      <c r="L29" s="139" t="s">
        <v>230</v>
      </c>
      <c r="M29" s="139">
        <v>88.9</v>
      </c>
      <c r="N29" s="139" t="s">
        <v>230</v>
      </c>
      <c r="O29" s="139">
        <f>(Q29+M29)/2</f>
        <v>90.35</v>
      </c>
      <c r="P29" s="139" t="s">
        <v>230</v>
      </c>
      <c r="Q29" s="139">
        <v>91.8</v>
      </c>
      <c r="R29" s="139" t="s">
        <v>230</v>
      </c>
      <c r="S29" s="139" t="s">
        <v>1</v>
      </c>
      <c r="T29" s="139" t="s">
        <v>230</v>
      </c>
      <c r="U29" s="139">
        <v>92.7</v>
      </c>
      <c r="V29" s="139" t="s">
        <v>230</v>
      </c>
      <c r="W29" s="139" t="s">
        <v>1</v>
      </c>
      <c r="X29" s="139" t="s">
        <v>230</v>
      </c>
      <c r="Y29" s="139">
        <v>93.9</v>
      </c>
      <c r="Z29" s="139" t="s">
        <v>230</v>
      </c>
      <c r="AA29" s="139" t="s">
        <v>1</v>
      </c>
      <c r="AB29" s="139" t="s">
        <v>230</v>
      </c>
      <c r="AC29" s="139">
        <v>94.5</v>
      </c>
      <c r="AD29" s="139" t="s">
        <v>230</v>
      </c>
      <c r="AE29" s="139" t="s">
        <v>1</v>
      </c>
      <c r="AF29" s="139" t="s">
        <v>230</v>
      </c>
      <c r="AG29" s="139">
        <v>95</v>
      </c>
      <c r="AH29" s="139" t="s">
        <v>230</v>
      </c>
      <c r="AI29" s="139">
        <f>(AK29+AG29)/2</f>
        <v>97.375</v>
      </c>
      <c r="AJ29" s="139" t="s">
        <v>230</v>
      </c>
      <c r="AK29" s="139">
        <v>99.75</v>
      </c>
      <c r="AL29" s="139" t="s">
        <v>101</v>
      </c>
      <c r="AM29" s="139" t="s">
        <v>1</v>
      </c>
      <c r="AN29" s="139" t="s">
        <v>230</v>
      </c>
      <c r="AO29" s="139">
        <v>99.78</v>
      </c>
      <c r="AP29" s="139" t="s">
        <v>101</v>
      </c>
      <c r="AQ29" s="139">
        <v>99.78</v>
      </c>
      <c r="AR29" s="139" t="s">
        <v>101</v>
      </c>
      <c r="AS29" s="139">
        <v>99.1</v>
      </c>
      <c r="AT29" s="139" t="s">
        <v>101</v>
      </c>
      <c r="AU29" s="139">
        <v>99.1</v>
      </c>
      <c r="AV29" s="127" t="s">
        <v>101</v>
      </c>
      <c r="AX29" s="157" t="s">
        <v>90</v>
      </c>
      <c r="AY29" s="160" t="s">
        <v>90</v>
      </c>
    </row>
    <row r="30" spans="2:48" ht="11.45" customHeight="1">
      <c r="B30" s="238" t="s">
        <v>121</v>
      </c>
      <c r="D30" s="138" t="s">
        <v>11</v>
      </c>
      <c r="E30" s="139">
        <v>50.2</v>
      </c>
      <c r="F30" s="139" t="s">
        <v>230</v>
      </c>
      <c r="G30" s="139">
        <v>52.1</v>
      </c>
      <c r="H30" s="139" t="s">
        <v>230</v>
      </c>
      <c r="I30" s="139">
        <v>54</v>
      </c>
      <c r="J30" s="139" t="s">
        <v>230</v>
      </c>
      <c r="K30" s="139">
        <v>55.5</v>
      </c>
      <c r="L30" s="139" t="s">
        <v>230</v>
      </c>
      <c r="M30" s="139">
        <v>56.8</v>
      </c>
      <c r="N30" s="139" t="s">
        <v>230</v>
      </c>
      <c r="O30" s="139">
        <v>58.1</v>
      </c>
      <c r="P30" s="139" t="s">
        <v>230</v>
      </c>
      <c r="Q30" s="139">
        <v>60.7</v>
      </c>
      <c r="R30" s="139" t="s">
        <v>230</v>
      </c>
      <c r="S30" s="139">
        <v>61.8</v>
      </c>
      <c r="T30" s="139" t="s">
        <v>230</v>
      </c>
      <c r="U30" s="139">
        <v>62.9</v>
      </c>
      <c r="V30" s="139" t="s">
        <v>230</v>
      </c>
      <c r="W30" s="139">
        <v>64.1</v>
      </c>
      <c r="X30" s="139" t="s">
        <v>230</v>
      </c>
      <c r="Y30" s="139">
        <v>64.5</v>
      </c>
      <c r="Z30" s="139" t="s">
        <v>230</v>
      </c>
      <c r="AA30" s="139">
        <v>65.5</v>
      </c>
      <c r="AB30" s="139" t="s">
        <v>230</v>
      </c>
      <c r="AC30" s="139">
        <v>68.5</v>
      </c>
      <c r="AD30" s="139" t="s">
        <v>230</v>
      </c>
      <c r="AE30" s="139">
        <v>70.2</v>
      </c>
      <c r="AF30" s="139" t="s">
        <v>230</v>
      </c>
      <c r="AG30" s="139">
        <v>71.4</v>
      </c>
      <c r="AH30" s="139" t="s">
        <v>230</v>
      </c>
      <c r="AI30" s="139">
        <v>72.6</v>
      </c>
      <c r="AJ30" s="139" t="s">
        <v>230</v>
      </c>
      <c r="AK30" s="139">
        <v>73.4</v>
      </c>
      <c r="AL30" s="139" t="s">
        <v>230</v>
      </c>
      <c r="AM30" s="139">
        <v>73.5</v>
      </c>
      <c r="AN30" s="139" t="s">
        <v>230</v>
      </c>
      <c r="AO30" s="139">
        <v>74</v>
      </c>
      <c r="AP30" s="139" t="s">
        <v>230</v>
      </c>
      <c r="AQ30" s="139">
        <v>74.44</v>
      </c>
      <c r="AR30" s="139" t="s">
        <v>230</v>
      </c>
      <c r="AS30" s="139">
        <v>74.78</v>
      </c>
      <c r="AT30" s="139" t="s">
        <v>230</v>
      </c>
      <c r="AU30" s="139">
        <v>75.2</v>
      </c>
      <c r="AV30" s="128" t="s">
        <v>230</v>
      </c>
    </row>
    <row r="31" spans="2:48" ht="11.45" customHeight="1">
      <c r="B31" s="238" t="s">
        <v>120</v>
      </c>
      <c r="D31" s="138" t="s">
        <v>278</v>
      </c>
      <c r="E31" s="139" t="s">
        <v>1</v>
      </c>
      <c r="F31" s="139" t="s">
        <v>230</v>
      </c>
      <c r="G31" s="139" t="s">
        <v>1</v>
      </c>
      <c r="H31" s="139" t="s">
        <v>230</v>
      </c>
      <c r="I31" s="139">
        <v>27</v>
      </c>
      <c r="J31" s="139" t="s">
        <v>230</v>
      </c>
      <c r="K31" s="139">
        <v>32</v>
      </c>
      <c r="L31" s="139" t="s">
        <v>230</v>
      </c>
      <c r="M31" s="139" t="s">
        <v>1</v>
      </c>
      <c r="N31" s="139" t="s">
        <v>230</v>
      </c>
      <c r="O31" s="139">
        <v>42.6</v>
      </c>
      <c r="P31" s="139" t="s">
        <v>230</v>
      </c>
      <c r="Q31" s="139">
        <v>37</v>
      </c>
      <c r="R31" s="139" t="s">
        <v>230</v>
      </c>
      <c r="S31" s="139">
        <v>51</v>
      </c>
      <c r="T31" s="139" t="s">
        <v>230</v>
      </c>
      <c r="U31" s="139">
        <v>52</v>
      </c>
      <c r="V31" s="139" t="s">
        <v>230</v>
      </c>
      <c r="W31" s="139">
        <v>55.8</v>
      </c>
      <c r="X31" s="139" t="s">
        <v>230</v>
      </c>
      <c r="Y31" s="139">
        <f>W31</f>
        <v>55.8</v>
      </c>
      <c r="Z31" s="139" t="s">
        <v>230</v>
      </c>
      <c r="AA31" s="139" t="s">
        <v>1</v>
      </c>
      <c r="AB31" s="139" t="s">
        <v>230</v>
      </c>
      <c r="AC31" s="139" t="s">
        <v>1</v>
      </c>
      <c r="AD31" s="139" t="s">
        <v>230</v>
      </c>
      <c r="AE31" s="139" t="s">
        <v>1</v>
      </c>
      <c r="AF31" s="139" t="s">
        <v>230</v>
      </c>
      <c r="AG31" s="139" t="s">
        <v>1</v>
      </c>
      <c r="AH31" s="139" t="s">
        <v>230</v>
      </c>
      <c r="AI31" s="139" t="s">
        <v>1</v>
      </c>
      <c r="AJ31" s="139" t="s">
        <v>230</v>
      </c>
      <c r="AK31" s="139" t="s">
        <v>1</v>
      </c>
      <c r="AL31" s="139" t="s">
        <v>230</v>
      </c>
      <c r="AM31" s="139" t="s">
        <v>1</v>
      </c>
      <c r="AN31" s="139" t="s">
        <v>230</v>
      </c>
      <c r="AO31" s="139" t="s">
        <v>1</v>
      </c>
      <c r="AP31" s="139" t="s">
        <v>230</v>
      </c>
      <c r="AQ31" s="139" t="s">
        <v>1</v>
      </c>
      <c r="AR31" s="139" t="s">
        <v>230</v>
      </c>
      <c r="AS31" s="139" t="s">
        <v>1</v>
      </c>
      <c r="AT31" s="139" t="s">
        <v>230</v>
      </c>
      <c r="AU31" s="139" t="s">
        <v>1</v>
      </c>
      <c r="AV31" s="127" t="s">
        <v>230</v>
      </c>
    </row>
    <row r="32" spans="2:48" ht="11.45" customHeight="1">
      <c r="B32" s="238" t="s">
        <v>118</v>
      </c>
      <c r="D32" s="138" t="s">
        <v>12</v>
      </c>
      <c r="E32" s="139" t="s">
        <v>1</v>
      </c>
      <c r="F32" s="139" t="s">
        <v>230</v>
      </c>
      <c r="G32" s="139" t="s">
        <v>1</v>
      </c>
      <c r="H32" s="139" t="s">
        <v>230</v>
      </c>
      <c r="I32" s="139" t="s">
        <v>1</v>
      </c>
      <c r="J32" s="139" t="s">
        <v>230</v>
      </c>
      <c r="K32" s="139" t="s">
        <v>1</v>
      </c>
      <c r="L32" s="139" t="s">
        <v>230</v>
      </c>
      <c r="M32" s="139">
        <v>16.9</v>
      </c>
      <c r="N32" s="139" t="s">
        <v>230</v>
      </c>
      <c r="O32" s="139">
        <v>16.9</v>
      </c>
      <c r="P32" s="139" t="s">
        <v>230</v>
      </c>
      <c r="Q32" s="139" t="s">
        <v>1</v>
      </c>
      <c r="R32" s="139" t="s">
        <v>230</v>
      </c>
      <c r="S32" s="139" t="s">
        <v>1</v>
      </c>
      <c r="T32" s="139" t="s">
        <v>230</v>
      </c>
      <c r="U32" s="139" t="s">
        <v>1</v>
      </c>
      <c r="V32" s="139" t="s">
        <v>230</v>
      </c>
      <c r="W32" s="139" t="s">
        <v>1</v>
      </c>
      <c r="X32" s="139" t="s">
        <v>230</v>
      </c>
      <c r="Y32" s="139">
        <v>22.7</v>
      </c>
      <c r="Z32" s="139" t="s">
        <v>230</v>
      </c>
      <c r="AA32" s="139">
        <v>31.7</v>
      </c>
      <c r="AB32" s="139" t="s">
        <v>230</v>
      </c>
      <c r="AC32" s="139">
        <v>35.3</v>
      </c>
      <c r="AD32" s="139" t="s">
        <v>230</v>
      </c>
      <c r="AE32" s="139">
        <v>36.1</v>
      </c>
      <c r="AF32" s="139" t="s">
        <v>230</v>
      </c>
      <c r="AG32" s="139">
        <v>38.2</v>
      </c>
      <c r="AH32" s="139" t="s">
        <v>230</v>
      </c>
      <c r="AI32" s="139">
        <v>39.7</v>
      </c>
      <c r="AJ32" s="139" t="s">
        <v>230</v>
      </c>
      <c r="AK32" s="139">
        <v>43.8</v>
      </c>
      <c r="AL32" s="139" t="s">
        <v>230</v>
      </c>
      <c r="AM32" s="139">
        <v>46.5</v>
      </c>
      <c r="AN32" s="139" t="s">
        <v>230</v>
      </c>
      <c r="AO32" s="139">
        <v>48.1</v>
      </c>
      <c r="AP32" s="139" t="s">
        <v>230</v>
      </c>
      <c r="AQ32" s="139">
        <v>49.4</v>
      </c>
      <c r="AR32" s="139" t="s">
        <v>230</v>
      </c>
      <c r="AS32" s="139">
        <v>51.8</v>
      </c>
      <c r="AT32" s="139" t="s">
        <v>230</v>
      </c>
      <c r="AU32" s="139">
        <v>52.6</v>
      </c>
      <c r="AV32" s="128" t="s">
        <v>230</v>
      </c>
    </row>
    <row r="33" spans="2:48" ht="11.45" customHeight="1">
      <c r="B33" s="238" t="s">
        <v>113</v>
      </c>
      <c r="D33" s="138" t="s">
        <v>13</v>
      </c>
      <c r="E33" s="139">
        <v>12.3</v>
      </c>
      <c r="F33" s="139" t="s">
        <v>230</v>
      </c>
      <c r="G33" s="139">
        <v>15.5</v>
      </c>
      <c r="H33" s="139" t="s">
        <v>230</v>
      </c>
      <c r="I33" s="139">
        <v>18.4</v>
      </c>
      <c r="J33" s="139" t="s">
        <v>230</v>
      </c>
      <c r="K33" s="139">
        <v>19.9</v>
      </c>
      <c r="L33" s="139" t="s">
        <v>230</v>
      </c>
      <c r="M33" s="139">
        <v>29.3</v>
      </c>
      <c r="N33" s="139" t="s">
        <v>230</v>
      </c>
      <c r="O33" s="139">
        <v>32.1</v>
      </c>
      <c r="P33" s="139" t="s">
        <v>230</v>
      </c>
      <c r="Q33" s="139">
        <v>47.6</v>
      </c>
      <c r="R33" s="139" t="s">
        <v>230</v>
      </c>
      <c r="S33" s="139">
        <v>48.8</v>
      </c>
      <c r="T33" s="139" t="s">
        <v>230</v>
      </c>
      <c r="U33" s="139">
        <v>51.1</v>
      </c>
      <c r="V33" s="139" t="s">
        <v>230</v>
      </c>
      <c r="W33" s="139">
        <v>52.9</v>
      </c>
      <c r="X33" s="139" t="s">
        <v>230</v>
      </c>
      <c r="Y33" s="139">
        <v>51.6</v>
      </c>
      <c r="Z33" s="139" t="s">
        <v>230</v>
      </c>
      <c r="AA33" s="139">
        <v>54.4</v>
      </c>
      <c r="AB33" s="139" t="s">
        <v>230</v>
      </c>
      <c r="AC33" s="139">
        <v>53.7</v>
      </c>
      <c r="AD33" s="139" t="s">
        <v>230</v>
      </c>
      <c r="AE33" s="139">
        <v>55.2</v>
      </c>
      <c r="AF33" s="139" t="s">
        <v>230</v>
      </c>
      <c r="AG33" s="139">
        <v>55.6</v>
      </c>
      <c r="AH33" s="139" t="s">
        <v>230</v>
      </c>
      <c r="AI33" s="139">
        <v>57.4</v>
      </c>
      <c r="AJ33" s="139" t="s">
        <v>230</v>
      </c>
      <c r="AK33" s="139">
        <v>63.22</v>
      </c>
      <c r="AL33" s="139" t="s">
        <v>230</v>
      </c>
      <c r="AM33" s="139">
        <v>67.61</v>
      </c>
      <c r="AN33" s="139" t="s">
        <v>230</v>
      </c>
      <c r="AO33" s="139">
        <v>68.95</v>
      </c>
      <c r="AP33" s="139" t="s">
        <v>230</v>
      </c>
      <c r="AQ33" s="139">
        <v>69.52</v>
      </c>
      <c r="AR33" s="139" t="s">
        <v>230</v>
      </c>
      <c r="AS33" s="139">
        <v>69.32</v>
      </c>
      <c r="AT33" s="139" t="s">
        <v>230</v>
      </c>
      <c r="AU33" s="139">
        <v>67.61</v>
      </c>
      <c r="AV33" s="127" t="s">
        <v>230</v>
      </c>
    </row>
    <row r="34" spans="2:48" ht="11.45" customHeight="1">
      <c r="B34" s="238" t="s">
        <v>112</v>
      </c>
      <c r="D34" s="138" t="s">
        <v>317</v>
      </c>
      <c r="E34" s="139" t="s">
        <v>1</v>
      </c>
      <c r="F34" s="139" t="s">
        <v>230</v>
      </c>
      <c r="G34" s="139" t="s">
        <v>1</v>
      </c>
      <c r="H34" s="139" t="s">
        <v>230</v>
      </c>
      <c r="I34" s="139" t="s">
        <v>1</v>
      </c>
      <c r="J34" s="139" t="s">
        <v>230</v>
      </c>
      <c r="K34" s="139" t="s">
        <v>1</v>
      </c>
      <c r="L34" s="139" t="s">
        <v>230</v>
      </c>
      <c r="M34" s="139" t="s">
        <v>1</v>
      </c>
      <c r="N34" s="139" t="s">
        <v>230</v>
      </c>
      <c r="O34" s="139" t="s">
        <v>1</v>
      </c>
      <c r="P34" s="139" t="s">
        <v>230</v>
      </c>
      <c r="Q34" s="139" t="s">
        <v>1</v>
      </c>
      <c r="R34" s="139" t="s">
        <v>230</v>
      </c>
      <c r="S34" s="139" t="s">
        <v>1</v>
      </c>
      <c r="T34" s="139" t="s">
        <v>230</v>
      </c>
      <c r="U34" s="139" t="s">
        <v>1</v>
      </c>
      <c r="V34" s="139" t="s">
        <v>230</v>
      </c>
      <c r="W34" s="139" t="s">
        <v>1</v>
      </c>
      <c r="X34" s="139" t="s">
        <v>230</v>
      </c>
      <c r="Y34" s="139" t="s">
        <v>1</v>
      </c>
      <c r="Z34" s="139" t="s">
        <v>230</v>
      </c>
      <c r="AA34" s="139" t="s">
        <v>1</v>
      </c>
      <c r="AB34" s="139" t="s">
        <v>230</v>
      </c>
      <c r="AC34" s="139" t="s">
        <v>1</v>
      </c>
      <c r="AD34" s="139" t="s">
        <v>230</v>
      </c>
      <c r="AE34" s="139" t="s">
        <v>1</v>
      </c>
      <c r="AF34" s="139" t="s">
        <v>230</v>
      </c>
      <c r="AG34" s="139" t="s">
        <v>1</v>
      </c>
      <c r="AH34" s="139" t="s">
        <v>230</v>
      </c>
      <c r="AI34" s="139">
        <f>AK34</f>
        <v>63.6</v>
      </c>
      <c r="AJ34" s="139" t="s">
        <v>230</v>
      </c>
      <c r="AK34" s="139">
        <v>63.6</v>
      </c>
      <c r="AL34" s="139" t="s">
        <v>230</v>
      </c>
      <c r="AM34" s="139">
        <v>65</v>
      </c>
      <c r="AN34" s="139" t="s">
        <v>230</v>
      </c>
      <c r="AO34" s="139">
        <v>65.7</v>
      </c>
      <c r="AP34" s="139" t="s">
        <v>230</v>
      </c>
      <c r="AQ34" s="139">
        <v>68.1</v>
      </c>
      <c r="AR34" s="139" t="s">
        <v>230</v>
      </c>
      <c r="AS34" s="139">
        <v>68.8</v>
      </c>
      <c r="AT34" s="139" t="s">
        <v>230</v>
      </c>
      <c r="AU34" s="139">
        <v>69.9</v>
      </c>
      <c r="AV34" s="128" t="s">
        <v>230</v>
      </c>
    </row>
    <row r="35" spans="2:50" ht="11.45" customHeight="1">
      <c r="B35" s="239" t="s">
        <v>142</v>
      </c>
      <c r="D35" s="141" t="s">
        <v>29</v>
      </c>
      <c r="E35" s="140">
        <v>80</v>
      </c>
      <c r="F35" s="140" t="s">
        <v>230</v>
      </c>
      <c r="G35" s="140">
        <v>81</v>
      </c>
      <c r="H35" s="140" t="s">
        <v>230</v>
      </c>
      <c r="I35" s="140">
        <v>81</v>
      </c>
      <c r="J35" s="140" t="s">
        <v>230</v>
      </c>
      <c r="K35" s="140">
        <v>81</v>
      </c>
      <c r="L35" s="140" t="s">
        <v>230</v>
      </c>
      <c r="M35" s="140">
        <v>81</v>
      </c>
      <c r="N35" s="140" t="s">
        <v>230</v>
      </c>
      <c r="O35" s="140">
        <v>82</v>
      </c>
      <c r="P35" s="140" t="s">
        <v>230</v>
      </c>
      <c r="Q35" s="140">
        <v>82</v>
      </c>
      <c r="R35" s="140" t="s">
        <v>230</v>
      </c>
      <c r="S35" s="140">
        <v>82</v>
      </c>
      <c r="T35" s="140" t="s">
        <v>230</v>
      </c>
      <c r="U35" s="140">
        <v>82</v>
      </c>
      <c r="V35" s="140" t="s">
        <v>230</v>
      </c>
      <c r="W35" s="140">
        <v>83</v>
      </c>
      <c r="X35" s="140" t="s">
        <v>230</v>
      </c>
      <c r="Y35" s="140">
        <v>83</v>
      </c>
      <c r="Z35" s="140" t="s">
        <v>230</v>
      </c>
      <c r="AA35" s="140">
        <v>83</v>
      </c>
      <c r="AB35" s="140" t="s">
        <v>230</v>
      </c>
      <c r="AC35" s="140">
        <v>83</v>
      </c>
      <c r="AD35" s="140" t="s">
        <v>230</v>
      </c>
      <c r="AE35" s="140">
        <v>83</v>
      </c>
      <c r="AF35" s="140" t="s">
        <v>230</v>
      </c>
      <c r="AG35" s="140">
        <v>85</v>
      </c>
      <c r="AH35" s="140" t="s">
        <v>230</v>
      </c>
      <c r="AI35" s="140">
        <v>85</v>
      </c>
      <c r="AJ35" s="140" t="s">
        <v>230</v>
      </c>
      <c r="AK35" s="140">
        <v>85</v>
      </c>
      <c r="AL35" s="140" t="s">
        <v>230</v>
      </c>
      <c r="AM35" s="140">
        <v>85</v>
      </c>
      <c r="AN35" s="140" t="s">
        <v>230</v>
      </c>
      <c r="AO35" s="140">
        <v>85</v>
      </c>
      <c r="AP35" s="140" t="s">
        <v>230</v>
      </c>
      <c r="AQ35" s="140">
        <v>85</v>
      </c>
      <c r="AR35" s="140" t="s">
        <v>230</v>
      </c>
      <c r="AS35" s="140">
        <v>85</v>
      </c>
      <c r="AT35" s="140" t="s">
        <v>230</v>
      </c>
      <c r="AU35" s="140">
        <v>85</v>
      </c>
      <c r="AV35" s="127" t="s">
        <v>230</v>
      </c>
      <c r="AX35" s="157" t="s">
        <v>90</v>
      </c>
    </row>
    <row r="36" spans="2:52" ht="11.45" customHeight="1">
      <c r="B36" s="240" t="s">
        <v>114</v>
      </c>
      <c r="D36" s="143" t="s">
        <v>32</v>
      </c>
      <c r="E36" s="144">
        <v>94</v>
      </c>
      <c r="F36" s="144" t="s">
        <v>230</v>
      </c>
      <c r="G36" s="144">
        <v>93.9</v>
      </c>
      <c r="H36" s="144" t="s">
        <v>205</v>
      </c>
      <c r="I36" s="144">
        <v>93</v>
      </c>
      <c r="J36" s="144" t="s">
        <v>230</v>
      </c>
      <c r="K36" s="144">
        <v>94</v>
      </c>
      <c r="L36" s="144" t="s">
        <v>230</v>
      </c>
      <c r="M36" s="144">
        <v>94</v>
      </c>
      <c r="N36" s="144" t="s">
        <v>230</v>
      </c>
      <c r="O36" s="144">
        <v>94</v>
      </c>
      <c r="P36" s="144" t="s">
        <v>101</v>
      </c>
      <c r="Q36" s="144">
        <v>94</v>
      </c>
      <c r="R36" s="144" t="s">
        <v>101</v>
      </c>
      <c r="S36" s="144">
        <v>94</v>
      </c>
      <c r="T36" s="144" t="s">
        <v>101</v>
      </c>
      <c r="U36" s="144">
        <v>94</v>
      </c>
      <c r="V36" s="144" t="s">
        <v>101</v>
      </c>
      <c r="W36" s="144">
        <v>94</v>
      </c>
      <c r="X36" s="144" t="s">
        <v>101</v>
      </c>
      <c r="Y36" s="144">
        <v>94</v>
      </c>
      <c r="Z36" s="144" t="s">
        <v>101</v>
      </c>
      <c r="AA36" s="144">
        <v>94</v>
      </c>
      <c r="AB36" s="144" t="s">
        <v>101</v>
      </c>
      <c r="AC36" s="144">
        <v>95</v>
      </c>
      <c r="AD36" s="144" t="s">
        <v>101</v>
      </c>
      <c r="AE36" s="144">
        <v>95</v>
      </c>
      <c r="AF36" s="144" t="s">
        <v>101</v>
      </c>
      <c r="AG36" s="144">
        <v>95</v>
      </c>
      <c r="AH36" s="144" t="s">
        <v>230</v>
      </c>
      <c r="AI36" s="144">
        <v>95</v>
      </c>
      <c r="AJ36" s="144" t="s">
        <v>230</v>
      </c>
      <c r="AK36" s="144">
        <v>95</v>
      </c>
      <c r="AL36" s="144" t="s">
        <v>230</v>
      </c>
      <c r="AM36" s="144">
        <v>95</v>
      </c>
      <c r="AN36" s="144" t="s">
        <v>230</v>
      </c>
      <c r="AO36" s="144">
        <v>96</v>
      </c>
      <c r="AP36" s="144" t="s">
        <v>230</v>
      </c>
      <c r="AQ36" s="144">
        <v>96</v>
      </c>
      <c r="AR36" s="144" t="s">
        <v>230</v>
      </c>
      <c r="AS36" s="144">
        <v>96</v>
      </c>
      <c r="AT36" s="144" t="s">
        <v>230</v>
      </c>
      <c r="AU36" s="144" t="s">
        <v>1</v>
      </c>
      <c r="AV36" s="128" t="s">
        <v>230</v>
      </c>
      <c r="AX36" s="163" t="s">
        <v>90</v>
      </c>
      <c r="AY36" s="164" t="s">
        <v>90</v>
      </c>
      <c r="AZ36" s="164"/>
    </row>
    <row r="37" spans="2:48" ht="11.45" customHeight="1">
      <c r="B37" s="237" t="s">
        <v>135</v>
      </c>
      <c r="D37" s="142" t="s">
        <v>232</v>
      </c>
      <c r="E37" s="137">
        <v>0</v>
      </c>
      <c r="F37" s="137" t="s">
        <v>230</v>
      </c>
      <c r="G37" s="137">
        <v>0</v>
      </c>
      <c r="H37" s="137" t="s">
        <v>230</v>
      </c>
      <c r="I37" s="137">
        <v>1</v>
      </c>
      <c r="J37" s="137" t="s">
        <v>230</v>
      </c>
      <c r="K37" s="137">
        <v>1</v>
      </c>
      <c r="L37" s="137" t="s">
        <v>230</v>
      </c>
      <c r="M37" s="137">
        <v>1</v>
      </c>
      <c r="N37" s="137" t="s">
        <v>230</v>
      </c>
      <c r="O37" s="137">
        <v>2</v>
      </c>
      <c r="P37" s="137" t="s">
        <v>230</v>
      </c>
      <c r="Q37" s="137" t="s">
        <v>1</v>
      </c>
      <c r="R37" s="137" t="s">
        <v>230</v>
      </c>
      <c r="S37" s="137" t="s">
        <v>1</v>
      </c>
      <c r="T37" s="137" t="s">
        <v>230</v>
      </c>
      <c r="U37" s="137">
        <v>2</v>
      </c>
      <c r="V37" s="137" t="s">
        <v>230</v>
      </c>
      <c r="W37" s="137" t="s">
        <v>1</v>
      </c>
      <c r="X37" s="137" t="s">
        <v>230</v>
      </c>
      <c r="Y37" s="137">
        <v>1</v>
      </c>
      <c r="Z37" s="137" t="s">
        <v>230</v>
      </c>
      <c r="AA37" s="137" t="s">
        <v>1</v>
      </c>
      <c r="AB37" s="137" t="s">
        <v>230</v>
      </c>
      <c r="AC37" s="137" t="s">
        <v>1</v>
      </c>
      <c r="AD37" s="137" t="s">
        <v>230</v>
      </c>
      <c r="AE37" s="137" t="s">
        <v>1</v>
      </c>
      <c r="AF37" s="137" t="s">
        <v>230</v>
      </c>
      <c r="AG37" s="137" t="s">
        <v>1</v>
      </c>
      <c r="AH37" s="137" t="s">
        <v>230</v>
      </c>
      <c r="AI37" s="137" t="s">
        <v>1</v>
      </c>
      <c r="AJ37" s="137" t="s">
        <v>230</v>
      </c>
      <c r="AK37" s="137" t="s">
        <v>1</v>
      </c>
      <c r="AL37" s="137" t="s">
        <v>230</v>
      </c>
      <c r="AM37" s="137" t="s">
        <v>1</v>
      </c>
      <c r="AN37" s="137" t="s">
        <v>230</v>
      </c>
      <c r="AO37" s="137" t="s">
        <v>1</v>
      </c>
      <c r="AP37" s="137" t="s">
        <v>230</v>
      </c>
      <c r="AQ37" s="137" t="s">
        <v>1</v>
      </c>
      <c r="AR37" s="137" t="s">
        <v>230</v>
      </c>
      <c r="AS37" s="137" t="s">
        <v>1</v>
      </c>
      <c r="AT37" s="137" t="s">
        <v>230</v>
      </c>
      <c r="AU37" s="137" t="s">
        <v>1</v>
      </c>
      <c r="AV37" s="127" t="s">
        <v>230</v>
      </c>
    </row>
    <row r="38" spans="2:48" ht="11.45" customHeight="1">
      <c r="B38" s="239" t="s">
        <v>122</v>
      </c>
      <c r="D38" s="141" t="s">
        <v>34</v>
      </c>
      <c r="E38" s="140" t="s">
        <v>1</v>
      </c>
      <c r="F38" s="140" t="s">
        <v>230</v>
      </c>
      <c r="G38" s="140" t="s">
        <v>1</v>
      </c>
      <c r="H38" s="140" t="s">
        <v>230</v>
      </c>
      <c r="I38" s="140" t="s">
        <v>1</v>
      </c>
      <c r="J38" s="140" t="s">
        <v>230</v>
      </c>
      <c r="K38" s="140" t="s">
        <v>1</v>
      </c>
      <c r="L38" s="140" t="s">
        <v>230</v>
      </c>
      <c r="M38" s="140" t="s">
        <v>1</v>
      </c>
      <c r="N38" s="140" t="s">
        <v>230</v>
      </c>
      <c r="O38" s="140" t="s">
        <v>1</v>
      </c>
      <c r="P38" s="140" t="s">
        <v>230</v>
      </c>
      <c r="Q38" s="140" t="s">
        <v>1</v>
      </c>
      <c r="R38" s="140" t="s">
        <v>230</v>
      </c>
      <c r="S38" s="140">
        <v>47.99</v>
      </c>
      <c r="T38" s="140" t="s">
        <v>192</v>
      </c>
      <c r="U38" s="140">
        <v>47.91</v>
      </c>
      <c r="V38" s="140" t="s">
        <v>192</v>
      </c>
      <c r="W38" s="140">
        <v>48.14</v>
      </c>
      <c r="X38" s="140" t="s">
        <v>192</v>
      </c>
      <c r="Y38" s="140">
        <v>48.3</v>
      </c>
      <c r="Z38" s="140" t="s">
        <v>192</v>
      </c>
      <c r="AA38" s="140">
        <v>48.91</v>
      </c>
      <c r="AB38" s="140" t="s">
        <v>192</v>
      </c>
      <c r="AC38" s="140">
        <v>49.53</v>
      </c>
      <c r="AD38" s="140" t="s">
        <v>192</v>
      </c>
      <c r="AE38" s="140">
        <v>49.73</v>
      </c>
      <c r="AF38" s="140" t="s">
        <v>192</v>
      </c>
      <c r="AG38" s="140">
        <v>49.85</v>
      </c>
      <c r="AH38" s="140" t="s">
        <v>192</v>
      </c>
      <c r="AI38" s="140">
        <v>50.89</v>
      </c>
      <c r="AJ38" s="140" t="s">
        <v>192</v>
      </c>
      <c r="AK38" s="140">
        <v>55.68</v>
      </c>
      <c r="AL38" s="140" t="s">
        <v>192</v>
      </c>
      <c r="AM38" s="140">
        <v>58.55</v>
      </c>
      <c r="AN38" s="140" t="s">
        <v>192</v>
      </c>
      <c r="AO38" s="140">
        <v>66.82</v>
      </c>
      <c r="AP38" s="140" t="s">
        <v>192</v>
      </c>
      <c r="AQ38" s="140">
        <v>66.12</v>
      </c>
      <c r="AR38" s="140" t="s">
        <v>192</v>
      </c>
      <c r="AS38" s="140">
        <v>66.96</v>
      </c>
      <c r="AT38" s="140" t="s">
        <v>192</v>
      </c>
      <c r="AU38" s="140">
        <v>67.84</v>
      </c>
      <c r="AV38" s="128" t="s">
        <v>192</v>
      </c>
    </row>
    <row r="39" spans="2:51" ht="11.45" customHeight="1">
      <c r="B39" s="239" t="s">
        <v>159</v>
      </c>
      <c r="D39" s="141" t="s">
        <v>23</v>
      </c>
      <c r="E39" s="140">
        <v>96</v>
      </c>
      <c r="F39" s="140" t="s">
        <v>230</v>
      </c>
      <c r="G39" s="140">
        <v>96</v>
      </c>
      <c r="H39" s="140" t="s">
        <v>230</v>
      </c>
      <c r="I39" s="140">
        <v>96</v>
      </c>
      <c r="J39" s="140" t="s">
        <v>230</v>
      </c>
      <c r="K39" s="140" t="s">
        <v>1</v>
      </c>
      <c r="L39" s="140" t="s">
        <v>230</v>
      </c>
      <c r="M39" s="140" t="s">
        <v>1</v>
      </c>
      <c r="N39" s="140" t="s">
        <v>230</v>
      </c>
      <c r="O39" s="140">
        <v>97</v>
      </c>
      <c r="P39" s="140" t="s">
        <v>230</v>
      </c>
      <c r="Q39" s="140" t="s">
        <v>1</v>
      </c>
      <c r="R39" s="140" t="s">
        <v>230</v>
      </c>
      <c r="S39" s="140" t="s">
        <v>1</v>
      </c>
      <c r="T39" s="140" t="s">
        <v>230</v>
      </c>
      <c r="U39" s="140" t="s">
        <v>1</v>
      </c>
      <c r="V39" s="140" t="s">
        <v>230</v>
      </c>
      <c r="W39" s="140" t="s">
        <v>1</v>
      </c>
      <c r="X39" s="140" t="s">
        <v>230</v>
      </c>
      <c r="Y39" s="140">
        <v>98</v>
      </c>
      <c r="Z39" s="140" t="s">
        <v>230</v>
      </c>
      <c r="AA39" s="140" t="s">
        <v>1</v>
      </c>
      <c r="AB39" s="140" t="s">
        <v>230</v>
      </c>
      <c r="AC39" s="140" t="s">
        <v>1</v>
      </c>
      <c r="AD39" s="140" t="s">
        <v>230</v>
      </c>
      <c r="AE39" s="140">
        <v>98</v>
      </c>
      <c r="AF39" s="140" t="s">
        <v>230</v>
      </c>
      <c r="AG39" s="140" t="s">
        <v>1</v>
      </c>
      <c r="AH39" s="140" t="s">
        <v>230</v>
      </c>
      <c r="AI39" s="140" t="s">
        <v>1</v>
      </c>
      <c r="AJ39" s="140" t="s">
        <v>230</v>
      </c>
      <c r="AK39" s="140" t="s">
        <v>1</v>
      </c>
      <c r="AL39" s="140" t="s">
        <v>230</v>
      </c>
      <c r="AM39" s="140" t="s">
        <v>1</v>
      </c>
      <c r="AN39" s="140" t="s">
        <v>230</v>
      </c>
      <c r="AO39" s="140" t="s">
        <v>1</v>
      </c>
      <c r="AP39" s="140" t="s">
        <v>230</v>
      </c>
      <c r="AQ39" s="140" t="s">
        <v>1</v>
      </c>
      <c r="AR39" s="140" t="s">
        <v>230</v>
      </c>
      <c r="AS39" s="140" t="s">
        <v>1</v>
      </c>
      <c r="AT39" s="140" t="s">
        <v>230</v>
      </c>
      <c r="AU39" s="140" t="s">
        <v>1</v>
      </c>
      <c r="AV39" s="127" t="s">
        <v>230</v>
      </c>
      <c r="AX39" s="157" t="s">
        <v>90</v>
      </c>
      <c r="AY39" s="160" t="s">
        <v>90</v>
      </c>
    </row>
    <row r="40" spans="2:51" ht="11.45" customHeight="1">
      <c r="B40" s="241" t="s">
        <v>107</v>
      </c>
      <c r="D40" s="145" t="s">
        <v>33</v>
      </c>
      <c r="E40" s="146">
        <v>91</v>
      </c>
      <c r="F40" s="146" t="s">
        <v>230</v>
      </c>
      <c r="G40" s="146">
        <v>98</v>
      </c>
      <c r="H40" s="146" t="s">
        <v>230</v>
      </c>
      <c r="I40" s="146">
        <v>99</v>
      </c>
      <c r="J40" s="146" t="s">
        <v>230</v>
      </c>
      <c r="K40" s="146">
        <v>99</v>
      </c>
      <c r="L40" s="146" t="s">
        <v>230</v>
      </c>
      <c r="M40" s="146">
        <v>99</v>
      </c>
      <c r="N40" s="146" t="s">
        <v>230</v>
      </c>
      <c r="O40" s="146">
        <v>99</v>
      </c>
      <c r="P40" s="146" t="s">
        <v>230</v>
      </c>
      <c r="Q40" s="146">
        <v>98.3</v>
      </c>
      <c r="R40" s="146" t="s">
        <v>230</v>
      </c>
      <c r="S40" s="146">
        <v>97.6</v>
      </c>
      <c r="T40" s="146" t="s">
        <v>230</v>
      </c>
      <c r="U40" s="146">
        <v>96.9</v>
      </c>
      <c r="V40" s="146" t="s">
        <v>230</v>
      </c>
      <c r="W40" s="146">
        <v>97</v>
      </c>
      <c r="X40" s="146" t="s">
        <v>230</v>
      </c>
      <c r="Y40" s="146">
        <v>99.5</v>
      </c>
      <c r="Z40" s="146" t="s">
        <v>230</v>
      </c>
      <c r="AA40" s="146">
        <v>99.63</v>
      </c>
      <c r="AB40" s="146" t="s">
        <v>230</v>
      </c>
      <c r="AC40" s="146">
        <v>99.75</v>
      </c>
      <c r="AD40" s="146" t="s">
        <v>230</v>
      </c>
      <c r="AE40" s="146">
        <v>99.88</v>
      </c>
      <c r="AF40" s="146" t="s">
        <v>230</v>
      </c>
      <c r="AG40" s="146">
        <v>100</v>
      </c>
      <c r="AH40" s="146" t="s">
        <v>230</v>
      </c>
      <c r="AI40" s="146" t="s">
        <v>1</v>
      </c>
      <c r="AJ40" s="146" t="s">
        <v>230</v>
      </c>
      <c r="AK40" s="146" t="s">
        <v>1</v>
      </c>
      <c r="AL40" s="146" t="s">
        <v>230</v>
      </c>
      <c r="AM40" s="146" t="s">
        <v>1</v>
      </c>
      <c r="AN40" s="146" t="s">
        <v>230</v>
      </c>
      <c r="AO40" s="146" t="s">
        <v>1</v>
      </c>
      <c r="AP40" s="146" t="s">
        <v>230</v>
      </c>
      <c r="AQ40" s="146" t="s">
        <v>1</v>
      </c>
      <c r="AR40" s="146" t="s">
        <v>230</v>
      </c>
      <c r="AS40" s="146" t="s">
        <v>1</v>
      </c>
      <c r="AT40" s="146" t="s">
        <v>230</v>
      </c>
      <c r="AU40" s="146" t="s">
        <v>1</v>
      </c>
      <c r="AV40" s="128" t="s">
        <v>230</v>
      </c>
      <c r="AX40" s="157" t="s">
        <v>90</v>
      </c>
      <c r="AY40" s="160" t="s">
        <v>90</v>
      </c>
    </row>
    <row r="41" spans="2:52" ht="11.45" customHeight="1">
      <c r="B41" s="237" t="s">
        <v>163</v>
      </c>
      <c r="D41" s="142" t="s">
        <v>318</v>
      </c>
      <c r="E41" s="137">
        <v>9.4</v>
      </c>
      <c r="F41" s="137" t="s">
        <v>205</v>
      </c>
      <c r="G41" s="137">
        <v>9.89</v>
      </c>
      <c r="H41" s="137" t="s">
        <v>101</v>
      </c>
      <c r="I41" s="137">
        <v>9.89</v>
      </c>
      <c r="J41" s="137" t="s">
        <v>101</v>
      </c>
      <c r="K41" s="137">
        <v>10.03</v>
      </c>
      <c r="L41" s="137" t="s">
        <v>101</v>
      </c>
      <c r="M41" s="137">
        <v>10.03</v>
      </c>
      <c r="N41" s="137" t="s">
        <v>101</v>
      </c>
      <c r="O41" s="137">
        <v>10.03</v>
      </c>
      <c r="P41" s="137" t="s">
        <v>101</v>
      </c>
      <c r="Q41" s="137">
        <v>10.03</v>
      </c>
      <c r="R41" s="137" t="s">
        <v>101</v>
      </c>
      <c r="S41" s="137">
        <v>10.03</v>
      </c>
      <c r="T41" s="137" t="s">
        <v>101</v>
      </c>
      <c r="U41" s="137">
        <v>10.65</v>
      </c>
      <c r="V41" s="137" t="s">
        <v>101</v>
      </c>
      <c r="W41" s="137">
        <v>10.65</v>
      </c>
      <c r="X41" s="137" t="s">
        <v>101</v>
      </c>
      <c r="Y41" s="137">
        <v>10.91</v>
      </c>
      <c r="Z41" s="137" t="s">
        <v>101</v>
      </c>
      <c r="AA41" s="137">
        <v>11.05</v>
      </c>
      <c r="AB41" s="137" t="s">
        <v>101</v>
      </c>
      <c r="AC41" s="137">
        <v>11.44</v>
      </c>
      <c r="AD41" s="137" t="s">
        <v>101</v>
      </c>
      <c r="AE41" s="137">
        <v>11.73</v>
      </c>
      <c r="AF41" s="137" t="s">
        <v>101</v>
      </c>
      <c r="AG41" s="137">
        <v>11.75</v>
      </c>
      <c r="AH41" s="137" t="s">
        <v>101</v>
      </c>
      <c r="AI41" s="137">
        <v>11.75</v>
      </c>
      <c r="AJ41" s="137" t="s">
        <v>101</v>
      </c>
      <c r="AK41" s="137">
        <v>29.56</v>
      </c>
      <c r="AL41" s="137" t="s">
        <v>101</v>
      </c>
      <c r="AM41" s="137">
        <v>29.6</v>
      </c>
      <c r="AN41" s="137" t="s">
        <v>101</v>
      </c>
      <c r="AO41" s="137">
        <v>29</v>
      </c>
      <c r="AP41" s="137" t="s">
        <v>101</v>
      </c>
      <c r="AQ41" s="137">
        <v>29.6</v>
      </c>
      <c r="AR41" s="137" t="s">
        <v>101</v>
      </c>
      <c r="AS41" s="137">
        <f>AQ41</f>
        <v>29.6</v>
      </c>
      <c r="AT41" s="137" t="s">
        <v>230</v>
      </c>
      <c r="AU41" s="137" t="s">
        <v>1</v>
      </c>
      <c r="AV41" s="127" t="s">
        <v>230</v>
      </c>
      <c r="AZ41" s="160" t="s">
        <v>90</v>
      </c>
    </row>
    <row r="42" spans="2:52" ht="11.45" customHeight="1">
      <c r="B42" s="238" t="s">
        <v>167</v>
      </c>
      <c r="D42" s="138" t="s">
        <v>15</v>
      </c>
      <c r="E42" s="139" t="s">
        <v>1</v>
      </c>
      <c r="F42" s="139" t="s">
        <v>230</v>
      </c>
      <c r="G42" s="139" t="s">
        <v>1</v>
      </c>
      <c r="H42" s="139" t="s">
        <v>230</v>
      </c>
      <c r="I42" s="139" t="s">
        <v>1</v>
      </c>
      <c r="J42" s="139" t="s">
        <v>230</v>
      </c>
      <c r="K42" s="139" t="s">
        <v>1</v>
      </c>
      <c r="L42" s="139" t="s">
        <v>230</v>
      </c>
      <c r="M42" s="139" t="s">
        <v>1</v>
      </c>
      <c r="N42" s="139" t="s">
        <v>230</v>
      </c>
      <c r="O42" s="139" t="s">
        <v>1</v>
      </c>
      <c r="P42" s="139" t="s">
        <v>230</v>
      </c>
      <c r="Q42" s="139" t="s">
        <v>1</v>
      </c>
      <c r="R42" s="139" t="s">
        <v>230</v>
      </c>
      <c r="S42" s="139" t="s">
        <v>1</v>
      </c>
      <c r="T42" s="139" t="s">
        <v>230</v>
      </c>
      <c r="U42" s="139" t="s">
        <v>1</v>
      </c>
      <c r="V42" s="139" t="s">
        <v>230</v>
      </c>
      <c r="W42" s="139" t="s">
        <v>1</v>
      </c>
      <c r="X42" s="139" t="s">
        <v>230</v>
      </c>
      <c r="Y42" s="139" t="s">
        <v>1</v>
      </c>
      <c r="Z42" s="139" t="s">
        <v>230</v>
      </c>
      <c r="AA42" s="139" t="s">
        <v>1</v>
      </c>
      <c r="AB42" s="139" t="s">
        <v>230</v>
      </c>
      <c r="AC42" s="139" t="s">
        <v>1</v>
      </c>
      <c r="AD42" s="139" t="s">
        <v>230</v>
      </c>
      <c r="AE42" s="139" t="s">
        <v>1</v>
      </c>
      <c r="AF42" s="139" t="s">
        <v>230</v>
      </c>
      <c r="AG42" s="139">
        <v>9.9</v>
      </c>
      <c r="AH42" s="139" t="s">
        <v>230</v>
      </c>
      <c r="AI42" s="139">
        <v>8</v>
      </c>
      <c r="AJ42" s="139" t="s">
        <v>230</v>
      </c>
      <c r="AK42" s="139">
        <v>7</v>
      </c>
      <c r="AL42" s="139" t="s">
        <v>230</v>
      </c>
      <c r="AM42" s="139">
        <v>7.34</v>
      </c>
      <c r="AN42" s="139" t="s">
        <v>230</v>
      </c>
      <c r="AO42" s="139">
        <v>33.6</v>
      </c>
      <c r="AP42" s="139" t="s">
        <v>230</v>
      </c>
      <c r="AQ42" s="139">
        <v>31.8</v>
      </c>
      <c r="AR42" s="139" t="s">
        <v>230</v>
      </c>
      <c r="AS42" s="139">
        <v>30.9</v>
      </c>
      <c r="AT42" s="139" t="s">
        <v>230</v>
      </c>
      <c r="AU42" s="139">
        <v>21.63</v>
      </c>
      <c r="AV42" s="128" t="s">
        <v>230</v>
      </c>
      <c r="AZ42" s="160" t="s">
        <v>90</v>
      </c>
    </row>
    <row r="43" spans="2:52" ht="11.45" customHeight="1">
      <c r="B43" s="239" t="s">
        <v>116</v>
      </c>
      <c r="D43" s="141" t="s">
        <v>16</v>
      </c>
      <c r="E43" s="140">
        <v>4.5</v>
      </c>
      <c r="F43" s="140" t="s">
        <v>230</v>
      </c>
      <c r="G43" s="140">
        <v>4.79</v>
      </c>
      <c r="H43" s="140" t="s">
        <v>230</v>
      </c>
      <c r="I43" s="140">
        <v>5.11</v>
      </c>
      <c r="J43" s="140" t="s">
        <v>230</v>
      </c>
      <c r="K43" s="140">
        <v>5.47</v>
      </c>
      <c r="L43" s="140" t="s">
        <v>230</v>
      </c>
      <c r="M43" s="140">
        <v>5.79</v>
      </c>
      <c r="N43" s="140" t="s">
        <v>230</v>
      </c>
      <c r="O43" s="140">
        <v>6.37</v>
      </c>
      <c r="P43" s="140" t="s">
        <v>230</v>
      </c>
      <c r="Q43" s="140">
        <v>6.84</v>
      </c>
      <c r="R43" s="140" t="s">
        <v>230</v>
      </c>
      <c r="S43" s="140">
        <v>6.73</v>
      </c>
      <c r="T43" s="140" t="s">
        <v>230</v>
      </c>
      <c r="U43" s="140">
        <v>7.15</v>
      </c>
      <c r="V43" s="140" t="s">
        <v>230</v>
      </c>
      <c r="W43" s="140">
        <v>8.44</v>
      </c>
      <c r="X43" s="140" t="s">
        <v>230</v>
      </c>
      <c r="Y43" s="140">
        <v>8.63</v>
      </c>
      <c r="Z43" s="140" t="s">
        <v>230</v>
      </c>
      <c r="AA43" s="140">
        <v>8.81</v>
      </c>
      <c r="AB43" s="140" t="s">
        <v>230</v>
      </c>
      <c r="AC43" s="140">
        <v>8.98</v>
      </c>
      <c r="AD43" s="140" t="s">
        <v>230</v>
      </c>
      <c r="AE43" s="140">
        <v>9.39</v>
      </c>
      <c r="AF43" s="140" t="s">
        <v>230</v>
      </c>
      <c r="AG43" s="140">
        <v>9.98</v>
      </c>
      <c r="AH43" s="140" t="s">
        <v>230</v>
      </c>
      <c r="AI43" s="140">
        <v>10.82</v>
      </c>
      <c r="AJ43" s="140" t="s">
        <v>230</v>
      </c>
      <c r="AK43" s="140">
        <v>12.5</v>
      </c>
      <c r="AL43" s="140" t="s">
        <v>230</v>
      </c>
      <c r="AM43" s="140">
        <v>12.6</v>
      </c>
      <c r="AN43" s="140" t="s">
        <v>230</v>
      </c>
      <c r="AO43" s="140">
        <v>12.87</v>
      </c>
      <c r="AP43" s="140" t="s">
        <v>230</v>
      </c>
      <c r="AQ43" s="140">
        <v>13.14</v>
      </c>
      <c r="AR43" s="140" t="s">
        <v>230</v>
      </c>
      <c r="AS43" s="140">
        <v>13.77</v>
      </c>
      <c r="AT43" s="140" t="s">
        <v>230</v>
      </c>
      <c r="AU43" s="140">
        <v>14.67</v>
      </c>
      <c r="AV43" s="127" t="s">
        <v>230</v>
      </c>
      <c r="AZ43" s="160" t="s">
        <v>90</v>
      </c>
    </row>
    <row r="44" spans="2:52" ht="11.45" customHeight="1">
      <c r="B44" s="240" t="s">
        <v>109</v>
      </c>
      <c r="D44" s="143" t="s">
        <v>177</v>
      </c>
      <c r="E44" s="144">
        <v>18.3</v>
      </c>
      <c r="F44" s="144" t="s">
        <v>230</v>
      </c>
      <c r="G44" s="144">
        <v>19.2</v>
      </c>
      <c r="H44" s="144" t="s">
        <v>230</v>
      </c>
      <c r="I44" s="144">
        <v>19.2</v>
      </c>
      <c r="J44" s="144" t="s">
        <v>230</v>
      </c>
      <c r="K44" s="144">
        <v>21.1</v>
      </c>
      <c r="L44" s="144" t="s">
        <v>230</v>
      </c>
      <c r="M44" s="144">
        <v>24.8</v>
      </c>
      <c r="N44" s="144" t="s">
        <v>230</v>
      </c>
      <c r="O44" s="144">
        <v>28.5</v>
      </c>
      <c r="P44" s="144" t="s">
        <v>230</v>
      </c>
      <c r="Q44" s="144">
        <v>29.6</v>
      </c>
      <c r="R44" s="144" t="s">
        <v>230</v>
      </c>
      <c r="S44" s="144">
        <v>31.1</v>
      </c>
      <c r="T44" s="144" t="s">
        <v>230</v>
      </c>
      <c r="U44" s="144">
        <v>31.4</v>
      </c>
      <c r="V44" s="144" t="s">
        <v>230</v>
      </c>
      <c r="W44" s="144">
        <v>35.2</v>
      </c>
      <c r="X44" s="144" t="s">
        <v>230</v>
      </c>
      <c r="Y44" s="144">
        <v>37.6</v>
      </c>
      <c r="Z44" s="144" t="s">
        <v>230</v>
      </c>
      <c r="AA44" s="144" t="s">
        <v>1</v>
      </c>
      <c r="AB44" s="144" t="s">
        <v>230</v>
      </c>
      <c r="AC44" s="144">
        <v>42</v>
      </c>
      <c r="AD44" s="144" t="s">
        <v>230</v>
      </c>
      <c r="AE44" s="144" t="s">
        <v>1</v>
      </c>
      <c r="AF44" s="144" t="s">
        <v>230</v>
      </c>
      <c r="AG44" s="144">
        <v>49.05</v>
      </c>
      <c r="AH44" s="144" t="s">
        <v>101</v>
      </c>
      <c r="AI44" s="144">
        <v>55.41</v>
      </c>
      <c r="AJ44" s="144" t="s">
        <v>101</v>
      </c>
      <c r="AK44" s="144">
        <v>56.3</v>
      </c>
      <c r="AL44" s="144" t="s">
        <v>101</v>
      </c>
      <c r="AM44" s="144">
        <v>60.48</v>
      </c>
      <c r="AN44" s="144" t="s">
        <v>101</v>
      </c>
      <c r="AO44" s="144">
        <v>60.79</v>
      </c>
      <c r="AP44" s="144" t="s">
        <v>101</v>
      </c>
      <c r="AQ44" s="144">
        <v>61.03</v>
      </c>
      <c r="AR44" s="144" t="s">
        <v>101</v>
      </c>
      <c r="AS44" s="144">
        <v>61.12</v>
      </c>
      <c r="AT44" s="144" t="s">
        <v>101</v>
      </c>
      <c r="AU44" s="144" t="s">
        <v>1</v>
      </c>
      <c r="AV44" s="128" t="s">
        <v>230</v>
      </c>
      <c r="AX44" s="163"/>
      <c r="AY44" s="164"/>
      <c r="AZ44" s="164"/>
    </row>
    <row r="45" spans="2:48" ht="11.45" customHeight="1" hidden="1">
      <c r="B45" s="242" t="s">
        <v>102</v>
      </c>
      <c r="D45" s="147" t="s">
        <v>319</v>
      </c>
      <c r="E45" s="148" t="s">
        <v>1</v>
      </c>
      <c r="F45" s="148" t="s">
        <v>230</v>
      </c>
      <c r="G45" s="148" t="s">
        <v>1</v>
      </c>
      <c r="H45" s="148" t="s">
        <v>230</v>
      </c>
      <c r="I45" s="148" t="s">
        <v>1</v>
      </c>
      <c r="J45" s="148" t="s">
        <v>230</v>
      </c>
      <c r="K45" s="148" t="s">
        <v>1</v>
      </c>
      <c r="L45" s="148" t="s">
        <v>230</v>
      </c>
      <c r="M45" s="148" t="s">
        <v>1</v>
      </c>
      <c r="N45" s="148" t="s">
        <v>230</v>
      </c>
      <c r="O45" s="148" t="s">
        <v>1</v>
      </c>
      <c r="P45" s="148" t="s">
        <v>230</v>
      </c>
      <c r="Q45" s="148" t="s">
        <v>1</v>
      </c>
      <c r="R45" s="148" t="s">
        <v>230</v>
      </c>
      <c r="S45" s="148" t="s">
        <v>1</v>
      </c>
      <c r="T45" s="148" t="s">
        <v>230</v>
      </c>
      <c r="U45" s="148" t="s">
        <v>1</v>
      </c>
      <c r="V45" s="148" t="s">
        <v>230</v>
      </c>
      <c r="W45" s="148" t="s">
        <v>1</v>
      </c>
      <c r="X45" s="148" t="s">
        <v>230</v>
      </c>
      <c r="Y45" s="148" t="s">
        <v>1</v>
      </c>
      <c r="Z45" s="148" t="s">
        <v>230</v>
      </c>
      <c r="AA45" s="148">
        <v>0.55</v>
      </c>
      <c r="AB45" s="148" t="s">
        <v>230</v>
      </c>
      <c r="AC45" s="148" t="s">
        <v>1</v>
      </c>
      <c r="AD45" s="148" t="s">
        <v>230</v>
      </c>
      <c r="AE45" s="148" t="s">
        <v>1</v>
      </c>
      <c r="AF45" s="148" t="s">
        <v>230</v>
      </c>
      <c r="AG45" s="148" t="s">
        <v>1</v>
      </c>
      <c r="AH45" s="148" t="s">
        <v>230</v>
      </c>
      <c r="AI45" s="148" t="s">
        <v>1</v>
      </c>
      <c r="AJ45" s="148" t="s">
        <v>230</v>
      </c>
      <c r="AK45" s="148" t="s">
        <v>1</v>
      </c>
      <c r="AL45" s="148" t="s">
        <v>230</v>
      </c>
      <c r="AM45" s="148" t="s">
        <v>1</v>
      </c>
      <c r="AN45" s="148" t="s">
        <v>230</v>
      </c>
      <c r="AO45" s="148" t="s">
        <v>1</v>
      </c>
      <c r="AP45" s="148" t="s">
        <v>230</v>
      </c>
      <c r="AQ45" s="148" t="s">
        <v>1</v>
      </c>
      <c r="AR45" s="148" t="s">
        <v>230</v>
      </c>
      <c r="AS45" s="148" t="s">
        <v>1</v>
      </c>
      <c r="AT45" s="148" t="s">
        <v>230</v>
      </c>
      <c r="AU45" s="148" t="s">
        <v>1</v>
      </c>
      <c r="AV45" s="127" t="s">
        <v>230</v>
      </c>
    </row>
    <row r="46" spans="5:47" ht="11.45" customHeight="1">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row>
    <row r="47" spans="1:75" ht="11.45" customHeight="1">
      <c r="A47" s="133"/>
      <c r="D47" s="1" t="s">
        <v>40</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158"/>
      <c r="AZ47" s="162"/>
      <c r="BA47" s="162"/>
      <c r="BO47" s="95"/>
      <c r="BP47" s="95"/>
      <c r="BQ47" s="95"/>
      <c r="BR47" s="95"/>
      <c r="BS47" s="95"/>
      <c r="BT47" s="95"/>
      <c r="BU47" s="95"/>
      <c r="BV47" s="95"/>
      <c r="BW47" s="95"/>
    </row>
    <row r="48" spans="1:75" ht="25.5" customHeight="1">
      <c r="A48" s="133"/>
      <c r="D48" s="246" t="s">
        <v>83</v>
      </c>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54"/>
      <c r="AX48" s="54"/>
      <c r="AY48" s="17"/>
      <c r="AZ48" s="99"/>
      <c r="BA48" s="99"/>
      <c r="BO48" s="54"/>
      <c r="BP48" s="54"/>
      <c r="BQ48" s="54"/>
      <c r="BR48" s="54"/>
      <c r="BS48" s="54"/>
      <c r="BT48" s="54"/>
      <c r="BU48" s="54"/>
      <c r="BV48" s="54"/>
      <c r="BW48" s="54"/>
    </row>
    <row r="49" spans="1:75" ht="11.45" customHeight="1">
      <c r="A49" s="133"/>
      <c r="D49" s="1" t="s">
        <v>289</v>
      </c>
      <c r="E49" s="74"/>
      <c r="F49" s="74"/>
      <c r="G49" s="74"/>
      <c r="H49" s="74"/>
      <c r="I49" s="74"/>
      <c r="J49" s="74"/>
      <c r="K49" s="74"/>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158"/>
      <c r="AZ49" s="162"/>
      <c r="BA49" s="162"/>
      <c r="BB49" s="95"/>
      <c r="BC49" s="95"/>
      <c r="BD49" s="95"/>
      <c r="BE49" s="95"/>
      <c r="BF49" s="95"/>
      <c r="BG49" s="95"/>
      <c r="BH49" s="95"/>
      <c r="BI49" s="95"/>
      <c r="BJ49" s="95"/>
      <c r="BK49" s="95"/>
      <c r="BL49" s="95"/>
      <c r="BM49" s="95"/>
      <c r="BN49" s="95"/>
      <c r="BO49" s="95"/>
      <c r="BP49" s="95"/>
      <c r="BQ49" s="95"/>
      <c r="BR49" s="95"/>
      <c r="BS49" s="95"/>
      <c r="BT49" s="95"/>
      <c r="BU49" s="95"/>
      <c r="BV49" s="95"/>
      <c r="BW49" s="95"/>
    </row>
    <row r="50" spans="1:66" ht="15">
      <c r="A50" s="133"/>
      <c r="D50" s="55" t="s">
        <v>295</v>
      </c>
      <c r="E50" s="124"/>
      <c r="AX50" s="123"/>
      <c r="AY50" s="157"/>
      <c r="BA50" s="160"/>
      <c r="BB50" s="54"/>
      <c r="BC50" s="54"/>
      <c r="BD50" s="54"/>
      <c r="BE50" s="54"/>
      <c r="BF50" s="54"/>
      <c r="BG50" s="54"/>
      <c r="BH50" s="54"/>
      <c r="BI50" s="54"/>
      <c r="BJ50" s="54"/>
      <c r="BK50" s="54"/>
      <c r="BL50" s="54"/>
      <c r="BM50" s="54"/>
      <c r="BN50" s="54"/>
    </row>
    <row r="51" spans="2:66" ht="11.45" customHeight="1">
      <c r="B51" s="232"/>
      <c r="D51" s="124"/>
      <c r="BB51" s="95"/>
      <c r="BC51" s="95"/>
      <c r="BD51" s="95"/>
      <c r="BE51" s="95"/>
      <c r="BF51" s="95"/>
      <c r="BG51" s="95"/>
      <c r="BH51" s="95"/>
      <c r="BI51" s="95"/>
      <c r="BJ51" s="95"/>
      <c r="BK51" s="95"/>
      <c r="BL51" s="95"/>
      <c r="BM51" s="95"/>
      <c r="BN51" s="95"/>
    </row>
    <row r="52" spans="2:4" ht="11.45" customHeight="1">
      <c r="B52" s="232"/>
      <c r="D52" s="124"/>
    </row>
  </sheetData>
  <mergeCells count="23">
    <mergeCell ref="AS6:AT6"/>
    <mergeCell ref="AU6:AV6"/>
    <mergeCell ref="AG6:AH6"/>
    <mergeCell ref="AI6:AJ6"/>
    <mergeCell ref="AK6:AL6"/>
    <mergeCell ref="AM6:AN6"/>
    <mergeCell ref="AO6:AP6"/>
    <mergeCell ref="W6:X6"/>
    <mergeCell ref="D48:AV48"/>
    <mergeCell ref="E6:F6"/>
    <mergeCell ref="G6:H6"/>
    <mergeCell ref="I6:J6"/>
    <mergeCell ref="K6:L6"/>
    <mergeCell ref="Y6:Z6"/>
    <mergeCell ref="AA6:AB6"/>
    <mergeCell ref="AC6:AD6"/>
    <mergeCell ref="AE6:AF6"/>
    <mergeCell ref="M6:N6"/>
    <mergeCell ref="O6:P6"/>
    <mergeCell ref="Q6:R6"/>
    <mergeCell ref="S6:T6"/>
    <mergeCell ref="U6:V6"/>
    <mergeCell ref="AQ6:AR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67"/>
  <sheetViews>
    <sheetView workbookViewId="0" topLeftCell="A1"/>
  </sheetViews>
  <sheetFormatPr defaultColWidth="9.140625" defaultRowHeight="15"/>
  <cols>
    <col min="1" max="1" width="9.140625" style="96" customWidth="1"/>
    <col min="2" max="2" width="15.421875" style="96" bestFit="1" customWidth="1"/>
    <col min="3" max="5" width="9.140625" style="96" customWidth="1"/>
    <col min="6" max="6" width="9.28125" style="96" bestFit="1" customWidth="1"/>
    <col min="7" max="7" width="10.00390625" style="96" bestFit="1" customWidth="1"/>
    <col min="8" max="16384" width="9.140625" style="96" customWidth="1"/>
  </cols>
  <sheetData>
    <row r="1" spans="1:8" ht="15">
      <c r="A1" s="96" t="s">
        <v>176</v>
      </c>
      <c r="B1" s="96" t="s">
        <v>175</v>
      </c>
      <c r="C1" s="96" t="s">
        <v>174</v>
      </c>
      <c r="D1" s="96" t="s">
        <v>173</v>
      </c>
      <c r="E1" s="96" t="s">
        <v>172</v>
      </c>
      <c r="F1" s="96" t="s">
        <v>171</v>
      </c>
      <c r="G1" s="96" t="s">
        <v>170</v>
      </c>
      <c r="H1" s="96" t="s">
        <v>169</v>
      </c>
    </row>
    <row r="2" spans="1:7" ht="15">
      <c r="A2" s="96" t="s">
        <v>105</v>
      </c>
      <c r="B2" s="97">
        <v>45120.958333333336</v>
      </c>
      <c r="C2" s="96" t="s">
        <v>104</v>
      </c>
      <c r="D2" s="96" t="s">
        <v>103</v>
      </c>
      <c r="E2" s="96" t="s">
        <v>168</v>
      </c>
      <c r="F2" s="96">
        <v>1986</v>
      </c>
      <c r="G2" s="96">
        <v>45785</v>
      </c>
    </row>
    <row r="3" spans="1:7" ht="15">
      <c r="A3" s="96" t="s">
        <v>105</v>
      </c>
      <c r="B3" s="97">
        <v>45120.958333333336</v>
      </c>
      <c r="C3" s="96" t="s">
        <v>104</v>
      </c>
      <c r="D3" s="96" t="s">
        <v>103</v>
      </c>
      <c r="E3" s="96" t="s">
        <v>168</v>
      </c>
      <c r="F3" s="96">
        <v>1987</v>
      </c>
      <c r="G3" s="96">
        <v>47714</v>
      </c>
    </row>
    <row r="4" spans="1:7" ht="15">
      <c r="A4" s="96" t="s">
        <v>105</v>
      </c>
      <c r="B4" s="97">
        <v>45120.958333333336</v>
      </c>
      <c r="C4" s="96" t="s">
        <v>104</v>
      </c>
      <c r="D4" s="96" t="s">
        <v>103</v>
      </c>
      <c r="E4" s="96" t="s">
        <v>168</v>
      </c>
      <c r="F4" s="96">
        <v>1988</v>
      </c>
      <c r="G4" s="96">
        <v>49490</v>
      </c>
    </row>
    <row r="5" spans="1:7" ht="15">
      <c r="A5" s="96" t="s">
        <v>105</v>
      </c>
      <c r="B5" s="97">
        <v>45120.958333333336</v>
      </c>
      <c r="C5" s="96" t="s">
        <v>104</v>
      </c>
      <c r="D5" s="96" t="s">
        <v>103</v>
      </c>
      <c r="E5" s="96" t="s">
        <v>168</v>
      </c>
      <c r="F5" s="96">
        <v>1989</v>
      </c>
      <c r="G5" s="96">
        <v>50708</v>
      </c>
    </row>
    <row r="6" spans="1:7" ht="15">
      <c r="A6" s="96" t="s">
        <v>105</v>
      </c>
      <c r="B6" s="97">
        <v>45120.958333333336</v>
      </c>
      <c r="C6" s="96" t="s">
        <v>104</v>
      </c>
      <c r="D6" s="96" t="s">
        <v>103</v>
      </c>
      <c r="E6" s="96" t="s">
        <v>168</v>
      </c>
      <c r="F6" s="96">
        <v>1990</v>
      </c>
      <c r="G6" s="96">
        <v>52697</v>
      </c>
    </row>
    <row r="7" spans="1:7" ht="15">
      <c r="A7" s="96" t="s">
        <v>105</v>
      </c>
      <c r="B7" s="97">
        <v>45120.958333333336</v>
      </c>
      <c r="C7" s="96" t="s">
        <v>104</v>
      </c>
      <c r="D7" s="96" t="s">
        <v>103</v>
      </c>
      <c r="E7" s="96" t="s">
        <v>168</v>
      </c>
      <c r="F7" s="96">
        <v>1991</v>
      </c>
      <c r="G7" s="96">
        <v>56778</v>
      </c>
    </row>
    <row r="8" spans="1:7" ht="15">
      <c r="A8" s="96" t="s">
        <v>105</v>
      </c>
      <c r="B8" s="97">
        <v>45120.958333333336</v>
      </c>
      <c r="C8" s="96" t="s">
        <v>104</v>
      </c>
      <c r="D8" s="96" t="s">
        <v>103</v>
      </c>
      <c r="E8" s="96" t="s">
        <v>168</v>
      </c>
      <c r="F8" s="96">
        <v>1992</v>
      </c>
      <c r="G8" s="96">
        <v>60324</v>
      </c>
    </row>
    <row r="9" spans="1:7" ht="15">
      <c r="A9" s="96" t="s">
        <v>105</v>
      </c>
      <c r="B9" s="97">
        <v>45120.958333333336</v>
      </c>
      <c r="C9" s="96" t="s">
        <v>104</v>
      </c>
      <c r="D9" s="96" t="s">
        <v>103</v>
      </c>
      <c r="E9" s="96" t="s">
        <v>168</v>
      </c>
      <c r="F9" s="96">
        <v>1993</v>
      </c>
      <c r="G9" s="96">
        <v>63413</v>
      </c>
    </row>
    <row r="10" spans="1:7" ht="15">
      <c r="A10" s="96" t="s">
        <v>105</v>
      </c>
      <c r="B10" s="97">
        <v>45120.958333333336</v>
      </c>
      <c r="C10" s="96" t="s">
        <v>104</v>
      </c>
      <c r="D10" s="96" t="s">
        <v>103</v>
      </c>
      <c r="E10" s="96" t="s">
        <v>168</v>
      </c>
      <c r="F10" s="96">
        <v>1994</v>
      </c>
      <c r="G10" s="96">
        <v>64769</v>
      </c>
    </row>
    <row r="11" spans="1:7" ht="15">
      <c r="A11" s="96" t="s">
        <v>105</v>
      </c>
      <c r="B11" s="97">
        <v>45120.958333333336</v>
      </c>
      <c r="C11" s="96" t="s">
        <v>104</v>
      </c>
      <c r="D11" s="96" t="s">
        <v>103</v>
      </c>
      <c r="E11" s="96" t="s">
        <v>168</v>
      </c>
      <c r="F11" s="96">
        <v>1995</v>
      </c>
      <c r="G11" s="96">
        <v>64085</v>
      </c>
    </row>
    <row r="12" spans="1:7" ht="15">
      <c r="A12" s="96" t="s">
        <v>105</v>
      </c>
      <c r="B12" s="97">
        <v>45120.958333333336</v>
      </c>
      <c r="C12" s="96" t="s">
        <v>104</v>
      </c>
      <c r="D12" s="96" t="s">
        <v>103</v>
      </c>
      <c r="E12" s="96" t="s">
        <v>168</v>
      </c>
      <c r="F12" s="96">
        <v>1996</v>
      </c>
      <c r="G12" s="96">
        <v>64169</v>
      </c>
    </row>
    <row r="13" spans="1:7" ht="15">
      <c r="A13" s="96" t="s">
        <v>105</v>
      </c>
      <c r="B13" s="97">
        <v>45120.958333333336</v>
      </c>
      <c r="C13" s="96" t="s">
        <v>104</v>
      </c>
      <c r="D13" s="96" t="s">
        <v>103</v>
      </c>
      <c r="E13" s="96" t="s">
        <v>168</v>
      </c>
      <c r="F13" s="96">
        <v>1997</v>
      </c>
      <c r="G13" s="96">
        <v>64893</v>
      </c>
    </row>
    <row r="14" spans="1:7" ht="15">
      <c r="A14" s="96" t="s">
        <v>105</v>
      </c>
      <c r="B14" s="97">
        <v>45120.958333333336</v>
      </c>
      <c r="C14" s="96" t="s">
        <v>104</v>
      </c>
      <c r="D14" s="96" t="s">
        <v>103</v>
      </c>
      <c r="E14" s="96" t="s">
        <v>168</v>
      </c>
      <c r="F14" s="96">
        <v>1998</v>
      </c>
      <c r="G14" s="96">
        <v>65592</v>
      </c>
    </row>
    <row r="15" spans="1:7" ht="15">
      <c r="A15" s="96" t="s">
        <v>105</v>
      </c>
      <c r="B15" s="97">
        <v>45120.958333333336</v>
      </c>
      <c r="C15" s="96" t="s">
        <v>104</v>
      </c>
      <c r="D15" s="96" t="s">
        <v>103</v>
      </c>
      <c r="E15" s="96" t="s">
        <v>168</v>
      </c>
      <c r="F15" s="96">
        <v>1999</v>
      </c>
      <c r="G15" s="96">
        <v>65924</v>
      </c>
    </row>
    <row r="16" spans="1:7" ht="15">
      <c r="A16" s="96" t="s">
        <v>105</v>
      </c>
      <c r="B16" s="97">
        <v>45120.958333333336</v>
      </c>
      <c r="C16" s="96" t="s">
        <v>104</v>
      </c>
      <c r="D16" s="96" t="s">
        <v>103</v>
      </c>
      <c r="E16" s="96" t="s">
        <v>168</v>
      </c>
      <c r="F16" s="96">
        <v>2000</v>
      </c>
      <c r="G16" s="96">
        <v>65908</v>
      </c>
    </row>
    <row r="17" spans="1:7" ht="15">
      <c r="A17" s="96" t="s">
        <v>105</v>
      </c>
      <c r="B17" s="97">
        <v>45120.958333333336</v>
      </c>
      <c r="C17" s="96" t="s">
        <v>104</v>
      </c>
      <c r="D17" s="96" t="s">
        <v>103</v>
      </c>
      <c r="E17" s="96" t="s">
        <v>168</v>
      </c>
      <c r="F17" s="96">
        <v>2001</v>
      </c>
      <c r="G17" s="96">
        <v>66089</v>
      </c>
    </row>
    <row r="18" spans="1:7" ht="15">
      <c r="A18" s="96" t="s">
        <v>105</v>
      </c>
      <c r="B18" s="97">
        <v>45120.958333333336</v>
      </c>
      <c r="C18" s="96" t="s">
        <v>104</v>
      </c>
      <c r="D18" s="96" t="s">
        <v>103</v>
      </c>
      <c r="E18" s="96" t="s">
        <v>168</v>
      </c>
      <c r="F18" s="96">
        <v>2002</v>
      </c>
      <c r="G18" s="96">
        <v>66747</v>
      </c>
    </row>
    <row r="19" spans="1:7" ht="15">
      <c r="A19" s="96" t="s">
        <v>105</v>
      </c>
      <c r="B19" s="97">
        <v>45120.958333333336</v>
      </c>
      <c r="C19" s="96" t="s">
        <v>104</v>
      </c>
      <c r="D19" s="96" t="s">
        <v>103</v>
      </c>
      <c r="E19" s="96" t="s">
        <v>168</v>
      </c>
      <c r="F19" s="96">
        <v>2003</v>
      </c>
      <c r="G19" s="96">
        <v>69740</v>
      </c>
    </row>
    <row r="20" spans="1:7" ht="15">
      <c r="A20" s="96" t="s">
        <v>105</v>
      </c>
      <c r="B20" s="97">
        <v>45120.958333333336</v>
      </c>
      <c r="C20" s="96" t="s">
        <v>104</v>
      </c>
      <c r="D20" s="96" t="s">
        <v>103</v>
      </c>
      <c r="E20" s="96" t="s">
        <v>168</v>
      </c>
      <c r="F20" s="96">
        <v>2004</v>
      </c>
      <c r="G20" s="96">
        <v>74598</v>
      </c>
    </row>
    <row r="21" spans="1:7" ht="15">
      <c r="A21" s="96" t="s">
        <v>105</v>
      </c>
      <c r="B21" s="97">
        <v>45120.958333333336</v>
      </c>
      <c r="C21" s="96" t="s">
        <v>104</v>
      </c>
      <c r="D21" s="96" t="s">
        <v>103</v>
      </c>
      <c r="E21" s="96" t="s">
        <v>168</v>
      </c>
      <c r="F21" s="96">
        <v>2005</v>
      </c>
      <c r="G21" s="96">
        <v>77712</v>
      </c>
    </row>
    <row r="22" spans="1:7" ht="15">
      <c r="A22" s="96" t="s">
        <v>105</v>
      </c>
      <c r="B22" s="97">
        <v>45120.958333333336</v>
      </c>
      <c r="C22" s="96" t="s">
        <v>104</v>
      </c>
      <c r="D22" s="96" t="s">
        <v>103</v>
      </c>
      <c r="E22" s="96" t="s">
        <v>168</v>
      </c>
      <c r="F22" s="96">
        <v>2006</v>
      </c>
      <c r="G22" s="96">
        <v>79886</v>
      </c>
    </row>
    <row r="23" spans="1:7" ht="15">
      <c r="A23" s="96" t="s">
        <v>105</v>
      </c>
      <c r="B23" s="97">
        <v>45120.958333333336</v>
      </c>
      <c r="C23" s="96" t="s">
        <v>104</v>
      </c>
      <c r="D23" s="96" t="s">
        <v>103</v>
      </c>
      <c r="E23" s="96" t="s">
        <v>168</v>
      </c>
      <c r="F23" s="96">
        <v>2007</v>
      </c>
      <c r="G23" s="96">
        <v>82180</v>
      </c>
    </row>
    <row r="24" spans="1:7" ht="15">
      <c r="A24" s="96" t="s">
        <v>105</v>
      </c>
      <c r="B24" s="97">
        <v>45120.958333333336</v>
      </c>
      <c r="C24" s="96" t="s">
        <v>104</v>
      </c>
      <c r="D24" s="96" t="s">
        <v>103</v>
      </c>
      <c r="E24" s="96" t="s">
        <v>168</v>
      </c>
      <c r="F24" s="96">
        <v>2008</v>
      </c>
      <c r="G24" s="96">
        <v>83811</v>
      </c>
    </row>
    <row r="25" spans="1:7" ht="15">
      <c r="A25" s="96" t="s">
        <v>105</v>
      </c>
      <c r="B25" s="97">
        <v>45120.958333333336</v>
      </c>
      <c r="C25" s="96" t="s">
        <v>104</v>
      </c>
      <c r="D25" s="96" t="s">
        <v>103</v>
      </c>
      <c r="E25" s="96" t="s">
        <v>168</v>
      </c>
      <c r="F25" s="96">
        <v>2009</v>
      </c>
      <c r="G25" s="96">
        <v>84283</v>
      </c>
    </row>
    <row r="26" spans="1:7" ht="15">
      <c r="A26" s="96" t="s">
        <v>105</v>
      </c>
      <c r="B26" s="97">
        <v>45120.958333333336</v>
      </c>
      <c r="C26" s="96" t="s">
        <v>104</v>
      </c>
      <c r="D26" s="96" t="s">
        <v>103</v>
      </c>
      <c r="E26" s="96" t="s">
        <v>168</v>
      </c>
      <c r="F26" s="96">
        <v>2010</v>
      </c>
      <c r="G26" s="96">
        <v>84549</v>
      </c>
    </row>
    <row r="27" spans="1:7" ht="15">
      <c r="A27" s="96" t="s">
        <v>105</v>
      </c>
      <c r="B27" s="97">
        <v>45120.958333333336</v>
      </c>
      <c r="C27" s="96" t="s">
        <v>104</v>
      </c>
      <c r="D27" s="96" t="s">
        <v>103</v>
      </c>
      <c r="E27" s="96" t="s">
        <v>168</v>
      </c>
      <c r="F27" s="96">
        <v>2011</v>
      </c>
      <c r="G27" s="96">
        <v>78115</v>
      </c>
    </row>
    <row r="28" spans="1:7" ht="15">
      <c r="A28" s="96" t="s">
        <v>105</v>
      </c>
      <c r="B28" s="97">
        <v>45120.958333333336</v>
      </c>
      <c r="C28" s="96" t="s">
        <v>104</v>
      </c>
      <c r="D28" s="96" t="s">
        <v>103</v>
      </c>
      <c r="E28" s="96" t="s">
        <v>168</v>
      </c>
      <c r="F28" s="96">
        <v>2012</v>
      </c>
      <c r="G28" s="96">
        <v>77181</v>
      </c>
    </row>
    <row r="29" spans="1:8" ht="15">
      <c r="A29" s="96" t="s">
        <v>105</v>
      </c>
      <c r="B29" s="97">
        <v>45120.958333333336</v>
      </c>
      <c r="C29" s="96" t="s">
        <v>104</v>
      </c>
      <c r="D29" s="96" t="s">
        <v>103</v>
      </c>
      <c r="E29" s="96" t="s">
        <v>168</v>
      </c>
      <c r="F29" s="96">
        <v>2016</v>
      </c>
      <c r="G29" s="96">
        <v>72419</v>
      </c>
      <c r="H29" s="96" t="s">
        <v>101</v>
      </c>
    </row>
    <row r="30" spans="1:8" ht="15">
      <c r="A30" s="96" t="s">
        <v>105</v>
      </c>
      <c r="B30" s="97">
        <v>45120.958333333336</v>
      </c>
      <c r="C30" s="96" t="s">
        <v>104</v>
      </c>
      <c r="D30" s="96" t="s">
        <v>103</v>
      </c>
      <c r="E30" s="96" t="s">
        <v>168</v>
      </c>
      <c r="F30" s="96">
        <v>2018</v>
      </c>
      <c r="G30" s="96">
        <v>75486</v>
      </c>
      <c r="H30" s="96" t="s">
        <v>101</v>
      </c>
    </row>
    <row r="31" spans="1:8" ht="15">
      <c r="A31" s="96" t="s">
        <v>105</v>
      </c>
      <c r="B31" s="97">
        <v>45120.958333333336</v>
      </c>
      <c r="C31" s="96" t="s">
        <v>104</v>
      </c>
      <c r="D31" s="96" t="s">
        <v>103</v>
      </c>
      <c r="E31" s="96" t="s">
        <v>168</v>
      </c>
      <c r="F31" s="96">
        <v>2019</v>
      </c>
      <c r="G31" s="96">
        <v>76860</v>
      </c>
      <c r="H31" s="96" t="s">
        <v>101</v>
      </c>
    </row>
    <row r="32" spans="1:7" ht="15">
      <c r="A32" s="96" t="s">
        <v>105</v>
      </c>
      <c r="B32" s="97">
        <v>45120.958333333336</v>
      </c>
      <c r="C32" s="96" t="s">
        <v>104</v>
      </c>
      <c r="D32" s="96" t="s">
        <v>103</v>
      </c>
      <c r="E32" s="96" t="s">
        <v>168</v>
      </c>
      <c r="F32" s="96">
        <v>2022</v>
      </c>
      <c r="G32" s="96">
        <v>80562</v>
      </c>
    </row>
    <row r="33" spans="1:7" ht="15">
      <c r="A33" s="96" t="s">
        <v>105</v>
      </c>
      <c r="B33" s="97">
        <v>45120.958333333336</v>
      </c>
      <c r="C33" s="96" t="s">
        <v>104</v>
      </c>
      <c r="D33" s="96" t="s">
        <v>103</v>
      </c>
      <c r="E33" s="96" t="s">
        <v>167</v>
      </c>
      <c r="F33" s="96">
        <v>1960</v>
      </c>
      <c r="G33" s="96">
        <v>1608800</v>
      </c>
    </row>
    <row r="34" spans="1:7" ht="15">
      <c r="A34" s="96" t="s">
        <v>105</v>
      </c>
      <c r="B34" s="97">
        <v>45120.958333333336</v>
      </c>
      <c r="C34" s="96" t="s">
        <v>104</v>
      </c>
      <c r="D34" s="96" t="s">
        <v>103</v>
      </c>
      <c r="E34" s="96" t="s">
        <v>167</v>
      </c>
      <c r="F34" s="96">
        <v>1961</v>
      </c>
      <c r="G34" s="96">
        <v>1659800</v>
      </c>
    </row>
    <row r="35" spans="1:7" ht="15">
      <c r="A35" s="96" t="s">
        <v>105</v>
      </c>
      <c r="B35" s="97">
        <v>45120.958333333336</v>
      </c>
      <c r="C35" s="96" t="s">
        <v>104</v>
      </c>
      <c r="D35" s="96" t="s">
        <v>103</v>
      </c>
      <c r="E35" s="96" t="s">
        <v>167</v>
      </c>
      <c r="F35" s="96">
        <v>1962</v>
      </c>
      <c r="G35" s="96">
        <v>1711319</v>
      </c>
    </row>
    <row r="36" spans="1:7" ht="15">
      <c r="A36" s="96" t="s">
        <v>105</v>
      </c>
      <c r="B36" s="97">
        <v>45120.958333333336</v>
      </c>
      <c r="C36" s="96" t="s">
        <v>104</v>
      </c>
      <c r="D36" s="96" t="s">
        <v>103</v>
      </c>
      <c r="E36" s="96" t="s">
        <v>167</v>
      </c>
      <c r="F36" s="96">
        <v>1963</v>
      </c>
      <c r="G36" s="96">
        <v>1762621</v>
      </c>
    </row>
    <row r="37" spans="1:7" ht="15">
      <c r="A37" s="96" t="s">
        <v>105</v>
      </c>
      <c r="B37" s="97">
        <v>45120.958333333336</v>
      </c>
      <c r="C37" s="96" t="s">
        <v>104</v>
      </c>
      <c r="D37" s="96" t="s">
        <v>103</v>
      </c>
      <c r="E37" s="96" t="s">
        <v>167</v>
      </c>
      <c r="F37" s="96">
        <v>1964</v>
      </c>
      <c r="G37" s="96">
        <v>1814135</v>
      </c>
    </row>
    <row r="38" spans="1:7" ht="15">
      <c r="A38" s="96" t="s">
        <v>105</v>
      </c>
      <c r="B38" s="97">
        <v>45120.958333333336</v>
      </c>
      <c r="C38" s="96" t="s">
        <v>104</v>
      </c>
      <c r="D38" s="96" t="s">
        <v>103</v>
      </c>
      <c r="E38" s="96" t="s">
        <v>167</v>
      </c>
      <c r="F38" s="96">
        <v>1965</v>
      </c>
      <c r="G38" s="96">
        <v>1864791</v>
      </c>
    </row>
    <row r="39" spans="1:7" ht="15">
      <c r="A39" s="96" t="s">
        <v>105</v>
      </c>
      <c r="B39" s="97">
        <v>45120.958333333336</v>
      </c>
      <c r="C39" s="96" t="s">
        <v>104</v>
      </c>
      <c r="D39" s="96" t="s">
        <v>103</v>
      </c>
      <c r="E39" s="96" t="s">
        <v>167</v>
      </c>
      <c r="F39" s="96">
        <v>1966</v>
      </c>
      <c r="G39" s="96">
        <v>1914573</v>
      </c>
    </row>
    <row r="40" spans="1:7" ht="15">
      <c r="A40" s="96" t="s">
        <v>105</v>
      </c>
      <c r="B40" s="97">
        <v>45120.958333333336</v>
      </c>
      <c r="C40" s="96" t="s">
        <v>104</v>
      </c>
      <c r="D40" s="96" t="s">
        <v>103</v>
      </c>
      <c r="E40" s="96" t="s">
        <v>167</v>
      </c>
      <c r="F40" s="96">
        <v>1967</v>
      </c>
      <c r="G40" s="96">
        <v>1965598</v>
      </c>
    </row>
    <row r="41" spans="1:7" ht="15">
      <c r="A41" s="96" t="s">
        <v>105</v>
      </c>
      <c r="B41" s="97">
        <v>45120.958333333336</v>
      </c>
      <c r="C41" s="96" t="s">
        <v>104</v>
      </c>
      <c r="D41" s="96" t="s">
        <v>103</v>
      </c>
      <c r="E41" s="96" t="s">
        <v>167</v>
      </c>
      <c r="F41" s="96">
        <v>1968</v>
      </c>
      <c r="G41" s="96">
        <v>2022272</v>
      </c>
    </row>
    <row r="42" spans="1:7" ht="15">
      <c r="A42" s="96" t="s">
        <v>105</v>
      </c>
      <c r="B42" s="97">
        <v>45120.958333333336</v>
      </c>
      <c r="C42" s="96" t="s">
        <v>104</v>
      </c>
      <c r="D42" s="96" t="s">
        <v>103</v>
      </c>
      <c r="E42" s="96" t="s">
        <v>167</v>
      </c>
      <c r="F42" s="96">
        <v>1969</v>
      </c>
      <c r="G42" s="96">
        <v>2081695</v>
      </c>
    </row>
    <row r="43" spans="1:7" ht="15">
      <c r="A43" s="96" t="s">
        <v>105</v>
      </c>
      <c r="B43" s="97">
        <v>45120.958333333336</v>
      </c>
      <c r="C43" s="96" t="s">
        <v>104</v>
      </c>
      <c r="D43" s="96" t="s">
        <v>103</v>
      </c>
      <c r="E43" s="96" t="s">
        <v>167</v>
      </c>
      <c r="F43" s="96">
        <v>1970</v>
      </c>
      <c r="G43" s="96">
        <v>2135479</v>
      </c>
    </row>
    <row r="44" spans="1:7" ht="15">
      <c r="A44" s="96" t="s">
        <v>105</v>
      </c>
      <c r="B44" s="97">
        <v>45120.958333333336</v>
      </c>
      <c r="C44" s="96" t="s">
        <v>104</v>
      </c>
      <c r="D44" s="96" t="s">
        <v>103</v>
      </c>
      <c r="E44" s="96" t="s">
        <v>167</v>
      </c>
      <c r="F44" s="96">
        <v>1971</v>
      </c>
      <c r="G44" s="96">
        <v>2187853</v>
      </c>
    </row>
    <row r="45" spans="1:7" ht="15">
      <c r="A45" s="96" t="s">
        <v>105</v>
      </c>
      <c r="B45" s="97">
        <v>45120.958333333336</v>
      </c>
      <c r="C45" s="96" t="s">
        <v>104</v>
      </c>
      <c r="D45" s="96" t="s">
        <v>103</v>
      </c>
      <c r="E45" s="96" t="s">
        <v>167</v>
      </c>
      <c r="F45" s="96">
        <v>1972</v>
      </c>
      <c r="G45" s="96">
        <v>2243126</v>
      </c>
    </row>
    <row r="46" spans="1:7" ht="15">
      <c r="A46" s="96" t="s">
        <v>105</v>
      </c>
      <c r="B46" s="97">
        <v>45120.958333333336</v>
      </c>
      <c r="C46" s="96" t="s">
        <v>104</v>
      </c>
      <c r="D46" s="96" t="s">
        <v>103</v>
      </c>
      <c r="E46" s="96" t="s">
        <v>167</v>
      </c>
      <c r="F46" s="96">
        <v>1973</v>
      </c>
      <c r="G46" s="96">
        <v>2296752</v>
      </c>
    </row>
    <row r="47" spans="1:7" ht="15">
      <c r="A47" s="96" t="s">
        <v>105</v>
      </c>
      <c r="B47" s="97">
        <v>45120.958333333336</v>
      </c>
      <c r="C47" s="96" t="s">
        <v>104</v>
      </c>
      <c r="D47" s="96" t="s">
        <v>103</v>
      </c>
      <c r="E47" s="96" t="s">
        <v>167</v>
      </c>
      <c r="F47" s="96">
        <v>1974</v>
      </c>
      <c r="G47" s="96">
        <v>2350124</v>
      </c>
    </row>
    <row r="48" spans="1:7" ht="15">
      <c r="A48" s="96" t="s">
        <v>105</v>
      </c>
      <c r="B48" s="97">
        <v>45120.958333333336</v>
      </c>
      <c r="C48" s="96" t="s">
        <v>104</v>
      </c>
      <c r="D48" s="96" t="s">
        <v>103</v>
      </c>
      <c r="E48" s="96" t="s">
        <v>167</v>
      </c>
      <c r="F48" s="96">
        <v>1975</v>
      </c>
      <c r="G48" s="96">
        <v>2404831</v>
      </c>
    </row>
    <row r="49" spans="1:7" ht="15">
      <c r="A49" s="96" t="s">
        <v>105</v>
      </c>
      <c r="B49" s="97">
        <v>45120.958333333336</v>
      </c>
      <c r="C49" s="96" t="s">
        <v>104</v>
      </c>
      <c r="D49" s="96" t="s">
        <v>103</v>
      </c>
      <c r="E49" s="96" t="s">
        <v>167</v>
      </c>
      <c r="F49" s="96">
        <v>1976</v>
      </c>
      <c r="G49" s="96">
        <v>2458526</v>
      </c>
    </row>
    <row r="50" spans="1:7" ht="15">
      <c r="A50" s="96" t="s">
        <v>105</v>
      </c>
      <c r="B50" s="97">
        <v>45120.958333333336</v>
      </c>
      <c r="C50" s="96" t="s">
        <v>104</v>
      </c>
      <c r="D50" s="96" t="s">
        <v>103</v>
      </c>
      <c r="E50" s="96" t="s">
        <v>167</v>
      </c>
      <c r="F50" s="96">
        <v>1977</v>
      </c>
      <c r="G50" s="96">
        <v>2513546</v>
      </c>
    </row>
    <row r="51" spans="1:7" ht="15">
      <c r="A51" s="96" t="s">
        <v>105</v>
      </c>
      <c r="B51" s="97">
        <v>45120.958333333336</v>
      </c>
      <c r="C51" s="96" t="s">
        <v>104</v>
      </c>
      <c r="D51" s="96" t="s">
        <v>103</v>
      </c>
      <c r="E51" s="96" t="s">
        <v>167</v>
      </c>
      <c r="F51" s="96">
        <v>1978</v>
      </c>
      <c r="G51" s="96">
        <v>2566266</v>
      </c>
    </row>
    <row r="52" spans="1:7" ht="15">
      <c r="A52" s="96" t="s">
        <v>105</v>
      </c>
      <c r="B52" s="97">
        <v>45120.958333333336</v>
      </c>
      <c r="C52" s="96" t="s">
        <v>104</v>
      </c>
      <c r="D52" s="96" t="s">
        <v>103</v>
      </c>
      <c r="E52" s="96" t="s">
        <v>167</v>
      </c>
      <c r="F52" s="96">
        <v>1979</v>
      </c>
      <c r="G52" s="96">
        <v>2617832</v>
      </c>
    </row>
    <row r="53" spans="1:7" ht="15">
      <c r="A53" s="96" t="s">
        <v>105</v>
      </c>
      <c r="B53" s="97">
        <v>45120.958333333336</v>
      </c>
      <c r="C53" s="96" t="s">
        <v>104</v>
      </c>
      <c r="D53" s="96" t="s">
        <v>103</v>
      </c>
      <c r="E53" s="96" t="s">
        <v>167</v>
      </c>
      <c r="F53" s="96">
        <v>1980</v>
      </c>
      <c r="G53" s="96">
        <v>2671997</v>
      </c>
    </row>
    <row r="54" spans="1:7" ht="15">
      <c r="A54" s="96" t="s">
        <v>105</v>
      </c>
      <c r="B54" s="97">
        <v>45120.958333333336</v>
      </c>
      <c r="C54" s="96" t="s">
        <v>104</v>
      </c>
      <c r="D54" s="96" t="s">
        <v>103</v>
      </c>
      <c r="E54" s="96" t="s">
        <v>167</v>
      </c>
      <c r="F54" s="96">
        <v>1981</v>
      </c>
      <c r="G54" s="96">
        <v>2726056</v>
      </c>
    </row>
    <row r="55" spans="1:7" ht="15">
      <c r="A55" s="96" t="s">
        <v>105</v>
      </c>
      <c r="B55" s="97">
        <v>45120.958333333336</v>
      </c>
      <c r="C55" s="96" t="s">
        <v>104</v>
      </c>
      <c r="D55" s="96" t="s">
        <v>103</v>
      </c>
      <c r="E55" s="96" t="s">
        <v>167</v>
      </c>
      <c r="F55" s="96">
        <v>1982</v>
      </c>
      <c r="G55" s="96">
        <v>2784278</v>
      </c>
    </row>
    <row r="56" spans="1:7" ht="15">
      <c r="A56" s="96" t="s">
        <v>105</v>
      </c>
      <c r="B56" s="97">
        <v>45120.958333333336</v>
      </c>
      <c r="C56" s="96" t="s">
        <v>104</v>
      </c>
      <c r="D56" s="96" t="s">
        <v>103</v>
      </c>
      <c r="E56" s="96" t="s">
        <v>167</v>
      </c>
      <c r="F56" s="96">
        <v>1983</v>
      </c>
      <c r="G56" s="96">
        <v>2843960</v>
      </c>
    </row>
    <row r="57" spans="1:7" ht="15">
      <c r="A57" s="96" t="s">
        <v>105</v>
      </c>
      <c r="B57" s="97">
        <v>45120.958333333336</v>
      </c>
      <c r="C57" s="96" t="s">
        <v>104</v>
      </c>
      <c r="D57" s="96" t="s">
        <v>103</v>
      </c>
      <c r="E57" s="96" t="s">
        <v>167</v>
      </c>
      <c r="F57" s="96">
        <v>1984</v>
      </c>
      <c r="G57" s="96">
        <v>2904429</v>
      </c>
    </row>
    <row r="58" spans="1:7" ht="15">
      <c r="A58" s="96" t="s">
        <v>105</v>
      </c>
      <c r="B58" s="97">
        <v>45120.958333333336</v>
      </c>
      <c r="C58" s="96" t="s">
        <v>104</v>
      </c>
      <c r="D58" s="96" t="s">
        <v>103</v>
      </c>
      <c r="E58" s="96" t="s">
        <v>167</v>
      </c>
      <c r="F58" s="96">
        <v>1985</v>
      </c>
      <c r="G58" s="96">
        <v>2964762</v>
      </c>
    </row>
    <row r="59" spans="1:7" ht="15">
      <c r="A59" s="96" t="s">
        <v>105</v>
      </c>
      <c r="B59" s="97">
        <v>45120.958333333336</v>
      </c>
      <c r="C59" s="96" t="s">
        <v>104</v>
      </c>
      <c r="D59" s="96" t="s">
        <v>103</v>
      </c>
      <c r="E59" s="96" t="s">
        <v>167</v>
      </c>
      <c r="F59" s="96">
        <v>1986</v>
      </c>
      <c r="G59" s="96">
        <v>3022635</v>
      </c>
    </row>
    <row r="60" spans="1:7" ht="15">
      <c r="A60" s="96" t="s">
        <v>105</v>
      </c>
      <c r="B60" s="97">
        <v>45120.958333333336</v>
      </c>
      <c r="C60" s="96" t="s">
        <v>104</v>
      </c>
      <c r="D60" s="96" t="s">
        <v>103</v>
      </c>
      <c r="E60" s="96" t="s">
        <v>167</v>
      </c>
      <c r="F60" s="96">
        <v>1987</v>
      </c>
      <c r="G60" s="96">
        <v>3083605</v>
      </c>
    </row>
    <row r="61" spans="1:7" ht="15">
      <c r="A61" s="96" t="s">
        <v>105</v>
      </c>
      <c r="B61" s="97">
        <v>45120.958333333336</v>
      </c>
      <c r="C61" s="96" t="s">
        <v>104</v>
      </c>
      <c r="D61" s="96" t="s">
        <v>103</v>
      </c>
      <c r="E61" s="96" t="s">
        <v>167</v>
      </c>
      <c r="F61" s="96">
        <v>1988</v>
      </c>
      <c r="G61" s="96">
        <v>3142336</v>
      </c>
    </row>
    <row r="62" spans="1:7" ht="15">
      <c r="A62" s="96" t="s">
        <v>105</v>
      </c>
      <c r="B62" s="97">
        <v>45120.958333333336</v>
      </c>
      <c r="C62" s="96" t="s">
        <v>104</v>
      </c>
      <c r="D62" s="96" t="s">
        <v>103</v>
      </c>
      <c r="E62" s="96" t="s">
        <v>167</v>
      </c>
      <c r="F62" s="96">
        <v>1989</v>
      </c>
      <c r="G62" s="96">
        <v>3211964</v>
      </c>
    </row>
    <row r="63" spans="1:7" ht="15">
      <c r="A63" s="96" t="s">
        <v>105</v>
      </c>
      <c r="B63" s="97">
        <v>45120.958333333336</v>
      </c>
      <c r="C63" s="96" t="s">
        <v>104</v>
      </c>
      <c r="D63" s="96" t="s">
        <v>103</v>
      </c>
      <c r="E63" s="96" t="s">
        <v>167</v>
      </c>
      <c r="F63" s="96">
        <v>1990</v>
      </c>
      <c r="G63" s="96">
        <v>3266790</v>
      </c>
    </row>
    <row r="64" spans="1:7" ht="15">
      <c r="A64" s="96" t="s">
        <v>105</v>
      </c>
      <c r="B64" s="97">
        <v>45120.958333333336</v>
      </c>
      <c r="C64" s="96" t="s">
        <v>104</v>
      </c>
      <c r="D64" s="96" t="s">
        <v>103</v>
      </c>
      <c r="E64" s="96" t="s">
        <v>167</v>
      </c>
      <c r="F64" s="96">
        <v>1991</v>
      </c>
      <c r="G64" s="96">
        <v>3247039</v>
      </c>
    </row>
    <row r="65" spans="1:7" ht="15">
      <c r="A65" s="96" t="s">
        <v>105</v>
      </c>
      <c r="B65" s="97">
        <v>45120.958333333336</v>
      </c>
      <c r="C65" s="96" t="s">
        <v>104</v>
      </c>
      <c r="D65" s="96" t="s">
        <v>103</v>
      </c>
      <c r="E65" s="96" t="s">
        <v>167</v>
      </c>
      <c r="F65" s="96">
        <v>1992</v>
      </c>
      <c r="G65" s="96">
        <v>3227287</v>
      </c>
    </row>
    <row r="66" spans="1:7" ht="15">
      <c r="A66" s="96" t="s">
        <v>105</v>
      </c>
      <c r="B66" s="97">
        <v>45120.958333333336</v>
      </c>
      <c r="C66" s="96" t="s">
        <v>104</v>
      </c>
      <c r="D66" s="96" t="s">
        <v>103</v>
      </c>
      <c r="E66" s="96" t="s">
        <v>167</v>
      </c>
      <c r="F66" s="96">
        <v>1993</v>
      </c>
      <c r="G66" s="96">
        <v>3207536</v>
      </c>
    </row>
    <row r="67" spans="1:7" ht="15">
      <c r="A67" s="96" t="s">
        <v>105</v>
      </c>
      <c r="B67" s="97">
        <v>45120.958333333336</v>
      </c>
      <c r="C67" s="96" t="s">
        <v>104</v>
      </c>
      <c r="D67" s="96" t="s">
        <v>103</v>
      </c>
      <c r="E67" s="96" t="s">
        <v>167</v>
      </c>
      <c r="F67" s="96">
        <v>1994</v>
      </c>
      <c r="G67" s="96">
        <v>3187784</v>
      </c>
    </row>
    <row r="68" spans="1:7" ht="15">
      <c r="A68" s="96" t="s">
        <v>105</v>
      </c>
      <c r="B68" s="97">
        <v>45120.958333333336</v>
      </c>
      <c r="C68" s="96" t="s">
        <v>104</v>
      </c>
      <c r="D68" s="96" t="s">
        <v>103</v>
      </c>
      <c r="E68" s="96" t="s">
        <v>167</v>
      </c>
      <c r="F68" s="96">
        <v>1995</v>
      </c>
      <c r="G68" s="96">
        <v>3168033</v>
      </c>
    </row>
    <row r="69" spans="1:7" ht="15">
      <c r="A69" s="96" t="s">
        <v>105</v>
      </c>
      <c r="B69" s="97">
        <v>45120.958333333336</v>
      </c>
      <c r="C69" s="96" t="s">
        <v>104</v>
      </c>
      <c r="D69" s="96" t="s">
        <v>103</v>
      </c>
      <c r="E69" s="96" t="s">
        <v>167</v>
      </c>
      <c r="F69" s="96">
        <v>1996</v>
      </c>
      <c r="G69" s="96">
        <v>3148281</v>
      </c>
    </row>
    <row r="70" spans="1:7" ht="15">
      <c r="A70" s="96" t="s">
        <v>105</v>
      </c>
      <c r="B70" s="97">
        <v>45120.958333333336</v>
      </c>
      <c r="C70" s="96" t="s">
        <v>104</v>
      </c>
      <c r="D70" s="96" t="s">
        <v>103</v>
      </c>
      <c r="E70" s="96" t="s">
        <v>167</v>
      </c>
      <c r="F70" s="96">
        <v>1997</v>
      </c>
      <c r="G70" s="96">
        <v>3128530</v>
      </c>
    </row>
    <row r="71" spans="1:7" ht="15">
      <c r="A71" s="96" t="s">
        <v>105</v>
      </c>
      <c r="B71" s="97">
        <v>45120.958333333336</v>
      </c>
      <c r="C71" s="96" t="s">
        <v>104</v>
      </c>
      <c r="D71" s="96" t="s">
        <v>103</v>
      </c>
      <c r="E71" s="96" t="s">
        <v>167</v>
      </c>
      <c r="F71" s="96">
        <v>1998</v>
      </c>
      <c r="G71" s="96">
        <v>3108778</v>
      </c>
    </row>
    <row r="72" spans="1:7" ht="15">
      <c r="A72" s="96" t="s">
        <v>105</v>
      </c>
      <c r="B72" s="97">
        <v>45120.958333333336</v>
      </c>
      <c r="C72" s="96" t="s">
        <v>104</v>
      </c>
      <c r="D72" s="96" t="s">
        <v>103</v>
      </c>
      <c r="E72" s="96" t="s">
        <v>167</v>
      </c>
      <c r="F72" s="96">
        <v>1999</v>
      </c>
      <c r="G72" s="96">
        <v>3089027</v>
      </c>
    </row>
    <row r="73" spans="1:7" ht="15">
      <c r="A73" s="96" t="s">
        <v>105</v>
      </c>
      <c r="B73" s="97">
        <v>45120.958333333336</v>
      </c>
      <c r="C73" s="96" t="s">
        <v>104</v>
      </c>
      <c r="D73" s="96" t="s">
        <v>103</v>
      </c>
      <c r="E73" s="96" t="s">
        <v>167</v>
      </c>
      <c r="F73" s="96">
        <v>2000</v>
      </c>
      <c r="G73" s="96">
        <v>3060173</v>
      </c>
    </row>
    <row r="74" spans="1:7" ht="15">
      <c r="A74" s="96" t="s">
        <v>105</v>
      </c>
      <c r="B74" s="97">
        <v>45120.958333333336</v>
      </c>
      <c r="C74" s="96" t="s">
        <v>104</v>
      </c>
      <c r="D74" s="96" t="s">
        <v>103</v>
      </c>
      <c r="E74" s="96" t="s">
        <v>167</v>
      </c>
      <c r="F74" s="96">
        <v>2001</v>
      </c>
      <c r="G74" s="96">
        <v>3060169</v>
      </c>
    </row>
    <row r="75" spans="1:7" ht="15">
      <c r="A75" s="96" t="s">
        <v>105</v>
      </c>
      <c r="B75" s="97">
        <v>45120.958333333336</v>
      </c>
      <c r="C75" s="96" t="s">
        <v>104</v>
      </c>
      <c r="D75" s="96" t="s">
        <v>103</v>
      </c>
      <c r="E75" s="96" t="s">
        <v>167</v>
      </c>
      <c r="F75" s="96">
        <v>2002</v>
      </c>
      <c r="G75" s="96">
        <v>3051006</v>
      </c>
    </row>
    <row r="76" spans="1:7" ht="15">
      <c r="A76" s="96" t="s">
        <v>105</v>
      </c>
      <c r="B76" s="97">
        <v>45120.958333333336</v>
      </c>
      <c r="C76" s="96" t="s">
        <v>104</v>
      </c>
      <c r="D76" s="96" t="s">
        <v>103</v>
      </c>
      <c r="E76" s="96" t="s">
        <v>167</v>
      </c>
      <c r="F76" s="96">
        <v>2003</v>
      </c>
      <c r="G76" s="96">
        <v>3039612</v>
      </c>
    </row>
    <row r="77" spans="1:7" ht="15">
      <c r="A77" s="96" t="s">
        <v>105</v>
      </c>
      <c r="B77" s="97">
        <v>45120.958333333336</v>
      </c>
      <c r="C77" s="96" t="s">
        <v>104</v>
      </c>
      <c r="D77" s="96" t="s">
        <v>103</v>
      </c>
      <c r="E77" s="96" t="s">
        <v>167</v>
      </c>
      <c r="F77" s="96">
        <v>2004</v>
      </c>
      <c r="G77" s="96">
        <v>3026933</v>
      </c>
    </row>
    <row r="78" spans="1:7" ht="15">
      <c r="A78" s="96" t="s">
        <v>105</v>
      </c>
      <c r="B78" s="97">
        <v>45120.958333333336</v>
      </c>
      <c r="C78" s="96" t="s">
        <v>104</v>
      </c>
      <c r="D78" s="96" t="s">
        <v>103</v>
      </c>
      <c r="E78" s="96" t="s">
        <v>167</v>
      </c>
      <c r="F78" s="96">
        <v>2005</v>
      </c>
      <c r="G78" s="96">
        <v>3011482</v>
      </c>
    </row>
    <row r="79" spans="1:7" ht="15">
      <c r="A79" s="96" t="s">
        <v>105</v>
      </c>
      <c r="B79" s="97">
        <v>45120.958333333336</v>
      </c>
      <c r="C79" s="96" t="s">
        <v>104</v>
      </c>
      <c r="D79" s="96" t="s">
        <v>103</v>
      </c>
      <c r="E79" s="96" t="s">
        <v>167</v>
      </c>
      <c r="F79" s="96">
        <v>2006</v>
      </c>
      <c r="G79" s="96">
        <v>2992542</v>
      </c>
    </row>
    <row r="80" spans="1:7" ht="15">
      <c r="A80" s="96" t="s">
        <v>105</v>
      </c>
      <c r="B80" s="97">
        <v>45120.958333333336</v>
      </c>
      <c r="C80" s="96" t="s">
        <v>104</v>
      </c>
      <c r="D80" s="96" t="s">
        <v>103</v>
      </c>
      <c r="E80" s="96" t="s">
        <v>167</v>
      </c>
      <c r="F80" s="96">
        <v>2007</v>
      </c>
      <c r="G80" s="96">
        <v>2970011</v>
      </c>
    </row>
    <row r="81" spans="1:7" ht="15">
      <c r="A81" s="96" t="s">
        <v>105</v>
      </c>
      <c r="B81" s="97">
        <v>45120.958333333336</v>
      </c>
      <c r="C81" s="96" t="s">
        <v>104</v>
      </c>
      <c r="D81" s="96" t="s">
        <v>103</v>
      </c>
      <c r="E81" s="96" t="s">
        <v>167</v>
      </c>
      <c r="F81" s="96">
        <v>2008</v>
      </c>
      <c r="G81" s="96">
        <v>2947311</v>
      </c>
    </row>
    <row r="82" spans="1:7" ht="15">
      <c r="A82" s="96" t="s">
        <v>105</v>
      </c>
      <c r="B82" s="97">
        <v>45120.958333333336</v>
      </c>
      <c r="C82" s="96" t="s">
        <v>104</v>
      </c>
      <c r="D82" s="96" t="s">
        <v>103</v>
      </c>
      <c r="E82" s="96" t="s">
        <v>167</v>
      </c>
      <c r="F82" s="96">
        <v>2009</v>
      </c>
      <c r="G82" s="96">
        <v>2927515</v>
      </c>
    </row>
    <row r="83" spans="1:7" ht="15">
      <c r="A83" s="96" t="s">
        <v>105</v>
      </c>
      <c r="B83" s="97">
        <v>45120.958333333336</v>
      </c>
      <c r="C83" s="96" t="s">
        <v>104</v>
      </c>
      <c r="D83" s="96" t="s">
        <v>103</v>
      </c>
      <c r="E83" s="96" t="s">
        <v>167</v>
      </c>
      <c r="F83" s="96">
        <v>2010</v>
      </c>
      <c r="G83" s="96">
        <v>2913018</v>
      </c>
    </row>
    <row r="84" spans="1:7" ht="15">
      <c r="A84" s="96" t="s">
        <v>105</v>
      </c>
      <c r="B84" s="97">
        <v>45120.958333333336</v>
      </c>
      <c r="C84" s="96" t="s">
        <v>104</v>
      </c>
      <c r="D84" s="96" t="s">
        <v>103</v>
      </c>
      <c r="E84" s="96" t="s">
        <v>167</v>
      </c>
      <c r="F84" s="96">
        <v>2011</v>
      </c>
      <c r="G84" s="96">
        <v>2905185</v>
      </c>
    </row>
    <row r="85" spans="1:7" ht="15">
      <c r="A85" s="96" t="s">
        <v>105</v>
      </c>
      <c r="B85" s="97">
        <v>45120.958333333336</v>
      </c>
      <c r="C85" s="96" t="s">
        <v>104</v>
      </c>
      <c r="D85" s="96" t="s">
        <v>103</v>
      </c>
      <c r="E85" s="96" t="s">
        <v>167</v>
      </c>
      <c r="F85" s="96">
        <v>2012</v>
      </c>
      <c r="G85" s="96">
        <v>2900389</v>
      </c>
    </row>
    <row r="86" spans="1:7" ht="15">
      <c r="A86" s="96" t="s">
        <v>105</v>
      </c>
      <c r="B86" s="97">
        <v>45120.958333333336</v>
      </c>
      <c r="C86" s="96" t="s">
        <v>104</v>
      </c>
      <c r="D86" s="96" t="s">
        <v>103</v>
      </c>
      <c r="E86" s="96" t="s">
        <v>167</v>
      </c>
      <c r="F86" s="96">
        <v>2013</v>
      </c>
      <c r="G86" s="96">
        <v>2895082</v>
      </c>
    </row>
    <row r="87" spans="1:7" ht="15">
      <c r="A87" s="96" t="s">
        <v>105</v>
      </c>
      <c r="B87" s="97">
        <v>45120.958333333336</v>
      </c>
      <c r="C87" s="96" t="s">
        <v>104</v>
      </c>
      <c r="D87" s="96" t="s">
        <v>103</v>
      </c>
      <c r="E87" s="96" t="s">
        <v>167</v>
      </c>
      <c r="F87" s="96">
        <v>2014</v>
      </c>
      <c r="G87" s="96">
        <v>2889095</v>
      </c>
    </row>
    <row r="88" spans="1:7" ht="15">
      <c r="A88" s="96" t="s">
        <v>105</v>
      </c>
      <c r="B88" s="97">
        <v>45120.958333333336</v>
      </c>
      <c r="C88" s="96" t="s">
        <v>104</v>
      </c>
      <c r="D88" s="96" t="s">
        <v>103</v>
      </c>
      <c r="E88" s="96" t="s">
        <v>167</v>
      </c>
      <c r="F88" s="96">
        <v>2015</v>
      </c>
      <c r="G88" s="96">
        <v>2880694</v>
      </c>
    </row>
    <row r="89" spans="1:7" ht="15">
      <c r="A89" s="96" t="s">
        <v>105</v>
      </c>
      <c r="B89" s="97">
        <v>45120.958333333336</v>
      </c>
      <c r="C89" s="96" t="s">
        <v>104</v>
      </c>
      <c r="D89" s="96" t="s">
        <v>103</v>
      </c>
      <c r="E89" s="96" t="s">
        <v>167</v>
      </c>
      <c r="F89" s="96">
        <v>2016</v>
      </c>
      <c r="G89" s="96">
        <v>2876092</v>
      </c>
    </row>
    <row r="90" spans="1:7" ht="15">
      <c r="A90" s="96" t="s">
        <v>105</v>
      </c>
      <c r="B90" s="97">
        <v>45120.958333333336</v>
      </c>
      <c r="C90" s="96" t="s">
        <v>104</v>
      </c>
      <c r="D90" s="96" t="s">
        <v>103</v>
      </c>
      <c r="E90" s="96" t="s">
        <v>167</v>
      </c>
      <c r="F90" s="96">
        <v>2017</v>
      </c>
      <c r="G90" s="96">
        <v>2873458</v>
      </c>
    </row>
    <row r="91" spans="1:7" ht="15">
      <c r="A91" s="96" t="s">
        <v>105</v>
      </c>
      <c r="B91" s="97">
        <v>45120.958333333336</v>
      </c>
      <c r="C91" s="96" t="s">
        <v>104</v>
      </c>
      <c r="D91" s="96" t="s">
        <v>103</v>
      </c>
      <c r="E91" s="96" t="s">
        <v>167</v>
      </c>
      <c r="F91" s="96">
        <v>2018</v>
      </c>
      <c r="G91" s="96">
        <v>2866376</v>
      </c>
    </row>
    <row r="92" spans="1:7" ht="15">
      <c r="A92" s="96" t="s">
        <v>105</v>
      </c>
      <c r="B92" s="97">
        <v>45120.958333333336</v>
      </c>
      <c r="C92" s="96" t="s">
        <v>104</v>
      </c>
      <c r="D92" s="96" t="s">
        <v>103</v>
      </c>
      <c r="E92" s="96" t="s">
        <v>167</v>
      </c>
      <c r="F92" s="96">
        <v>2019</v>
      </c>
      <c r="G92" s="96">
        <v>2854191</v>
      </c>
    </row>
    <row r="93" spans="1:7" ht="15">
      <c r="A93" s="96" t="s">
        <v>105</v>
      </c>
      <c r="B93" s="97">
        <v>45120.958333333336</v>
      </c>
      <c r="C93" s="96" t="s">
        <v>104</v>
      </c>
      <c r="D93" s="96" t="s">
        <v>103</v>
      </c>
      <c r="E93" s="96" t="s">
        <v>167</v>
      </c>
      <c r="F93" s="96">
        <v>2020</v>
      </c>
      <c r="G93" s="96">
        <v>2837848</v>
      </c>
    </row>
    <row r="94" spans="1:7" ht="15">
      <c r="A94" s="96" t="s">
        <v>105</v>
      </c>
      <c r="B94" s="97">
        <v>45120.958333333336</v>
      </c>
      <c r="C94" s="96" t="s">
        <v>104</v>
      </c>
      <c r="D94" s="96" t="s">
        <v>103</v>
      </c>
      <c r="E94" s="96" t="s">
        <v>167</v>
      </c>
      <c r="F94" s="96">
        <v>2021</v>
      </c>
      <c r="G94" s="96">
        <v>2811667</v>
      </c>
    </row>
    <row r="95" spans="1:7" ht="15">
      <c r="A95" s="96" t="s">
        <v>105</v>
      </c>
      <c r="B95" s="97">
        <v>45120.958333333336</v>
      </c>
      <c r="C95" s="96" t="s">
        <v>104</v>
      </c>
      <c r="D95" s="96" t="s">
        <v>103</v>
      </c>
      <c r="E95" s="96" t="s">
        <v>167</v>
      </c>
      <c r="F95" s="96">
        <v>2022</v>
      </c>
      <c r="G95" s="96">
        <v>2777689</v>
      </c>
    </row>
    <row r="96" spans="1:7" ht="15">
      <c r="A96" s="96" t="s">
        <v>105</v>
      </c>
      <c r="B96" s="97">
        <v>45120.958333333336</v>
      </c>
      <c r="C96" s="96" t="s">
        <v>104</v>
      </c>
      <c r="D96" s="96" t="s">
        <v>103</v>
      </c>
      <c r="E96" s="96" t="s">
        <v>166</v>
      </c>
      <c r="F96" s="96">
        <v>1996</v>
      </c>
      <c r="G96" s="96">
        <v>3247400</v>
      </c>
    </row>
    <row r="97" spans="1:7" ht="15">
      <c r="A97" s="96" t="s">
        <v>105</v>
      </c>
      <c r="B97" s="97">
        <v>45120.958333333336</v>
      </c>
      <c r="C97" s="96" t="s">
        <v>104</v>
      </c>
      <c r="D97" s="96" t="s">
        <v>103</v>
      </c>
      <c r="E97" s="96" t="s">
        <v>166</v>
      </c>
      <c r="F97" s="96">
        <v>1997</v>
      </c>
      <c r="G97" s="96">
        <v>3242100</v>
      </c>
    </row>
    <row r="98" spans="1:7" ht="15">
      <c r="A98" s="96" t="s">
        <v>105</v>
      </c>
      <c r="B98" s="97">
        <v>45120.958333333336</v>
      </c>
      <c r="C98" s="96" t="s">
        <v>104</v>
      </c>
      <c r="D98" s="96" t="s">
        <v>103</v>
      </c>
      <c r="E98" s="96" t="s">
        <v>166</v>
      </c>
      <c r="F98" s="96">
        <v>1998</v>
      </c>
      <c r="G98" s="96">
        <v>3235150</v>
      </c>
    </row>
    <row r="99" spans="1:7" ht="15">
      <c r="A99" s="96" t="s">
        <v>105</v>
      </c>
      <c r="B99" s="97">
        <v>45120.958333333336</v>
      </c>
      <c r="C99" s="96" t="s">
        <v>104</v>
      </c>
      <c r="D99" s="96" t="s">
        <v>103</v>
      </c>
      <c r="E99" s="96" t="s">
        <v>166</v>
      </c>
      <c r="F99" s="96">
        <v>1999</v>
      </c>
      <c r="G99" s="96">
        <v>3229500</v>
      </c>
    </row>
    <row r="100" spans="1:7" ht="15">
      <c r="A100" s="96" t="s">
        <v>105</v>
      </c>
      <c r="B100" s="97">
        <v>45120.958333333336</v>
      </c>
      <c r="C100" s="96" t="s">
        <v>104</v>
      </c>
      <c r="D100" s="96" t="s">
        <v>103</v>
      </c>
      <c r="E100" s="96" t="s">
        <v>166</v>
      </c>
      <c r="F100" s="96">
        <v>2000</v>
      </c>
      <c r="G100" s="96">
        <v>3221100</v>
      </c>
    </row>
    <row r="101" spans="1:7" ht="15">
      <c r="A101" s="96" t="s">
        <v>105</v>
      </c>
      <c r="B101" s="97">
        <v>45120.958333333336</v>
      </c>
      <c r="C101" s="96" t="s">
        <v>104</v>
      </c>
      <c r="D101" s="96" t="s">
        <v>103</v>
      </c>
      <c r="E101" s="96" t="s">
        <v>166</v>
      </c>
      <c r="F101" s="96">
        <v>2001</v>
      </c>
      <c r="G101" s="96">
        <v>3214100</v>
      </c>
    </row>
    <row r="102" spans="1:7" ht="15">
      <c r="A102" s="96" t="s">
        <v>105</v>
      </c>
      <c r="B102" s="97">
        <v>45120.958333333336</v>
      </c>
      <c r="C102" s="96" t="s">
        <v>104</v>
      </c>
      <c r="D102" s="96" t="s">
        <v>103</v>
      </c>
      <c r="E102" s="96" t="s">
        <v>166</v>
      </c>
      <c r="F102" s="96">
        <v>2002</v>
      </c>
      <c r="G102" s="96">
        <v>3211600</v>
      </c>
    </row>
    <row r="103" spans="1:7" ht="15">
      <c r="A103" s="96" t="s">
        <v>105</v>
      </c>
      <c r="B103" s="97">
        <v>45120.958333333336</v>
      </c>
      <c r="C103" s="96" t="s">
        <v>104</v>
      </c>
      <c r="D103" s="96" t="s">
        <v>103</v>
      </c>
      <c r="E103" s="96" t="s">
        <v>166</v>
      </c>
      <c r="F103" s="96">
        <v>2003</v>
      </c>
      <c r="G103" s="96">
        <v>3211250</v>
      </c>
    </row>
    <row r="104" spans="1:7" ht="15">
      <c r="A104" s="96" t="s">
        <v>105</v>
      </c>
      <c r="B104" s="97">
        <v>45120.958333333336</v>
      </c>
      <c r="C104" s="96" t="s">
        <v>104</v>
      </c>
      <c r="D104" s="96" t="s">
        <v>103</v>
      </c>
      <c r="E104" s="96" t="s">
        <v>166</v>
      </c>
      <c r="F104" s="96">
        <v>2004</v>
      </c>
      <c r="G104" s="96">
        <v>3214000</v>
      </c>
    </row>
    <row r="105" spans="1:7" ht="15">
      <c r="A105" s="96" t="s">
        <v>105</v>
      </c>
      <c r="B105" s="97">
        <v>45120.958333333336</v>
      </c>
      <c r="C105" s="96" t="s">
        <v>104</v>
      </c>
      <c r="D105" s="96" t="s">
        <v>103</v>
      </c>
      <c r="E105" s="96" t="s">
        <v>166</v>
      </c>
      <c r="F105" s="96">
        <v>2005</v>
      </c>
      <c r="G105" s="96">
        <v>3217517</v>
      </c>
    </row>
    <row r="106" spans="1:7" ht="15">
      <c r="A106" s="96" t="s">
        <v>105</v>
      </c>
      <c r="B106" s="97">
        <v>45120.958333333336</v>
      </c>
      <c r="C106" s="96" t="s">
        <v>104</v>
      </c>
      <c r="D106" s="96" t="s">
        <v>103</v>
      </c>
      <c r="E106" s="96" t="s">
        <v>166</v>
      </c>
      <c r="F106" s="96">
        <v>2006</v>
      </c>
      <c r="G106" s="96">
        <v>3221094</v>
      </c>
    </row>
    <row r="107" spans="1:7" ht="15">
      <c r="A107" s="96" t="s">
        <v>105</v>
      </c>
      <c r="B107" s="97">
        <v>45120.958333333336</v>
      </c>
      <c r="C107" s="96" t="s">
        <v>104</v>
      </c>
      <c r="D107" s="96" t="s">
        <v>103</v>
      </c>
      <c r="E107" s="96" t="s">
        <v>166</v>
      </c>
      <c r="F107" s="96">
        <v>2007</v>
      </c>
      <c r="G107" s="96">
        <v>3226520</v>
      </c>
    </row>
    <row r="108" spans="1:7" ht="15">
      <c r="A108" s="96" t="s">
        <v>105</v>
      </c>
      <c r="B108" s="97">
        <v>45120.958333333336</v>
      </c>
      <c r="C108" s="96" t="s">
        <v>104</v>
      </c>
      <c r="D108" s="96" t="s">
        <v>103</v>
      </c>
      <c r="E108" s="96" t="s">
        <v>166</v>
      </c>
      <c r="F108" s="96">
        <v>2008</v>
      </c>
      <c r="G108" s="96">
        <v>3234031</v>
      </c>
    </row>
    <row r="109" spans="1:7" ht="15">
      <c r="A109" s="96" t="s">
        <v>105</v>
      </c>
      <c r="B109" s="97">
        <v>45120.958333333336</v>
      </c>
      <c r="C109" s="96" t="s">
        <v>104</v>
      </c>
      <c r="D109" s="96" t="s">
        <v>103</v>
      </c>
      <c r="E109" s="96" t="s">
        <v>166</v>
      </c>
      <c r="F109" s="96">
        <v>2009</v>
      </c>
      <c r="G109" s="96">
        <v>3243729</v>
      </c>
    </row>
    <row r="110" spans="1:7" ht="15">
      <c r="A110" s="96" t="s">
        <v>105</v>
      </c>
      <c r="B110" s="97">
        <v>45120.958333333336</v>
      </c>
      <c r="C110" s="96" t="s">
        <v>104</v>
      </c>
      <c r="D110" s="96" t="s">
        <v>103</v>
      </c>
      <c r="E110" s="96" t="s">
        <v>166</v>
      </c>
      <c r="F110" s="96">
        <v>2010</v>
      </c>
      <c r="G110" s="96">
        <v>3256066</v>
      </c>
    </row>
    <row r="111" spans="1:7" ht="15">
      <c r="A111" s="96" t="s">
        <v>105</v>
      </c>
      <c r="B111" s="97">
        <v>45120.958333333336</v>
      </c>
      <c r="C111" s="96" t="s">
        <v>104</v>
      </c>
      <c r="D111" s="96" t="s">
        <v>103</v>
      </c>
      <c r="E111" s="96" t="s">
        <v>166</v>
      </c>
      <c r="F111" s="96">
        <v>2011</v>
      </c>
      <c r="G111" s="96">
        <v>3268468</v>
      </c>
    </row>
    <row r="112" spans="1:7" ht="15">
      <c r="A112" s="96" t="s">
        <v>105</v>
      </c>
      <c r="B112" s="97">
        <v>45120.958333333336</v>
      </c>
      <c r="C112" s="96" t="s">
        <v>104</v>
      </c>
      <c r="D112" s="96" t="s">
        <v>103</v>
      </c>
      <c r="E112" s="96" t="s">
        <v>166</v>
      </c>
      <c r="F112" s="96">
        <v>2015</v>
      </c>
      <c r="G112" s="96">
        <v>3004588</v>
      </c>
    </row>
    <row r="113" spans="1:7" ht="15">
      <c r="A113" s="96" t="s">
        <v>105</v>
      </c>
      <c r="B113" s="97">
        <v>45120.958333333336</v>
      </c>
      <c r="C113" s="96" t="s">
        <v>104</v>
      </c>
      <c r="D113" s="96" t="s">
        <v>103</v>
      </c>
      <c r="E113" s="96" t="s">
        <v>166</v>
      </c>
      <c r="F113" s="96">
        <v>2016</v>
      </c>
      <c r="G113" s="96">
        <v>2992364</v>
      </c>
    </row>
    <row r="114" spans="1:7" ht="15">
      <c r="A114" s="96" t="s">
        <v>105</v>
      </c>
      <c r="B114" s="97">
        <v>45120.958333333336</v>
      </c>
      <c r="C114" s="96" t="s">
        <v>104</v>
      </c>
      <c r="D114" s="96" t="s">
        <v>103</v>
      </c>
      <c r="E114" s="96" t="s">
        <v>166</v>
      </c>
      <c r="F114" s="96">
        <v>2017</v>
      </c>
      <c r="G114" s="96">
        <v>2979442</v>
      </c>
    </row>
    <row r="115" spans="1:7" ht="15">
      <c r="A115" s="96" t="s">
        <v>105</v>
      </c>
      <c r="B115" s="97">
        <v>45120.958333333336</v>
      </c>
      <c r="C115" s="96" t="s">
        <v>104</v>
      </c>
      <c r="D115" s="96" t="s">
        <v>103</v>
      </c>
      <c r="E115" s="96" t="s">
        <v>166</v>
      </c>
      <c r="F115" s="96">
        <v>2018</v>
      </c>
      <c r="G115" s="96">
        <v>2969001</v>
      </c>
    </row>
    <row r="116" spans="1:7" ht="15">
      <c r="A116" s="96" t="s">
        <v>105</v>
      </c>
      <c r="B116" s="97">
        <v>45120.958333333336</v>
      </c>
      <c r="C116" s="96" t="s">
        <v>104</v>
      </c>
      <c r="D116" s="96" t="s">
        <v>103</v>
      </c>
      <c r="E116" s="96" t="s">
        <v>166</v>
      </c>
      <c r="F116" s="96">
        <v>2019</v>
      </c>
      <c r="G116" s="96">
        <v>2962482</v>
      </c>
    </row>
    <row r="117" spans="1:7" ht="15">
      <c r="A117" s="96" t="s">
        <v>105</v>
      </c>
      <c r="B117" s="97">
        <v>45120.958333333336</v>
      </c>
      <c r="C117" s="96" t="s">
        <v>104</v>
      </c>
      <c r="D117" s="96" t="s">
        <v>103</v>
      </c>
      <c r="E117" s="96" t="s">
        <v>166</v>
      </c>
      <c r="F117" s="96">
        <v>2020</v>
      </c>
      <c r="G117" s="96">
        <v>2961473</v>
      </c>
    </row>
    <row r="118" spans="1:7" ht="15">
      <c r="A118" s="96" t="s">
        <v>105</v>
      </c>
      <c r="B118" s="97">
        <v>45120.958333333336</v>
      </c>
      <c r="C118" s="96" t="s">
        <v>104</v>
      </c>
      <c r="D118" s="96" t="s">
        <v>103</v>
      </c>
      <c r="E118" s="96" t="s">
        <v>165</v>
      </c>
      <c r="F118" s="96">
        <v>1960</v>
      </c>
      <c r="G118" s="96">
        <v>7047539</v>
      </c>
    </row>
    <row r="119" spans="1:7" ht="15">
      <c r="A119" s="96" t="s">
        <v>105</v>
      </c>
      <c r="B119" s="97">
        <v>45120.958333333336</v>
      </c>
      <c r="C119" s="96" t="s">
        <v>104</v>
      </c>
      <c r="D119" s="96" t="s">
        <v>103</v>
      </c>
      <c r="E119" s="96" t="s">
        <v>165</v>
      </c>
      <c r="F119" s="96">
        <v>1961</v>
      </c>
      <c r="G119" s="96">
        <v>7086299</v>
      </c>
    </row>
    <row r="120" spans="1:7" ht="15">
      <c r="A120" s="96" t="s">
        <v>105</v>
      </c>
      <c r="B120" s="97">
        <v>45120.958333333336</v>
      </c>
      <c r="C120" s="96" t="s">
        <v>104</v>
      </c>
      <c r="D120" s="96" t="s">
        <v>103</v>
      </c>
      <c r="E120" s="96" t="s">
        <v>165</v>
      </c>
      <c r="F120" s="96">
        <v>1962</v>
      </c>
      <c r="G120" s="96">
        <v>7129864</v>
      </c>
    </row>
    <row r="121" spans="1:7" ht="15">
      <c r="A121" s="96" t="s">
        <v>105</v>
      </c>
      <c r="B121" s="97">
        <v>45120.958333333336</v>
      </c>
      <c r="C121" s="96" t="s">
        <v>104</v>
      </c>
      <c r="D121" s="96" t="s">
        <v>103</v>
      </c>
      <c r="E121" s="96" t="s">
        <v>165</v>
      </c>
      <c r="F121" s="96">
        <v>1963</v>
      </c>
      <c r="G121" s="96">
        <v>7175811</v>
      </c>
    </row>
    <row r="122" spans="1:7" ht="15">
      <c r="A122" s="96" t="s">
        <v>105</v>
      </c>
      <c r="B122" s="97">
        <v>45120.958333333336</v>
      </c>
      <c r="C122" s="96" t="s">
        <v>104</v>
      </c>
      <c r="D122" s="96" t="s">
        <v>103</v>
      </c>
      <c r="E122" s="96" t="s">
        <v>165</v>
      </c>
      <c r="F122" s="96">
        <v>1964</v>
      </c>
      <c r="G122" s="96">
        <v>7223801</v>
      </c>
    </row>
    <row r="123" spans="1:7" ht="15">
      <c r="A123" s="96" t="s">
        <v>105</v>
      </c>
      <c r="B123" s="97">
        <v>45120.958333333336</v>
      </c>
      <c r="C123" s="96" t="s">
        <v>104</v>
      </c>
      <c r="D123" s="96" t="s">
        <v>103</v>
      </c>
      <c r="E123" s="96" t="s">
        <v>165</v>
      </c>
      <c r="F123" s="96">
        <v>1965</v>
      </c>
      <c r="G123" s="96">
        <v>7270889</v>
      </c>
    </row>
    <row r="124" spans="1:7" ht="15">
      <c r="A124" s="96" t="s">
        <v>105</v>
      </c>
      <c r="B124" s="97">
        <v>45120.958333333336</v>
      </c>
      <c r="C124" s="96" t="s">
        <v>104</v>
      </c>
      <c r="D124" s="96" t="s">
        <v>103</v>
      </c>
      <c r="E124" s="96" t="s">
        <v>165</v>
      </c>
      <c r="F124" s="96">
        <v>1966</v>
      </c>
      <c r="G124" s="96">
        <v>7322066</v>
      </c>
    </row>
    <row r="125" spans="1:7" ht="15">
      <c r="A125" s="96" t="s">
        <v>105</v>
      </c>
      <c r="B125" s="97">
        <v>45120.958333333336</v>
      </c>
      <c r="C125" s="96" t="s">
        <v>104</v>
      </c>
      <c r="D125" s="96" t="s">
        <v>103</v>
      </c>
      <c r="E125" s="96" t="s">
        <v>165</v>
      </c>
      <c r="F125" s="96">
        <v>1967</v>
      </c>
      <c r="G125" s="96">
        <v>7376998</v>
      </c>
    </row>
    <row r="126" spans="1:7" ht="15">
      <c r="A126" s="96" t="s">
        <v>105</v>
      </c>
      <c r="B126" s="97">
        <v>45120.958333333336</v>
      </c>
      <c r="C126" s="96" t="s">
        <v>104</v>
      </c>
      <c r="D126" s="96" t="s">
        <v>103</v>
      </c>
      <c r="E126" s="96" t="s">
        <v>165</v>
      </c>
      <c r="F126" s="96">
        <v>1968</v>
      </c>
      <c r="G126" s="96">
        <v>7415403</v>
      </c>
    </row>
    <row r="127" spans="1:7" ht="15">
      <c r="A127" s="96" t="s">
        <v>105</v>
      </c>
      <c r="B127" s="97">
        <v>45120.958333333336</v>
      </c>
      <c r="C127" s="96" t="s">
        <v>104</v>
      </c>
      <c r="D127" s="96" t="s">
        <v>103</v>
      </c>
      <c r="E127" s="96" t="s">
        <v>165</v>
      </c>
      <c r="F127" s="96">
        <v>1969</v>
      </c>
      <c r="G127" s="96">
        <v>7441055</v>
      </c>
    </row>
    <row r="128" spans="1:7" ht="15">
      <c r="A128" s="96" t="s">
        <v>105</v>
      </c>
      <c r="B128" s="97">
        <v>45120.958333333336</v>
      </c>
      <c r="C128" s="96" t="s">
        <v>104</v>
      </c>
      <c r="D128" s="96" t="s">
        <v>103</v>
      </c>
      <c r="E128" s="96" t="s">
        <v>165</v>
      </c>
      <c r="F128" s="96">
        <v>1970</v>
      </c>
      <c r="G128" s="96">
        <v>7467086</v>
      </c>
    </row>
    <row r="129" spans="1:7" ht="15">
      <c r="A129" s="96" t="s">
        <v>105</v>
      </c>
      <c r="B129" s="97">
        <v>45120.958333333336</v>
      </c>
      <c r="C129" s="96" t="s">
        <v>104</v>
      </c>
      <c r="D129" s="96" t="s">
        <v>103</v>
      </c>
      <c r="E129" s="96" t="s">
        <v>165</v>
      </c>
      <c r="F129" s="96">
        <v>1971</v>
      </c>
      <c r="G129" s="96">
        <v>7500482</v>
      </c>
    </row>
    <row r="130" spans="1:7" ht="15">
      <c r="A130" s="96" t="s">
        <v>105</v>
      </c>
      <c r="B130" s="97">
        <v>45120.958333333336</v>
      </c>
      <c r="C130" s="96" t="s">
        <v>104</v>
      </c>
      <c r="D130" s="96" t="s">
        <v>103</v>
      </c>
      <c r="E130" s="96" t="s">
        <v>165</v>
      </c>
      <c r="F130" s="96">
        <v>1972</v>
      </c>
      <c r="G130" s="96">
        <v>7544201</v>
      </c>
    </row>
    <row r="131" spans="1:7" ht="15">
      <c r="A131" s="96" t="s">
        <v>105</v>
      </c>
      <c r="B131" s="97">
        <v>45120.958333333336</v>
      </c>
      <c r="C131" s="96" t="s">
        <v>104</v>
      </c>
      <c r="D131" s="96" t="s">
        <v>103</v>
      </c>
      <c r="E131" s="96" t="s">
        <v>165</v>
      </c>
      <c r="F131" s="96">
        <v>1973</v>
      </c>
      <c r="G131" s="96">
        <v>7586115</v>
      </c>
    </row>
    <row r="132" spans="1:7" ht="15">
      <c r="A132" s="96" t="s">
        <v>105</v>
      </c>
      <c r="B132" s="97">
        <v>45120.958333333336</v>
      </c>
      <c r="C132" s="96" t="s">
        <v>104</v>
      </c>
      <c r="D132" s="96" t="s">
        <v>103</v>
      </c>
      <c r="E132" s="96" t="s">
        <v>165</v>
      </c>
      <c r="F132" s="96">
        <v>1974</v>
      </c>
      <c r="G132" s="96">
        <v>7599038</v>
      </c>
    </row>
    <row r="133" spans="1:7" ht="15">
      <c r="A133" s="96" t="s">
        <v>105</v>
      </c>
      <c r="B133" s="97">
        <v>45120.958333333336</v>
      </c>
      <c r="C133" s="96" t="s">
        <v>104</v>
      </c>
      <c r="D133" s="96" t="s">
        <v>103</v>
      </c>
      <c r="E133" s="96" t="s">
        <v>165</v>
      </c>
      <c r="F133" s="96">
        <v>1975</v>
      </c>
      <c r="G133" s="96">
        <v>7578903</v>
      </c>
    </row>
    <row r="134" spans="1:7" ht="15">
      <c r="A134" s="96" t="s">
        <v>105</v>
      </c>
      <c r="B134" s="97">
        <v>45120.958333333336</v>
      </c>
      <c r="C134" s="96" t="s">
        <v>104</v>
      </c>
      <c r="D134" s="96" t="s">
        <v>103</v>
      </c>
      <c r="E134" s="96" t="s">
        <v>165</v>
      </c>
      <c r="F134" s="96">
        <v>1976</v>
      </c>
      <c r="G134" s="96">
        <v>7565525</v>
      </c>
    </row>
    <row r="135" spans="1:7" ht="15">
      <c r="A135" s="96" t="s">
        <v>105</v>
      </c>
      <c r="B135" s="97">
        <v>45120.958333333336</v>
      </c>
      <c r="C135" s="96" t="s">
        <v>104</v>
      </c>
      <c r="D135" s="96" t="s">
        <v>103</v>
      </c>
      <c r="E135" s="96" t="s">
        <v>165</v>
      </c>
      <c r="F135" s="96">
        <v>1977</v>
      </c>
      <c r="G135" s="96">
        <v>7568430</v>
      </c>
    </row>
    <row r="136" spans="1:7" ht="15">
      <c r="A136" s="96" t="s">
        <v>105</v>
      </c>
      <c r="B136" s="97">
        <v>45120.958333333336</v>
      </c>
      <c r="C136" s="96" t="s">
        <v>104</v>
      </c>
      <c r="D136" s="96" t="s">
        <v>103</v>
      </c>
      <c r="E136" s="96" t="s">
        <v>165</v>
      </c>
      <c r="F136" s="96">
        <v>1978</v>
      </c>
      <c r="G136" s="96">
        <v>7562305</v>
      </c>
    </row>
    <row r="137" spans="1:7" ht="15">
      <c r="A137" s="96" t="s">
        <v>105</v>
      </c>
      <c r="B137" s="97">
        <v>45120.958333333336</v>
      </c>
      <c r="C137" s="96" t="s">
        <v>104</v>
      </c>
      <c r="D137" s="96" t="s">
        <v>103</v>
      </c>
      <c r="E137" s="96" t="s">
        <v>165</v>
      </c>
      <c r="F137" s="96">
        <v>1979</v>
      </c>
      <c r="G137" s="96">
        <v>7549425</v>
      </c>
    </row>
    <row r="138" spans="1:7" ht="15">
      <c r="A138" s="96" t="s">
        <v>105</v>
      </c>
      <c r="B138" s="97">
        <v>45120.958333333336</v>
      </c>
      <c r="C138" s="96" t="s">
        <v>104</v>
      </c>
      <c r="D138" s="96" t="s">
        <v>103</v>
      </c>
      <c r="E138" s="96" t="s">
        <v>165</v>
      </c>
      <c r="F138" s="96">
        <v>1980</v>
      </c>
      <c r="G138" s="96">
        <v>7549433</v>
      </c>
    </row>
    <row r="139" spans="1:7" ht="15">
      <c r="A139" s="96" t="s">
        <v>105</v>
      </c>
      <c r="B139" s="97">
        <v>45120.958333333336</v>
      </c>
      <c r="C139" s="96" t="s">
        <v>104</v>
      </c>
      <c r="D139" s="96" t="s">
        <v>103</v>
      </c>
      <c r="E139" s="96" t="s">
        <v>165</v>
      </c>
      <c r="F139" s="96">
        <v>1981</v>
      </c>
      <c r="G139" s="96">
        <v>7568710</v>
      </c>
    </row>
    <row r="140" spans="1:7" ht="15">
      <c r="A140" s="96" t="s">
        <v>105</v>
      </c>
      <c r="B140" s="97">
        <v>45120.958333333336</v>
      </c>
      <c r="C140" s="96" t="s">
        <v>104</v>
      </c>
      <c r="D140" s="96" t="s">
        <v>103</v>
      </c>
      <c r="E140" s="96" t="s">
        <v>165</v>
      </c>
      <c r="F140" s="96">
        <v>1982</v>
      </c>
      <c r="G140" s="96">
        <v>7574140</v>
      </c>
    </row>
    <row r="141" spans="1:7" ht="15">
      <c r="A141" s="96" t="s">
        <v>105</v>
      </c>
      <c r="B141" s="97">
        <v>45120.958333333336</v>
      </c>
      <c r="C141" s="96" t="s">
        <v>104</v>
      </c>
      <c r="D141" s="96" t="s">
        <v>103</v>
      </c>
      <c r="E141" s="96" t="s">
        <v>165</v>
      </c>
      <c r="F141" s="96">
        <v>1983</v>
      </c>
      <c r="G141" s="96">
        <v>7561910</v>
      </c>
    </row>
    <row r="142" spans="1:7" ht="15">
      <c r="A142" s="96" t="s">
        <v>105</v>
      </c>
      <c r="B142" s="97">
        <v>45120.958333333336</v>
      </c>
      <c r="C142" s="96" t="s">
        <v>104</v>
      </c>
      <c r="D142" s="96" t="s">
        <v>103</v>
      </c>
      <c r="E142" s="96" t="s">
        <v>165</v>
      </c>
      <c r="F142" s="96">
        <v>1984</v>
      </c>
      <c r="G142" s="96">
        <v>7561434</v>
      </c>
    </row>
    <row r="143" spans="1:7" ht="15">
      <c r="A143" s="96" t="s">
        <v>105</v>
      </c>
      <c r="B143" s="97">
        <v>45120.958333333336</v>
      </c>
      <c r="C143" s="96" t="s">
        <v>104</v>
      </c>
      <c r="D143" s="96" t="s">
        <v>103</v>
      </c>
      <c r="E143" s="96" t="s">
        <v>165</v>
      </c>
      <c r="F143" s="96">
        <v>1985</v>
      </c>
      <c r="G143" s="96">
        <v>7564985</v>
      </c>
    </row>
    <row r="144" spans="1:7" ht="15">
      <c r="A144" s="96" t="s">
        <v>105</v>
      </c>
      <c r="B144" s="97">
        <v>45120.958333333336</v>
      </c>
      <c r="C144" s="96" t="s">
        <v>104</v>
      </c>
      <c r="D144" s="96" t="s">
        <v>103</v>
      </c>
      <c r="E144" s="96" t="s">
        <v>165</v>
      </c>
      <c r="F144" s="96">
        <v>1986</v>
      </c>
      <c r="G144" s="96">
        <v>7569794</v>
      </c>
    </row>
    <row r="145" spans="1:7" ht="15">
      <c r="A145" s="96" t="s">
        <v>105</v>
      </c>
      <c r="B145" s="97">
        <v>45120.958333333336</v>
      </c>
      <c r="C145" s="96" t="s">
        <v>104</v>
      </c>
      <c r="D145" s="96" t="s">
        <v>103</v>
      </c>
      <c r="E145" s="96" t="s">
        <v>165</v>
      </c>
      <c r="F145" s="96">
        <v>1987</v>
      </c>
      <c r="G145" s="96">
        <v>7574586</v>
      </c>
    </row>
    <row r="146" spans="1:7" ht="15">
      <c r="A146" s="96" t="s">
        <v>105</v>
      </c>
      <c r="B146" s="97">
        <v>45120.958333333336</v>
      </c>
      <c r="C146" s="96" t="s">
        <v>104</v>
      </c>
      <c r="D146" s="96" t="s">
        <v>103</v>
      </c>
      <c r="E146" s="96" t="s">
        <v>165</v>
      </c>
      <c r="F146" s="96">
        <v>1988</v>
      </c>
      <c r="G146" s="96">
        <v>7585317</v>
      </c>
    </row>
    <row r="147" spans="1:7" ht="15">
      <c r="A147" s="96" t="s">
        <v>105</v>
      </c>
      <c r="B147" s="97">
        <v>45120.958333333336</v>
      </c>
      <c r="C147" s="96" t="s">
        <v>104</v>
      </c>
      <c r="D147" s="96" t="s">
        <v>103</v>
      </c>
      <c r="E147" s="96" t="s">
        <v>165</v>
      </c>
      <c r="F147" s="96">
        <v>1989</v>
      </c>
      <c r="G147" s="96">
        <v>7619567</v>
      </c>
    </row>
    <row r="148" spans="1:7" ht="15">
      <c r="A148" s="96" t="s">
        <v>105</v>
      </c>
      <c r="B148" s="97">
        <v>45120.958333333336</v>
      </c>
      <c r="C148" s="96" t="s">
        <v>104</v>
      </c>
      <c r="D148" s="96" t="s">
        <v>103</v>
      </c>
      <c r="E148" s="96" t="s">
        <v>165</v>
      </c>
      <c r="F148" s="96">
        <v>1990</v>
      </c>
      <c r="G148" s="96">
        <v>7677850</v>
      </c>
    </row>
    <row r="149" spans="1:7" ht="15">
      <c r="A149" s="96" t="s">
        <v>105</v>
      </c>
      <c r="B149" s="97">
        <v>45120.958333333336</v>
      </c>
      <c r="C149" s="96" t="s">
        <v>104</v>
      </c>
      <c r="D149" s="96" t="s">
        <v>103</v>
      </c>
      <c r="E149" s="96" t="s">
        <v>165</v>
      </c>
      <c r="F149" s="96">
        <v>1991</v>
      </c>
      <c r="G149" s="96">
        <v>7754891</v>
      </c>
    </row>
    <row r="150" spans="1:7" ht="15">
      <c r="A150" s="96" t="s">
        <v>105</v>
      </c>
      <c r="B150" s="97">
        <v>45120.958333333336</v>
      </c>
      <c r="C150" s="96" t="s">
        <v>104</v>
      </c>
      <c r="D150" s="96" t="s">
        <v>103</v>
      </c>
      <c r="E150" s="96" t="s">
        <v>165</v>
      </c>
      <c r="F150" s="96">
        <v>1992</v>
      </c>
      <c r="G150" s="96">
        <v>7840709</v>
      </c>
    </row>
    <row r="151" spans="1:7" ht="15">
      <c r="A151" s="96" t="s">
        <v>105</v>
      </c>
      <c r="B151" s="97">
        <v>45120.958333333336</v>
      </c>
      <c r="C151" s="96" t="s">
        <v>104</v>
      </c>
      <c r="D151" s="96" t="s">
        <v>103</v>
      </c>
      <c r="E151" s="96" t="s">
        <v>165</v>
      </c>
      <c r="F151" s="96">
        <v>1993</v>
      </c>
      <c r="G151" s="96">
        <v>7905633</v>
      </c>
    </row>
    <row r="152" spans="1:7" ht="15">
      <c r="A152" s="96" t="s">
        <v>105</v>
      </c>
      <c r="B152" s="97">
        <v>45120.958333333336</v>
      </c>
      <c r="C152" s="96" t="s">
        <v>104</v>
      </c>
      <c r="D152" s="96" t="s">
        <v>103</v>
      </c>
      <c r="E152" s="96" t="s">
        <v>165</v>
      </c>
      <c r="F152" s="96">
        <v>1994</v>
      </c>
      <c r="G152" s="96">
        <v>7936118</v>
      </c>
    </row>
    <row r="153" spans="1:7" ht="15">
      <c r="A153" s="96" t="s">
        <v>105</v>
      </c>
      <c r="B153" s="97">
        <v>45120.958333333336</v>
      </c>
      <c r="C153" s="96" t="s">
        <v>104</v>
      </c>
      <c r="D153" s="96" t="s">
        <v>103</v>
      </c>
      <c r="E153" s="96" t="s">
        <v>165</v>
      </c>
      <c r="F153" s="96">
        <v>1995</v>
      </c>
      <c r="G153" s="96">
        <v>7948278</v>
      </c>
    </row>
    <row r="154" spans="1:7" ht="15">
      <c r="A154" s="96" t="s">
        <v>105</v>
      </c>
      <c r="B154" s="97">
        <v>45120.958333333336</v>
      </c>
      <c r="C154" s="96" t="s">
        <v>104</v>
      </c>
      <c r="D154" s="96" t="s">
        <v>103</v>
      </c>
      <c r="E154" s="96" t="s">
        <v>165</v>
      </c>
      <c r="F154" s="96">
        <v>1996</v>
      </c>
      <c r="G154" s="96">
        <v>7959017</v>
      </c>
    </row>
    <row r="155" spans="1:7" ht="15">
      <c r="A155" s="96" t="s">
        <v>105</v>
      </c>
      <c r="B155" s="97">
        <v>45120.958333333336</v>
      </c>
      <c r="C155" s="96" t="s">
        <v>104</v>
      </c>
      <c r="D155" s="96" t="s">
        <v>103</v>
      </c>
      <c r="E155" s="96" t="s">
        <v>165</v>
      </c>
      <c r="F155" s="96">
        <v>1997</v>
      </c>
      <c r="G155" s="96">
        <v>7968041</v>
      </c>
    </row>
    <row r="156" spans="1:7" ht="15">
      <c r="A156" s="96" t="s">
        <v>105</v>
      </c>
      <c r="B156" s="97">
        <v>45120.958333333336</v>
      </c>
      <c r="C156" s="96" t="s">
        <v>104</v>
      </c>
      <c r="D156" s="96" t="s">
        <v>103</v>
      </c>
      <c r="E156" s="96" t="s">
        <v>165</v>
      </c>
      <c r="F156" s="96">
        <v>1998</v>
      </c>
      <c r="G156" s="96">
        <v>7976789</v>
      </c>
    </row>
    <row r="157" spans="1:7" ht="15">
      <c r="A157" s="96" t="s">
        <v>105</v>
      </c>
      <c r="B157" s="97">
        <v>45120.958333333336</v>
      </c>
      <c r="C157" s="96" t="s">
        <v>104</v>
      </c>
      <c r="D157" s="96" t="s">
        <v>103</v>
      </c>
      <c r="E157" s="96" t="s">
        <v>165</v>
      </c>
      <c r="F157" s="96">
        <v>1999</v>
      </c>
      <c r="G157" s="96">
        <v>7992324</v>
      </c>
    </row>
    <row r="158" spans="1:7" ht="15">
      <c r="A158" s="96" t="s">
        <v>105</v>
      </c>
      <c r="B158" s="97">
        <v>45120.958333333336</v>
      </c>
      <c r="C158" s="96" t="s">
        <v>104</v>
      </c>
      <c r="D158" s="96" t="s">
        <v>103</v>
      </c>
      <c r="E158" s="96" t="s">
        <v>165</v>
      </c>
      <c r="F158" s="96">
        <v>2000</v>
      </c>
      <c r="G158" s="96">
        <v>8011566</v>
      </c>
    </row>
    <row r="159" spans="1:7" ht="15">
      <c r="A159" s="96" t="s">
        <v>105</v>
      </c>
      <c r="B159" s="97">
        <v>45120.958333333336</v>
      </c>
      <c r="C159" s="96" t="s">
        <v>104</v>
      </c>
      <c r="D159" s="96" t="s">
        <v>103</v>
      </c>
      <c r="E159" s="96" t="s">
        <v>165</v>
      </c>
      <c r="F159" s="96">
        <v>2001</v>
      </c>
      <c r="G159" s="96">
        <v>8042293</v>
      </c>
    </row>
    <row r="160" spans="1:7" ht="15">
      <c r="A160" s="96" t="s">
        <v>105</v>
      </c>
      <c r="B160" s="97">
        <v>45120.958333333336</v>
      </c>
      <c r="C160" s="96" t="s">
        <v>104</v>
      </c>
      <c r="D160" s="96" t="s">
        <v>103</v>
      </c>
      <c r="E160" s="96" t="s">
        <v>165</v>
      </c>
      <c r="F160" s="96">
        <v>2002</v>
      </c>
      <c r="G160" s="96">
        <v>8081957</v>
      </c>
    </row>
    <row r="161" spans="1:7" ht="15">
      <c r="A161" s="96" t="s">
        <v>105</v>
      </c>
      <c r="B161" s="97">
        <v>45120.958333333336</v>
      </c>
      <c r="C161" s="96" t="s">
        <v>104</v>
      </c>
      <c r="D161" s="96" t="s">
        <v>103</v>
      </c>
      <c r="E161" s="96" t="s">
        <v>165</v>
      </c>
      <c r="F161" s="96">
        <v>2003</v>
      </c>
      <c r="G161" s="96">
        <v>8121423</v>
      </c>
    </row>
    <row r="162" spans="1:7" ht="15">
      <c r="A162" s="96" t="s">
        <v>105</v>
      </c>
      <c r="B162" s="97">
        <v>45120.958333333336</v>
      </c>
      <c r="C162" s="96" t="s">
        <v>104</v>
      </c>
      <c r="D162" s="96" t="s">
        <v>103</v>
      </c>
      <c r="E162" s="96" t="s">
        <v>165</v>
      </c>
      <c r="F162" s="96">
        <v>2004</v>
      </c>
      <c r="G162" s="96">
        <v>8171966</v>
      </c>
    </row>
    <row r="163" spans="1:7" ht="15">
      <c r="A163" s="96" t="s">
        <v>105</v>
      </c>
      <c r="B163" s="97">
        <v>45120.958333333336</v>
      </c>
      <c r="C163" s="96" t="s">
        <v>104</v>
      </c>
      <c r="D163" s="96" t="s">
        <v>103</v>
      </c>
      <c r="E163" s="96" t="s">
        <v>165</v>
      </c>
      <c r="F163" s="96">
        <v>2005</v>
      </c>
      <c r="G163" s="96">
        <v>8227829</v>
      </c>
    </row>
    <row r="164" spans="1:7" ht="15">
      <c r="A164" s="96" t="s">
        <v>105</v>
      </c>
      <c r="B164" s="97">
        <v>45120.958333333336</v>
      </c>
      <c r="C164" s="96" t="s">
        <v>104</v>
      </c>
      <c r="D164" s="96" t="s">
        <v>103</v>
      </c>
      <c r="E164" s="96" t="s">
        <v>165</v>
      </c>
      <c r="F164" s="96">
        <v>2006</v>
      </c>
      <c r="G164" s="96">
        <v>8268641</v>
      </c>
    </row>
    <row r="165" spans="1:7" ht="15">
      <c r="A165" s="96" t="s">
        <v>105</v>
      </c>
      <c r="B165" s="97">
        <v>45120.958333333336</v>
      </c>
      <c r="C165" s="96" t="s">
        <v>104</v>
      </c>
      <c r="D165" s="96" t="s">
        <v>103</v>
      </c>
      <c r="E165" s="96" t="s">
        <v>165</v>
      </c>
      <c r="F165" s="96">
        <v>2007</v>
      </c>
      <c r="G165" s="96">
        <v>8295487</v>
      </c>
    </row>
    <row r="166" spans="1:7" ht="15">
      <c r="A166" s="96" t="s">
        <v>105</v>
      </c>
      <c r="B166" s="97">
        <v>45120.958333333336</v>
      </c>
      <c r="C166" s="96" t="s">
        <v>104</v>
      </c>
      <c r="D166" s="96" t="s">
        <v>103</v>
      </c>
      <c r="E166" s="96" t="s">
        <v>165</v>
      </c>
      <c r="F166" s="96">
        <v>2008</v>
      </c>
      <c r="G166" s="96">
        <v>8321496</v>
      </c>
    </row>
    <row r="167" spans="1:7" ht="15">
      <c r="A167" s="96" t="s">
        <v>105</v>
      </c>
      <c r="B167" s="97">
        <v>45120.958333333336</v>
      </c>
      <c r="C167" s="96" t="s">
        <v>104</v>
      </c>
      <c r="D167" s="96" t="s">
        <v>103</v>
      </c>
      <c r="E167" s="96" t="s">
        <v>165</v>
      </c>
      <c r="F167" s="96">
        <v>2009</v>
      </c>
      <c r="G167" s="96">
        <v>8343323</v>
      </c>
    </row>
    <row r="168" spans="1:7" ht="15">
      <c r="A168" s="96" t="s">
        <v>105</v>
      </c>
      <c r="B168" s="97">
        <v>45120.958333333336</v>
      </c>
      <c r="C168" s="96" t="s">
        <v>104</v>
      </c>
      <c r="D168" s="96" t="s">
        <v>103</v>
      </c>
      <c r="E168" s="96" t="s">
        <v>165</v>
      </c>
      <c r="F168" s="96">
        <v>2010</v>
      </c>
      <c r="G168" s="96">
        <v>8363404</v>
      </c>
    </row>
    <row r="169" spans="1:7" ht="15">
      <c r="A169" s="96" t="s">
        <v>105</v>
      </c>
      <c r="B169" s="97">
        <v>45120.958333333336</v>
      </c>
      <c r="C169" s="96" t="s">
        <v>104</v>
      </c>
      <c r="D169" s="96" t="s">
        <v>103</v>
      </c>
      <c r="E169" s="96" t="s">
        <v>165</v>
      </c>
      <c r="F169" s="96">
        <v>2011</v>
      </c>
      <c r="G169" s="96">
        <v>8391643</v>
      </c>
    </row>
    <row r="170" spans="1:7" ht="15">
      <c r="A170" s="96" t="s">
        <v>105</v>
      </c>
      <c r="B170" s="97">
        <v>45120.958333333336</v>
      </c>
      <c r="C170" s="96" t="s">
        <v>104</v>
      </c>
      <c r="D170" s="96" t="s">
        <v>103</v>
      </c>
      <c r="E170" s="96" t="s">
        <v>165</v>
      </c>
      <c r="F170" s="96">
        <v>2012</v>
      </c>
      <c r="G170" s="96">
        <v>8429991</v>
      </c>
    </row>
    <row r="171" spans="1:7" ht="15">
      <c r="A171" s="96" t="s">
        <v>105</v>
      </c>
      <c r="B171" s="97">
        <v>45120.958333333336</v>
      </c>
      <c r="C171" s="96" t="s">
        <v>104</v>
      </c>
      <c r="D171" s="96" t="s">
        <v>103</v>
      </c>
      <c r="E171" s="96" t="s">
        <v>165</v>
      </c>
      <c r="F171" s="96">
        <v>2013</v>
      </c>
      <c r="G171" s="96">
        <v>8479823</v>
      </c>
    </row>
    <row r="172" spans="1:7" ht="15">
      <c r="A172" s="96" t="s">
        <v>105</v>
      </c>
      <c r="B172" s="97">
        <v>45120.958333333336</v>
      </c>
      <c r="C172" s="96" t="s">
        <v>104</v>
      </c>
      <c r="D172" s="96" t="s">
        <v>103</v>
      </c>
      <c r="E172" s="96" t="s">
        <v>165</v>
      </c>
      <c r="F172" s="96">
        <v>2014</v>
      </c>
      <c r="G172" s="96">
        <v>8546356</v>
      </c>
    </row>
    <row r="173" spans="1:7" ht="15">
      <c r="A173" s="96" t="s">
        <v>105</v>
      </c>
      <c r="B173" s="97">
        <v>45120.958333333336</v>
      </c>
      <c r="C173" s="96" t="s">
        <v>104</v>
      </c>
      <c r="D173" s="96" t="s">
        <v>103</v>
      </c>
      <c r="E173" s="96" t="s">
        <v>165</v>
      </c>
      <c r="F173" s="96">
        <v>2015</v>
      </c>
      <c r="G173" s="96">
        <v>8642699</v>
      </c>
    </row>
    <row r="174" spans="1:7" ht="15">
      <c r="A174" s="96" t="s">
        <v>105</v>
      </c>
      <c r="B174" s="97">
        <v>45120.958333333336</v>
      </c>
      <c r="C174" s="96" t="s">
        <v>104</v>
      </c>
      <c r="D174" s="96" t="s">
        <v>103</v>
      </c>
      <c r="E174" s="96" t="s">
        <v>165</v>
      </c>
      <c r="F174" s="96">
        <v>2016</v>
      </c>
      <c r="G174" s="96">
        <v>8736668</v>
      </c>
    </row>
    <row r="175" spans="1:7" ht="15">
      <c r="A175" s="96" t="s">
        <v>105</v>
      </c>
      <c r="B175" s="97">
        <v>45120.958333333336</v>
      </c>
      <c r="C175" s="96" t="s">
        <v>104</v>
      </c>
      <c r="D175" s="96" t="s">
        <v>103</v>
      </c>
      <c r="E175" s="96" t="s">
        <v>165</v>
      </c>
      <c r="F175" s="96">
        <v>2017</v>
      </c>
      <c r="G175" s="96">
        <v>8797566</v>
      </c>
    </row>
    <row r="176" spans="1:7" ht="15">
      <c r="A176" s="96" t="s">
        <v>105</v>
      </c>
      <c r="B176" s="97">
        <v>45120.958333333336</v>
      </c>
      <c r="C176" s="96" t="s">
        <v>104</v>
      </c>
      <c r="D176" s="96" t="s">
        <v>103</v>
      </c>
      <c r="E176" s="96" t="s">
        <v>165</v>
      </c>
      <c r="F176" s="96">
        <v>2018</v>
      </c>
      <c r="G176" s="96">
        <v>8840521</v>
      </c>
    </row>
    <row r="177" spans="1:7" ht="15">
      <c r="A177" s="96" t="s">
        <v>105</v>
      </c>
      <c r="B177" s="97">
        <v>45120.958333333336</v>
      </c>
      <c r="C177" s="96" t="s">
        <v>104</v>
      </c>
      <c r="D177" s="96" t="s">
        <v>103</v>
      </c>
      <c r="E177" s="96" t="s">
        <v>165</v>
      </c>
      <c r="F177" s="96">
        <v>2019</v>
      </c>
      <c r="G177" s="96">
        <v>8879920</v>
      </c>
    </row>
    <row r="178" spans="1:7" ht="15">
      <c r="A178" s="96" t="s">
        <v>105</v>
      </c>
      <c r="B178" s="97">
        <v>45120.958333333336</v>
      </c>
      <c r="C178" s="96" t="s">
        <v>104</v>
      </c>
      <c r="D178" s="96" t="s">
        <v>103</v>
      </c>
      <c r="E178" s="96" t="s">
        <v>165</v>
      </c>
      <c r="F178" s="96">
        <v>2020</v>
      </c>
      <c r="G178" s="96">
        <v>8916864</v>
      </c>
    </row>
    <row r="179" spans="1:7" ht="15">
      <c r="A179" s="96" t="s">
        <v>105</v>
      </c>
      <c r="B179" s="97">
        <v>45120.958333333336</v>
      </c>
      <c r="C179" s="96" t="s">
        <v>104</v>
      </c>
      <c r="D179" s="96" t="s">
        <v>103</v>
      </c>
      <c r="E179" s="96" t="s">
        <v>165</v>
      </c>
      <c r="F179" s="96">
        <v>2021</v>
      </c>
      <c r="G179" s="96">
        <v>8955797</v>
      </c>
    </row>
    <row r="180" spans="1:7" ht="15">
      <c r="A180" s="96" t="s">
        <v>105</v>
      </c>
      <c r="B180" s="97">
        <v>45120.958333333336</v>
      </c>
      <c r="C180" s="96" t="s">
        <v>104</v>
      </c>
      <c r="D180" s="96" t="s">
        <v>103</v>
      </c>
      <c r="E180" s="96" t="s">
        <v>165</v>
      </c>
      <c r="F180" s="96">
        <v>2022</v>
      </c>
      <c r="G180" s="96">
        <v>9041851</v>
      </c>
    </row>
    <row r="181" spans="1:7" ht="15">
      <c r="A181" s="96" t="s">
        <v>105</v>
      </c>
      <c r="B181" s="97">
        <v>45120.958333333336</v>
      </c>
      <c r="C181" s="96" t="s">
        <v>104</v>
      </c>
      <c r="D181" s="96" t="s">
        <v>103</v>
      </c>
      <c r="E181" s="96" t="s">
        <v>164</v>
      </c>
      <c r="F181" s="96">
        <v>1996</v>
      </c>
      <c r="G181" s="96">
        <v>7763000</v>
      </c>
    </row>
    <row r="182" spans="1:7" ht="15">
      <c r="A182" s="96" t="s">
        <v>105</v>
      </c>
      <c r="B182" s="97">
        <v>45120.958333333336</v>
      </c>
      <c r="C182" s="96" t="s">
        <v>104</v>
      </c>
      <c r="D182" s="96" t="s">
        <v>103</v>
      </c>
      <c r="E182" s="96" t="s">
        <v>164</v>
      </c>
      <c r="F182" s="96">
        <v>1997</v>
      </c>
      <c r="G182" s="96">
        <v>7838250</v>
      </c>
    </row>
    <row r="183" spans="1:7" ht="15">
      <c r="A183" s="96" t="s">
        <v>105</v>
      </c>
      <c r="B183" s="97">
        <v>45120.958333333336</v>
      </c>
      <c r="C183" s="96" t="s">
        <v>104</v>
      </c>
      <c r="D183" s="96" t="s">
        <v>103</v>
      </c>
      <c r="E183" s="96" t="s">
        <v>164</v>
      </c>
      <c r="F183" s="96">
        <v>1998</v>
      </c>
      <c r="G183" s="96">
        <v>7913000</v>
      </c>
    </row>
    <row r="184" spans="1:7" ht="15">
      <c r="A184" s="96" t="s">
        <v>105</v>
      </c>
      <c r="B184" s="97">
        <v>45120.958333333336</v>
      </c>
      <c r="C184" s="96" t="s">
        <v>104</v>
      </c>
      <c r="D184" s="96" t="s">
        <v>103</v>
      </c>
      <c r="E184" s="96" t="s">
        <v>164</v>
      </c>
      <c r="F184" s="96">
        <v>1999</v>
      </c>
      <c r="G184" s="96">
        <v>7982750</v>
      </c>
    </row>
    <row r="185" spans="1:7" ht="15">
      <c r="A185" s="96" t="s">
        <v>105</v>
      </c>
      <c r="B185" s="97">
        <v>45120.958333333336</v>
      </c>
      <c r="C185" s="96" t="s">
        <v>104</v>
      </c>
      <c r="D185" s="96" t="s">
        <v>103</v>
      </c>
      <c r="E185" s="96" t="s">
        <v>164</v>
      </c>
      <c r="F185" s="96">
        <v>2000</v>
      </c>
      <c r="G185" s="96">
        <v>8048600</v>
      </c>
    </row>
    <row r="186" spans="1:7" ht="15">
      <c r="A186" s="96" t="s">
        <v>105</v>
      </c>
      <c r="B186" s="97">
        <v>45120.958333333336</v>
      </c>
      <c r="C186" s="96" t="s">
        <v>104</v>
      </c>
      <c r="D186" s="96" t="s">
        <v>103</v>
      </c>
      <c r="E186" s="96" t="s">
        <v>164</v>
      </c>
      <c r="F186" s="96">
        <v>2001</v>
      </c>
      <c r="G186" s="96">
        <v>8111200</v>
      </c>
    </row>
    <row r="187" spans="1:7" ht="15">
      <c r="A187" s="96" t="s">
        <v>105</v>
      </c>
      <c r="B187" s="97">
        <v>45120.958333333336</v>
      </c>
      <c r="C187" s="96" t="s">
        <v>104</v>
      </c>
      <c r="D187" s="96" t="s">
        <v>103</v>
      </c>
      <c r="E187" s="96" t="s">
        <v>164</v>
      </c>
      <c r="F187" s="96">
        <v>2002</v>
      </c>
      <c r="G187" s="96">
        <v>8171950</v>
      </c>
    </row>
    <row r="188" spans="1:7" ht="15">
      <c r="A188" s="96" t="s">
        <v>105</v>
      </c>
      <c r="B188" s="97">
        <v>45120.958333333336</v>
      </c>
      <c r="C188" s="96" t="s">
        <v>104</v>
      </c>
      <c r="D188" s="96" t="s">
        <v>103</v>
      </c>
      <c r="E188" s="96" t="s">
        <v>164</v>
      </c>
      <c r="F188" s="96">
        <v>2003</v>
      </c>
      <c r="G188" s="96">
        <v>8234100</v>
      </c>
    </row>
    <row r="189" spans="1:7" ht="15">
      <c r="A189" s="96" t="s">
        <v>105</v>
      </c>
      <c r="B189" s="97">
        <v>45120.958333333336</v>
      </c>
      <c r="C189" s="96" t="s">
        <v>104</v>
      </c>
      <c r="D189" s="96" t="s">
        <v>103</v>
      </c>
      <c r="E189" s="96" t="s">
        <v>164</v>
      </c>
      <c r="F189" s="96">
        <v>2004</v>
      </c>
      <c r="G189" s="96">
        <v>8306500</v>
      </c>
    </row>
    <row r="190" spans="1:7" ht="15">
      <c r="A190" s="96" t="s">
        <v>105</v>
      </c>
      <c r="B190" s="97">
        <v>45120.958333333336</v>
      </c>
      <c r="C190" s="96" t="s">
        <v>104</v>
      </c>
      <c r="D190" s="96" t="s">
        <v>103</v>
      </c>
      <c r="E190" s="96" t="s">
        <v>164</v>
      </c>
      <c r="F190" s="96">
        <v>2005</v>
      </c>
      <c r="G190" s="96">
        <v>8391850</v>
      </c>
    </row>
    <row r="191" spans="1:7" ht="15">
      <c r="A191" s="96" t="s">
        <v>105</v>
      </c>
      <c r="B191" s="97">
        <v>45120.958333333336</v>
      </c>
      <c r="C191" s="96" t="s">
        <v>104</v>
      </c>
      <c r="D191" s="96" t="s">
        <v>103</v>
      </c>
      <c r="E191" s="96" t="s">
        <v>164</v>
      </c>
      <c r="F191" s="96">
        <v>2006</v>
      </c>
      <c r="G191" s="96">
        <v>8484550</v>
      </c>
    </row>
    <row r="192" spans="1:7" ht="15">
      <c r="A192" s="96" t="s">
        <v>105</v>
      </c>
      <c r="B192" s="97">
        <v>45120.958333333336</v>
      </c>
      <c r="C192" s="96" t="s">
        <v>104</v>
      </c>
      <c r="D192" s="96" t="s">
        <v>103</v>
      </c>
      <c r="E192" s="96" t="s">
        <v>164</v>
      </c>
      <c r="F192" s="96">
        <v>2007</v>
      </c>
      <c r="G192" s="96">
        <v>8581300</v>
      </c>
    </row>
    <row r="193" spans="1:7" ht="15">
      <c r="A193" s="96" t="s">
        <v>105</v>
      </c>
      <c r="B193" s="97">
        <v>45120.958333333336</v>
      </c>
      <c r="C193" s="96" t="s">
        <v>104</v>
      </c>
      <c r="D193" s="96" t="s">
        <v>103</v>
      </c>
      <c r="E193" s="96" t="s">
        <v>164</v>
      </c>
      <c r="F193" s="96">
        <v>2008</v>
      </c>
      <c r="G193" s="96">
        <v>8763400</v>
      </c>
    </row>
    <row r="194" spans="1:7" ht="15">
      <c r="A194" s="96" t="s">
        <v>105</v>
      </c>
      <c r="B194" s="97">
        <v>45120.958333333336</v>
      </c>
      <c r="C194" s="96" t="s">
        <v>104</v>
      </c>
      <c r="D194" s="96" t="s">
        <v>103</v>
      </c>
      <c r="E194" s="96" t="s">
        <v>164</v>
      </c>
      <c r="F194" s="96">
        <v>2009</v>
      </c>
      <c r="G194" s="96">
        <v>8947243</v>
      </c>
    </row>
    <row r="195" spans="1:7" ht="15">
      <c r="A195" s="96" t="s">
        <v>105</v>
      </c>
      <c r="B195" s="97">
        <v>45120.958333333336</v>
      </c>
      <c r="C195" s="96" t="s">
        <v>104</v>
      </c>
      <c r="D195" s="96" t="s">
        <v>103</v>
      </c>
      <c r="E195" s="96" t="s">
        <v>164</v>
      </c>
      <c r="F195" s="96">
        <v>2010</v>
      </c>
      <c r="G195" s="96">
        <v>9054332</v>
      </c>
    </row>
    <row r="196" spans="1:7" ht="15">
      <c r="A196" s="96" t="s">
        <v>105</v>
      </c>
      <c r="B196" s="97">
        <v>45120.958333333336</v>
      </c>
      <c r="C196" s="96" t="s">
        <v>104</v>
      </c>
      <c r="D196" s="96" t="s">
        <v>103</v>
      </c>
      <c r="E196" s="96" t="s">
        <v>164</v>
      </c>
      <c r="F196" s="96">
        <v>2011</v>
      </c>
      <c r="G196" s="96">
        <v>9173082</v>
      </c>
    </row>
    <row r="197" spans="1:7" ht="15">
      <c r="A197" s="96" t="s">
        <v>105</v>
      </c>
      <c r="B197" s="97">
        <v>45120.958333333336</v>
      </c>
      <c r="C197" s="96" t="s">
        <v>104</v>
      </c>
      <c r="D197" s="96" t="s">
        <v>103</v>
      </c>
      <c r="E197" s="96" t="s">
        <v>164</v>
      </c>
      <c r="F197" s="96">
        <v>2012</v>
      </c>
      <c r="G197" s="96">
        <v>9295784</v>
      </c>
    </row>
    <row r="198" spans="1:7" ht="15">
      <c r="A198" s="96" t="s">
        <v>105</v>
      </c>
      <c r="B198" s="97">
        <v>45120.958333333336</v>
      </c>
      <c r="C198" s="96" t="s">
        <v>104</v>
      </c>
      <c r="D198" s="96" t="s">
        <v>103</v>
      </c>
      <c r="E198" s="96" t="s">
        <v>164</v>
      </c>
      <c r="F198" s="96">
        <v>2013</v>
      </c>
      <c r="G198" s="96">
        <v>9416801</v>
      </c>
    </row>
    <row r="199" spans="1:7" ht="15">
      <c r="A199" s="96" t="s">
        <v>105</v>
      </c>
      <c r="B199" s="97">
        <v>45120.958333333336</v>
      </c>
      <c r="C199" s="96" t="s">
        <v>104</v>
      </c>
      <c r="D199" s="96" t="s">
        <v>103</v>
      </c>
      <c r="E199" s="96" t="s">
        <v>164</v>
      </c>
      <c r="F199" s="96">
        <v>2014</v>
      </c>
      <c r="G199" s="96">
        <v>9535079</v>
      </c>
    </row>
    <row r="200" spans="1:7" ht="15">
      <c r="A200" s="96" t="s">
        <v>105</v>
      </c>
      <c r="B200" s="97">
        <v>45120.958333333336</v>
      </c>
      <c r="C200" s="96" t="s">
        <v>104</v>
      </c>
      <c r="D200" s="96" t="s">
        <v>103</v>
      </c>
      <c r="E200" s="96" t="s">
        <v>164</v>
      </c>
      <c r="F200" s="96">
        <v>2015</v>
      </c>
      <c r="G200" s="96">
        <v>9649341</v>
      </c>
    </row>
    <row r="201" spans="1:7" ht="15">
      <c r="A201" s="96" t="s">
        <v>105</v>
      </c>
      <c r="B201" s="97">
        <v>45120.958333333336</v>
      </c>
      <c r="C201" s="96" t="s">
        <v>104</v>
      </c>
      <c r="D201" s="96" t="s">
        <v>103</v>
      </c>
      <c r="E201" s="96" t="s">
        <v>164</v>
      </c>
      <c r="F201" s="96">
        <v>2016</v>
      </c>
      <c r="G201" s="96">
        <v>9757812</v>
      </c>
    </row>
    <row r="202" spans="1:7" ht="15">
      <c r="A202" s="96" t="s">
        <v>105</v>
      </c>
      <c r="B202" s="97">
        <v>45120.958333333336</v>
      </c>
      <c r="C202" s="96" t="s">
        <v>104</v>
      </c>
      <c r="D202" s="96" t="s">
        <v>103</v>
      </c>
      <c r="E202" s="96" t="s">
        <v>164</v>
      </c>
      <c r="F202" s="96">
        <v>2017</v>
      </c>
      <c r="G202" s="96">
        <v>9854033</v>
      </c>
    </row>
    <row r="203" spans="1:7" ht="15">
      <c r="A203" s="96" t="s">
        <v>105</v>
      </c>
      <c r="B203" s="97">
        <v>45120.958333333336</v>
      </c>
      <c r="C203" s="96" t="s">
        <v>104</v>
      </c>
      <c r="D203" s="96" t="s">
        <v>103</v>
      </c>
      <c r="E203" s="96" t="s">
        <v>164</v>
      </c>
      <c r="F203" s="96">
        <v>2018</v>
      </c>
      <c r="G203" s="96">
        <v>9939771</v>
      </c>
    </row>
    <row r="204" spans="1:7" ht="15">
      <c r="A204" s="96" t="s">
        <v>105</v>
      </c>
      <c r="B204" s="97">
        <v>45120.958333333336</v>
      </c>
      <c r="C204" s="96" t="s">
        <v>104</v>
      </c>
      <c r="D204" s="96" t="s">
        <v>103</v>
      </c>
      <c r="E204" s="96" t="s">
        <v>164</v>
      </c>
      <c r="F204" s="96">
        <v>2019</v>
      </c>
      <c r="G204" s="96">
        <v>10024283</v>
      </c>
    </row>
    <row r="205" spans="1:7" ht="15">
      <c r="A205" s="96" t="s">
        <v>105</v>
      </c>
      <c r="B205" s="97">
        <v>45120.958333333336</v>
      </c>
      <c r="C205" s="96" t="s">
        <v>104</v>
      </c>
      <c r="D205" s="96" t="s">
        <v>103</v>
      </c>
      <c r="E205" s="96" t="s">
        <v>164</v>
      </c>
      <c r="F205" s="96">
        <v>2020</v>
      </c>
      <c r="G205" s="96">
        <v>10093121</v>
      </c>
    </row>
    <row r="206" spans="1:7" ht="15">
      <c r="A206" s="96" t="s">
        <v>105</v>
      </c>
      <c r="B206" s="97">
        <v>45120.958333333336</v>
      </c>
      <c r="C206" s="96" t="s">
        <v>104</v>
      </c>
      <c r="D206" s="96" t="s">
        <v>103</v>
      </c>
      <c r="E206" s="96" t="s">
        <v>164</v>
      </c>
      <c r="F206" s="96">
        <v>2021</v>
      </c>
      <c r="G206" s="96">
        <v>10137750</v>
      </c>
    </row>
    <row r="207" spans="1:7" ht="15">
      <c r="A207" s="96" t="s">
        <v>105</v>
      </c>
      <c r="B207" s="97">
        <v>45120.958333333336</v>
      </c>
      <c r="C207" s="96" t="s">
        <v>104</v>
      </c>
      <c r="D207" s="96" t="s">
        <v>103</v>
      </c>
      <c r="E207" s="96" t="s">
        <v>164</v>
      </c>
      <c r="F207" s="96">
        <v>2022</v>
      </c>
      <c r="G207" s="96">
        <v>10141756</v>
      </c>
    </row>
    <row r="208" spans="1:7" ht="15">
      <c r="A208" s="96" t="s">
        <v>105</v>
      </c>
      <c r="B208" s="97">
        <v>45120.958333333336</v>
      </c>
      <c r="C208" s="96" t="s">
        <v>104</v>
      </c>
      <c r="D208" s="96" t="s">
        <v>103</v>
      </c>
      <c r="E208" s="96" t="s">
        <v>163</v>
      </c>
      <c r="F208" s="96">
        <v>1960</v>
      </c>
      <c r="G208" s="96">
        <v>3238989</v>
      </c>
    </row>
    <row r="209" spans="1:7" ht="15">
      <c r="A209" s="96" t="s">
        <v>105</v>
      </c>
      <c r="B209" s="97">
        <v>45120.958333333336</v>
      </c>
      <c r="C209" s="96" t="s">
        <v>104</v>
      </c>
      <c r="D209" s="96" t="s">
        <v>103</v>
      </c>
      <c r="E209" s="96" t="s">
        <v>163</v>
      </c>
      <c r="F209" s="96">
        <v>1961</v>
      </c>
      <c r="G209" s="96">
        <v>3297769</v>
      </c>
    </row>
    <row r="210" spans="1:7" ht="15">
      <c r="A210" s="96" t="s">
        <v>105</v>
      </c>
      <c r="B210" s="97">
        <v>45120.958333333336</v>
      </c>
      <c r="C210" s="96" t="s">
        <v>104</v>
      </c>
      <c r="D210" s="96" t="s">
        <v>103</v>
      </c>
      <c r="E210" s="96" t="s">
        <v>163</v>
      </c>
      <c r="F210" s="96">
        <v>1962</v>
      </c>
      <c r="G210" s="96">
        <v>3368020</v>
      </c>
    </row>
    <row r="211" spans="1:7" ht="15">
      <c r="A211" s="96" t="s">
        <v>105</v>
      </c>
      <c r="B211" s="97">
        <v>45120.958333333336</v>
      </c>
      <c r="C211" s="96" t="s">
        <v>104</v>
      </c>
      <c r="D211" s="96" t="s">
        <v>103</v>
      </c>
      <c r="E211" s="96" t="s">
        <v>163</v>
      </c>
      <c r="F211" s="96">
        <v>1963</v>
      </c>
      <c r="G211" s="96">
        <v>3443289</v>
      </c>
    </row>
    <row r="212" spans="1:7" ht="15">
      <c r="A212" s="96" t="s">
        <v>105</v>
      </c>
      <c r="B212" s="97">
        <v>45120.958333333336</v>
      </c>
      <c r="C212" s="96" t="s">
        <v>104</v>
      </c>
      <c r="D212" s="96" t="s">
        <v>103</v>
      </c>
      <c r="E212" s="96" t="s">
        <v>163</v>
      </c>
      <c r="F212" s="96">
        <v>1964</v>
      </c>
      <c r="G212" s="96">
        <v>3516751</v>
      </c>
    </row>
    <row r="213" spans="1:7" ht="15">
      <c r="A213" s="96" t="s">
        <v>105</v>
      </c>
      <c r="B213" s="97">
        <v>45120.958333333336</v>
      </c>
      <c r="C213" s="96" t="s">
        <v>104</v>
      </c>
      <c r="D213" s="96" t="s">
        <v>103</v>
      </c>
      <c r="E213" s="96" t="s">
        <v>163</v>
      </c>
      <c r="F213" s="96">
        <v>1965</v>
      </c>
      <c r="G213" s="96">
        <v>3590488</v>
      </c>
    </row>
    <row r="214" spans="1:7" ht="15">
      <c r="A214" s="96" t="s">
        <v>105</v>
      </c>
      <c r="B214" s="97">
        <v>45120.958333333336</v>
      </c>
      <c r="C214" s="96" t="s">
        <v>104</v>
      </c>
      <c r="D214" s="96" t="s">
        <v>103</v>
      </c>
      <c r="E214" s="96" t="s">
        <v>163</v>
      </c>
      <c r="F214" s="96">
        <v>1966</v>
      </c>
      <c r="G214" s="96">
        <v>3664419</v>
      </c>
    </row>
    <row r="215" spans="1:7" ht="15">
      <c r="A215" s="96" t="s">
        <v>105</v>
      </c>
      <c r="B215" s="97">
        <v>45120.958333333336</v>
      </c>
      <c r="C215" s="96" t="s">
        <v>104</v>
      </c>
      <c r="D215" s="96" t="s">
        <v>103</v>
      </c>
      <c r="E215" s="96" t="s">
        <v>163</v>
      </c>
      <c r="F215" s="96">
        <v>1967</v>
      </c>
      <c r="G215" s="96">
        <v>3734051</v>
      </c>
    </row>
    <row r="216" spans="1:7" ht="15">
      <c r="A216" s="96" t="s">
        <v>105</v>
      </c>
      <c r="B216" s="97">
        <v>45120.958333333336</v>
      </c>
      <c r="C216" s="96" t="s">
        <v>104</v>
      </c>
      <c r="D216" s="96" t="s">
        <v>103</v>
      </c>
      <c r="E216" s="96" t="s">
        <v>163</v>
      </c>
      <c r="F216" s="96">
        <v>1968</v>
      </c>
      <c r="G216" s="96">
        <v>3750866</v>
      </c>
    </row>
    <row r="217" spans="1:7" ht="15">
      <c r="A217" s="96" t="s">
        <v>105</v>
      </c>
      <c r="B217" s="97">
        <v>45120.958333333336</v>
      </c>
      <c r="C217" s="96" t="s">
        <v>104</v>
      </c>
      <c r="D217" s="96" t="s">
        <v>103</v>
      </c>
      <c r="E217" s="96" t="s">
        <v>163</v>
      </c>
      <c r="F217" s="96">
        <v>1969</v>
      </c>
      <c r="G217" s="96">
        <v>3710120</v>
      </c>
    </row>
    <row r="218" spans="1:7" ht="15">
      <c r="A218" s="96" t="s">
        <v>105</v>
      </c>
      <c r="B218" s="97">
        <v>45120.958333333336</v>
      </c>
      <c r="C218" s="96" t="s">
        <v>104</v>
      </c>
      <c r="D218" s="96" t="s">
        <v>103</v>
      </c>
      <c r="E218" s="96" t="s">
        <v>163</v>
      </c>
      <c r="F218" s="96">
        <v>1970</v>
      </c>
      <c r="G218" s="96">
        <v>3708455</v>
      </c>
    </row>
    <row r="219" spans="1:7" ht="15">
      <c r="A219" s="96" t="s">
        <v>105</v>
      </c>
      <c r="B219" s="97">
        <v>45120.958333333336</v>
      </c>
      <c r="C219" s="96" t="s">
        <v>104</v>
      </c>
      <c r="D219" s="96" t="s">
        <v>103</v>
      </c>
      <c r="E219" s="96" t="s">
        <v>163</v>
      </c>
      <c r="F219" s="96">
        <v>1971</v>
      </c>
      <c r="G219" s="96">
        <v>3760174</v>
      </c>
    </row>
    <row r="220" spans="1:7" ht="15">
      <c r="A220" s="96" t="s">
        <v>105</v>
      </c>
      <c r="B220" s="97">
        <v>45120.958333333336</v>
      </c>
      <c r="C220" s="96" t="s">
        <v>104</v>
      </c>
      <c r="D220" s="96" t="s">
        <v>103</v>
      </c>
      <c r="E220" s="96" t="s">
        <v>163</v>
      </c>
      <c r="F220" s="96">
        <v>1972</v>
      </c>
      <c r="G220" s="96">
        <v>3817090</v>
      </c>
    </row>
    <row r="221" spans="1:7" ht="15">
      <c r="A221" s="96" t="s">
        <v>105</v>
      </c>
      <c r="B221" s="97">
        <v>45120.958333333336</v>
      </c>
      <c r="C221" s="96" t="s">
        <v>104</v>
      </c>
      <c r="D221" s="96" t="s">
        <v>103</v>
      </c>
      <c r="E221" s="96" t="s">
        <v>163</v>
      </c>
      <c r="F221" s="96">
        <v>1973</v>
      </c>
      <c r="G221" s="96">
        <v>3871556</v>
      </c>
    </row>
    <row r="222" spans="1:7" ht="15">
      <c r="A222" s="96" t="s">
        <v>105</v>
      </c>
      <c r="B222" s="97">
        <v>45120.958333333336</v>
      </c>
      <c r="C222" s="96" t="s">
        <v>104</v>
      </c>
      <c r="D222" s="96" t="s">
        <v>103</v>
      </c>
      <c r="E222" s="96" t="s">
        <v>163</v>
      </c>
      <c r="F222" s="96">
        <v>1974</v>
      </c>
      <c r="G222" s="96">
        <v>3924346</v>
      </c>
    </row>
    <row r="223" spans="1:7" ht="15">
      <c r="A223" s="96" t="s">
        <v>105</v>
      </c>
      <c r="B223" s="97">
        <v>45120.958333333336</v>
      </c>
      <c r="C223" s="96" t="s">
        <v>104</v>
      </c>
      <c r="D223" s="96" t="s">
        <v>103</v>
      </c>
      <c r="E223" s="96" t="s">
        <v>163</v>
      </c>
      <c r="F223" s="96">
        <v>1975</v>
      </c>
      <c r="G223" s="96">
        <v>3977729</v>
      </c>
    </row>
    <row r="224" spans="1:7" ht="15">
      <c r="A224" s="96" t="s">
        <v>105</v>
      </c>
      <c r="B224" s="97">
        <v>45120.958333333336</v>
      </c>
      <c r="C224" s="96" t="s">
        <v>104</v>
      </c>
      <c r="D224" s="96" t="s">
        <v>103</v>
      </c>
      <c r="E224" s="96" t="s">
        <v>163</v>
      </c>
      <c r="F224" s="96">
        <v>1976</v>
      </c>
      <c r="G224" s="96">
        <v>4032039</v>
      </c>
    </row>
    <row r="225" spans="1:7" ht="15">
      <c r="A225" s="96" t="s">
        <v>105</v>
      </c>
      <c r="B225" s="97">
        <v>45120.958333333336</v>
      </c>
      <c r="C225" s="96" t="s">
        <v>104</v>
      </c>
      <c r="D225" s="96" t="s">
        <v>103</v>
      </c>
      <c r="E225" s="96" t="s">
        <v>163</v>
      </c>
      <c r="F225" s="96">
        <v>1977</v>
      </c>
      <c r="G225" s="96">
        <v>4084725</v>
      </c>
    </row>
    <row r="226" spans="1:7" ht="15">
      <c r="A226" s="96" t="s">
        <v>105</v>
      </c>
      <c r="B226" s="97">
        <v>45120.958333333336</v>
      </c>
      <c r="C226" s="96" t="s">
        <v>104</v>
      </c>
      <c r="D226" s="96" t="s">
        <v>103</v>
      </c>
      <c r="E226" s="96" t="s">
        <v>163</v>
      </c>
      <c r="F226" s="96">
        <v>1978</v>
      </c>
      <c r="G226" s="96">
        <v>4133975</v>
      </c>
    </row>
    <row r="227" spans="1:7" ht="15">
      <c r="A227" s="96" t="s">
        <v>105</v>
      </c>
      <c r="B227" s="97">
        <v>45120.958333333336</v>
      </c>
      <c r="C227" s="96" t="s">
        <v>104</v>
      </c>
      <c r="D227" s="96" t="s">
        <v>103</v>
      </c>
      <c r="E227" s="96" t="s">
        <v>163</v>
      </c>
      <c r="F227" s="96">
        <v>1979</v>
      </c>
      <c r="G227" s="96">
        <v>4147344</v>
      </c>
    </row>
    <row r="228" spans="1:7" ht="15">
      <c r="A228" s="96" t="s">
        <v>105</v>
      </c>
      <c r="B228" s="97">
        <v>45120.958333333336</v>
      </c>
      <c r="C228" s="96" t="s">
        <v>104</v>
      </c>
      <c r="D228" s="96" t="s">
        <v>103</v>
      </c>
      <c r="E228" s="96" t="s">
        <v>163</v>
      </c>
      <c r="F228" s="96">
        <v>1980</v>
      </c>
      <c r="G228" s="96">
        <v>4125486</v>
      </c>
    </row>
    <row r="229" spans="1:7" ht="15">
      <c r="A229" s="96" t="s">
        <v>105</v>
      </c>
      <c r="B229" s="97">
        <v>45120.958333333336</v>
      </c>
      <c r="C229" s="96" t="s">
        <v>104</v>
      </c>
      <c r="D229" s="96" t="s">
        <v>103</v>
      </c>
      <c r="E229" s="96" t="s">
        <v>163</v>
      </c>
      <c r="F229" s="96">
        <v>1981</v>
      </c>
      <c r="G229" s="96">
        <v>4136196</v>
      </c>
    </row>
    <row r="230" spans="1:7" ht="15">
      <c r="A230" s="96" t="s">
        <v>105</v>
      </c>
      <c r="B230" s="97">
        <v>45120.958333333336</v>
      </c>
      <c r="C230" s="96" t="s">
        <v>104</v>
      </c>
      <c r="D230" s="96" t="s">
        <v>103</v>
      </c>
      <c r="E230" s="96" t="s">
        <v>163</v>
      </c>
      <c r="F230" s="96">
        <v>1982</v>
      </c>
      <c r="G230" s="96">
        <v>4180785</v>
      </c>
    </row>
    <row r="231" spans="1:7" ht="15">
      <c r="A231" s="96" t="s">
        <v>105</v>
      </c>
      <c r="B231" s="97">
        <v>45120.958333333336</v>
      </c>
      <c r="C231" s="96" t="s">
        <v>104</v>
      </c>
      <c r="D231" s="96" t="s">
        <v>103</v>
      </c>
      <c r="E231" s="96" t="s">
        <v>163</v>
      </c>
      <c r="F231" s="96">
        <v>1983</v>
      </c>
      <c r="G231" s="96">
        <v>4225977</v>
      </c>
    </row>
    <row r="232" spans="1:7" ht="15">
      <c r="A232" s="96" t="s">
        <v>105</v>
      </c>
      <c r="B232" s="97">
        <v>45120.958333333336</v>
      </c>
      <c r="C232" s="96" t="s">
        <v>104</v>
      </c>
      <c r="D232" s="96" t="s">
        <v>103</v>
      </c>
      <c r="E232" s="96" t="s">
        <v>163</v>
      </c>
      <c r="F232" s="96">
        <v>1984</v>
      </c>
      <c r="G232" s="96">
        <v>4271305</v>
      </c>
    </row>
    <row r="233" spans="1:7" ht="15">
      <c r="A233" s="96" t="s">
        <v>105</v>
      </c>
      <c r="B233" s="97">
        <v>45120.958333333336</v>
      </c>
      <c r="C233" s="96" t="s">
        <v>104</v>
      </c>
      <c r="D233" s="96" t="s">
        <v>103</v>
      </c>
      <c r="E233" s="96" t="s">
        <v>163</v>
      </c>
      <c r="F233" s="96">
        <v>1985</v>
      </c>
      <c r="G233" s="96">
        <v>4315607</v>
      </c>
    </row>
    <row r="234" spans="1:7" ht="15">
      <c r="A234" s="96" t="s">
        <v>105</v>
      </c>
      <c r="B234" s="97">
        <v>45120.958333333336</v>
      </c>
      <c r="C234" s="96" t="s">
        <v>104</v>
      </c>
      <c r="D234" s="96" t="s">
        <v>103</v>
      </c>
      <c r="E234" s="96" t="s">
        <v>163</v>
      </c>
      <c r="F234" s="96">
        <v>1986</v>
      </c>
      <c r="G234" s="96">
        <v>4358448</v>
      </c>
    </row>
    <row r="235" spans="1:7" ht="15">
      <c r="A235" s="96" t="s">
        <v>105</v>
      </c>
      <c r="B235" s="97">
        <v>45120.958333333336</v>
      </c>
      <c r="C235" s="96" t="s">
        <v>104</v>
      </c>
      <c r="D235" s="96" t="s">
        <v>103</v>
      </c>
      <c r="E235" s="96" t="s">
        <v>163</v>
      </c>
      <c r="F235" s="96">
        <v>1987</v>
      </c>
      <c r="G235" s="96">
        <v>4400459</v>
      </c>
    </row>
    <row r="236" spans="1:7" ht="15">
      <c r="A236" s="96" t="s">
        <v>105</v>
      </c>
      <c r="B236" s="97">
        <v>45120.958333333336</v>
      </c>
      <c r="C236" s="96" t="s">
        <v>104</v>
      </c>
      <c r="D236" s="96" t="s">
        <v>103</v>
      </c>
      <c r="E236" s="96" t="s">
        <v>163</v>
      </c>
      <c r="F236" s="96">
        <v>1988</v>
      </c>
      <c r="G236" s="96">
        <v>4441436</v>
      </c>
    </row>
    <row r="237" spans="1:7" ht="15">
      <c r="A237" s="96" t="s">
        <v>105</v>
      </c>
      <c r="B237" s="97">
        <v>45120.958333333336</v>
      </c>
      <c r="C237" s="96" t="s">
        <v>104</v>
      </c>
      <c r="D237" s="96" t="s">
        <v>103</v>
      </c>
      <c r="E237" s="96" t="s">
        <v>163</v>
      </c>
      <c r="F237" s="96">
        <v>1989</v>
      </c>
      <c r="G237" s="96">
        <v>4480351</v>
      </c>
    </row>
    <row r="238" spans="1:7" ht="15">
      <c r="A238" s="96" t="s">
        <v>105</v>
      </c>
      <c r="B238" s="97">
        <v>45120.958333333336</v>
      </c>
      <c r="C238" s="96" t="s">
        <v>104</v>
      </c>
      <c r="D238" s="96" t="s">
        <v>103</v>
      </c>
      <c r="E238" s="96" t="s">
        <v>163</v>
      </c>
      <c r="F238" s="96">
        <v>1990</v>
      </c>
      <c r="G238" s="96">
        <v>4508562</v>
      </c>
    </row>
    <row r="239" spans="1:7" ht="15">
      <c r="A239" s="96" t="s">
        <v>105</v>
      </c>
      <c r="B239" s="97">
        <v>45120.958333333336</v>
      </c>
      <c r="C239" s="96" t="s">
        <v>104</v>
      </c>
      <c r="D239" s="96" t="s">
        <v>103</v>
      </c>
      <c r="E239" s="96" t="s">
        <v>163</v>
      </c>
      <c r="F239" s="96">
        <v>1991</v>
      </c>
      <c r="G239" s="96">
        <v>4452061</v>
      </c>
    </row>
    <row r="240" spans="1:7" ht="15">
      <c r="A240" s="96" t="s">
        <v>105</v>
      </c>
      <c r="B240" s="97">
        <v>45120.958333333336</v>
      </c>
      <c r="C240" s="96" t="s">
        <v>104</v>
      </c>
      <c r="D240" s="96" t="s">
        <v>103</v>
      </c>
      <c r="E240" s="96" t="s">
        <v>163</v>
      </c>
      <c r="F240" s="96">
        <v>1992</v>
      </c>
      <c r="G240" s="96">
        <v>4320300</v>
      </c>
    </row>
    <row r="241" spans="1:7" ht="15">
      <c r="A241" s="96" t="s">
        <v>105</v>
      </c>
      <c r="B241" s="97">
        <v>45120.958333333336</v>
      </c>
      <c r="C241" s="96" t="s">
        <v>104</v>
      </c>
      <c r="D241" s="96" t="s">
        <v>103</v>
      </c>
      <c r="E241" s="96" t="s">
        <v>163</v>
      </c>
      <c r="F241" s="96">
        <v>1993</v>
      </c>
      <c r="G241" s="96">
        <v>4188550</v>
      </c>
    </row>
    <row r="242" spans="1:7" ht="15">
      <c r="A242" s="96" t="s">
        <v>105</v>
      </c>
      <c r="B242" s="97">
        <v>45120.958333333336</v>
      </c>
      <c r="C242" s="96" t="s">
        <v>104</v>
      </c>
      <c r="D242" s="96" t="s">
        <v>103</v>
      </c>
      <c r="E242" s="96" t="s">
        <v>163</v>
      </c>
      <c r="F242" s="96">
        <v>1994</v>
      </c>
      <c r="G242" s="96">
        <v>4056800</v>
      </c>
    </row>
    <row r="243" spans="1:7" ht="15">
      <c r="A243" s="96" t="s">
        <v>105</v>
      </c>
      <c r="B243" s="97">
        <v>45120.958333333336</v>
      </c>
      <c r="C243" s="96" t="s">
        <v>104</v>
      </c>
      <c r="D243" s="96" t="s">
        <v>103</v>
      </c>
      <c r="E243" s="96" t="s">
        <v>163</v>
      </c>
      <c r="F243" s="96">
        <v>1995</v>
      </c>
      <c r="G243" s="96">
        <v>3925050</v>
      </c>
    </row>
    <row r="244" spans="1:7" ht="15">
      <c r="A244" s="96" t="s">
        <v>105</v>
      </c>
      <c r="B244" s="97">
        <v>45120.958333333336</v>
      </c>
      <c r="C244" s="96" t="s">
        <v>104</v>
      </c>
      <c r="D244" s="96" t="s">
        <v>103</v>
      </c>
      <c r="E244" s="96" t="s">
        <v>163</v>
      </c>
      <c r="F244" s="96">
        <v>1996</v>
      </c>
      <c r="G244" s="96">
        <v>3793320</v>
      </c>
    </row>
    <row r="245" spans="1:7" ht="15">
      <c r="A245" s="96" t="s">
        <v>105</v>
      </c>
      <c r="B245" s="97">
        <v>45120.958333333336</v>
      </c>
      <c r="C245" s="96" t="s">
        <v>104</v>
      </c>
      <c r="D245" s="96" t="s">
        <v>103</v>
      </c>
      <c r="E245" s="96" t="s">
        <v>163</v>
      </c>
      <c r="F245" s="96">
        <v>1997</v>
      </c>
      <c r="G245" s="96">
        <v>3638588</v>
      </c>
    </row>
    <row r="246" spans="1:7" ht="15">
      <c r="A246" s="96" t="s">
        <v>105</v>
      </c>
      <c r="B246" s="97">
        <v>45120.958333333336</v>
      </c>
      <c r="C246" s="96" t="s">
        <v>104</v>
      </c>
      <c r="D246" s="96" t="s">
        <v>103</v>
      </c>
      <c r="E246" s="96" t="s">
        <v>163</v>
      </c>
      <c r="F246" s="96">
        <v>1998</v>
      </c>
      <c r="G246" s="96">
        <v>3619377</v>
      </c>
    </row>
    <row r="247" spans="1:7" ht="15">
      <c r="A247" s="96" t="s">
        <v>105</v>
      </c>
      <c r="B247" s="97">
        <v>45120.958333333336</v>
      </c>
      <c r="C247" s="96" t="s">
        <v>104</v>
      </c>
      <c r="D247" s="96" t="s">
        <v>103</v>
      </c>
      <c r="E247" s="96" t="s">
        <v>163</v>
      </c>
      <c r="F247" s="96">
        <v>1999</v>
      </c>
      <c r="G247" s="96">
        <v>3721051</v>
      </c>
    </row>
    <row r="248" spans="1:7" ht="15">
      <c r="A248" s="96" t="s">
        <v>105</v>
      </c>
      <c r="B248" s="97">
        <v>45120.958333333336</v>
      </c>
      <c r="C248" s="96" t="s">
        <v>104</v>
      </c>
      <c r="D248" s="96" t="s">
        <v>103</v>
      </c>
      <c r="E248" s="96" t="s">
        <v>163</v>
      </c>
      <c r="F248" s="96">
        <v>2000</v>
      </c>
      <c r="G248" s="96">
        <v>3771401</v>
      </c>
    </row>
    <row r="249" spans="1:7" ht="15">
      <c r="A249" s="96" t="s">
        <v>105</v>
      </c>
      <c r="B249" s="97">
        <v>45120.958333333336</v>
      </c>
      <c r="C249" s="96" t="s">
        <v>104</v>
      </c>
      <c r="D249" s="96" t="s">
        <v>103</v>
      </c>
      <c r="E249" s="96" t="s">
        <v>163</v>
      </c>
      <c r="F249" s="96">
        <v>2001</v>
      </c>
      <c r="G249" s="96">
        <v>3801442</v>
      </c>
    </row>
    <row r="250" spans="1:7" ht="15">
      <c r="A250" s="96" t="s">
        <v>105</v>
      </c>
      <c r="B250" s="97">
        <v>45120.958333333336</v>
      </c>
      <c r="C250" s="96" t="s">
        <v>104</v>
      </c>
      <c r="D250" s="96" t="s">
        <v>103</v>
      </c>
      <c r="E250" s="96" t="s">
        <v>163</v>
      </c>
      <c r="F250" s="96">
        <v>2002</v>
      </c>
      <c r="G250" s="96">
        <v>3821758</v>
      </c>
    </row>
    <row r="251" spans="1:7" ht="15">
      <c r="A251" s="96" t="s">
        <v>105</v>
      </c>
      <c r="B251" s="97">
        <v>45120.958333333336</v>
      </c>
      <c r="C251" s="96" t="s">
        <v>104</v>
      </c>
      <c r="D251" s="96" t="s">
        <v>103</v>
      </c>
      <c r="E251" s="96" t="s">
        <v>163</v>
      </c>
      <c r="F251" s="96">
        <v>2003</v>
      </c>
      <c r="G251" s="96">
        <v>3833882</v>
      </c>
    </row>
    <row r="252" spans="1:7" ht="15">
      <c r="A252" s="96" t="s">
        <v>105</v>
      </c>
      <c r="B252" s="97">
        <v>45120.958333333336</v>
      </c>
      <c r="C252" s="96" t="s">
        <v>104</v>
      </c>
      <c r="D252" s="96" t="s">
        <v>103</v>
      </c>
      <c r="E252" s="96" t="s">
        <v>163</v>
      </c>
      <c r="F252" s="96">
        <v>2004</v>
      </c>
      <c r="G252" s="96">
        <v>3839973</v>
      </c>
    </row>
    <row r="253" spans="1:7" ht="15">
      <c r="A253" s="96" t="s">
        <v>105</v>
      </c>
      <c r="B253" s="97">
        <v>45120.958333333336</v>
      </c>
      <c r="C253" s="96" t="s">
        <v>104</v>
      </c>
      <c r="D253" s="96" t="s">
        <v>103</v>
      </c>
      <c r="E253" s="96" t="s">
        <v>163</v>
      </c>
      <c r="F253" s="96">
        <v>2005</v>
      </c>
      <c r="G253" s="96">
        <v>3842591</v>
      </c>
    </row>
    <row r="254" spans="1:7" ht="15">
      <c r="A254" s="96" t="s">
        <v>105</v>
      </c>
      <c r="B254" s="97">
        <v>45120.958333333336</v>
      </c>
      <c r="C254" s="96" t="s">
        <v>104</v>
      </c>
      <c r="D254" s="96" t="s">
        <v>103</v>
      </c>
      <c r="E254" s="96" t="s">
        <v>163</v>
      </c>
      <c r="F254" s="96">
        <v>2006</v>
      </c>
      <c r="G254" s="96">
        <v>3843334</v>
      </c>
    </row>
    <row r="255" spans="1:7" ht="15">
      <c r="A255" s="96" t="s">
        <v>105</v>
      </c>
      <c r="B255" s="97">
        <v>45120.958333333336</v>
      </c>
      <c r="C255" s="96" t="s">
        <v>104</v>
      </c>
      <c r="D255" s="96" t="s">
        <v>103</v>
      </c>
      <c r="E255" s="96" t="s">
        <v>163</v>
      </c>
      <c r="F255" s="96">
        <v>2007</v>
      </c>
      <c r="G255" s="96">
        <v>3843932</v>
      </c>
    </row>
    <row r="256" spans="1:7" ht="15">
      <c r="A256" s="96" t="s">
        <v>105</v>
      </c>
      <c r="B256" s="97">
        <v>45120.958333333336</v>
      </c>
      <c r="C256" s="96" t="s">
        <v>104</v>
      </c>
      <c r="D256" s="96" t="s">
        <v>103</v>
      </c>
      <c r="E256" s="96" t="s">
        <v>163</v>
      </c>
      <c r="F256" s="96">
        <v>2008</v>
      </c>
      <c r="G256" s="96">
        <v>3843922</v>
      </c>
    </row>
    <row r="257" spans="1:7" ht="15">
      <c r="A257" s="96" t="s">
        <v>105</v>
      </c>
      <c r="B257" s="97">
        <v>45120.958333333336</v>
      </c>
      <c r="C257" s="96" t="s">
        <v>104</v>
      </c>
      <c r="D257" s="96" t="s">
        <v>103</v>
      </c>
      <c r="E257" s="96" t="s">
        <v>163</v>
      </c>
      <c r="F257" s="96">
        <v>2009</v>
      </c>
      <c r="G257" s="96">
        <v>3844022</v>
      </c>
    </row>
    <row r="258" spans="1:7" ht="15">
      <c r="A258" s="96" t="s">
        <v>105</v>
      </c>
      <c r="B258" s="97">
        <v>45120.958333333336</v>
      </c>
      <c r="C258" s="96" t="s">
        <v>104</v>
      </c>
      <c r="D258" s="96" t="s">
        <v>103</v>
      </c>
      <c r="E258" s="96" t="s">
        <v>163</v>
      </c>
      <c r="F258" s="96">
        <v>2010</v>
      </c>
      <c r="G258" s="96">
        <v>3843615</v>
      </c>
    </row>
    <row r="259" spans="1:7" ht="15">
      <c r="A259" s="96" t="s">
        <v>105</v>
      </c>
      <c r="B259" s="97">
        <v>45120.958333333336</v>
      </c>
      <c r="C259" s="96" t="s">
        <v>104</v>
      </c>
      <c r="D259" s="96" t="s">
        <v>103</v>
      </c>
      <c r="E259" s="96" t="s">
        <v>163</v>
      </c>
      <c r="F259" s="96">
        <v>2011</v>
      </c>
      <c r="G259" s="96">
        <v>3841224</v>
      </c>
    </row>
    <row r="260" spans="1:7" ht="15">
      <c r="A260" s="96" t="s">
        <v>105</v>
      </c>
      <c r="B260" s="97">
        <v>45120.958333333336</v>
      </c>
      <c r="C260" s="96" t="s">
        <v>104</v>
      </c>
      <c r="D260" s="96" t="s">
        <v>103</v>
      </c>
      <c r="E260" s="96" t="s">
        <v>163</v>
      </c>
      <c r="F260" s="96">
        <v>2012</v>
      </c>
      <c r="G260" s="96">
        <v>3837455</v>
      </c>
    </row>
    <row r="261" spans="1:7" ht="15">
      <c r="A261" s="96" t="s">
        <v>105</v>
      </c>
      <c r="B261" s="97">
        <v>45120.958333333336</v>
      </c>
      <c r="C261" s="96" t="s">
        <v>104</v>
      </c>
      <c r="D261" s="96" t="s">
        <v>103</v>
      </c>
      <c r="E261" s="96" t="s">
        <v>163</v>
      </c>
      <c r="F261" s="96">
        <v>2013</v>
      </c>
      <c r="G261" s="96">
        <v>3833278</v>
      </c>
    </row>
    <row r="262" spans="1:7" ht="15">
      <c r="A262" s="96" t="s">
        <v>105</v>
      </c>
      <c r="B262" s="97">
        <v>45120.958333333336</v>
      </c>
      <c r="C262" s="96" t="s">
        <v>104</v>
      </c>
      <c r="D262" s="96" t="s">
        <v>103</v>
      </c>
      <c r="E262" s="96" t="s">
        <v>163</v>
      </c>
      <c r="F262" s="96">
        <v>2014</v>
      </c>
      <c r="G262" s="96">
        <v>3828123</v>
      </c>
    </row>
    <row r="263" spans="1:7" ht="15">
      <c r="A263" s="96" t="s">
        <v>105</v>
      </c>
      <c r="B263" s="97">
        <v>45120.958333333336</v>
      </c>
      <c r="C263" s="96" t="s">
        <v>104</v>
      </c>
      <c r="D263" s="96" t="s">
        <v>103</v>
      </c>
      <c r="E263" s="96" t="s">
        <v>163</v>
      </c>
      <c r="F263" s="96">
        <v>2015</v>
      </c>
      <c r="G263" s="96">
        <v>3670658</v>
      </c>
    </row>
    <row r="264" spans="1:7" ht="15">
      <c r="A264" s="96" t="s">
        <v>105</v>
      </c>
      <c r="B264" s="97">
        <v>45120.958333333336</v>
      </c>
      <c r="C264" s="96" t="s">
        <v>104</v>
      </c>
      <c r="D264" s="96" t="s">
        <v>103</v>
      </c>
      <c r="E264" s="96" t="s">
        <v>163</v>
      </c>
      <c r="F264" s="96">
        <v>2016</v>
      </c>
      <c r="G264" s="96">
        <v>3512855</v>
      </c>
    </row>
    <row r="265" spans="1:7" ht="15">
      <c r="A265" s="96" t="s">
        <v>105</v>
      </c>
      <c r="B265" s="97">
        <v>45120.958333333336</v>
      </c>
      <c r="C265" s="96" t="s">
        <v>104</v>
      </c>
      <c r="D265" s="96" t="s">
        <v>103</v>
      </c>
      <c r="E265" s="96" t="s">
        <v>163</v>
      </c>
      <c r="F265" s="96">
        <v>2017</v>
      </c>
      <c r="G265" s="96">
        <v>3505012</v>
      </c>
    </row>
    <row r="266" spans="1:8" ht="15">
      <c r="A266" s="96" t="s">
        <v>105</v>
      </c>
      <c r="B266" s="97">
        <v>45120.958333333336</v>
      </c>
      <c r="C266" s="96" t="s">
        <v>104</v>
      </c>
      <c r="D266" s="96" t="s">
        <v>103</v>
      </c>
      <c r="E266" s="96" t="s">
        <v>163</v>
      </c>
      <c r="F266" s="96">
        <v>2018</v>
      </c>
      <c r="G266" s="96">
        <v>3496157</v>
      </c>
      <c r="H266" s="96" t="s">
        <v>132</v>
      </c>
    </row>
    <row r="267" spans="1:7" ht="15">
      <c r="A267" s="96" t="s">
        <v>105</v>
      </c>
      <c r="B267" s="97">
        <v>45120.958333333336</v>
      </c>
      <c r="C267" s="96" t="s">
        <v>104</v>
      </c>
      <c r="D267" s="96" t="s">
        <v>103</v>
      </c>
      <c r="E267" s="96" t="s">
        <v>162</v>
      </c>
      <c r="F267" s="96">
        <v>1960</v>
      </c>
      <c r="G267" s="96">
        <v>9153489</v>
      </c>
    </row>
    <row r="268" spans="1:7" ht="15">
      <c r="A268" s="96" t="s">
        <v>105</v>
      </c>
      <c r="B268" s="97">
        <v>45120.958333333336</v>
      </c>
      <c r="C268" s="96" t="s">
        <v>104</v>
      </c>
      <c r="D268" s="96" t="s">
        <v>103</v>
      </c>
      <c r="E268" s="96" t="s">
        <v>162</v>
      </c>
      <c r="F268" s="96">
        <v>1961</v>
      </c>
      <c r="G268" s="96">
        <v>9183948</v>
      </c>
    </row>
    <row r="269" spans="1:7" ht="15">
      <c r="A269" s="96" t="s">
        <v>105</v>
      </c>
      <c r="B269" s="97">
        <v>45120.958333333336</v>
      </c>
      <c r="C269" s="96" t="s">
        <v>104</v>
      </c>
      <c r="D269" s="96" t="s">
        <v>103</v>
      </c>
      <c r="E269" s="96" t="s">
        <v>162</v>
      </c>
      <c r="F269" s="96">
        <v>1962</v>
      </c>
      <c r="G269" s="96">
        <v>9220578</v>
      </c>
    </row>
    <row r="270" spans="1:7" ht="15">
      <c r="A270" s="96" t="s">
        <v>105</v>
      </c>
      <c r="B270" s="97">
        <v>45120.958333333336</v>
      </c>
      <c r="C270" s="96" t="s">
        <v>104</v>
      </c>
      <c r="D270" s="96" t="s">
        <v>103</v>
      </c>
      <c r="E270" s="96" t="s">
        <v>162</v>
      </c>
      <c r="F270" s="96">
        <v>1963</v>
      </c>
      <c r="G270" s="96">
        <v>9289770</v>
      </c>
    </row>
    <row r="271" spans="1:7" ht="15">
      <c r="A271" s="96" t="s">
        <v>105</v>
      </c>
      <c r="B271" s="97">
        <v>45120.958333333336</v>
      </c>
      <c r="C271" s="96" t="s">
        <v>104</v>
      </c>
      <c r="D271" s="96" t="s">
        <v>103</v>
      </c>
      <c r="E271" s="96" t="s">
        <v>162</v>
      </c>
      <c r="F271" s="96">
        <v>1964</v>
      </c>
      <c r="G271" s="96">
        <v>9378113</v>
      </c>
    </row>
    <row r="272" spans="1:7" ht="15">
      <c r="A272" s="96" t="s">
        <v>105</v>
      </c>
      <c r="B272" s="97">
        <v>45120.958333333336</v>
      </c>
      <c r="C272" s="96" t="s">
        <v>104</v>
      </c>
      <c r="D272" s="96" t="s">
        <v>103</v>
      </c>
      <c r="E272" s="96" t="s">
        <v>162</v>
      </c>
      <c r="F272" s="96">
        <v>1965</v>
      </c>
      <c r="G272" s="96">
        <v>9463667</v>
      </c>
    </row>
    <row r="273" spans="1:7" ht="15">
      <c r="A273" s="96" t="s">
        <v>105</v>
      </c>
      <c r="B273" s="97">
        <v>45120.958333333336</v>
      </c>
      <c r="C273" s="96" t="s">
        <v>104</v>
      </c>
      <c r="D273" s="96" t="s">
        <v>103</v>
      </c>
      <c r="E273" s="96" t="s">
        <v>162</v>
      </c>
      <c r="F273" s="96">
        <v>1966</v>
      </c>
      <c r="G273" s="96">
        <v>9527807</v>
      </c>
    </row>
    <row r="274" spans="1:7" ht="15">
      <c r="A274" s="96" t="s">
        <v>105</v>
      </c>
      <c r="B274" s="97">
        <v>45120.958333333336</v>
      </c>
      <c r="C274" s="96" t="s">
        <v>104</v>
      </c>
      <c r="D274" s="96" t="s">
        <v>103</v>
      </c>
      <c r="E274" s="96" t="s">
        <v>162</v>
      </c>
      <c r="F274" s="96">
        <v>1967</v>
      </c>
      <c r="G274" s="96">
        <v>9580991</v>
      </c>
    </row>
    <row r="275" spans="1:7" ht="15">
      <c r="A275" s="96" t="s">
        <v>105</v>
      </c>
      <c r="B275" s="97">
        <v>45120.958333333336</v>
      </c>
      <c r="C275" s="96" t="s">
        <v>104</v>
      </c>
      <c r="D275" s="96" t="s">
        <v>103</v>
      </c>
      <c r="E275" s="96" t="s">
        <v>162</v>
      </c>
      <c r="F275" s="96">
        <v>1968</v>
      </c>
      <c r="G275" s="96">
        <v>9618756</v>
      </c>
    </row>
    <row r="276" spans="1:7" ht="15">
      <c r="A276" s="96" t="s">
        <v>105</v>
      </c>
      <c r="B276" s="97">
        <v>45120.958333333336</v>
      </c>
      <c r="C276" s="96" t="s">
        <v>104</v>
      </c>
      <c r="D276" s="96" t="s">
        <v>103</v>
      </c>
      <c r="E276" s="96" t="s">
        <v>162</v>
      </c>
      <c r="F276" s="96">
        <v>1969</v>
      </c>
      <c r="G276" s="96">
        <v>9646032</v>
      </c>
    </row>
    <row r="277" spans="1:7" ht="15">
      <c r="A277" s="96" t="s">
        <v>105</v>
      </c>
      <c r="B277" s="97">
        <v>45120.958333333336</v>
      </c>
      <c r="C277" s="96" t="s">
        <v>104</v>
      </c>
      <c r="D277" s="96" t="s">
        <v>103</v>
      </c>
      <c r="E277" s="96" t="s">
        <v>162</v>
      </c>
      <c r="F277" s="96">
        <v>1970</v>
      </c>
      <c r="G277" s="96">
        <v>9655549</v>
      </c>
    </row>
    <row r="278" spans="1:7" ht="15">
      <c r="A278" s="96" t="s">
        <v>105</v>
      </c>
      <c r="B278" s="97">
        <v>45120.958333333336</v>
      </c>
      <c r="C278" s="96" t="s">
        <v>104</v>
      </c>
      <c r="D278" s="96" t="s">
        <v>103</v>
      </c>
      <c r="E278" s="96" t="s">
        <v>162</v>
      </c>
      <c r="F278" s="96">
        <v>1971</v>
      </c>
      <c r="G278" s="96">
        <v>9673162</v>
      </c>
    </row>
    <row r="279" spans="1:7" ht="15">
      <c r="A279" s="96" t="s">
        <v>105</v>
      </c>
      <c r="B279" s="97">
        <v>45120.958333333336</v>
      </c>
      <c r="C279" s="96" t="s">
        <v>104</v>
      </c>
      <c r="D279" s="96" t="s">
        <v>103</v>
      </c>
      <c r="E279" s="96" t="s">
        <v>162</v>
      </c>
      <c r="F279" s="96">
        <v>1972</v>
      </c>
      <c r="G279" s="96">
        <v>9711115</v>
      </c>
    </row>
    <row r="280" spans="1:7" ht="15">
      <c r="A280" s="96" t="s">
        <v>105</v>
      </c>
      <c r="B280" s="97">
        <v>45120.958333333336</v>
      </c>
      <c r="C280" s="96" t="s">
        <v>104</v>
      </c>
      <c r="D280" s="96" t="s">
        <v>103</v>
      </c>
      <c r="E280" s="96" t="s">
        <v>162</v>
      </c>
      <c r="F280" s="96">
        <v>1973</v>
      </c>
      <c r="G280" s="96">
        <v>9741720</v>
      </c>
    </row>
    <row r="281" spans="1:7" ht="15">
      <c r="A281" s="96" t="s">
        <v>105</v>
      </c>
      <c r="B281" s="97">
        <v>45120.958333333336</v>
      </c>
      <c r="C281" s="96" t="s">
        <v>104</v>
      </c>
      <c r="D281" s="96" t="s">
        <v>103</v>
      </c>
      <c r="E281" s="96" t="s">
        <v>162</v>
      </c>
      <c r="F281" s="96">
        <v>1974</v>
      </c>
      <c r="G281" s="96">
        <v>9772419</v>
      </c>
    </row>
    <row r="282" spans="1:7" ht="15">
      <c r="A282" s="96" t="s">
        <v>105</v>
      </c>
      <c r="B282" s="97">
        <v>45120.958333333336</v>
      </c>
      <c r="C282" s="96" t="s">
        <v>104</v>
      </c>
      <c r="D282" s="96" t="s">
        <v>103</v>
      </c>
      <c r="E282" s="96" t="s">
        <v>162</v>
      </c>
      <c r="F282" s="96">
        <v>1975</v>
      </c>
      <c r="G282" s="96">
        <v>9800700</v>
      </c>
    </row>
    <row r="283" spans="1:7" ht="15">
      <c r="A283" s="96" t="s">
        <v>105</v>
      </c>
      <c r="B283" s="97">
        <v>45120.958333333336</v>
      </c>
      <c r="C283" s="96" t="s">
        <v>104</v>
      </c>
      <c r="D283" s="96" t="s">
        <v>103</v>
      </c>
      <c r="E283" s="96" t="s">
        <v>162</v>
      </c>
      <c r="F283" s="96">
        <v>1976</v>
      </c>
      <c r="G283" s="96">
        <v>9818227</v>
      </c>
    </row>
    <row r="284" spans="1:7" ht="15">
      <c r="A284" s="96" t="s">
        <v>105</v>
      </c>
      <c r="B284" s="97">
        <v>45120.958333333336</v>
      </c>
      <c r="C284" s="96" t="s">
        <v>104</v>
      </c>
      <c r="D284" s="96" t="s">
        <v>103</v>
      </c>
      <c r="E284" s="96" t="s">
        <v>162</v>
      </c>
      <c r="F284" s="96">
        <v>1977</v>
      </c>
      <c r="G284" s="96">
        <v>9830358</v>
      </c>
    </row>
    <row r="285" spans="1:7" ht="15">
      <c r="A285" s="96" t="s">
        <v>105</v>
      </c>
      <c r="B285" s="97">
        <v>45120.958333333336</v>
      </c>
      <c r="C285" s="96" t="s">
        <v>104</v>
      </c>
      <c r="D285" s="96" t="s">
        <v>103</v>
      </c>
      <c r="E285" s="96" t="s">
        <v>162</v>
      </c>
      <c r="F285" s="96">
        <v>1978</v>
      </c>
      <c r="G285" s="96">
        <v>9839534</v>
      </c>
    </row>
    <row r="286" spans="1:7" ht="15">
      <c r="A286" s="96" t="s">
        <v>105</v>
      </c>
      <c r="B286" s="97">
        <v>45120.958333333336</v>
      </c>
      <c r="C286" s="96" t="s">
        <v>104</v>
      </c>
      <c r="D286" s="96" t="s">
        <v>103</v>
      </c>
      <c r="E286" s="96" t="s">
        <v>162</v>
      </c>
      <c r="F286" s="96">
        <v>1979</v>
      </c>
      <c r="G286" s="96">
        <v>9848382</v>
      </c>
    </row>
    <row r="287" spans="1:7" ht="15">
      <c r="A287" s="96" t="s">
        <v>105</v>
      </c>
      <c r="B287" s="97">
        <v>45120.958333333336</v>
      </c>
      <c r="C287" s="96" t="s">
        <v>104</v>
      </c>
      <c r="D287" s="96" t="s">
        <v>103</v>
      </c>
      <c r="E287" s="96" t="s">
        <v>162</v>
      </c>
      <c r="F287" s="96">
        <v>1980</v>
      </c>
      <c r="G287" s="96">
        <v>9859242</v>
      </c>
    </row>
    <row r="288" spans="1:7" ht="15">
      <c r="A288" s="96" t="s">
        <v>105</v>
      </c>
      <c r="B288" s="97">
        <v>45120.958333333336</v>
      </c>
      <c r="C288" s="96" t="s">
        <v>104</v>
      </c>
      <c r="D288" s="96" t="s">
        <v>103</v>
      </c>
      <c r="E288" s="96" t="s">
        <v>162</v>
      </c>
      <c r="F288" s="96">
        <v>1981</v>
      </c>
      <c r="G288" s="96">
        <v>9858982</v>
      </c>
    </row>
    <row r="289" spans="1:7" ht="15">
      <c r="A289" s="96" t="s">
        <v>105</v>
      </c>
      <c r="B289" s="97">
        <v>45120.958333333336</v>
      </c>
      <c r="C289" s="96" t="s">
        <v>104</v>
      </c>
      <c r="D289" s="96" t="s">
        <v>103</v>
      </c>
      <c r="E289" s="96" t="s">
        <v>162</v>
      </c>
      <c r="F289" s="96">
        <v>1982</v>
      </c>
      <c r="G289" s="96">
        <v>9856303</v>
      </c>
    </row>
    <row r="290" spans="1:7" ht="15">
      <c r="A290" s="96" t="s">
        <v>105</v>
      </c>
      <c r="B290" s="97">
        <v>45120.958333333336</v>
      </c>
      <c r="C290" s="96" t="s">
        <v>104</v>
      </c>
      <c r="D290" s="96" t="s">
        <v>103</v>
      </c>
      <c r="E290" s="96" t="s">
        <v>162</v>
      </c>
      <c r="F290" s="96">
        <v>1983</v>
      </c>
      <c r="G290" s="96">
        <v>9855520</v>
      </c>
    </row>
    <row r="291" spans="1:7" ht="15">
      <c r="A291" s="96" t="s">
        <v>105</v>
      </c>
      <c r="B291" s="97">
        <v>45120.958333333336</v>
      </c>
      <c r="C291" s="96" t="s">
        <v>104</v>
      </c>
      <c r="D291" s="96" t="s">
        <v>103</v>
      </c>
      <c r="E291" s="96" t="s">
        <v>162</v>
      </c>
      <c r="F291" s="96">
        <v>1984</v>
      </c>
      <c r="G291" s="96">
        <v>9855372</v>
      </c>
    </row>
    <row r="292" spans="1:7" ht="15">
      <c r="A292" s="96" t="s">
        <v>105</v>
      </c>
      <c r="B292" s="97">
        <v>45120.958333333336</v>
      </c>
      <c r="C292" s="96" t="s">
        <v>104</v>
      </c>
      <c r="D292" s="96" t="s">
        <v>103</v>
      </c>
      <c r="E292" s="96" t="s">
        <v>162</v>
      </c>
      <c r="F292" s="96">
        <v>1985</v>
      </c>
      <c r="G292" s="96">
        <v>9858308</v>
      </c>
    </row>
    <row r="293" spans="1:7" ht="15">
      <c r="A293" s="96" t="s">
        <v>105</v>
      </c>
      <c r="B293" s="97">
        <v>45120.958333333336</v>
      </c>
      <c r="C293" s="96" t="s">
        <v>104</v>
      </c>
      <c r="D293" s="96" t="s">
        <v>103</v>
      </c>
      <c r="E293" s="96" t="s">
        <v>162</v>
      </c>
      <c r="F293" s="96">
        <v>1986</v>
      </c>
      <c r="G293" s="96">
        <v>9861823</v>
      </c>
    </row>
    <row r="294" spans="1:7" ht="15">
      <c r="A294" s="96" t="s">
        <v>105</v>
      </c>
      <c r="B294" s="97">
        <v>45120.958333333336</v>
      </c>
      <c r="C294" s="96" t="s">
        <v>104</v>
      </c>
      <c r="D294" s="96" t="s">
        <v>103</v>
      </c>
      <c r="E294" s="96" t="s">
        <v>162</v>
      </c>
      <c r="F294" s="96">
        <v>1987</v>
      </c>
      <c r="G294" s="96">
        <v>9870234</v>
      </c>
    </row>
    <row r="295" spans="1:7" ht="15">
      <c r="A295" s="96" t="s">
        <v>105</v>
      </c>
      <c r="B295" s="97">
        <v>45120.958333333336</v>
      </c>
      <c r="C295" s="96" t="s">
        <v>104</v>
      </c>
      <c r="D295" s="96" t="s">
        <v>103</v>
      </c>
      <c r="E295" s="96" t="s">
        <v>162</v>
      </c>
      <c r="F295" s="96">
        <v>1988</v>
      </c>
      <c r="G295" s="96">
        <v>9901664</v>
      </c>
    </row>
    <row r="296" spans="1:7" ht="15">
      <c r="A296" s="96" t="s">
        <v>105</v>
      </c>
      <c r="B296" s="97">
        <v>45120.958333333336</v>
      </c>
      <c r="C296" s="96" t="s">
        <v>104</v>
      </c>
      <c r="D296" s="96" t="s">
        <v>103</v>
      </c>
      <c r="E296" s="96" t="s">
        <v>162</v>
      </c>
      <c r="F296" s="96">
        <v>1989</v>
      </c>
      <c r="G296" s="96">
        <v>9937697</v>
      </c>
    </row>
    <row r="297" spans="1:7" ht="15">
      <c r="A297" s="96" t="s">
        <v>105</v>
      </c>
      <c r="B297" s="97">
        <v>45120.958333333336</v>
      </c>
      <c r="C297" s="96" t="s">
        <v>104</v>
      </c>
      <c r="D297" s="96" t="s">
        <v>103</v>
      </c>
      <c r="E297" s="96" t="s">
        <v>162</v>
      </c>
      <c r="F297" s="96">
        <v>1990</v>
      </c>
      <c r="G297" s="96">
        <v>9967379</v>
      </c>
    </row>
    <row r="298" spans="1:7" ht="15">
      <c r="A298" s="96" t="s">
        <v>105</v>
      </c>
      <c r="B298" s="97">
        <v>45120.958333333336</v>
      </c>
      <c r="C298" s="96" t="s">
        <v>104</v>
      </c>
      <c r="D298" s="96" t="s">
        <v>103</v>
      </c>
      <c r="E298" s="96" t="s">
        <v>162</v>
      </c>
      <c r="F298" s="96">
        <v>1991</v>
      </c>
      <c r="G298" s="96">
        <v>10004486</v>
      </c>
    </row>
    <row r="299" spans="1:7" ht="15">
      <c r="A299" s="96" t="s">
        <v>105</v>
      </c>
      <c r="B299" s="97">
        <v>45120.958333333336</v>
      </c>
      <c r="C299" s="96" t="s">
        <v>104</v>
      </c>
      <c r="D299" s="96" t="s">
        <v>103</v>
      </c>
      <c r="E299" s="96" t="s">
        <v>162</v>
      </c>
      <c r="F299" s="96">
        <v>1992</v>
      </c>
      <c r="G299" s="96">
        <v>10045158</v>
      </c>
    </row>
    <row r="300" spans="1:7" ht="15">
      <c r="A300" s="96" t="s">
        <v>105</v>
      </c>
      <c r="B300" s="97">
        <v>45120.958333333336</v>
      </c>
      <c r="C300" s="96" t="s">
        <v>104</v>
      </c>
      <c r="D300" s="96" t="s">
        <v>103</v>
      </c>
      <c r="E300" s="96" t="s">
        <v>162</v>
      </c>
      <c r="F300" s="96">
        <v>1993</v>
      </c>
      <c r="G300" s="96">
        <v>10084475</v>
      </c>
    </row>
    <row r="301" spans="1:7" ht="15">
      <c r="A301" s="96" t="s">
        <v>105</v>
      </c>
      <c r="B301" s="97">
        <v>45120.958333333336</v>
      </c>
      <c r="C301" s="96" t="s">
        <v>104</v>
      </c>
      <c r="D301" s="96" t="s">
        <v>103</v>
      </c>
      <c r="E301" s="96" t="s">
        <v>162</v>
      </c>
      <c r="F301" s="96">
        <v>1994</v>
      </c>
      <c r="G301" s="96">
        <v>10115603</v>
      </c>
    </row>
    <row r="302" spans="1:7" ht="15">
      <c r="A302" s="96" t="s">
        <v>105</v>
      </c>
      <c r="B302" s="97">
        <v>45120.958333333336</v>
      </c>
      <c r="C302" s="96" t="s">
        <v>104</v>
      </c>
      <c r="D302" s="96" t="s">
        <v>103</v>
      </c>
      <c r="E302" s="96" t="s">
        <v>162</v>
      </c>
      <c r="F302" s="96">
        <v>1995</v>
      </c>
      <c r="G302" s="96">
        <v>10136811</v>
      </c>
    </row>
    <row r="303" spans="1:7" ht="15">
      <c r="A303" s="96" t="s">
        <v>105</v>
      </c>
      <c r="B303" s="97">
        <v>45120.958333333336</v>
      </c>
      <c r="C303" s="96" t="s">
        <v>104</v>
      </c>
      <c r="D303" s="96" t="s">
        <v>103</v>
      </c>
      <c r="E303" s="96" t="s">
        <v>162</v>
      </c>
      <c r="F303" s="96">
        <v>1996</v>
      </c>
      <c r="G303" s="96">
        <v>10156637</v>
      </c>
    </row>
    <row r="304" spans="1:7" ht="15">
      <c r="A304" s="96" t="s">
        <v>105</v>
      </c>
      <c r="B304" s="97">
        <v>45120.958333333336</v>
      </c>
      <c r="C304" s="96" t="s">
        <v>104</v>
      </c>
      <c r="D304" s="96" t="s">
        <v>103</v>
      </c>
      <c r="E304" s="96" t="s">
        <v>162</v>
      </c>
      <c r="F304" s="96">
        <v>1997</v>
      </c>
      <c r="G304" s="96">
        <v>10181245</v>
      </c>
    </row>
    <row r="305" spans="1:7" ht="15">
      <c r="A305" s="96" t="s">
        <v>105</v>
      </c>
      <c r="B305" s="97">
        <v>45120.958333333336</v>
      </c>
      <c r="C305" s="96" t="s">
        <v>104</v>
      </c>
      <c r="D305" s="96" t="s">
        <v>103</v>
      </c>
      <c r="E305" s="96" t="s">
        <v>162</v>
      </c>
      <c r="F305" s="96">
        <v>1998</v>
      </c>
      <c r="G305" s="96">
        <v>10203008</v>
      </c>
    </row>
    <row r="306" spans="1:7" ht="15">
      <c r="A306" s="96" t="s">
        <v>105</v>
      </c>
      <c r="B306" s="97">
        <v>45120.958333333336</v>
      </c>
      <c r="C306" s="96" t="s">
        <v>104</v>
      </c>
      <c r="D306" s="96" t="s">
        <v>103</v>
      </c>
      <c r="E306" s="96" t="s">
        <v>162</v>
      </c>
      <c r="F306" s="96">
        <v>1999</v>
      </c>
      <c r="G306" s="96">
        <v>10226419</v>
      </c>
    </row>
    <row r="307" spans="1:7" ht="15">
      <c r="A307" s="96" t="s">
        <v>105</v>
      </c>
      <c r="B307" s="97">
        <v>45120.958333333336</v>
      </c>
      <c r="C307" s="96" t="s">
        <v>104</v>
      </c>
      <c r="D307" s="96" t="s">
        <v>103</v>
      </c>
      <c r="E307" s="96" t="s">
        <v>162</v>
      </c>
      <c r="F307" s="96">
        <v>2000</v>
      </c>
      <c r="G307" s="96">
        <v>10251250</v>
      </c>
    </row>
    <row r="308" spans="1:7" ht="15">
      <c r="A308" s="96" t="s">
        <v>105</v>
      </c>
      <c r="B308" s="97">
        <v>45120.958333333336</v>
      </c>
      <c r="C308" s="96" t="s">
        <v>104</v>
      </c>
      <c r="D308" s="96" t="s">
        <v>103</v>
      </c>
      <c r="E308" s="96" t="s">
        <v>162</v>
      </c>
      <c r="F308" s="96">
        <v>2001</v>
      </c>
      <c r="G308" s="96">
        <v>10286570</v>
      </c>
    </row>
    <row r="309" spans="1:7" ht="15">
      <c r="A309" s="96" t="s">
        <v>105</v>
      </c>
      <c r="B309" s="97">
        <v>45120.958333333336</v>
      </c>
      <c r="C309" s="96" t="s">
        <v>104</v>
      </c>
      <c r="D309" s="96" t="s">
        <v>103</v>
      </c>
      <c r="E309" s="96" t="s">
        <v>162</v>
      </c>
      <c r="F309" s="96">
        <v>2002</v>
      </c>
      <c r="G309" s="96">
        <v>10332785</v>
      </c>
    </row>
    <row r="310" spans="1:7" ht="15">
      <c r="A310" s="96" t="s">
        <v>105</v>
      </c>
      <c r="B310" s="97">
        <v>45120.958333333336</v>
      </c>
      <c r="C310" s="96" t="s">
        <v>104</v>
      </c>
      <c r="D310" s="96" t="s">
        <v>103</v>
      </c>
      <c r="E310" s="96" t="s">
        <v>162</v>
      </c>
      <c r="F310" s="96">
        <v>2003</v>
      </c>
      <c r="G310" s="96">
        <v>10376133</v>
      </c>
    </row>
    <row r="311" spans="1:7" ht="15">
      <c r="A311" s="96" t="s">
        <v>105</v>
      </c>
      <c r="B311" s="97">
        <v>45120.958333333336</v>
      </c>
      <c r="C311" s="96" t="s">
        <v>104</v>
      </c>
      <c r="D311" s="96" t="s">
        <v>103</v>
      </c>
      <c r="E311" s="96" t="s">
        <v>162</v>
      </c>
      <c r="F311" s="96">
        <v>2004</v>
      </c>
      <c r="G311" s="96">
        <v>10421137</v>
      </c>
    </row>
    <row r="312" spans="1:7" ht="15">
      <c r="A312" s="96" t="s">
        <v>105</v>
      </c>
      <c r="B312" s="97">
        <v>45120.958333333336</v>
      </c>
      <c r="C312" s="96" t="s">
        <v>104</v>
      </c>
      <c r="D312" s="96" t="s">
        <v>103</v>
      </c>
      <c r="E312" s="96" t="s">
        <v>162</v>
      </c>
      <c r="F312" s="96">
        <v>2005</v>
      </c>
      <c r="G312" s="96">
        <v>10478617</v>
      </c>
    </row>
    <row r="313" spans="1:7" ht="15">
      <c r="A313" s="96" t="s">
        <v>105</v>
      </c>
      <c r="B313" s="97">
        <v>45120.958333333336</v>
      </c>
      <c r="C313" s="96" t="s">
        <v>104</v>
      </c>
      <c r="D313" s="96" t="s">
        <v>103</v>
      </c>
      <c r="E313" s="96" t="s">
        <v>162</v>
      </c>
      <c r="F313" s="96">
        <v>2006</v>
      </c>
      <c r="G313" s="96">
        <v>10547958</v>
      </c>
    </row>
    <row r="314" spans="1:7" ht="15">
      <c r="A314" s="96" t="s">
        <v>105</v>
      </c>
      <c r="B314" s="97">
        <v>45120.958333333336</v>
      </c>
      <c r="C314" s="96" t="s">
        <v>104</v>
      </c>
      <c r="D314" s="96" t="s">
        <v>103</v>
      </c>
      <c r="E314" s="96" t="s">
        <v>162</v>
      </c>
      <c r="F314" s="96">
        <v>2007</v>
      </c>
      <c r="G314" s="96">
        <v>10625700</v>
      </c>
    </row>
    <row r="315" spans="1:7" ht="15">
      <c r="A315" s="96" t="s">
        <v>105</v>
      </c>
      <c r="B315" s="97">
        <v>45120.958333333336</v>
      </c>
      <c r="C315" s="96" t="s">
        <v>104</v>
      </c>
      <c r="D315" s="96" t="s">
        <v>103</v>
      </c>
      <c r="E315" s="96" t="s">
        <v>162</v>
      </c>
      <c r="F315" s="96">
        <v>2008</v>
      </c>
      <c r="G315" s="96">
        <v>10709973</v>
      </c>
    </row>
    <row r="316" spans="1:7" ht="15">
      <c r="A316" s="96" t="s">
        <v>105</v>
      </c>
      <c r="B316" s="97">
        <v>45120.958333333336</v>
      </c>
      <c r="C316" s="96" t="s">
        <v>104</v>
      </c>
      <c r="D316" s="96" t="s">
        <v>103</v>
      </c>
      <c r="E316" s="96" t="s">
        <v>162</v>
      </c>
      <c r="F316" s="96">
        <v>2009</v>
      </c>
      <c r="G316" s="96">
        <v>10796493</v>
      </c>
    </row>
    <row r="317" spans="1:7" ht="15">
      <c r="A317" s="96" t="s">
        <v>105</v>
      </c>
      <c r="B317" s="97">
        <v>45120.958333333336</v>
      </c>
      <c r="C317" s="96" t="s">
        <v>104</v>
      </c>
      <c r="D317" s="96" t="s">
        <v>103</v>
      </c>
      <c r="E317" s="96" t="s">
        <v>162</v>
      </c>
      <c r="F317" s="96">
        <v>2010</v>
      </c>
      <c r="G317" s="96">
        <v>10895586</v>
      </c>
    </row>
    <row r="318" spans="1:8" ht="15">
      <c r="A318" s="96" t="s">
        <v>105</v>
      </c>
      <c r="B318" s="97">
        <v>45120.958333333336</v>
      </c>
      <c r="C318" s="96" t="s">
        <v>104</v>
      </c>
      <c r="D318" s="96" t="s">
        <v>103</v>
      </c>
      <c r="E318" s="96" t="s">
        <v>162</v>
      </c>
      <c r="F318" s="96">
        <v>2011</v>
      </c>
      <c r="G318" s="96">
        <v>11038264</v>
      </c>
      <c r="H318" s="96" t="s">
        <v>106</v>
      </c>
    </row>
    <row r="319" spans="1:8" ht="15">
      <c r="A319" s="96" t="s">
        <v>105</v>
      </c>
      <c r="B319" s="97">
        <v>45120.958333333336</v>
      </c>
      <c r="C319" s="96" t="s">
        <v>104</v>
      </c>
      <c r="D319" s="96" t="s">
        <v>103</v>
      </c>
      <c r="E319" s="96" t="s">
        <v>162</v>
      </c>
      <c r="F319" s="96">
        <v>2012</v>
      </c>
      <c r="G319" s="96">
        <v>11106932</v>
      </c>
      <c r="H319" s="96" t="s">
        <v>106</v>
      </c>
    </row>
    <row r="320" spans="1:7" ht="15">
      <c r="A320" s="96" t="s">
        <v>105</v>
      </c>
      <c r="B320" s="97">
        <v>45120.958333333336</v>
      </c>
      <c r="C320" s="96" t="s">
        <v>104</v>
      </c>
      <c r="D320" s="96" t="s">
        <v>103</v>
      </c>
      <c r="E320" s="96" t="s">
        <v>162</v>
      </c>
      <c r="F320" s="96">
        <v>2013</v>
      </c>
      <c r="G320" s="96">
        <v>11159407</v>
      </c>
    </row>
    <row r="321" spans="1:7" ht="15">
      <c r="A321" s="96" t="s">
        <v>105</v>
      </c>
      <c r="B321" s="97">
        <v>45120.958333333336</v>
      </c>
      <c r="C321" s="96" t="s">
        <v>104</v>
      </c>
      <c r="D321" s="96" t="s">
        <v>103</v>
      </c>
      <c r="E321" s="96" t="s">
        <v>162</v>
      </c>
      <c r="F321" s="96">
        <v>2014</v>
      </c>
      <c r="G321" s="96">
        <v>11209057</v>
      </c>
    </row>
    <row r="322" spans="1:7" ht="15">
      <c r="A322" s="96" t="s">
        <v>105</v>
      </c>
      <c r="B322" s="97">
        <v>45120.958333333336</v>
      </c>
      <c r="C322" s="96" t="s">
        <v>104</v>
      </c>
      <c r="D322" s="96" t="s">
        <v>103</v>
      </c>
      <c r="E322" s="96" t="s">
        <v>162</v>
      </c>
      <c r="F322" s="96">
        <v>2015</v>
      </c>
      <c r="G322" s="96">
        <v>11274196</v>
      </c>
    </row>
    <row r="323" spans="1:7" ht="15">
      <c r="A323" s="96" t="s">
        <v>105</v>
      </c>
      <c r="B323" s="97">
        <v>45120.958333333336</v>
      </c>
      <c r="C323" s="96" t="s">
        <v>104</v>
      </c>
      <c r="D323" s="96" t="s">
        <v>103</v>
      </c>
      <c r="E323" s="96" t="s">
        <v>162</v>
      </c>
      <c r="F323" s="96">
        <v>2016</v>
      </c>
      <c r="G323" s="96">
        <v>11331422</v>
      </c>
    </row>
    <row r="324" spans="1:7" ht="15">
      <c r="A324" s="96" t="s">
        <v>105</v>
      </c>
      <c r="B324" s="97">
        <v>45120.958333333336</v>
      </c>
      <c r="C324" s="96" t="s">
        <v>104</v>
      </c>
      <c r="D324" s="96" t="s">
        <v>103</v>
      </c>
      <c r="E324" s="96" t="s">
        <v>162</v>
      </c>
      <c r="F324" s="96">
        <v>2017</v>
      </c>
      <c r="G324" s="96">
        <v>11375158</v>
      </c>
    </row>
    <row r="325" spans="1:7" ht="15">
      <c r="A325" s="96" t="s">
        <v>105</v>
      </c>
      <c r="B325" s="97">
        <v>45120.958333333336</v>
      </c>
      <c r="C325" s="96" t="s">
        <v>104</v>
      </c>
      <c r="D325" s="96" t="s">
        <v>103</v>
      </c>
      <c r="E325" s="96" t="s">
        <v>162</v>
      </c>
      <c r="F325" s="96">
        <v>2018</v>
      </c>
      <c r="G325" s="96">
        <v>11427054</v>
      </c>
    </row>
    <row r="326" spans="1:7" ht="15">
      <c r="A326" s="96" t="s">
        <v>105</v>
      </c>
      <c r="B326" s="97">
        <v>45120.958333333336</v>
      </c>
      <c r="C326" s="96" t="s">
        <v>104</v>
      </c>
      <c r="D326" s="96" t="s">
        <v>103</v>
      </c>
      <c r="E326" s="96" t="s">
        <v>162</v>
      </c>
      <c r="F326" s="96">
        <v>2019</v>
      </c>
      <c r="G326" s="96">
        <v>11488980</v>
      </c>
    </row>
    <row r="327" spans="1:7" ht="15">
      <c r="A327" s="96" t="s">
        <v>105</v>
      </c>
      <c r="B327" s="97">
        <v>45120.958333333336</v>
      </c>
      <c r="C327" s="96" t="s">
        <v>104</v>
      </c>
      <c r="D327" s="96" t="s">
        <v>103</v>
      </c>
      <c r="E327" s="96" t="s">
        <v>162</v>
      </c>
      <c r="F327" s="96">
        <v>2020</v>
      </c>
      <c r="G327" s="96">
        <v>11538604</v>
      </c>
    </row>
    <row r="328" spans="1:7" ht="15">
      <c r="A328" s="96" t="s">
        <v>105</v>
      </c>
      <c r="B328" s="97">
        <v>45120.958333333336</v>
      </c>
      <c r="C328" s="96" t="s">
        <v>104</v>
      </c>
      <c r="D328" s="96" t="s">
        <v>103</v>
      </c>
      <c r="E328" s="96" t="s">
        <v>162</v>
      </c>
      <c r="F328" s="96">
        <v>2021</v>
      </c>
      <c r="G328" s="96">
        <v>11586195</v>
      </c>
    </row>
    <row r="329" spans="1:8" ht="15">
      <c r="A329" s="96" t="s">
        <v>105</v>
      </c>
      <c r="B329" s="97">
        <v>45120.958333333336</v>
      </c>
      <c r="C329" s="96" t="s">
        <v>104</v>
      </c>
      <c r="D329" s="96" t="s">
        <v>103</v>
      </c>
      <c r="E329" s="96" t="s">
        <v>162</v>
      </c>
      <c r="F329" s="96">
        <v>2022</v>
      </c>
      <c r="G329" s="96">
        <v>11685814</v>
      </c>
      <c r="H329" s="96" t="s">
        <v>132</v>
      </c>
    </row>
    <row r="330" spans="1:7" ht="15">
      <c r="A330" s="96" t="s">
        <v>105</v>
      </c>
      <c r="B330" s="97">
        <v>45120.958333333336</v>
      </c>
      <c r="C330" s="96" t="s">
        <v>104</v>
      </c>
      <c r="D330" s="96" t="s">
        <v>103</v>
      </c>
      <c r="E330" s="96" t="s">
        <v>161</v>
      </c>
      <c r="F330" s="96">
        <v>1960</v>
      </c>
      <c r="G330" s="96">
        <v>7867374</v>
      </c>
    </row>
    <row r="331" spans="1:7" ht="15">
      <c r="A331" s="96" t="s">
        <v>105</v>
      </c>
      <c r="B331" s="97">
        <v>45120.958333333336</v>
      </c>
      <c r="C331" s="96" t="s">
        <v>104</v>
      </c>
      <c r="D331" s="96" t="s">
        <v>103</v>
      </c>
      <c r="E331" s="96" t="s">
        <v>161</v>
      </c>
      <c r="F331" s="96">
        <v>1961</v>
      </c>
      <c r="G331" s="96">
        <v>7943118</v>
      </c>
    </row>
    <row r="332" spans="1:7" ht="15">
      <c r="A332" s="96" t="s">
        <v>105</v>
      </c>
      <c r="B332" s="97">
        <v>45120.958333333336</v>
      </c>
      <c r="C332" s="96" t="s">
        <v>104</v>
      </c>
      <c r="D332" s="96" t="s">
        <v>103</v>
      </c>
      <c r="E332" s="96" t="s">
        <v>161</v>
      </c>
      <c r="F332" s="96">
        <v>1962</v>
      </c>
      <c r="G332" s="96">
        <v>8012946</v>
      </c>
    </row>
    <row r="333" spans="1:7" ht="15">
      <c r="A333" s="96" t="s">
        <v>105</v>
      </c>
      <c r="B333" s="97">
        <v>45120.958333333336</v>
      </c>
      <c r="C333" s="96" t="s">
        <v>104</v>
      </c>
      <c r="D333" s="96" t="s">
        <v>103</v>
      </c>
      <c r="E333" s="96" t="s">
        <v>161</v>
      </c>
      <c r="F333" s="96">
        <v>1963</v>
      </c>
      <c r="G333" s="96">
        <v>8078145</v>
      </c>
    </row>
    <row r="334" spans="1:7" ht="15">
      <c r="A334" s="96" t="s">
        <v>105</v>
      </c>
      <c r="B334" s="97">
        <v>45120.958333333336</v>
      </c>
      <c r="C334" s="96" t="s">
        <v>104</v>
      </c>
      <c r="D334" s="96" t="s">
        <v>103</v>
      </c>
      <c r="E334" s="96" t="s">
        <v>161</v>
      </c>
      <c r="F334" s="96">
        <v>1964</v>
      </c>
      <c r="G334" s="96">
        <v>8144340</v>
      </c>
    </row>
    <row r="335" spans="1:7" ht="15">
      <c r="A335" s="96" t="s">
        <v>105</v>
      </c>
      <c r="B335" s="97">
        <v>45120.958333333336</v>
      </c>
      <c r="C335" s="96" t="s">
        <v>104</v>
      </c>
      <c r="D335" s="96" t="s">
        <v>103</v>
      </c>
      <c r="E335" s="96" t="s">
        <v>161</v>
      </c>
      <c r="F335" s="96">
        <v>1965</v>
      </c>
      <c r="G335" s="96">
        <v>8204168</v>
      </c>
    </row>
    <row r="336" spans="1:7" ht="15">
      <c r="A336" s="96" t="s">
        <v>105</v>
      </c>
      <c r="B336" s="97">
        <v>45120.958333333336</v>
      </c>
      <c r="C336" s="96" t="s">
        <v>104</v>
      </c>
      <c r="D336" s="96" t="s">
        <v>103</v>
      </c>
      <c r="E336" s="96" t="s">
        <v>161</v>
      </c>
      <c r="F336" s="96">
        <v>1966</v>
      </c>
      <c r="G336" s="96">
        <v>8258057</v>
      </c>
    </row>
    <row r="337" spans="1:7" ht="15">
      <c r="A337" s="96" t="s">
        <v>105</v>
      </c>
      <c r="B337" s="97">
        <v>45120.958333333336</v>
      </c>
      <c r="C337" s="96" t="s">
        <v>104</v>
      </c>
      <c r="D337" s="96" t="s">
        <v>103</v>
      </c>
      <c r="E337" s="96" t="s">
        <v>161</v>
      </c>
      <c r="F337" s="96">
        <v>1967</v>
      </c>
      <c r="G337" s="96">
        <v>8310226</v>
      </c>
    </row>
    <row r="338" spans="1:7" ht="15">
      <c r="A338" s="96" t="s">
        <v>105</v>
      </c>
      <c r="B338" s="97">
        <v>45120.958333333336</v>
      </c>
      <c r="C338" s="96" t="s">
        <v>104</v>
      </c>
      <c r="D338" s="96" t="s">
        <v>103</v>
      </c>
      <c r="E338" s="96" t="s">
        <v>161</v>
      </c>
      <c r="F338" s="96">
        <v>1968</v>
      </c>
      <c r="G338" s="96">
        <v>8369603</v>
      </c>
    </row>
    <row r="339" spans="1:7" ht="15">
      <c r="A339" s="96" t="s">
        <v>105</v>
      </c>
      <c r="B339" s="97">
        <v>45120.958333333336</v>
      </c>
      <c r="C339" s="96" t="s">
        <v>104</v>
      </c>
      <c r="D339" s="96" t="s">
        <v>103</v>
      </c>
      <c r="E339" s="96" t="s">
        <v>161</v>
      </c>
      <c r="F339" s="96">
        <v>1969</v>
      </c>
      <c r="G339" s="96">
        <v>8434172</v>
      </c>
    </row>
    <row r="340" spans="1:7" ht="15">
      <c r="A340" s="96" t="s">
        <v>105</v>
      </c>
      <c r="B340" s="97">
        <v>45120.958333333336</v>
      </c>
      <c r="C340" s="96" t="s">
        <v>104</v>
      </c>
      <c r="D340" s="96" t="s">
        <v>103</v>
      </c>
      <c r="E340" s="96" t="s">
        <v>161</v>
      </c>
      <c r="F340" s="96">
        <v>1970</v>
      </c>
      <c r="G340" s="96">
        <v>8489574</v>
      </c>
    </row>
    <row r="341" spans="1:7" ht="15">
      <c r="A341" s="96" t="s">
        <v>105</v>
      </c>
      <c r="B341" s="97">
        <v>45120.958333333336</v>
      </c>
      <c r="C341" s="96" t="s">
        <v>104</v>
      </c>
      <c r="D341" s="96" t="s">
        <v>103</v>
      </c>
      <c r="E341" s="96" t="s">
        <v>161</v>
      </c>
      <c r="F341" s="96">
        <v>1971</v>
      </c>
      <c r="G341" s="96">
        <v>8536395</v>
      </c>
    </row>
    <row r="342" spans="1:7" ht="15">
      <c r="A342" s="96" t="s">
        <v>105</v>
      </c>
      <c r="B342" s="97">
        <v>45120.958333333336</v>
      </c>
      <c r="C342" s="96" t="s">
        <v>104</v>
      </c>
      <c r="D342" s="96" t="s">
        <v>103</v>
      </c>
      <c r="E342" s="96" t="s">
        <v>161</v>
      </c>
      <c r="F342" s="96">
        <v>1972</v>
      </c>
      <c r="G342" s="96">
        <v>8576200</v>
      </c>
    </row>
    <row r="343" spans="1:7" ht="15">
      <c r="A343" s="96" t="s">
        <v>105</v>
      </c>
      <c r="B343" s="97">
        <v>45120.958333333336</v>
      </c>
      <c r="C343" s="96" t="s">
        <v>104</v>
      </c>
      <c r="D343" s="96" t="s">
        <v>103</v>
      </c>
      <c r="E343" s="96" t="s">
        <v>161</v>
      </c>
      <c r="F343" s="96">
        <v>1973</v>
      </c>
      <c r="G343" s="96">
        <v>8620967</v>
      </c>
    </row>
    <row r="344" spans="1:7" ht="15">
      <c r="A344" s="96" t="s">
        <v>105</v>
      </c>
      <c r="B344" s="97">
        <v>45120.958333333336</v>
      </c>
      <c r="C344" s="96" t="s">
        <v>104</v>
      </c>
      <c r="D344" s="96" t="s">
        <v>103</v>
      </c>
      <c r="E344" s="96" t="s">
        <v>161</v>
      </c>
      <c r="F344" s="96">
        <v>1974</v>
      </c>
      <c r="G344" s="96">
        <v>8678745</v>
      </c>
    </row>
    <row r="345" spans="1:7" ht="15">
      <c r="A345" s="96" t="s">
        <v>105</v>
      </c>
      <c r="B345" s="97">
        <v>45120.958333333336</v>
      </c>
      <c r="C345" s="96" t="s">
        <v>104</v>
      </c>
      <c r="D345" s="96" t="s">
        <v>103</v>
      </c>
      <c r="E345" s="96" t="s">
        <v>161</v>
      </c>
      <c r="F345" s="96">
        <v>1975</v>
      </c>
      <c r="G345" s="96">
        <v>8720742</v>
      </c>
    </row>
    <row r="346" spans="1:7" ht="15">
      <c r="A346" s="96" t="s">
        <v>105</v>
      </c>
      <c r="B346" s="97">
        <v>45120.958333333336</v>
      </c>
      <c r="C346" s="96" t="s">
        <v>104</v>
      </c>
      <c r="D346" s="96" t="s">
        <v>103</v>
      </c>
      <c r="E346" s="96" t="s">
        <v>161</v>
      </c>
      <c r="F346" s="96">
        <v>1976</v>
      </c>
      <c r="G346" s="96">
        <v>8758599</v>
      </c>
    </row>
    <row r="347" spans="1:7" ht="15">
      <c r="A347" s="96" t="s">
        <v>105</v>
      </c>
      <c r="B347" s="97">
        <v>45120.958333333336</v>
      </c>
      <c r="C347" s="96" t="s">
        <v>104</v>
      </c>
      <c r="D347" s="96" t="s">
        <v>103</v>
      </c>
      <c r="E347" s="96" t="s">
        <v>161</v>
      </c>
      <c r="F347" s="96">
        <v>1977</v>
      </c>
      <c r="G347" s="96">
        <v>8804183</v>
      </c>
    </row>
    <row r="348" spans="1:7" ht="15">
      <c r="A348" s="96" t="s">
        <v>105</v>
      </c>
      <c r="B348" s="97">
        <v>45120.958333333336</v>
      </c>
      <c r="C348" s="96" t="s">
        <v>104</v>
      </c>
      <c r="D348" s="96" t="s">
        <v>103</v>
      </c>
      <c r="E348" s="96" t="s">
        <v>161</v>
      </c>
      <c r="F348" s="96">
        <v>1978</v>
      </c>
      <c r="G348" s="96">
        <v>8814032</v>
      </c>
    </row>
    <row r="349" spans="1:7" ht="15">
      <c r="A349" s="96" t="s">
        <v>105</v>
      </c>
      <c r="B349" s="97">
        <v>45120.958333333336</v>
      </c>
      <c r="C349" s="96" t="s">
        <v>104</v>
      </c>
      <c r="D349" s="96" t="s">
        <v>103</v>
      </c>
      <c r="E349" s="96" t="s">
        <v>161</v>
      </c>
      <c r="F349" s="96">
        <v>1979</v>
      </c>
      <c r="G349" s="96">
        <v>8825940</v>
      </c>
    </row>
    <row r="350" spans="1:7" ht="15">
      <c r="A350" s="96" t="s">
        <v>105</v>
      </c>
      <c r="B350" s="97">
        <v>45120.958333333336</v>
      </c>
      <c r="C350" s="96" t="s">
        <v>104</v>
      </c>
      <c r="D350" s="96" t="s">
        <v>103</v>
      </c>
      <c r="E350" s="96" t="s">
        <v>161</v>
      </c>
      <c r="F350" s="96">
        <v>1980</v>
      </c>
      <c r="G350" s="96">
        <v>8861535</v>
      </c>
    </row>
    <row r="351" spans="1:7" ht="15">
      <c r="A351" s="96" t="s">
        <v>105</v>
      </c>
      <c r="B351" s="97">
        <v>45120.958333333336</v>
      </c>
      <c r="C351" s="96" t="s">
        <v>104</v>
      </c>
      <c r="D351" s="96" t="s">
        <v>103</v>
      </c>
      <c r="E351" s="96" t="s">
        <v>161</v>
      </c>
      <c r="F351" s="96">
        <v>1981</v>
      </c>
      <c r="G351" s="96">
        <v>8891117</v>
      </c>
    </row>
    <row r="352" spans="1:7" ht="15">
      <c r="A352" s="96" t="s">
        <v>105</v>
      </c>
      <c r="B352" s="97">
        <v>45120.958333333336</v>
      </c>
      <c r="C352" s="96" t="s">
        <v>104</v>
      </c>
      <c r="D352" s="96" t="s">
        <v>103</v>
      </c>
      <c r="E352" s="96" t="s">
        <v>161</v>
      </c>
      <c r="F352" s="96">
        <v>1982</v>
      </c>
      <c r="G352" s="96">
        <v>8917457</v>
      </c>
    </row>
    <row r="353" spans="1:7" ht="15">
      <c r="A353" s="96" t="s">
        <v>105</v>
      </c>
      <c r="B353" s="97">
        <v>45120.958333333336</v>
      </c>
      <c r="C353" s="96" t="s">
        <v>104</v>
      </c>
      <c r="D353" s="96" t="s">
        <v>103</v>
      </c>
      <c r="E353" s="96" t="s">
        <v>161</v>
      </c>
      <c r="F353" s="96">
        <v>1983</v>
      </c>
      <c r="G353" s="96">
        <v>8939738</v>
      </c>
    </row>
    <row r="354" spans="1:7" ht="15">
      <c r="A354" s="96" t="s">
        <v>105</v>
      </c>
      <c r="B354" s="97">
        <v>45120.958333333336</v>
      </c>
      <c r="C354" s="96" t="s">
        <v>104</v>
      </c>
      <c r="D354" s="96" t="s">
        <v>103</v>
      </c>
      <c r="E354" s="96" t="s">
        <v>161</v>
      </c>
      <c r="F354" s="96">
        <v>1984</v>
      </c>
      <c r="G354" s="96">
        <v>8960679</v>
      </c>
    </row>
    <row r="355" spans="1:7" ht="15">
      <c r="A355" s="96" t="s">
        <v>105</v>
      </c>
      <c r="B355" s="97">
        <v>45120.958333333336</v>
      </c>
      <c r="C355" s="96" t="s">
        <v>104</v>
      </c>
      <c r="D355" s="96" t="s">
        <v>103</v>
      </c>
      <c r="E355" s="96" t="s">
        <v>161</v>
      </c>
      <c r="F355" s="96">
        <v>1985</v>
      </c>
      <c r="G355" s="96">
        <v>8960547</v>
      </c>
    </row>
    <row r="356" spans="1:7" ht="15">
      <c r="A356" s="96" t="s">
        <v>105</v>
      </c>
      <c r="B356" s="97">
        <v>45120.958333333336</v>
      </c>
      <c r="C356" s="96" t="s">
        <v>104</v>
      </c>
      <c r="D356" s="96" t="s">
        <v>103</v>
      </c>
      <c r="E356" s="96" t="s">
        <v>161</v>
      </c>
      <c r="F356" s="96">
        <v>1986</v>
      </c>
      <c r="G356" s="96">
        <v>8958171</v>
      </c>
    </row>
    <row r="357" spans="1:7" ht="15">
      <c r="A357" s="96" t="s">
        <v>105</v>
      </c>
      <c r="B357" s="97">
        <v>45120.958333333336</v>
      </c>
      <c r="C357" s="96" t="s">
        <v>104</v>
      </c>
      <c r="D357" s="96" t="s">
        <v>103</v>
      </c>
      <c r="E357" s="96" t="s">
        <v>161</v>
      </c>
      <c r="F357" s="96">
        <v>1987</v>
      </c>
      <c r="G357" s="96">
        <v>8971359</v>
      </c>
    </row>
    <row r="358" spans="1:7" ht="15">
      <c r="A358" s="96" t="s">
        <v>105</v>
      </c>
      <c r="B358" s="97">
        <v>45120.958333333336</v>
      </c>
      <c r="C358" s="96" t="s">
        <v>104</v>
      </c>
      <c r="D358" s="96" t="s">
        <v>103</v>
      </c>
      <c r="E358" s="96" t="s">
        <v>161</v>
      </c>
      <c r="F358" s="96">
        <v>1988</v>
      </c>
      <c r="G358" s="96">
        <v>8981446</v>
      </c>
    </row>
    <row r="359" spans="1:7" ht="15">
      <c r="A359" s="96" t="s">
        <v>105</v>
      </c>
      <c r="B359" s="97">
        <v>45120.958333333336</v>
      </c>
      <c r="C359" s="96" t="s">
        <v>104</v>
      </c>
      <c r="D359" s="96" t="s">
        <v>103</v>
      </c>
      <c r="E359" s="96" t="s">
        <v>161</v>
      </c>
      <c r="F359" s="96">
        <v>1989</v>
      </c>
      <c r="G359" s="96">
        <v>8876972</v>
      </c>
    </row>
    <row r="360" spans="1:7" ht="15">
      <c r="A360" s="96" t="s">
        <v>105</v>
      </c>
      <c r="B360" s="97">
        <v>45120.958333333336</v>
      </c>
      <c r="C360" s="96" t="s">
        <v>104</v>
      </c>
      <c r="D360" s="96" t="s">
        <v>103</v>
      </c>
      <c r="E360" s="96" t="s">
        <v>161</v>
      </c>
      <c r="F360" s="96">
        <v>1990</v>
      </c>
      <c r="G360" s="96">
        <v>8718289</v>
      </c>
    </row>
    <row r="361" spans="1:7" ht="15">
      <c r="A361" s="96" t="s">
        <v>105</v>
      </c>
      <c r="B361" s="97">
        <v>45120.958333333336</v>
      </c>
      <c r="C361" s="96" t="s">
        <v>104</v>
      </c>
      <c r="D361" s="96" t="s">
        <v>103</v>
      </c>
      <c r="E361" s="96" t="s">
        <v>161</v>
      </c>
      <c r="F361" s="96">
        <v>1991</v>
      </c>
      <c r="G361" s="96">
        <v>8632367</v>
      </c>
    </row>
    <row r="362" spans="1:7" ht="15">
      <c r="A362" s="96" t="s">
        <v>105</v>
      </c>
      <c r="B362" s="97">
        <v>45120.958333333336</v>
      </c>
      <c r="C362" s="96" t="s">
        <v>104</v>
      </c>
      <c r="D362" s="96" t="s">
        <v>103</v>
      </c>
      <c r="E362" s="96" t="s">
        <v>161</v>
      </c>
      <c r="F362" s="96">
        <v>1992</v>
      </c>
      <c r="G362" s="96">
        <v>8540164</v>
      </c>
    </row>
    <row r="363" spans="1:7" ht="15">
      <c r="A363" s="96" t="s">
        <v>105</v>
      </c>
      <c r="B363" s="97">
        <v>45120.958333333336</v>
      </c>
      <c r="C363" s="96" t="s">
        <v>104</v>
      </c>
      <c r="D363" s="96" t="s">
        <v>103</v>
      </c>
      <c r="E363" s="96" t="s">
        <v>161</v>
      </c>
      <c r="F363" s="96">
        <v>1993</v>
      </c>
      <c r="G363" s="96">
        <v>8472313</v>
      </c>
    </row>
    <row r="364" spans="1:7" ht="15">
      <c r="A364" s="96" t="s">
        <v>105</v>
      </c>
      <c r="B364" s="97">
        <v>45120.958333333336</v>
      </c>
      <c r="C364" s="96" t="s">
        <v>104</v>
      </c>
      <c r="D364" s="96" t="s">
        <v>103</v>
      </c>
      <c r="E364" s="96" t="s">
        <v>161</v>
      </c>
      <c r="F364" s="96">
        <v>1994</v>
      </c>
      <c r="G364" s="96">
        <v>8443591</v>
      </c>
    </row>
    <row r="365" spans="1:7" ht="15">
      <c r="A365" s="96" t="s">
        <v>105</v>
      </c>
      <c r="B365" s="97">
        <v>45120.958333333336</v>
      </c>
      <c r="C365" s="96" t="s">
        <v>104</v>
      </c>
      <c r="D365" s="96" t="s">
        <v>103</v>
      </c>
      <c r="E365" s="96" t="s">
        <v>161</v>
      </c>
      <c r="F365" s="96">
        <v>1995</v>
      </c>
      <c r="G365" s="96">
        <v>8406067</v>
      </c>
    </row>
    <row r="366" spans="1:7" ht="15">
      <c r="A366" s="96" t="s">
        <v>105</v>
      </c>
      <c r="B366" s="97">
        <v>45120.958333333336</v>
      </c>
      <c r="C366" s="96" t="s">
        <v>104</v>
      </c>
      <c r="D366" s="96" t="s">
        <v>103</v>
      </c>
      <c r="E366" s="96" t="s">
        <v>161</v>
      </c>
      <c r="F366" s="96">
        <v>1996</v>
      </c>
      <c r="G366" s="96">
        <v>8362826</v>
      </c>
    </row>
    <row r="367" spans="1:7" ht="15">
      <c r="A367" s="96" t="s">
        <v>105</v>
      </c>
      <c r="B367" s="97">
        <v>45120.958333333336</v>
      </c>
      <c r="C367" s="96" t="s">
        <v>104</v>
      </c>
      <c r="D367" s="96" t="s">
        <v>103</v>
      </c>
      <c r="E367" s="96" t="s">
        <v>161</v>
      </c>
      <c r="F367" s="96">
        <v>1997</v>
      </c>
      <c r="G367" s="96">
        <v>8312068</v>
      </c>
    </row>
    <row r="368" spans="1:7" ht="15">
      <c r="A368" s="96" t="s">
        <v>105</v>
      </c>
      <c r="B368" s="97">
        <v>45120.958333333336</v>
      </c>
      <c r="C368" s="96" t="s">
        <v>104</v>
      </c>
      <c r="D368" s="96" t="s">
        <v>103</v>
      </c>
      <c r="E368" s="96" t="s">
        <v>161</v>
      </c>
      <c r="F368" s="96">
        <v>1998</v>
      </c>
      <c r="G368" s="96">
        <v>8256786</v>
      </c>
    </row>
    <row r="369" spans="1:7" ht="15">
      <c r="A369" s="96" t="s">
        <v>105</v>
      </c>
      <c r="B369" s="97">
        <v>45120.958333333336</v>
      </c>
      <c r="C369" s="96" t="s">
        <v>104</v>
      </c>
      <c r="D369" s="96" t="s">
        <v>103</v>
      </c>
      <c r="E369" s="96" t="s">
        <v>161</v>
      </c>
      <c r="F369" s="96">
        <v>1999</v>
      </c>
      <c r="G369" s="96">
        <v>8210624</v>
      </c>
    </row>
    <row r="370" spans="1:7" ht="15">
      <c r="A370" s="96" t="s">
        <v>105</v>
      </c>
      <c r="B370" s="97">
        <v>45120.958333333336</v>
      </c>
      <c r="C370" s="96" t="s">
        <v>104</v>
      </c>
      <c r="D370" s="96" t="s">
        <v>103</v>
      </c>
      <c r="E370" s="96" t="s">
        <v>161</v>
      </c>
      <c r="F370" s="96">
        <v>2000</v>
      </c>
      <c r="G370" s="96">
        <v>8170172</v>
      </c>
    </row>
    <row r="371" spans="1:7" ht="15">
      <c r="A371" s="96" t="s">
        <v>105</v>
      </c>
      <c r="B371" s="97">
        <v>45120.958333333336</v>
      </c>
      <c r="C371" s="96" t="s">
        <v>104</v>
      </c>
      <c r="D371" s="96" t="s">
        <v>103</v>
      </c>
      <c r="E371" s="96" t="s">
        <v>161</v>
      </c>
      <c r="F371" s="96">
        <v>2001</v>
      </c>
      <c r="G371" s="96">
        <v>8009142</v>
      </c>
    </row>
    <row r="372" spans="1:7" ht="15">
      <c r="A372" s="96" t="s">
        <v>105</v>
      </c>
      <c r="B372" s="97">
        <v>45120.958333333336</v>
      </c>
      <c r="C372" s="96" t="s">
        <v>104</v>
      </c>
      <c r="D372" s="96" t="s">
        <v>103</v>
      </c>
      <c r="E372" s="96" t="s">
        <v>161</v>
      </c>
      <c r="F372" s="96">
        <v>2002</v>
      </c>
      <c r="G372" s="96">
        <v>7837161</v>
      </c>
    </row>
    <row r="373" spans="1:7" ht="15">
      <c r="A373" s="96" t="s">
        <v>105</v>
      </c>
      <c r="B373" s="97">
        <v>45120.958333333336</v>
      </c>
      <c r="C373" s="96" t="s">
        <v>104</v>
      </c>
      <c r="D373" s="96" t="s">
        <v>103</v>
      </c>
      <c r="E373" s="96" t="s">
        <v>161</v>
      </c>
      <c r="F373" s="96">
        <v>2003</v>
      </c>
      <c r="G373" s="96">
        <v>7775327</v>
      </c>
    </row>
    <row r="374" spans="1:7" ht="15">
      <c r="A374" s="96" t="s">
        <v>105</v>
      </c>
      <c r="B374" s="97">
        <v>45120.958333333336</v>
      </c>
      <c r="C374" s="96" t="s">
        <v>104</v>
      </c>
      <c r="D374" s="96" t="s">
        <v>103</v>
      </c>
      <c r="E374" s="96" t="s">
        <v>161</v>
      </c>
      <c r="F374" s="96">
        <v>2004</v>
      </c>
      <c r="G374" s="96">
        <v>7716860</v>
      </c>
    </row>
    <row r="375" spans="1:7" ht="15">
      <c r="A375" s="96" t="s">
        <v>105</v>
      </c>
      <c r="B375" s="97">
        <v>45120.958333333336</v>
      </c>
      <c r="C375" s="96" t="s">
        <v>104</v>
      </c>
      <c r="D375" s="96" t="s">
        <v>103</v>
      </c>
      <c r="E375" s="96" t="s">
        <v>161</v>
      </c>
      <c r="F375" s="96">
        <v>2005</v>
      </c>
      <c r="G375" s="96">
        <v>7658972</v>
      </c>
    </row>
    <row r="376" spans="1:7" ht="15">
      <c r="A376" s="96" t="s">
        <v>105</v>
      </c>
      <c r="B376" s="97">
        <v>45120.958333333336</v>
      </c>
      <c r="C376" s="96" t="s">
        <v>104</v>
      </c>
      <c r="D376" s="96" t="s">
        <v>103</v>
      </c>
      <c r="E376" s="96" t="s">
        <v>161</v>
      </c>
      <c r="F376" s="96">
        <v>2006</v>
      </c>
      <c r="G376" s="96">
        <v>7601022</v>
      </c>
    </row>
    <row r="377" spans="1:7" ht="15">
      <c r="A377" s="96" t="s">
        <v>105</v>
      </c>
      <c r="B377" s="97">
        <v>45120.958333333336</v>
      </c>
      <c r="C377" s="96" t="s">
        <v>104</v>
      </c>
      <c r="D377" s="96" t="s">
        <v>103</v>
      </c>
      <c r="E377" s="96" t="s">
        <v>161</v>
      </c>
      <c r="F377" s="96">
        <v>2007</v>
      </c>
      <c r="G377" s="96">
        <v>7545338</v>
      </c>
    </row>
    <row r="378" spans="1:7" ht="15">
      <c r="A378" s="96" t="s">
        <v>105</v>
      </c>
      <c r="B378" s="97">
        <v>45120.958333333336</v>
      </c>
      <c r="C378" s="96" t="s">
        <v>104</v>
      </c>
      <c r="D378" s="96" t="s">
        <v>103</v>
      </c>
      <c r="E378" s="96" t="s">
        <v>161</v>
      </c>
      <c r="F378" s="96">
        <v>2008</v>
      </c>
      <c r="G378" s="96">
        <v>7492561</v>
      </c>
    </row>
    <row r="379" spans="1:7" ht="15">
      <c r="A379" s="96" t="s">
        <v>105</v>
      </c>
      <c r="B379" s="97">
        <v>45120.958333333336</v>
      </c>
      <c r="C379" s="96" t="s">
        <v>104</v>
      </c>
      <c r="D379" s="96" t="s">
        <v>103</v>
      </c>
      <c r="E379" s="96" t="s">
        <v>161</v>
      </c>
      <c r="F379" s="96">
        <v>2009</v>
      </c>
      <c r="G379" s="96">
        <v>7444443</v>
      </c>
    </row>
    <row r="380" spans="1:7" ht="15">
      <c r="A380" s="96" t="s">
        <v>105</v>
      </c>
      <c r="B380" s="97">
        <v>45120.958333333336</v>
      </c>
      <c r="C380" s="96" t="s">
        <v>104</v>
      </c>
      <c r="D380" s="96" t="s">
        <v>103</v>
      </c>
      <c r="E380" s="96" t="s">
        <v>161</v>
      </c>
      <c r="F380" s="96">
        <v>2010</v>
      </c>
      <c r="G380" s="96">
        <v>7395599</v>
      </c>
    </row>
    <row r="381" spans="1:7" ht="15">
      <c r="A381" s="96" t="s">
        <v>105</v>
      </c>
      <c r="B381" s="97">
        <v>45120.958333333336</v>
      </c>
      <c r="C381" s="96" t="s">
        <v>104</v>
      </c>
      <c r="D381" s="96" t="s">
        <v>103</v>
      </c>
      <c r="E381" s="96" t="s">
        <v>161</v>
      </c>
      <c r="F381" s="96">
        <v>2011</v>
      </c>
      <c r="G381" s="96">
        <v>7348328</v>
      </c>
    </row>
    <row r="382" spans="1:7" ht="15">
      <c r="A382" s="96" t="s">
        <v>105</v>
      </c>
      <c r="B382" s="97">
        <v>45120.958333333336</v>
      </c>
      <c r="C382" s="96" t="s">
        <v>104</v>
      </c>
      <c r="D382" s="96" t="s">
        <v>103</v>
      </c>
      <c r="E382" s="96" t="s">
        <v>161</v>
      </c>
      <c r="F382" s="96">
        <v>2012</v>
      </c>
      <c r="G382" s="96">
        <v>7305888</v>
      </c>
    </row>
    <row r="383" spans="1:7" ht="15">
      <c r="A383" s="96" t="s">
        <v>105</v>
      </c>
      <c r="B383" s="97">
        <v>45120.958333333336</v>
      </c>
      <c r="C383" s="96" t="s">
        <v>104</v>
      </c>
      <c r="D383" s="96" t="s">
        <v>103</v>
      </c>
      <c r="E383" s="96" t="s">
        <v>161</v>
      </c>
      <c r="F383" s="96">
        <v>2013</v>
      </c>
      <c r="G383" s="96">
        <v>7265115</v>
      </c>
    </row>
    <row r="384" spans="1:7" ht="15">
      <c r="A384" s="96" t="s">
        <v>105</v>
      </c>
      <c r="B384" s="97">
        <v>45120.958333333336</v>
      </c>
      <c r="C384" s="96" t="s">
        <v>104</v>
      </c>
      <c r="D384" s="96" t="s">
        <v>103</v>
      </c>
      <c r="E384" s="96" t="s">
        <v>161</v>
      </c>
      <c r="F384" s="96">
        <v>2014</v>
      </c>
      <c r="G384" s="96">
        <v>7223938</v>
      </c>
    </row>
    <row r="385" spans="1:7" ht="15">
      <c r="A385" s="96" t="s">
        <v>105</v>
      </c>
      <c r="B385" s="97">
        <v>45120.958333333336</v>
      </c>
      <c r="C385" s="96" t="s">
        <v>104</v>
      </c>
      <c r="D385" s="96" t="s">
        <v>103</v>
      </c>
      <c r="E385" s="96" t="s">
        <v>161</v>
      </c>
      <c r="F385" s="96">
        <v>2015</v>
      </c>
      <c r="G385" s="96">
        <v>7177991</v>
      </c>
    </row>
    <row r="386" spans="1:7" ht="15">
      <c r="A386" s="96" t="s">
        <v>105</v>
      </c>
      <c r="B386" s="97">
        <v>45120.958333333336</v>
      </c>
      <c r="C386" s="96" t="s">
        <v>104</v>
      </c>
      <c r="D386" s="96" t="s">
        <v>103</v>
      </c>
      <c r="E386" s="96" t="s">
        <v>161</v>
      </c>
      <c r="F386" s="96">
        <v>2016</v>
      </c>
      <c r="G386" s="96">
        <v>7127822</v>
      </c>
    </row>
    <row r="387" spans="1:7" ht="15">
      <c r="A387" s="96" t="s">
        <v>105</v>
      </c>
      <c r="B387" s="97">
        <v>45120.958333333336</v>
      </c>
      <c r="C387" s="96" t="s">
        <v>104</v>
      </c>
      <c r="D387" s="96" t="s">
        <v>103</v>
      </c>
      <c r="E387" s="96" t="s">
        <v>161</v>
      </c>
      <c r="F387" s="96">
        <v>2017</v>
      </c>
      <c r="G387" s="96">
        <v>7075947</v>
      </c>
    </row>
    <row r="388" spans="1:7" ht="15">
      <c r="A388" s="96" t="s">
        <v>105</v>
      </c>
      <c r="B388" s="97">
        <v>45120.958333333336</v>
      </c>
      <c r="C388" s="96" t="s">
        <v>104</v>
      </c>
      <c r="D388" s="96" t="s">
        <v>103</v>
      </c>
      <c r="E388" s="96" t="s">
        <v>161</v>
      </c>
      <c r="F388" s="96">
        <v>2018</v>
      </c>
      <c r="G388" s="96">
        <v>7025037</v>
      </c>
    </row>
    <row r="389" spans="1:7" ht="15">
      <c r="A389" s="96" t="s">
        <v>105</v>
      </c>
      <c r="B389" s="97">
        <v>45120.958333333336</v>
      </c>
      <c r="C389" s="96" t="s">
        <v>104</v>
      </c>
      <c r="D389" s="96" t="s">
        <v>103</v>
      </c>
      <c r="E389" s="96" t="s">
        <v>161</v>
      </c>
      <c r="F389" s="96">
        <v>2019</v>
      </c>
      <c r="G389" s="96">
        <v>6975761</v>
      </c>
    </row>
    <row r="390" spans="1:7" ht="15">
      <c r="A390" s="96" t="s">
        <v>105</v>
      </c>
      <c r="B390" s="97">
        <v>45120.958333333336</v>
      </c>
      <c r="C390" s="96" t="s">
        <v>104</v>
      </c>
      <c r="D390" s="96" t="s">
        <v>103</v>
      </c>
      <c r="E390" s="96" t="s">
        <v>161</v>
      </c>
      <c r="F390" s="96">
        <v>2020</v>
      </c>
      <c r="G390" s="96">
        <v>6934015</v>
      </c>
    </row>
    <row r="391" spans="1:7" ht="15">
      <c r="A391" s="96" t="s">
        <v>105</v>
      </c>
      <c r="B391" s="97">
        <v>45120.958333333336</v>
      </c>
      <c r="C391" s="96" t="s">
        <v>104</v>
      </c>
      <c r="D391" s="96" t="s">
        <v>103</v>
      </c>
      <c r="E391" s="96" t="s">
        <v>161</v>
      </c>
      <c r="F391" s="96">
        <v>2021</v>
      </c>
      <c r="G391" s="96">
        <v>6877743</v>
      </c>
    </row>
    <row r="392" spans="1:8" ht="15">
      <c r="A392" s="96" t="s">
        <v>105</v>
      </c>
      <c r="B392" s="97">
        <v>45120.958333333336</v>
      </c>
      <c r="C392" s="96" t="s">
        <v>104</v>
      </c>
      <c r="D392" s="96" t="s">
        <v>103</v>
      </c>
      <c r="E392" s="96" t="s">
        <v>161</v>
      </c>
      <c r="F392" s="96">
        <v>2022</v>
      </c>
      <c r="G392" s="96">
        <v>6465097</v>
      </c>
      <c r="H392" s="96" t="s">
        <v>106</v>
      </c>
    </row>
    <row r="393" spans="1:7" ht="15">
      <c r="A393" s="96" t="s">
        <v>105</v>
      </c>
      <c r="B393" s="97">
        <v>45120.958333333336</v>
      </c>
      <c r="C393" s="96" t="s">
        <v>104</v>
      </c>
      <c r="D393" s="96" t="s">
        <v>103</v>
      </c>
      <c r="E393" s="96" t="s">
        <v>160</v>
      </c>
      <c r="F393" s="96">
        <v>1996</v>
      </c>
      <c r="G393" s="96">
        <v>10159569</v>
      </c>
    </row>
    <row r="394" spans="1:7" ht="15">
      <c r="A394" s="96" t="s">
        <v>105</v>
      </c>
      <c r="B394" s="97">
        <v>45120.958333333336</v>
      </c>
      <c r="C394" s="96" t="s">
        <v>104</v>
      </c>
      <c r="D394" s="96" t="s">
        <v>103</v>
      </c>
      <c r="E394" s="96" t="s">
        <v>160</v>
      </c>
      <c r="F394" s="96">
        <v>1997</v>
      </c>
      <c r="G394" s="96">
        <v>10117433</v>
      </c>
    </row>
    <row r="395" spans="1:7" ht="15">
      <c r="A395" s="96" t="s">
        <v>105</v>
      </c>
      <c r="B395" s="97">
        <v>45120.958333333336</v>
      </c>
      <c r="C395" s="96" t="s">
        <v>104</v>
      </c>
      <c r="D395" s="96" t="s">
        <v>103</v>
      </c>
      <c r="E395" s="96" t="s">
        <v>160</v>
      </c>
      <c r="F395" s="96">
        <v>1998</v>
      </c>
      <c r="G395" s="96">
        <v>10069112</v>
      </c>
    </row>
    <row r="396" spans="1:7" ht="15">
      <c r="A396" s="96" t="s">
        <v>105</v>
      </c>
      <c r="B396" s="97">
        <v>45120.958333333336</v>
      </c>
      <c r="C396" s="96" t="s">
        <v>104</v>
      </c>
      <c r="D396" s="96" t="s">
        <v>103</v>
      </c>
      <c r="E396" s="96" t="s">
        <v>160</v>
      </c>
      <c r="F396" s="96">
        <v>1999</v>
      </c>
      <c r="G396" s="96">
        <v>10032359</v>
      </c>
    </row>
    <row r="397" spans="1:7" ht="15">
      <c r="A397" s="96" t="s">
        <v>105</v>
      </c>
      <c r="B397" s="97">
        <v>45120.958333333336</v>
      </c>
      <c r="C397" s="96" t="s">
        <v>104</v>
      </c>
      <c r="D397" s="96" t="s">
        <v>103</v>
      </c>
      <c r="E397" s="96" t="s">
        <v>160</v>
      </c>
      <c r="F397" s="96">
        <v>2000</v>
      </c>
      <c r="G397" s="96">
        <v>10004958</v>
      </c>
    </row>
    <row r="398" spans="1:7" ht="15">
      <c r="A398" s="96" t="s">
        <v>105</v>
      </c>
      <c r="B398" s="97">
        <v>45120.958333333336</v>
      </c>
      <c r="C398" s="96" t="s">
        <v>104</v>
      </c>
      <c r="D398" s="96" t="s">
        <v>103</v>
      </c>
      <c r="E398" s="96" t="s">
        <v>160</v>
      </c>
      <c r="F398" s="96">
        <v>2001</v>
      </c>
      <c r="G398" s="96">
        <v>9970688</v>
      </c>
    </row>
    <row r="399" spans="1:7" ht="15">
      <c r="A399" s="96" t="s">
        <v>105</v>
      </c>
      <c r="B399" s="97">
        <v>45120.958333333336</v>
      </c>
      <c r="C399" s="96" t="s">
        <v>104</v>
      </c>
      <c r="D399" s="96" t="s">
        <v>103</v>
      </c>
      <c r="E399" s="96" t="s">
        <v>160</v>
      </c>
      <c r="F399" s="96">
        <v>2002</v>
      </c>
      <c r="G399" s="96">
        <v>9924766</v>
      </c>
    </row>
    <row r="400" spans="1:7" ht="15">
      <c r="A400" s="96" t="s">
        <v>105</v>
      </c>
      <c r="B400" s="97">
        <v>45120.958333333336</v>
      </c>
      <c r="C400" s="96" t="s">
        <v>104</v>
      </c>
      <c r="D400" s="96" t="s">
        <v>103</v>
      </c>
      <c r="E400" s="96" t="s">
        <v>160</v>
      </c>
      <c r="F400" s="96">
        <v>2003</v>
      </c>
      <c r="G400" s="96">
        <v>9873826</v>
      </c>
    </row>
    <row r="401" spans="1:7" ht="15">
      <c r="A401" s="96" t="s">
        <v>105</v>
      </c>
      <c r="B401" s="97">
        <v>45120.958333333336</v>
      </c>
      <c r="C401" s="96" t="s">
        <v>104</v>
      </c>
      <c r="D401" s="96" t="s">
        <v>103</v>
      </c>
      <c r="E401" s="96" t="s">
        <v>160</v>
      </c>
      <c r="F401" s="96">
        <v>2004</v>
      </c>
      <c r="G401" s="96">
        <v>9824568</v>
      </c>
    </row>
    <row r="402" spans="1:7" ht="15">
      <c r="A402" s="96" t="s">
        <v>105</v>
      </c>
      <c r="B402" s="97">
        <v>45120.958333333336</v>
      </c>
      <c r="C402" s="96" t="s">
        <v>104</v>
      </c>
      <c r="D402" s="96" t="s">
        <v>103</v>
      </c>
      <c r="E402" s="96" t="s">
        <v>160</v>
      </c>
      <c r="F402" s="96">
        <v>2005</v>
      </c>
      <c r="G402" s="96">
        <v>9775307</v>
      </c>
    </row>
    <row r="403" spans="1:7" ht="15">
      <c r="A403" s="96" t="s">
        <v>105</v>
      </c>
      <c r="B403" s="97">
        <v>45120.958333333336</v>
      </c>
      <c r="C403" s="96" t="s">
        <v>104</v>
      </c>
      <c r="D403" s="96" t="s">
        <v>103</v>
      </c>
      <c r="E403" s="96" t="s">
        <v>160</v>
      </c>
      <c r="F403" s="96">
        <v>2006</v>
      </c>
      <c r="G403" s="96">
        <v>9732501</v>
      </c>
    </row>
    <row r="404" spans="1:7" ht="15">
      <c r="A404" s="96" t="s">
        <v>105</v>
      </c>
      <c r="B404" s="97">
        <v>45120.958333333336</v>
      </c>
      <c r="C404" s="96" t="s">
        <v>104</v>
      </c>
      <c r="D404" s="96" t="s">
        <v>103</v>
      </c>
      <c r="E404" s="96" t="s">
        <v>160</v>
      </c>
      <c r="F404" s="96">
        <v>2007</v>
      </c>
      <c r="G404" s="96">
        <v>9702116</v>
      </c>
    </row>
    <row r="405" spans="1:7" ht="15">
      <c r="A405" s="96" t="s">
        <v>105</v>
      </c>
      <c r="B405" s="97">
        <v>45120.958333333336</v>
      </c>
      <c r="C405" s="96" t="s">
        <v>104</v>
      </c>
      <c r="D405" s="96" t="s">
        <v>103</v>
      </c>
      <c r="E405" s="96" t="s">
        <v>160</v>
      </c>
      <c r="F405" s="96">
        <v>2008</v>
      </c>
      <c r="G405" s="96">
        <v>9680841</v>
      </c>
    </row>
    <row r="406" spans="1:7" ht="15">
      <c r="A406" s="96" t="s">
        <v>105</v>
      </c>
      <c r="B406" s="97">
        <v>45120.958333333336</v>
      </c>
      <c r="C406" s="96" t="s">
        <v>104</v>
      </c>
      <c r="D406" s="96" t="s">
        <v>103</v>
      </c>
      <c r="E406" s="96" t="s">
        <v>160</v>
      </c>
      <c r="F406" s="96">
        <v>2009</v>
      </c>
      <c r="G406" s="96">
        <v>9576045</v>
      </c>
    </row>
    <row r="407" spans="1:7" ht="15">
      <c r="A407" s="96" t="s">
        <v>105</v>
      </c>
      <c r="B407" s="97">
        <v>45120.958333333336</v>
      </c>
      <c r="C407" s="96" t="s">
        <v>104</v>
      </c>
      <c r="D407" s="96" t="s">
        <v>103</v>
      </c>
      <c r="E407" s="96" t="s">
        <v>160</v>
      </c>
      <c r="F407" s="96">
        <v>2010</v>
      </c>
      <c r="G407" s="96">
        <v>9480686</v>
      </c>
    </row>
    <row r="408" spans="1:7" ht="15">
      <c r="A408" s="96" t="s">
        <v>105</v>
      </c>
      <c r="B408" s="97">
        <v>45120.958333333336</v>
      </c>
      <c r="C408" s="96" t="s">
        <v>104</v>
      </c>
      <c r="D408" s="96" t="s">
        <v>103</v>
      </c>
      <c r="E408" s="96" t="s">
        <v>160</v>
      </c>
      <c r="F408" s="96">
        <v>2011</v>
      </c>
      <c r="G408" s="96">
        <v>9473172</v>
      </c>
    </row>
    <row r="409" spans="1:7" ht="15">
      <c r="A409" s="96" t="s">
        <v>105</v>
      </c>
      <c r="B409" s="97">
        <v>45120.958333333336</v>
      </c>
      <c r="C409" s="96" t="s">
        <v>104</v>
      </c>
      <c r="D409" s="96" t="s">
        <v>103</v>
      </c>
      <c r="E409" s="96" t="s">
        <v>160</v>
      </c>
      <c r="F409" s="96">
        <v>2012</v>
      </c>
      <c r="G409" s="96">
        <v>9464495</v>
      </c>
    </row>
    <row r="410" spans="1:7" ht="15">
      <c r="A410" s="96" t="s">
        <v>105</v>
      </c>
      <c r="B410" s="97">
        <v>45120.958333333336</v>
      </c>
      <c r="C410" s="96" t="s">
        <v>104</v>
      </c>
      <c r="D410" s="96" t="s">
        <v>103</v>
      </c>
      <c r="E410" s="96" t="s">
        <v>160</v>
      </c>
      <c r="F410" s="96">
        <v>2013</v>
      </c>
      <c r="G410" s="96">
        <v>9465997</v>
      </c>
    </row>
    <row r="411" spans="1:7" ht="15">
      <c r="A411" s="96" t="s">
        <v>105</v>
      </c>
      <c r="B411" s="97">
        <v>45120.958333333336</v>
      </c>
      <c r="C411" s="96" t="s">
        <v>104</v>
      </c>
      <c r="D411" s="96" t="s">
        <v>103</v>
      </c>
      <c r="E411" s="96" t="s">
        <v>160</v>
      </c>
      <c r="F411" s="96">
        <v>2014</v>
      </c>
      <c r="G411" s="96">
        <v>9474511</v>
      </c>
    </row>
    <row r="412" spans="1:7" ht="15">
      <c r="A412" s="96" t="s">
        <v>105</v>
      </c>
      <c r="B412" s="97">
        <v>45120.958333333336</v>
      </c>
      <c r="C412" s="96" t="s">
        <v>104</v>
      </c>
      <c r="D412" s="96" t="s">
        <v>103</v>
      </c>
      <c r="E412" s="96" t="s">
        <v>160</v>
      </c>
      <c r="F412" s="96">
        <v>2015</v>
      </c>
      <c r="G412" s="96">
        <v>9489616</v>
      </c>
    </row>
    <row r="413" spans="1:7" ht="15">
      <c r="A413" s="96" t="s">
        <v>105</v>
      </c>
      <c r="B413" s="97">
        <v>45120.958333333336</v>
      </c>
      <c r="C413" s="96" t="s">
        <v>104</v>
      </c>
      <c r="D413" s="96" t="s">
        <v>103</v>
      </c>
      <c r="E413" s="96" t="s">
        <v>160</v>
      </c>
      <c r="F413" s="96">
        <v>2016</v>
      </c>
      <c r="G413" s="96">
        <v>9501534</v>
      </c>
    </row>
    <row r="414" spans="1:7" ht="15">
      <c r="A414" s="96" t="s">
        <v>105</v>
      </c>
      <c r="B414" s="97">
        <v>45120.958333333336</v>
      </c>
      <c r="C414" s="96" t="s">
        <v>104</v>
      </c>
      <c r="D414" s="96" t="s">
        <v>103</v>
      </c>
      <c r="E414" s="96" t="s">
        <v>160</v>
      </c>
      <c r="F414" s="96">
        <v>2017</v>
      </c>
      <c r="G414" s="96">
        <v>9498264</v>
      </c>
    </row>
    <row r="415" spans="1:7" ht="15">
      <c r="A415" s="96" t="s">
        <v>105</v>
      </c>
      <c r="B415" s="97">
        <v>45120.958333333336</v>
      </c>
      <c r="C415" s="96" t="s">
        <v>104</v>
      </c>
      <c r="D415" s="96" t="s">
        <v>103</v>
      </c>
      <c r="E415" s="96" t="s">
        <v>160</v>
      </c>
      <c r="F415" s="96">
        <v>2018</v>
      </c>
      <c r="G415" s="96">
        <v>9483499</v>
      </c>
    </row>
    <row r="416" spans="1:7" ht="15">
      <c r="A416" s="96" t="s">
        <v>105</v>
      </c>
      <c r="B416" s="97">
        <v>45120.958333333336</v>
      </c>
      <c r="C416" s="96" t="s">
        <v>104</v>
      </c>
      <c r="D416" s="96" t="s">
        <v>103</v>
      </c>
      <c r="E416" s="96" t="s">
        <v>160</v>
      </c>
      <c r="F416" s="96">
        <v>2019</v>
      </c>
      <c r="G416" s="96">
        <v>9441762</v>
      </c>
    </row>
    <row r="417" spans="1:7" ht="15">
      <c r="A417" s="96" t="s">
        <v>105</v>
      </c>
      <c r="B417" s="97">
        <v>45120.958333333336</v>
      </c>
      <c r="C417" s="96" t="s">
        <v>104</v>
      </c>
      <c r="D417" s="96" t="s">
        <v>103</v>
      </c>
      <c r="E417" s="96" t="s">
        <v>159</v>
      </c>
      <c r="F417" s="96">
        <v>1960</v>
      </c>
      <c r="G417" s="96">
        <v>5327827</v>
      </c>
    </row>
    <row r="418" spans="1:7" ht="15">
      <c r="A418" s="96" t="s">
        <v>105</v>
      </c>
      <c r="B418" s="97">
        <v>45120.958333333336</v>
      </c>
      <c r="C418" s="96" t="s">
        <v>104</v>
      </c>
      <c r="D418" s="96" t="s">
        <v>103</v>
      </c>
      <c r="E418" s="96" t="s">
        <v>159</v>
      </c>
      <c r="F418" s="96">
        <v>1961</v>
      </c>
      <c r="G418" s="96">
        <v>5434294</v>
      </c>
    </row>
    <row r="419" spans="1:7" ht="15">
      <c r="A419" s="96" t="s">
        <v>105</v>
      </c>
      <c r="B419" s="97">
        <v>45120.958333333336</v>
      </c>
      <c r="C419" s="96" t="s">
        <v>104</v>
      </c>
      <c r="D419" s="96" t="s">
        <v>103</v>
      </c>
      <c r="E419" s="96" t="s">
        <v>159</v>
      </c>
      <c r="F419" s="96">
        <v>1962</v>
      </c>
      <c r="G419" s="96">
        <v>5573815</v>
      </c>
    </row>
    <row r="420" spans="1:7" ht="15">
      <c r="A420" s="96" t="s">
        <v>105</v>
      </c>
      <c r="B420" s="97">
        <v>45120.958333333336</v>
      </c>
      <c r="C420" s="96" t="s">
        <v>104</v>
      </c>
      <c r="D420" s="96" t="s">
        <v>103</v>
      </c>
      <c r="E420" s="96" t="s">
        <v>159</v>
      </c>
      <c r="F420" s="96">
        <v>1963</v>
      </c>
      <c r="G420" s="96">
        <v>5694247</v>
      </c>
    </row>
    <row r="421" spans="1:7" ht="15">
      <c r="A421" s="96" t="s">
        <v>105</v>
      </c>
      <c r="B421" s="97">
        <v>45120.958333333336</v>
      </c>
      <c r="C421" s="96" t="s">
        <v>104</v>
      </c>
      <c r="D421" s="96" t="s">
        <v>103</v>
      </c>
      <c r="E421" s="96" t="s">
        <v>159</v>
      </c>
      <c r="F421" s="96">
        <v>1964</v>
      </c>
      <c r="G421" s="96">
        <v>5789228</v>
      </c>
    </row>
    <row r="422" spans="1:7" ht="15">
      <c r="A422" s="96" t="s">
        <v>105</v>
      </c>
      <c r="B422" s="97">
        <v>45120.958333333336</v>
      </c>
      <c r="C422" s="96" t="s">
        <v>104</v>
      </c>
      <c r="D422" s="96" t="s">
        <v>103</v>
      </c>
      <c r="E422" s="96" t="s">
        <v>159</v>
      </c>
      <c r="F422" s="96">
        <v>1965</v>
      </c>
      <c r="G422" s="96">
        <v>5856472</v>
      </c>
    </row>
    <row r="423" spans="1:7" ht="15">
      <c r="A423" s="96" t="s">
        <v>105</v>
      </c>
      <c r="B423" s="97">
        <v>45120.958333333336</v>
      </c>
      <c r="C423" s="96" t="s">
        <v>104</v>
      </c>
      <c r="D423" s="96" t="s">
        <v>103</v>
      </c>
      <c r="E423" s="96" t="s">
        <v>159</v>
      </c>
      <c r="F423" s="96">
        <v>1966</v>
      </c>
      <c r="G423" s="96">
        <v>5918002</v>
      </c>
    </row>
    <row r="424" spans="1:7" ht="15">
      <c r="A424" s="96" t="s">
        <v>105</v>
      </c>
      <c r="B424" s="97">
        <v>45120.958333333336</v>
      </c>
      <c r="C424" s="96" t="s">
        <v>104</v>
      </c>
      <c r="D424" s="96" t="s">
        <v>103</v>
      </c>
      <c r="E424" s="96" t="s">
        <v>159</v>
      </c>
      <c r="F424" s="96">
        <v>1967</v>
      </c>
      <c r="G424" s="96">
        <v>5991785</v>
      </c>
    </row>
    <row r="425" spans="1:7" ht="15">
      <c r="A425" s="96" t="s">
        <v>105</v>
      </c>
      <c r="B425" s="97">
        <v>45120.958333333336</v>
      </c>
      <c r="C425" s="96" t="s">
        <v>104</v>
      </c>
      <c r="D425" s="96" t="s">
        <v>103</v>
      </c>
      <c r="E425" s="96" t="s">
        <v>159</v>
      </c>
      <c r="F425" s="96">
        <v>1968</v>
      </c>
      <c r="G425" s="96">
        <v>6067714</v>
      </c>
    </row>
    <row r="426" spans="1:7" ht="15">
      <c r="A426" s="96" t="s">
        <v>105</v>
      </c>
      <c r="B426" s="97">
        <v>45120.958333333336</v>
      </c>
      <c r="C426" s="96" t="s">
        <v>104</v>
      </c>
      <c r="D426" s="96" t="s">
        <v>103</v>
      </c>
      <c r="E426" s="96" t="s">
        <v>159</v>
      </c>
      <c r="F426" s="96">
        <v>1969</v>
      </c>
      <c r="G426" s="96">
        <v>6136387</v>
      </c>
    </row>
    <row r="427" spans="1:7" ht="15">
      <c r="A427" s="96" t="s">
        <v>105</v>
      </c>
      <c r="B427" s="97">
        <v>45120.958333333336</v>
      </c>
      <c r="C427" s="96" t="s">
        <v>104</v>
      </c>
      <c r="D427" s="96" t="s">
        <v>103</v>
      </c>
      <c r="E427" s="96" t="s">
        <v>159</v>
      </c>
      <c r="F427" s="96">
        <v>1970</v>
      </c>
      <c r="G427" s="96">
        <v>6180877</v>
      </c>
    </row>
    <row r="428" spans="1:7" ht="15">
      <c r="A428" s="96" t="s">
        <v>105</v>
      </c>
      <c r="B428" s="97">
        <v>45120.958333333336</v>
      </c>
      <c r="C428" s="96" t="s">
        <v>104</v>
      </c>
      <c r="D428" s="96" t="s">
        <v>103</v>
      </c>
      <c r="E428" s="96" t="s">
        <v>159</v>
      </c>
      <c r="F428" s="96">
        <v>1971</v>
      </c>
      <c r="G428" s="96">
        <v>6213399</v>
      </c>
    </row>
    <row r="429" spans="1:7" ht="15">
      <c r="A429" s="96" t="s">
        <v>105</v>
      </c>
      <c r="B429" s="97">
        <v>45120.958333333336</v>
      </c>
      <c r="C429" s="96" t="s">
        <v>104</v>
      </c>
      <c r="D429" s="96" t="s">
        <v>103</v>
      </c>
      <c r="E429" s="96" t="s">
        <v>159</v>
      </c>
      <c r="F429" s="96">
        <v>1972</v>
      </c>
      <c r="G429" s="96">
        <v>6260956</v>
      </c>
    </row>
    <row r="430" spans="1:7" ht="15">
      <c r="A430" s="96" t="s">
        <v>105</v>
      </c>
      <c r="B430" s="97">
        <v>45120.958333333336</v>
      </c>
      <c r="C430" s="96" t="s">
        <v>104</v>
      </c>
      <c r="D430" s="96" t="s">
        <v>103</v>
      </c>
      <c r="E430" s="96" t="s">
        <v>159</v>
      </c>
      <c r="F430" s="96">
        <v>1973</v>
      </c>
      <c r="G430" s="96">
        <v>6307347</v>
      </c>
    </row>
    <row r="431" spans="1:7" ht="15">
      <c r="A431" s="96" t="s">
        <v>105</v>
      </c>
      <c r="B431" s="97">
        <v>45120.958333333336</v>
      </c>
      <c r="C431" s="96" t="s">
        <v>104</v>
      </c>
      <c r="D431" s="96" t="s">
        <v>103</v>
      </c>
      <c r="E431" s="96" t="s">
        <v>159</v>
      </c>
      <c r="F431" s="96">
        <v>1974</v>
      </c>
      <c r="G431" s="96">
        <v>6341405</v>
      </c>
    </row>
    <row r="432" spans="1:7" ht="15">
      <c r="A432" s="96" t="s">
        <v>105</v>
      </c>
      <c r="B432" s="97">
        <v>45120.958333333336</v>
      </c>
      <c r="C432" s="96" t="s">
        <v>104</v>
      </c>
      <c r="D432" s="96" t="s">
        <v>103</v>
      </c>
      <c r="E432" s="96" t="s">
        <v>159</v>
      </c>
      <c r="F432" s="96">
        <v>1975</v>
      </c>
      <c r="G432" s="96">
        <v>6338632</v>
      </c>
    </row>
    <row r="433" spans="1:7" ht="15">
      <c r="A433" s="96" t="s">
        <v>105</v>
      </c>
      <c r="B433" s="97">
        <v>45120.958333333336</v>
      </c>
      <c r="C433" s="96" t="s">
        <v>104</v>
      </c>
      <c r="D433" s="96" t="s">
        <v>103</v>
      </c>
      <c r="E433" s="96" t="s">
        <v>159</v>
      </c>
      <c r="F433" s="96">
        <v>1976</v>
      </c>
      <c r="G433" s="96">
        <v>6302504</v>
      </c>
    </row>
    <row r="434" spans="1:7" ht="15">
      <c r="A434" s="96" t="s">
        <v>105</v>
      </c>
      <c r="B434" s="97">
        <v>45120.958333333336</v>
      </c>
      <c r="C434" s="96" t="s">
        <v>104</v>
      </c>
      <c r="D434" s="96" t="s">
        <v>103</v>
      </c>
      <c r="E434" s="96" t="s">
        <v>159</v>
      </c>
      <c r="F434" s="96">
        <v>1977</v>
      </c>
      <c r="G434" s="96">
        <v>6281174</v>
      </c>
    </row>
    <row r="435" spans="1:7" ht="15">
      <c r="A435" s="96" t="s">
        <v>105</v>
      </c>
      <c r="B435" s="97">
        <v>45120.958333333336</v>
      </c>
      <c r="C435" s="96" t="s">
        <v>104</v>
      </c>
      <c r="D435" s="96" t="s">
        <v>103</v>
      </c>
      <c r="E435" s="96" t="s">
        <v>159</v>
      </c>
      <c r="F435" s="96">
        <v>1978</v>
      </c>
      <c r="G435" s="96">
        <v>6281738</v>
      </c>
    </row>
    <row r="436" spans="1:7" ht="15">
      <c r="A436" s="96" t="s">
        <v>105</v>
      </c>
      <c r="B436" s="97">
        <v>45120.958333333336</v>
      </c>
      <c r="C436" s="96" t="s">
        <v>104</v>
      </c>
      <c r="D436" s="96" t="s">
        <v>103</v>
      </c>
      <c r="E436" s="96" t="s">
        <v>159</v>
      </c>
      <c r="F436" s="96">
        <v>1979</v>
      </c>
      <c r="G436" s="96">
        <v>6294365</v>
      </c>
    </row>
    <row r="437" spans="1:7" ht="15">
      <c r="A437" s="96" t="s">
        <v>105</v>
      </c>
      <c r="B437" s="97">
        <v>45120.958333333336</v>
      </c>
      <c r="C437" s="96" t="s">
        <v>104</v>
      </c>
      <c r="D437" s="96" t="s">
        <v>103</v>
      </c>
      <c r="E437" s="96" t="s">
        <v>159</v>
      </c>
      <c r="F437" s="96">
        <v>1980</v>
      </c>
      <c r="G437" s="96">
        <v>6319408</v>
      </c>
    </row>
    <row r="438" spans="1:7" ht="15">
      <c r="A438" s="96" t="s">
        <v>105</v>
      </c>
      <c r="B438" s="97">
        <v>45120.958333333336</v>
      </c>
      <c r="C438" s="96" t="s">
        <v>104</v>
      </c>
      <c r="D438" s="96" t="s">
        <v>103</v>
      </c>
      <c r="E438" s="96" t="s">
        <v>159</v>
      </c>
      <c r="F438" s="96">
        <v>1981</v>
      </c>
      <c r="G438" s="96">
        <v>6354074</v>
      </c>
    </row>
    <row r="439" spans="1:7" ht="15">
      <c r="A439" s="96" t="s">
        <v>105</v>
      </c>
      <c r="B439" s="97">
        <v>45120.958333333336</v>
      </c>
      <c r="C439" s="96" t="s">
        <v>104</v>
      </c>
      <c r="D439" s="96" t="s">
        <v>103</v>
      </c>
      <c r="E439" s="96" t="s">
        <v>159</v>
      </c>
      <c r="F439" s="96">
        <v>1982</v>
      </c>
      <c r="G439" s="96">
        <v>6391309</v>
      </c>
    </row>
    <row r="440" spans="1:7" ht="15">
      <c r="A440" s="96" t="s">
        <v>105</v>
      </c>
      <c r="B440" s="97">
        <v>45120.958333333336</v>
      </c>
      <c r="C440" s="96" t="s">
        <v>104</v>
      </c>
      <c r="D440" s="96" t="s">
        <v>103</v>
      </c>
      <c r="E440" s="96" t="s">
        <v>159</v>
      </c>
      <c r="F440" s="96">
        <v>1983</v>
      </c>
      <c r="G440" s="96">
        <v>6418773</v>
      </c>
    </row>
    <row r="441" spans="1:7" ht="15">
      <c r="A441" s="96" t="s">
        <v>105</v>
      </c>
      <c r="B441" s="97">
        <v>45120.958333333336</v>
      </c>
      <c r="C441" s="96" t="s">
        <v>104</v>
      </c>
      <c r="D441" s="96" t="s">
        <v>103</v>
      </c>
      <c r="E441" s="96" t="s">
        <v>159</v>
      </c>
      <c r="F441" s="96">
        <v>1984</v>
      </c>
      <c r="G441" s="96">
        <v>6441865</v>
      </c>
    </row>
    <row r="442" spans="1:7" ht="15">
      <c r="A442" s="96" t="s">
        <v>105</v>
      </c>
      <c r="B442" s="97">
        <v>45120.958333333336</v>
      </c>
      <c r="C442" s="96" t="s">
        <v>104</v>
      </c>
      <c r="D442" s="96" t="s">
        <v>103</v>
      </c>
      <c r="E442" s="96" t="s">
        <v>159</v>
      </c>
      <c r="F442" s="96">
        <v>1985</v>
      </c>
      <c r="G442" s="96">
        <v>6470365</v>
      </c>
    </row>
    <row r="443" spans="1:7" ht="15">
      <c r="A443" s="96" t="s">
        <v>105</v>
      </c>
      <c r="B443" s="97">
        <v>45120.958333333336</v>
      </c>
      <c r="C443" s="96" t="s">
        <v>104</v>
      </c>
      <c r="D443" s="96" t="s">
        <v>103</v>
      </c>
      <c r="E443" s="96" t="s">
        <v>159</v>
      </c>
      <c r="F443" s="96">
        <v>1986</v>
      </c>
      <c r="G443" s="96">
        <v>6504124</v>
      </c>
    </row>
    <row r="444" spans="1:7" ht="15">
      <c r="A444" s="96" t="s">
        <v>105</v>
      </c>
      <c r="B444" s="97">
        <v>45120.958333333336</v>
      </c>
      <c r="C444" s="96" t="s">
        <v>104</v>
      </c>
      <c r="D444" s="96" t="s">
        <v>103</v>
      </c>
      <c r="E444" s="96" t="s">
        <v>159</v>
      </c>
      <c r="F444" s="96">
        <v>1987</v>
      </c>
      <c r="G444" s="96">
        <v>6545106</v>
      </c>
    </row>
    <row r="445" spans="1:7" ht="15">
      <c r="A445" s="96" t="s">
        <v>105</v>
      </c>
      <c r="B445" s="97">
        <v>45120.958333333336</v>
      </c>
      <c r="C445" s="96" t="s">
        <v>104</v>
      </c>
      <c r="D445" s="96" t="s">
        <v>103</v>
      </c>
      <c r="E445" s="96" t="s">
        <v>159</v>
      </c>
      <c r="F445" s="96">
        <v>1988</v>
      </c>
      <c r="G445" s="96">
        <v>6593386</v>
      </c>
    </row>
    <row r="446" spans="1:7" ht="15">
      <c r="A446" s="96" t="s">
        <v>105</v>
      </c>
      <c r="B446" s="97">
        <v>45120.958333333336</v>
      </c>
      <c r="C446" s="96" t="s">
        <v>104</v>
      </c>
      <c r="D446" s="96" t="s">
        <v>103</v>
      </c>
      <c r="E446" s="96" t="s">
        <v>159</v>
      </c>
      <c r="F446" s="96">
        <v>1989</v>
      </c>
      <c r="G446" s="96">
        <v>6646912</v>
      </c>
    </row>
    <row r="447" spans="1:7" ht="15">
      <c r="A447" s="96" t="s">
        <v>105</v>
      </c>
      <c r="B447" s="97">
        <v>45120.958333333336</v>
      </c>
      <c r="C447" s="96" t="s">
        <v>104</v>
      </c>
      <c r="D447" s="96" t="s">
        <v>103</v>
      </c>
      <c r="E447" s="96" t="s">
        <v>159</v>
      </c>
      <c r="F447" s="96">
        <v>1990</v>
      </c>
      <c r="G447" s="96">
        <v>6715519</v>
      </c>
    </row>
    <row r="448" spans="1:7" ht="15">
      <c r="A448" s="96" t="s">
        <v>105</v>
      </c>
      <c r="B448" s="97">
        <v>45120.958333333336</v>
      </c>
      <c r="C448" s="96" t="s">
        <v>104</v>
      </c>
      <c r="D448" s="96" t="s">
        <v>103</v>
      </c>
      <c r="E448" s="96" t="s">
        <v>159</v>
      </c>
      <c r="F448" s="96">
        <v>1991</v>
      </c>
      <c r="G448" s="96">
        <v>6799978</v>
      </c>
    </row>
    <row r="449" spans="1:7" ht="15">
      <c r="A449" s="96" t="s">
        <v>105</v>
      </c>
      <c r="B449" s="97">
        <v>45120.958333333336</v>
      </c>
      <c r="C449" s="96" t="s">
        <v>104</v>
      </c>
      <c r="D449" s="96" t="s">
        <v>103</v>
      </c>
      <c r="E449" s="96" t="s">
        <v>159</v>
      </c>
      <c r="F449" s="96">
        <v>1992</v>
      </c>
      <c r="G449" s="96">
        <v>6875364</v>
      </c>
    </row>
    <row r="450" spans="1:7" ht="15">
      <c r="A450" s="96" t="s">
        <v>105</v>
      </c>
      <c r="B450" s="97">
        <v>45120.958333333336</v>
      </c>
      <c r="C450" s="96" t="s">
        <v>104</v>
      </c>
      <c r="D450" s="96" t="s">
        <v>103</v>
      </c>
      <c r="E450" s="96" t="s">
        <v>159</v>
      </c>
      <c r="F450" s="96">
        <v>1993</v>
      </c>
      <c r="G450" s="96">
        <v>6938265</v>
      </c>
    </row>
    <row r="451" spans="1:7" ht="15">
      <c r="A451" s="96" t="s">
        <v>105</v>
      </c>
      <c r="B451" s="97">
        <v>45120.958333333336</v>
      </c>
      <c r="C451" s="96" t="s">
        <v>104</v>
      </c>
      <c r="D451" s="96" t="s">
        <v>103</v>
      </c>
      <c r="E451" s="96" t="s">
        <v>159</v>
      </c>
      <c r="F451" s="96">
        <v>1994</v>
      </c>
      <c r="G451" s="96">
        <v>6993795</v>
      </c>
    </row>
    <row r="452" spans="1:7" ht="15">
      <c r="A452" s="96" t="s">
        <v>105</v>
      </c>
      <c r="B452" s="97">
        <v>45120.958333333336</v>
      </c>
      <c r="C452" s="96" t="s">
        <v>104</v>
      </c>
      <c r="D452" s="96" t="s">
        <v>103</v>
      </c>
      <c r="E452" s="96" t="s">
        <v>159</v>
      </c>
      <c r="F452" s="96">
        <v>1995</v>
      </c>
      <c r="G452" s="96">
        <v>7040687</v>
      </c>
    </row>
    <row r="453" spans="1:7" ht="15">
      <c r="A453" s="96" t="s">
        <v>105</v>
      </c>
      <c r="B453" s="97">
        <v>45120.958333333336</v>
      </c>
      <c r="C453" s="96" t="s">
        <v>104</v>
      </c>
      <c r="D453" s="96" t="s">
        <v>103</v>
      </c>
      <c r="E453" s="96" t="s">
        <v>159</v>
      </c>
      <c r="F453" s="96">
        <v>1996</v>
      </c>
      <c r="G453" s="96">
        <v>7071850</v>
      </c>
    </row>
    <row r="454" spans="1:7" ht="15">
      <c r="A454" s="96" t="s">
        <v>105</v>
      </c>
      <c r="B454" s="97">
        <v>45120.958333333336</v>
      </c>
      <c r="C454" s="96" t="s">
        <v>104</v>
      </c>
      <c r="D454" s="96" t="s">
        <v>103</v>
      </c>
      <c r="E454" s="96" t="s">
        <v>159</v>
      </c>
      <c r="F454" s="96">
        <v>1997</v>
      </c>
      <c r="G454" s="96">
        <v>7088906</v>
      </c>
    </row>
    <row r="455" spans="1:7" ht="15">
      <c r="A455" s="96" t="s">
        <v>105</v>
      </c>
      <c r="B455" s="97">
        <v>45120.958333333336</v>
      </c>
      <c r="C455" s="96" t="s">
        <v>104</v>
      </c>
      <c r="D455" s="96" t="s">
        <v>103</v>
      </c>
      <c r="E455" s="96" t="s">
        <v>159</v>
      </c>
      <c r="F455" s="96">
        <v>1998</v>
      </c>
      <c r="G455" s="96">
        <v>7110001</v>
      </c>
    </row>
    <row r="456" spans="1:7" ht="15">
      <c r="A456" s="96" t="s">
        <v>105</v>
      </c>
      <c r="B456" s="97">
        <v>45120.958333333336</v>
      </c>
      <c r="C456" s="96" t="s">
        <v>104</v>
      </c>
      <c r="D456" s="96" t="s">
        <v>103</v>
      </c>
      <c r="E456" s="96" t="s">
        <v>159</v>
      </c>
      <c r="F456" s="96">
        <v>1999</v>
      </c>
      <c r="G456" s="96">
        <v>7143991</v>
      </c>
    </row>
    <row r="457" spans="1:7" ht="15">
      <c r="A457" s="96" t="s">
        <v>105</v>
      </c>
      <c r="B457" s="97">
        <v>45120.958333333336</v>
      </c>
      <c r="C457" s="96" t="s">
        <v>104</v>
      </c>
      <c r="D457" s="96" t="s">
        <v>103</v>
      </c>
      <c r="E457" s="96" t="s">
        <v>159</v>
      </c>
      <c r="F457" s="96">
        <v>2000</v>
      </c>
      <c r="G457" s="96">
        <v>7184250</v>
      </c>
    </row>
    <row r="458" spans="1:7" ht="15">
      <c r="A458" s="96" t="s">
        <v>105</v>
      </c>
      <c r="B458" s="97">
        <v>45120.958333333336</v>
      </c>
      <c r="C458" s="96" t="s">
        <v>104</v>
      </c>
      <c r="D458" s="96" t="s">
        <v>103</v>
      </c>
      <c r="E458" s="96" t="s">
        <v>159</v>
      </c>
      <c r="F458" s="96">
        <v>2001</v>
      </c>
      <c r="G458" s="96">
        <v>7229854</v>
      </c>
    </row>
    <row r="459" spans="1:7" ht="15">
      <c r="A459" s="96" t="s">
        <v>105</v>
      </c>
      <c r="B459" s="97">
        <v>45120.958333333336</v>
      </c>
      <c r="C459" s="96" t="s">
        <v>104</v>
      </c>
      <c r="D459" s="96" t="s">
        <v>103</v>
      </c>
      <c r="E459" s="96" t="s">
        <v>159</v>
      </c>
      <c r="F459" s="96">
        <v>2002</v>
      </c>
      <c r="G459" s="96">
        <v>7284753</v>
      </c>
    </row>
    <row r="460" spans="1:7" ht="15">
      <c r="A460" s="96" t="s">
        <v>105</v>
      </c>
      <c r="B460" s="97">
        <v>45120.958333333336</v>
      </c>
      <c r="C460" s="96" t="s">
        <v>104</v>
      </c>
      <c r="D460" s="96" t="s">
        <v>103</v>
      </c>
      <c r="E460" s="96" t="s">
        <v>159</v>
      </c>
      <c r="F460" s="96">
        <v>2003</v>
      </c>
      <c r="G460" s="96">
        <v>7339001</v>
      </c>
    </row>
    <row r="461" spans="1:7" ht="15">
      <c r="A461" s="96" t="s">
        <v>105</v>
      </c>
      <c r="B461" s="97">
        <v>45120.958333333336</v>
      </c>
      <c r="C461" s="96" t="s">
        <v>104</v>
      </c>
      <c r="D461" s="96" t="s">
        <v>103</v>
      </c>
      <c r="E461" s="96" t="s">
        <v>159</v>
      </c>
      <c r="F461" s="96">
        <v>2004</v>
      </c>
      <c r="G461" s="96">
        <v>7389625</v>
      </c>
    </row>
    <row r="462" spans="1:7" ht="15">
      <c r="A462" s="96" t="s">
        <v>105</v>
      </c>
      <c r="B462" s="97">
        <v>45120.958333333336</v>
      </c>
      <c r="C462" s="96" t="s">
        <v>104</v>
      </c>
      <c r="D462" s="96" t="s">
        <v>103</v>
      </c>
      <c r="E462" s="96" t="s">
        <v>159</v>
      </c>
      <c r="F462" s="96">
        <v>2005</v>
      </c>
      <c r="G462" s="96">
        <v>7437115</v>
      </c>
    </row>
    <row r="463" spans="1:7" ht="15">
      <c r="A463" s="96" t="s">
        <v>105</v>
      </c>
      <c r="B463" s="97">
        <v>45120.958333333336</v>
      </c>
      <c r="C463" s="96" t="s">
        <v>104</v>
      </c>
      <c r="D463" s="96" t="s">
        <v>103</v>
      </c>
      <c r="E463" s="96" t="s">
        <v>159</v>
      </c>
      <c r="F463" s="96">
        <v>2006</v>
      </c>
      <c r="G463" s="96">
        <v>7483934</v>
      </c>
    </row>
    <row r="464" spans="1:7" ht="15">
      <c r="A464" s="96" t="s">
        <v>105</v>
      </c>
      <c r="B464" s="97">
        <v>45120.958333333336</v>
      </c>
      <c r="C464" s="96" t="s">
        <v>104</v>
      </c>
      <c r="D464" s="96" t="s">
        <v>103</v>
      </c>
      <c r="E464" s="96" t="s">
        <v>159</v>
      </c>
      <c r="F464" s="96">
        <v>2007</v>
      </c>
      <c r="G464" s="96">
        <v>7551117</v>
      </c>
    </row>
    <row r="465" spans="1:7" ht="15">
      <c r="A465" s="96" t="s">
        <v>105</v>
      </c>
      <c r="B465" s="97">
        <v>45120.958333333336</v>
      </c>
      <c r="C465" s="96" t="s">
        <v>104</v>
      </c>
      <c r="D465" s="96" t="s">
        <v>103</v>
      </c>
      <c r="E465" s="96" t="s">
        <v>159</v>
      </c>
      <c r="F465" s="96">
        <v>2008</v>
      </c>
      <c r="G465" s="96">
        <v>7647675</v>
      </c>
    </row>
    <row r="466" spans="1:7" ht="15">
      <c r="A466" s="96" t="s">
        <v>105</v>
      </c>
      <c r="B466" s="97">
        <v>45120.958333333336</v>
      </c>
      <c r="C466" s="96" t="s">
        <v>104</v>
      </c>
      <c r="D466" s="96" t="s">
        <v>103</v>
      </c>
      <c r="E466" s="96" t="s">
        <v>159</v>
      </c>
      <c r="F466" s="96">
        <v>2009</v>
      </c>
      <c r="G466" s="96">
        <v>7743831</v>
      </c>
    </row>
    <row r="467" spans="1:7" ht="15">
      <c r="A467" s="96" t="s">
        <v>105</v>
      </c>
      <c r="B467" s="97">
        <v>45120.958333333336</v>
      </c>
      <c r="C467" s="96" t="s">
        <v>104</v>
      </c>
      <c r="D467" s="96" t="s">
        <v>103</v>
      </c>
      <c r="E467" s="96" t="s">
        <v>159</v>
      </c>
      <c r="F467" s="96">
        <v>2010</v>
      </c>
      <c r="G467" s="96">
        <v>7824909</v>
      </c>
    </row>
    <row r="468" spans="1:8" ht="15">
      <c r="A468" s="96" t="s">
        <v>105</v>
      </c>
      <c r="B468" s="97">
        <v>45120.958333333336</v>
      </c>
      <c r="C468" s="96" t="s">
        <v>104</v>
      </c>
      <c r="D468" s="96" t="s">
        <v>103</v>
      </c>
      <c r="E468" s="96" t="s">
        <v>159</v>
      </c>
      <c r="F468" s="96">
        <v>2011</v>
      </c>
      <c r="G468" s="96">
        <v>7912398</v>
      </c>
      <c r="H468" s="96" t="s">
        <v>106</v>
      </c>
    </row>
    <row r="469" spans="1:7" ht="15">
      <c r="A469" s="96" t="s">
        <v>105</v>
      </c>
      <c r="B469" s="97">
        <v>45120.958333333336</v>
      </c>
      <c r="C469" s="96" t="s">
        <v>104</v>
      </c>
      <c r="D469" s="96" t="s">
        <v>103</v>
      </c>
      <c r="E469" s="96" t="s">
        <v>159</v>
      </c>
      <c r="F469" s="96">
        <v>2012</v>
      </c>
      <c r="G469" s="96">
        <v>7996861</v>
      </c>
    </row>
    <row r="470" spans="1:7" ht="15">
      <c r="A470" s="96" t="s">
        <v>105</v>
      </c>
      <c r="B470" s="97">
        <v>45120.958333333336</v>
      </c>
      <c r="C470" s="96" t="s">
        <v>104</v>
      </c>
      <c r="D470" s="96" t="s">
        <v>103</v>
      </c>
      <c r="E470" s="96" t="s">
        <v>159</v>
      </c>
      <c r="F470" s="96">
        <v>2013</v>
      </c>
      <c r="G470" s="96">
        <v>8089346</v>
      </c>
    </row>
    <row r="471" spans="1:7" ht="15">
      <c r="A471" s="96" t="s">
        <v>105</v>
      </c>
      <c r="B471" s="97">
        <v>45120.958333333336</v>
      </c>
      <c r="C471" s="96" t="s">
        <v>104</v>
      </c>
      <c r="D471" s="96" t="s">
        <v>103</v>
      </c>
      <c r="E471" s="96" t="s">
        <v>159</v>
      </c>
      <c r="F471" s="96">
        <v>2014</v>
      </c>
      <c r="G471" s="96">
        <v>8188649</v>
      </c>
    </row>
    <row r="472" spans="1:7" ht="15">
      <c r="A472" s="96" t="s">
        <v>105</v>
      </c>
      <c r="B472" s="97">
        <v>45120.958333333336</v>
      </c>
      <c r="C472" s="96" t="s">
        <v>104</v>
      </c>
      <c r="D472" s="96" t="s">
        <v>103</v>
      </c>
      <c r="E472" s="96" t="s">
        <v>159</v>
      </c>
      <c r="F472" s="96">
        <v>2015</v>
      </c>
      <c r="G472" s="96">
        <v>8282396</v>
      </c>
    </row>
    <row r="473" spans="1:7" ht="15">
      <c r="A473" s="96" t="s">
        <v>105</v>
      </c>
      <c r="B473" s="97">
        <v>45120.958333333336</v>
      </c>
      <c r="C473" s="96" t="s">
        <v>104</v>
      </c>
      <c r="D473" s="96" t="s">
        <v>103</v>
      </c>
      <c r="E473" s="96" t="s">
        <v>159</v>
      </c>
      <c r="F473" s="96">
        <v>2016</v>
      </c>
      <c r="G473" s="96">
        <v>8373338</v>
      </c>
    </row>
    <row r="474" spans="1:7" ht="15">
      <c r="A474" s="96" t="s">
        <v>105</v>
      </c>
      <c r="B474" s="97">
        <v>45120.958333333336</v>
      </c>
      <c r="C474" s="96" t="s">
        <v>104</v>
      </c>
      <c r="D474" s="96" t="s">
        <v>103</v>
      </c>
      <c r="E474" s="96" t="s">
        <v>159</v>
      </c>
      <c r="F474" s="96">
        <v>2017</v>
      </c>
      <c r="G474" s="96">
        <v>8451840</v>
      </c>
    </row>
    <row r="475" spans="1:7" ht="15">
      <c r="A475" s="96" t="s">
        <v>105</v>
      </c>
      <c r="B475" s="97">
        <v>45120.958333333336</v>
      </c>
      <c r="C475" s="96" t="s">
        <v>104</v>
      </c>
      <c r="D475" s="96" t="s">
        <v>103</v>
      </c>
      <c r="E475" s="96" t="s">
        <v>159</v>
      </c>
      <c r="F475" s="96">
        <v>2018</v>
      </c>
      <c r="G475" s="96">
        <v>8514329</v>
      </c>
    </row>
    <row r="476" spans="1:7" ht="15">
      <c r="A476" s="96" t="s">
        <v>105</v>
      </c>
      <c r="B476" s="97">
        <v>45120.958333333336</v>
      </c>
      <c r="C476" s="96" t="s">
        <v>104</v>
      </c>
      <c r="D476" s="96" t="s">
        <v>103</v>
      </c>
      <c r="E476" s="96" t="s">
        <v>159</v>
      </c>
      <c r="F476" s="96">
        <v>2019</v>
      </c>
      <c r="G476" s="96">
        <v>8575280</v>
      </c>
    </row>
    <row r="477" spans="1:7" ht="15">
      <c r="A477" s="96" t="s">
        <v>105</v>
      </c>
      <c r="B477" s="97">
        <v>45120.958333333336</v>
      </c>
      <c r="C477" s="96" t="s">
        <v>104</v>
      </c>
      <c r="D477" s="96" t="s">
        <v>103</v>
      </c>
      <c r="E477" s="96" t="s">
        <v>159</v>
      </c>
      <c r="F477" s="96">
        <v>2020</v>
      </c>
      <c r="G477" s="96">
        <v>8638167</v>
      </c>
    </row>
    <row r="478" spans="1:7" ht="15">
      <c r="A478" s="96" t="s">
        <v>105</v>
      </c>
      <c r="B478" s="97">
        <v>45120.958333333336</v>
      </c>
      <c r="C478" s="96" t="s">
        <v>104</v>
      </c>
      <c r="D478" s="96" t="s">
        <v>103</v>
      </c>
      <c r="E478" s="96" t="s">
        <v>159</v>
      </c>
      <c r="F478" s="96">
        <v>2021</v>
      </c>
      <c r="G478" s="96">
        <v>8704546</v>
      </c>
    </row>
    <row r="479" spans="1:8" ht="15">
      <c r="A479" s="96" t="s">
        <v>105</v>
      </c>
      <c r="B479" s="97">
        <v>45120.958333333336</v>
      </c>
      <c r="C479" s="96" t="s">
        <v>104</v>
      </c>
      <c r="D479" s="96" t="s">
        <v>103</v>
      </c>
      <c r="E479" s="96" t="s">
        <v>159</v>
      </c>
      <c r="F479" s="96">
        <v>2022</v>
      </c>
      <c r="G479" s="96">
        <v>8775760</v>
      </c>
      <c r="H479" s="96" t="s">
        <v>132</v>
      </c>
    </row>
    <row r="480" spans="1:7" ht="15">
      <c r="A480" s="96" t="s">
        <v>105</v>
      </c>
      <c r="B480" s="97">
        <v>45120.958333333336</v>
      </c>
      <c r="C480" s="96" t="s">
        <v>104</v>
      </c>
      <c r="D480" s="96" t="s">
        <v>103</v>
      </c>
      <c r="E480" s="96" t="s">
        <v>158</v>
      </c>
      <c r="F480" s="96">
        <v>1960</v>
      </c>
      <c r="G480" s="96">
        <v>572783</v>
      </c>
    </row>
    <row r="481" spans="1:7" ht="15">
      <c r="A481" s="96" t="s">
        <v>105</v>
      </c>
      <c r="B481" s="97">
        <v>45120.958333333336</v>
      </c>
      <c r="C481" s="96" t="s">
        <v>104</v>
      </c>
      <c r="D481" s="96" t="s">
        <v>103</v>
      </c>
      <c r="E481" s="96" t="s">
        <v>158</v>
      </c>
      <c r="F481" s="96">
        <v>1961</v>
      </c>
      <c r="G481" s="96">
        <v>574733</v>
      </c>
    </row>
    <row r="482" spans="1:7" ht="15">
      <c r="A482" s="96" t="s">
        <v>105</v>
      </c>
      <c r="B482" s="97">
        <v>45120.958333333336</v>
      </c>
      <c r="C482" s="96" t="s">
        <v>104</v>
      </c>
      <c r="D482" s="96" t="s">
        <v>103</v>
      </c>
      <c r="E482" s="96" t="s">
        <v>158</v>
      </c>
      <c r="F482" s="96">
        <v>1962</v>
      </c>
      <c r="G482" s="96">
        <v>577400</v>
      </c>
    </row>
    <row r="483" spans="1:7" ht="15">
      <c r="A483" s="96" t="s">
        <v>105</v>
      </c>
      <c r="B483" s="97">
        <v>45120.958333333336</v>
      </c>
      <c r="C483" s="96" t="s">
        <v>104</v>
      </c>
      <c r="D483" s="96" t="s">
        <v>103</v>
      </c>
      <c r="E483" s="96" t="s">
        <v>158</v>
      </c>
      <c r="F483" s="96">
        <v>1963</v>
      </c>
      <c r="G483" s="96">
        <v>582200</v>
      </c>
    </row>
    <row r="484" spans="1:7" ht="15">
      <c r="A484" s="96" t="s">
        <v>105</v>
      </c>
      <c r="B484" s="97">
        <v>45120.958333333336</v>
      </c>
      <c r="C484" s="96" t="s">
        <v>104</v>
      </c>
      <c r="D484" s="96" t="s">
        <v>103</v>
      </c>
      <c r="E484" s="96" t="s">
        <v>158</v>
      </c>
      <c r="F484" s="96">
        <v>1964</v>
      </c>
      <c r="G484" s="96">
        <v>586950</v>
      </c>
    </row>
    <row r="485" spans="1:7" ht="15">
      <c r="A485" s="96" t="s">
        <v>105</v>
      </c>
      <c r="B485" s="97">
        <v>45120.958333333336</v>
      </c>
      <c r="C485" s="96" t="s">
        <v>104</v>
      </c>
      <c r="D485" s="96" t="s">
        <v>103</v>
      </c>
      <c r="E485" s="96" t="s">
        <v>158</v>
      </c>
      <c r="F485" s="96">
        <v>1965</v>
      </c>
      <c r="G485" s="96">
        <v>590800</v>
      </c>
    </row>
    <row r="486" spans="1:7" ht="15">
      <c r="A486" s="96" t="s">
        <v>105</v>
      </c>
      <c r="B486" s="97">
        <v>45120.958333333336</v>
      </c>
      <c r="C486" s="96" t="s">
        <v>104</v>
      </c>
      <c r="D486" s="96" t="s">
        <v>103</v>
      </c>
      <c r="E486" s="96" t="s">
        <v>158</v>
      </c>
      <c r="F486" s="96">
        <v>1966</v>
      </c>
      <c r="G486" s="96">
        <v>595150</v>
      </c>
    </row>
    <row r="487" spans="1:7" ht="15">
      <c r="A487" s="96" t="s">
        <v>105</v>
      </c>
      <c r="B487" s="97">
        <v>45120.958333333336</v>
      </c>
      <c r="C487" s="96" t="s">
        <v>104</v>
      </c>
      <c r="D487" s="96" t="s">
        <v>103</v>
      </c>
      <c r="E487" s="96" t="s">
        <v>158</v>
      </c>
      <c r="F487" s="96">
        <v>1967</v>
      </c>
      <c r="G487" s="96">
        <v>599450</v>
      </c>
    </row>
    <row r="488" spans="1:7" ht="15">
      <c r="A488" s="96" t="s">
        <v>105</v>
      </c>
      <c r="B488" s="97">
        <v>45120.958333333336</v>
      </c>
      <c r="C488" s="96" t="s">
        <v>104</v>
      </c>
      <c r="D488" s="96" t="s">
        <v>103</v>
      </c>
      <c r="E488" s="96" t="s">
        <v>158</v>
      </c>
      <c r="F488" s="96">
        <v>1968</v>
      </c>
      <c r="G488" s="96">
        <v>604300</v>
      </c>
    </row>
    <row r="489" spans="1:7" ht="15">
      <c r="A489" s="96" t="s">
        <v>105</v>
      </c>
      <c r="B489" s="97">
        <v>45120.958333333336</v>
      </c>
      <c r="C489" s="96" t="s">
        <v>104</v>
      </c>
      <c r="D489" s="96" t="s">
        <v>103</v>
      </c>
      <c r="E489" s="96" t="s">
        <v>158</v>
      </c>
      <c r="F489" s="96">
        <v>1969</v>
      </c>
      <c r="G489" s="96">
        <v>609400</v>
      </c>
    </row>
    <row r="490" spans="1:7" ht="15">
      <c r="A490" s="96" t="s">
        <v>105</v>
      </c>
      <c r="B490" s="97">
        <v>45120.958333333336</v>
      </c>
      <c r="C490" s="96" t="s">
        <v>104</v>
      </c>
      <c r="D490" s="96" t="s">
        <v>103</v>
      </c>
      <c r="E490" s="96" t="s">
        <v>158</v>
      </c>
      <c r="F490" s="96">
        <v>1970</v>
      </c>
      <c r="G490" s="96">
        <v>614450</v>
      </c>
    </row>
    <row r="491" spans="1:7" ht="15">
      <c r="A491" s="96" t="s">
        <v>105</v>
      </c>
      <c r="B491" s="97">
        <v>45120.958333333336</v>
      </c>
      <c r="C491" s="96" t="s">
        <v>104</v>
      </c>
      <c r="D491" s="96" t="s">
        <v>103</v>
      </c>
      <c r="E491" s="96" t="s">
        <v>158</v>
      </c>
      <c r="F491" s="96">
        <v>1971</v>
      </c>
      <c r="G491" s="96">
        <v>620000</v>
      </c>
    </row>
    <row r="492" spans="1:7" ht="15">
      <c r="A492" s="96" t="s">
        <v>105</v>
      </c>
      <c r="B492" s="97">
        <v>45120.958333333336</v>
      </c>
      <c r="C492" s="96" t="s">
        <v>104</v>
      </c>
      <c r="D492" s="96" t="s">
        <v>103</v>
      </c>
      <c r="E492" s="96" t="s">
        <v>158</v>
      </c>
      <c r="F492" s="96">
        <v>1972</v>
      </c>
      <c r="G492" s="96">
        <v>627439</v>
      </c>
    </row>
    <row r="493" spans="1:7" ht="15">
      <c r="A493" s="96" t="s">
        <v>105</v>
      </c>
      <c r="B493" s="97">
        <v>45120.958333333336</v>
      </c>
      <c r="C493" s="96" t="s">
        <v>104</v>
      </c>
      <c r="D493" s="96" t="s">
        <v>103</v>
      </c>
      <c r="E493" s="96" t="s">
        <v>158</v>
      </c>
      <c r="F493" s="96">
        <v>1973</v>
      </c>
      <c r="G493" s="96">
        <v>634789</v>
      </c>
    </row>
    <row r="494" spans="1:7" ht="15">
      <c r="A494" s="96" t="s">
        <v>105</v>
      </c>
      <c r="B494" s="97">
        <v>45120.958333333336</v>
      </c>
      <c r="C494" s="96" t="s">
        <v>104</v>
      </c>
      <c r="D494" s="96" t="s">
        <v>103</v>
      </c>
      <c r="E494" s="96" t="s">
        <v>158</v>
      </c>
      <c r="F494" s="96">
        <v>1974</v>
      </c>
      <c r="G494" s="96">
        <v>629700</v>
      </c>
    </row>
    <row r="495" spans="1:8" ht="15">
      <c r="A495" s="96" t="s">
        <v>105</v>
      </c>
      <c r="B495" s="97">
        <v>45120.958333333336</v>
      </c>
      <c r="C495" s="96" t="s">
        <v>104</v>
      </c>
      <c r="D495" s="96" t="s">
        <v>103</v>
      </c>
      <c r="E495" s="96" t="s">
        <v>158</v>
      </c>
      <c r="F495" s="96">
        <v>1975</v>
      </c>
      <c r="G495" s="96">
        <v>501790</v>
      </c>
      <c r="H495" s="96" t="s">
        <v>106</v>
      </c>
    </row>
    <row r="496" spans="1:7" ht="15">
      <c r="A496" s="96" t="s">
        <v>105</v>
      </c>
      <c r="B496" s="97">
        <v>45120.958333333336</v>
      </c>
      <c r="C496" s="96" t="s">
        <v>104</v>
      </c>
      <c r="D496" s="96" t="s">
        <v>103</v>
      </c>
      <c r="E496" s="96" t="s">
        <v>158</v>
      </c>
      <c r="F496" s="96">
        <v>1976</v>
      </c>
      <c r="G496" s="96">
        <v>497740</v>
      </c>
    </row>
    <row r="497" spans="1:7" ht="15">
      <c r="A497" s="96" t="s">
        <v>105</v>
      </c>
      <c r="B497" s="97">
        <v>45120.958333333336</v>
      </c>
      <c r="C497" s="96" t="s">
        <v>104</v>
      </c>
      <c r="D497" s="96" t="s">
        <v>103</v>
      </c>
      <c r="E497" s="96" t="s">
        <v>158</v>
      </c>
      <c r="F497" s="96">
        <v>1977</v>
      </c>
      <c r="G497" s="96">
        <v>497800</v>
      </c>
    </row>
    <row r="498" spans="1:7" ht="15">
      <c r="A498" s="96" t="s">
        <v>105</v>
      </c>
      <c r="B498" s="97">
        <v>45120.958333333336</v>
      </c>
      <c r="C498" s="96" t="s">
        <v>104</v>
      </c>
      <c r="D498" s="96" t="s">
        <v>103</v>
      </c>
      <c r="E498" s="96" t="s">
        <v>158</v>
      </c>
      <c r="F498" s="96">
        <v>1978</v>
      </c>
      <c r="G498" s="96">
        <v>499650</v>
      </c>
    </row>
    <row r="499" spans="1:7" ht="15">
      <c r="A499" s="96" t="s">
        <v>105</v>
      </c>
      <c r="B499" s="97">
        <v>45120.958333333336</v>
      </c>
      <c r="C499" s="96" t="s">
        <v>104</v>
      </c>
      <c r="D499" s="96" t="s">
        <v>103</v>
      </c>
      <c r="E499" s="96" t="s">
        <v>158</v>
      </c>
      <c r="F499" s="96">
        <v>1979</v>
      </c>
      <c r="G499" s="96">
        <v>503550</v>
      </c>
    </row>
    <row r="500" spans="1:7" ht="15">
      <c r="A500" s="96" t="s">
        <v>105</v>
      </c>
      <c r="B500" s="97">
        <v>45120.958333333336</v>
      </c>
      <c r="C500" s="96" t="s">
        <v>104</v>
      </c>
      <c r="D500" s="96" t="s">
        <v>103</v>
      </c>
      <c r="E500" s="96" t="s">
        <v>158</v>
      </c>
      <c r="F500" s="96">
        <v>1980</v>
      </c>
      <c r="G500" s="96">
        <v>509050</v>
      </c>
    </row>
    <row r="501" spans="1:7" ht="15">
      <c r="A501" s="96" t="s">
        <v>105</v>
      </c>
      <c r="B501" s="97">
        <v>45120.958333333336</v>
      </c>
      <c r="C501" s="96" t="s">
        <v>104</v>
      </c>
      <c r="D501" s="96" t="s">
        <v>103</v>
      </c>
      <c r="E501" s="96" t="s">
        <v>158</v>
      </c>
      <c r="F501" s="96">
        <v>1981</v>
      </c>
      <c r="G501" s="96">
        <v>517573</v>
      </c>
    </row>
    <row r="502" spans="1:7" ht="15">
      <c r="A502" s="96" t="s">
        <v>105</v>
      </c>
      <c r="B502" s="97">
        <v>45120.958333333336</v>
      </c>
      <c r="C502" s="96" t="s">
        <v>104</v>
      </c>
      <c r="D502" s="96" t="s">
        <v>103</v>
      </c>
      <c r="E502" s="96" t="s">
        <v>158</v>
      </c>
      <c r="F502" s="96">
        <v>1982</v>
      </c>
      <c r="G502" s="96">
        <v>523734</v>
      </c>
    </row>
    <row r="503" spans="1:7" ht="15">
      <c r="A503" s="96" t="s">
        <v>105</v>
      </c>
      <c r="B503" s="97">
        <v>45120.958333333336</v>
      </c>
      <c r="C503" s="96" t="s">
        <v>104</v>
      </c>
      <c r="D503" s="96" t="s">
        <v>103</v>
      </c>
      <c r="E503" s="96" t="s">
        <v>158</v>
      </c>
      <c r="F503" s="96">
        <v>1983</v>
      </c>
      <c r="G503" s="96">
        <v>528071</v>
      </c>
    </row>
    <row r="504" spans="1:7" ht="15">
      <c r="A504" s="96" t="s">
        <v>105</v>
      </c>
      <c r="B504" s="97">
        <v>45120.958333333336</v>
      </c>
      <c r="C504" s="96" t="s">
        <v>104</v>
      </c>
      <c r="D504" s="96" t="s">
        <v>103</v>
      </c>
      <c r="E504" s="96" t="s">
        <v>158</v>
      </c>
      <c r="F504" s="96">
        <v>1984</v>
      </c>
      <c r="G504" s="96">
        <v>534958</v>
      </c>
    </row>
    <row r="505" spans="1:7" ht="15">
      <c r="A505" s="96" t="s">
        <v>105</v>
      </c>
      <c r="B505" s="97">
        <v>45120.958333333336</v>
      </c>
      <c r="C505" s="96" t="s">
        <v>104</v>
      </c>
      <c r="D505" s="96" t="s">
        <v>103</v>
      </c>
      <c r="E505" s="96" t="s">
        <v>158</v>
      </c>
      <c r="F505" s="96">
        <v>1985</v>
      </c>
      <c r="G505" s="96">
        <v>541501</v>
      </c>
    </row>
    <row r="506" spans="1:7" ht="15">
      <c r="A506" s="96" t="s">
        <v>105</v>
      </c>
      <c r="B506" s="97">
        <v>45120.958333333336</v>
      </c>
      <c r="C506" s="96" t="s">
        <v>104</v>
      </c>
      <c r="D506" s="96" t="s">
        <v>103</v>
      </c>
      <c r="E506" s="96" t="s">
        <v>158</v>
      </c>
      <c r="F506" s="96">
        <v>1986</v>
      </c>
      <c r="G506" s="96">
        <v>547747</v>
      </c>
    </row>
    <row r="507" spans="1:7" ht="15">
      <c r="A507" s="96" t="s">
        <v>105</v>
      </c>
      <c r="B507" s="97">
        <v>45120.958333333336</v>
      </c>
      <c r="C507" s="96" t="s">
        <v>104</v>
      </c>
      <c r="D507" s="96" t="s">
        <v>103</v>
      </c>
      <c r="E507" s="96" t="s">
        <v>158</v>
      </c>
      <c r="F507" s="96">
        <v>1987</v>
      </c>
      <c r="G507" s="96">
        <v>553736</v>
      </c>
    </row>
    <row r="508" spans="1:7" ht="15">
      <c r="A508" s="96" t="s">
        <v>105</v>
      </c>
      <c r="B508" s="97">
        <v>45120.958333333336</v>
      </c>
      <c r="C508" s="96" t="s">
        <v>104</v>
      </c>
      <c r="D508" s="96" t="s">
        <v>103</v>
      </c>
      <c r="E508" s="96" t="s">
        <v>158</v>
      </c>
      <c r="F508" s="96">
        <v>1988</v>
      </c>
      <c r="G508" s="96">
        <v>559639</v>
      </c>
    </row>
    <row r="509" spans="1:7" ht="15">
      <c r="A509" s="96" t="s">
        <v>105</v>
      </c>
      <c r="B509" s="97">
        <v>45120.958333333336</v>
      </c>
      <c r="C509" s="96" t="s">
        <v>104</v>
      </c>
      <c r="D509" s="96" t="s">
        <v>103</v>
      </c>
      <c r="E509" s="96" t="s">
        <v>158</v>
      </c>
      <c r="F509" s="96">
        <v>1989</v>
      </c>
      <c r="G509" s="96">
        <v>567674</v>
      </c>
    </row>
    <row r="510" spans="1:7" ht="15">
      <c r="A510" s="96" t="s">
        <v>105</v>
      </c>
      <c r="B510" s="97">
        <v>45120.958333333336</v>
      </c>
      <c r="C510" s="96" t="s">
        <v>104</v>
      </c>
      <c r="D510" s="96" t="s">
        <v>103</v>
      </c>
      <c r="E510" s="96" t="s">
        <v>158</v>
      </c>
      <c r="F510" s="96">
        <v>1990</v>
      </c>
      <c r="G510" s="96">
        <v>579898</v>
      </c>
    </row>
    <row r="511" spans="1:7" ht="15">
      <c r="A511" s="96" t="s">
        <v>105</v>
      </c>
      <c r="B511" s="97">
        <v>45120.958333333336</v>
      </c>
      <c r="C511" s="96" t="s">
        <v>104</v>
      </c>
      <c r="D511" s="96" t="s">
        <v>103</v>
      </c>
      <c r="E511" s="96" t="s">
        <v>158</v>
      </c>
      <c r="F511" s="96">
        <v>1991</v>
      </c>
      <c r="G511" s="96">
        <v>595105</v>
      </c>
    </row>
    <row r="512" spans="1:7" ht="15">
      <c r="A512" s="96" t="s">
        <v>105</v>
      </c>
      <c r="B512" s="97">
        <v>45120.958333333336</v>
      </c>
      <c r="C512" s="96" t="s">
        <v>104</v>
      </c>
      <c r="D512" s="96" t="s">
        <v>103</v>
      </c>
      <c r="E512" s="96" t="s">
        <v>158</v>
      </c>
      <c r="F512" s="96">
        <v>1992</v>
      </c>
      <c r="G512" s="96">
        <v>611150</v>
      </c>
    </row>
    <row r="513" spans="1:7" ht="15">
      <c r="A513" s="96" t="s">
        <v>105</v>
      </c>
      <c r="B513" s="97">
        <v>45120.958333333336</v>
      </c>
      <c r="C513" s="96" t="s">
        <v>104</v>
      </c>
      <c r="D513" s="96" t="s">
        <v>103</v>
      </c>
      <c r="E513" s="96" t="s">
        <v>158</v>
      </c>
      <c r="F513" s="96">
        <v>1993</v>
      </c>
      <c r="G513" s="96">
        <v>626088</v>
      </c>
    </row>
    <row r="514" spans="1:7" ht="15">
      <c r="A514" s="96" t="s">
        <v>105</v>
      </c>
      <c r="B514" s="97">
        <v>45120.958333333336</v>
      </c>
      <c r="C514" s="96" t="s">
        <v>104</v>
      </c>
      <c r="D514" s="96" t="s">
        <v>103</v>
      </c>
      <c r="E514" s="96" t="s">
        <v>158</v>
      </c>
      <c r="F514" s="96">
        <v>1994</v>
      </c>
      <c r="G514" s="96">
        <v>639172</v>
      </c>
    </row>
    <row r="515" spans="1:7" ht="15">
      <c r="A515" s="96" t="s">
        <v>105</v>
      </c>
      <c r="B515" s="97">
        <v>45120.958333333336</v>
      </c>
      <c r="C515" s="96" t="s">
        <v>104</v>
      </c>
      <c r="D515" s="96" t="s">
        <v>103</v>
      </c>
      <c r="E515" s="96" t="s">
        <v>158</v>
      </c>
      <c r="F515" s="96">
        <v>1995</v>
      </c>
      <c r="G515" s="96">
        <v>650866</v>
      </c>
    </row>
    <row r="516" spans="1:7" ht="15">
      <c r="A516" s="96" t="s">
        <v>105</v>
      </c>
      <c r="B516" s="97">
        <v>45120.958333333336</v>
      </c>
      <c r="C516" s="96" t="s">
        <v>104</v>
      </c>
      <c r="D516" s="96" t="s">
        <v>103</v>
      </c>
      <c r="E516" s="96" t="s">
        <v>158</v>
      </c>
      <c r="F516" s="96">
        <v>1996</v>
      </c>
      <c r="G516" s="96">
        <v>661323</v>
      </c>
    </row>
    <row r="517" spans="1:7" ht="15">
      <c r="A517" s="96" t="s">
        <v>105</v>
      </c>
      <c r="B517" s="97">
        <v>45120.958333333336</v>
      </c>
      <c r="C517" s="96" t="s">
        <v>104</v>
      </c>
      <c r="D517" s="96" t="s">
        <v>103</v>
      </c>
      <c r="E517" s="96" t="s">
        <v>158</v>
      </c>
      <c r="F517" s="96">
        <v>1997</v>
      </c>
      <c r="G517" s="96">
        <v>670764</v>
      </c>
    </row>
    <row r="518" spans="1:7" ht="15">
      <c r="A518" s="96" t="s">
        <v>105</v>
      </c>
      <c r="B518" s="97">
        <v>45120.958333333336</v>
      </c>
      <c r="C518" s="96" t="s">
        <v>104</v>
      </c>
      <c r="D518" s="96" t="s">
        <v>103</v>
      </c>
      <c r="E518" s="96" t="s">
        <v>158</v>
      </c>
      <c r="F518" s="96">
        <v>1998</v>
      </c>
      <c r="G518" s="96">
        <v>679039</v>
      </c>
    </row>
    <row r="519" spans="1:7" ht="15">
      <c r="A519" s="96" t="s">
        <v>105</v>
      </c>
      <c r="B519" s="97">
        <v>45120.958333333336</v>
      </c>
      <c r="C519" s="96" t="s">
        <v>104</v>
      </c>
      <c r="D519" s="96" t="s">
        <v>103</v>
      </c>
      <c r="E519" s="96" t="s">
        <v>158</v>
      </c>
      <c r="F519" s="96">
        <v>1999</v>
      </c>
      <c r="G519" s="96">
        <v>686680</v>
      </c>
    </row>
    <row r="520" spans="1:7" ht="15">
      <c r="A520" s="96" t="s">
        <v>105</v>
      </c>
      <c r="B520" s="97">
        <v>45120.958333333336</v>
      </c>
      <c r="C520" s="96" t="s">
        <v>104</v>
      </c>
      <c r="D520" s="96" t="s">
        <v>103</v>
      </c>
      <c r="E520" s="96" t="s">
        <v>158</v>
      </c>
      <c r="F520" s="96">
        <v>2000</v>
      </c>
      <c r="G520" s="96">
        <v>694023</v>
      </c>
    </row>
    <row r="521" spans="1:7" ht="15">
      <c r="A521" s="96" t="s">
        <v>105</v>
      </c>
      <c r="B521" s="97">
        <v>45120.958333333336</v>
      </c>
      <c r="C521" s="96" t="s">
        <v>104</v>
      </c>
      <c r="D521" s="96" t="s">
        <v>103</v>
      </c>
      <c r="E521" s="96" t="s">
        <v>158</v>
      </c>
      <c r="F521" s="96">
        <v>2001</v>
      </c>
      <c r="G521" s="96">
        <v>701544</v>
      </c>
    </row>
    <row r="522" spans="1:7" ht="15">
      <c r="A522" s="96" t="s">
        <v>105</v>
      </c>
      <c r="B522" s="97">
        <v>45120.958333333336</v>
      </c>
      <c r="C522" s="96" t="s">
        <v>104</v>
      </c>
      <c r="D522" s="96" t="s">
        <v>103</v>
      </c>
      <c r="E522" s="96" t="s">
        <v>158</v>
      </c>
      <c r="F522" s="96">
        <v>2002</v>
      </c>
      <c r="G522" s="96">
        <v>709630</v>
      </c>
    </row>
    <row r="523" spans="1:7" ht="15">
      <c r="A523" s="96" t="s">
        <v>105</v>
      </c>
      <c r="B523" s="97">
        <v>45120.958333333336</v>
      </c>
      <c r="C523" s="96" t="s">
        <v>104</v>
      </c>
      <c r="D523" s="96" t="s">
        <v>103</v>
      </c>
      <c r="E523" s="96" t="s">
        <v>158</v>
      </c>
      <c r="F523" s="96">
        <v>2003</v>
      </c>
      <c r="G523" s="96">
        <v>718307</v>
      </c>
    </row>
    <row r="524" spans="1:7" ht="15">
      <c r="A524" s="96" t="s">
        <v>105</v>
      </c>
      <c r="B524" s="97">
        <v>45120.958333333336</v>
      </c>
      <c r="C524" s="96" t="s">
        <v>104</v>
      </c>
      <c r="D524" s="96" t="s">
        <v>103</v>
      </c>
      <c r="E524" s="96" t="s">
        <v>158</v>
      </c>
      <c r="F524" s="96">
        <v>2004</v>
      </c>
      <c r="G524" s="96">
        <v>727980</v>
      </c>
    </row>
    <row r="525" spans="1:7" ht="15">
      <c r="A525" s="96" t="s">
        <v>105</v>
      </c>
      <c r="B525" s="97">
        <v>45120.958333333336</v>
      </c>
      <c r="C525" s="96" t="s">
        <v>104</v>
      </c>
      <c r="D525" s="96" t="s">
        <v>103</v>
      </c>
      <c r="E525" s="96" t="s">
        <v>158</v>
      </c>
      <c r="F525" s="96">
        <v>2005</v>
      </c>
      <c r="G525" s="96">
        <v>738540</v>
      </c>
    </row>
    <row r="526" spans="1:7" ht="15">
      <c r="A526" s="96" t="s">
        <v>105</v>
      </c>
      <c r="B526" s="97">
        <v>45120.958333333336</v>
      </c>
      <c r="C526" s="96" t="s">
        <v>104</v>
      </c>
      <c r="D526" s="96" t="s">
        <v>103</v>
      </c>
      <c r="E526" s="96" t="s">
        <v>158</v>
      </c>
      <c r="F526" s="96">
        <v>2006</v>
      </c>
      <c r="G526" s="96">
        <v>750965</v>
      </c>
    </row>
    <row r="527" spans="1:7" ht="15">
      <c r="A527" s="96" t="s">
        <v>105</v>
      </c>
      <c r="B527" s="97">
        <v>45120.958333333336</v>
      </c>
      <c r="C527" s="96" t="s">
        <v>104</v>
      </c>
      <c r="D527" s="96" t="s">
        <v>103</v>
      </c>
      <c r="E527" s="96" t="s">
        <v>158</v>
      </c>
      <c r="F527" s="96">
        <v>2007</v>
      </c>
      <c r="G527" s="96">
        <v>767125</v>
      </c>
    </row>
    <row r="528" spans="1:7" ht="15">
      <c r="A528" s="96" t="s">
        <v>105</v>
      </c>
      <c r="B528" s="97">
        <v>45120.958333333336</v>
      </c>
      <c r="C528" s="96" t="s">
        <v>104</v>
      </c>
      <c r="D528" s="96" t="s">
        <v>103</v>
      </c>
      <c r="E528" s="96" t="s">
        <v>158</v>
      </c>
      <c r="F528" s="96">
        <v>2008</v>
      </c>
      <c r="G528" s="96">
        <v>786632</v>
      </c>
    </row>
    <row r="529" spans="1:7" ht="15">
      <c r="A529" s="96" t="s">
        <v>105</v>
      </c>
      <c r="B529" s="97">
        <v>45120.958333333336</v>
      </c>
      <c r="C529" s="96" t="s">
        <v>104</v>
      </c>
      <c r="D529" s="96" t="s">
        <v>103</v>
      </c>
      <c r="E529" s="96" t="s">
        <v>158</v>
      </c>
      <c r="F529" s="96">
        <v>2009</v>
      </c>
      <c r="G529" s="96">
        <v>808035</v>
      </c>
    </row>
    <row r="530" spans="1:7" ht="15">
      <c r="A530" s="96" t="s">
        <v>105</v>
      </c>
      <c r="B530" s="97">
        <v>45120.958333333336</v>
      </c>
      <c r="C530" s="96" t="s">
        <v>104</v>
      </c>
      <c r="D530" s="96" t="s">
        <v>103</v>
      </c>
      <c r="E530" s="96" t="s">
        <v>158</v>
      </c>
      <c r="F530" s="96">
        <v>2010</v>
      </c>
      <c r="G530" s="96">
        <v>829446</v>
      </c>
    </row>
    <row r="531" spans="1:7" ht="15">
      <c r="A531" s="96" t="s">
        <v>105</v>
      </c>
      <c r="B531" s="97">
        <v>45120.958333333336</v>
      </c>
      <c r="C531" s="96" t="s">
        <v>104</v>
      </c>
      <c r="D531" s="96" t="s">
        <v>103</v>
      </c>
      <c r="E531" s="96" t="s">
        <v>158</v>
      </c>
      <c r="F531" s="96">
        <v>2011</v>
      </c>
      <c r="G531" s="96">
        <v>850881</v>
      </c>
    </row>
    <row r="532" spans="1:7" ht="15">
      <c r="A532" s="96" t="s">
        <v>105</v>
      </c>
      <c r="B532" s="97">
        <v>45120.958333333336</v>
      </c>
      <c r="C532" s="96" t="s">
        <v>104</v>
      </c>
      <c r="D532" s="96" t="s">
        <v>103</v>
      </c>
      <c r="E532" s="96" t="s">
        <v>158</v>
      </c>
      <c r="F532" s="96">
        <v>2012</v>
      </c>
      <c r="G532" s="96">
        <v>863945</v>
      </c>
    </row>
    <row r="533" spans="1:7" ht="15">
      <c r="A533" s="96" t="s">
        <v>105</v>
      </c>
      <c r="B533" s="97">
        <v>45120.958333333336</v>
      </c>
      <c r="C533" s="96" t="s">
        <v>104</v>
      </c>
      <c r="D533" s="96" t="s">
        <v>103</v>
      </c>
      <c r="E533" s="96" t="s">
        <v>158</v>
      </c>
      <c r="F533" s="96">
        <v>2013</v>
      </c>
      <c r="G533" s="96">
        <v>861939</v>
      </c>
    </row>
    <row r="534" spans="1:7" ht="15">
      <c r="A534" s="96" t="s">
        <v>105</v>
      </c>
      <c r="B534" s="97">
        <v>45120.958333333336</v>
      </c>
      <c r="C534" s="96" t="s">
        <v>104</v>
      </c>
      <c r="D534" s="96" t="s">
        <v>103</v>
      </c>
      <c r="E534" s="96" t="s">
        <v>158</v>
      </c>
      <c r="F534" s="96">
        <v>2014</v>
      </c>
      <c r="G534" s="96">
        <v>852504</v>
      </c>
    </row>
    <row r="535" spans="1:7" ht="15">
      <c r="A535" s="96" t="s">
        <v>105</v>
      </c>
      <c r="B535" s="97">
        <v>45120.958333333336</v>
      </c>
      <c r="C535" s="96" t="s">
        <v>104</v>
      </c>
      <c r="D535" s="96" t="s">
        <v>103</v>
      </c>
      <c r="E535" s="96" t="s">
        <v>158</v>
      </c>
      <c r="F535" s="96">
        <v>2015</v>
      </c>
      <c r="G535" s="96">
        <v>847664</v>
      </c>
    </row>
    <row r="536" spans="1:7" ht="15">
      <c r="A536" s="96" t="s">
        <v>105</v>
      </c>
      <c r="B536" s="97">
        <v>45120.958333333336</v>
      </c>
      <c r="C536" s="96" t="s">
        <v>104</v>
      </c>
      <c r="D536" s="96" t="s">
        <v>103</v>
      </c>
      <c r="E536" s="96" t="s">
        <v>158</v>
      </c>
      <c r="F536" s="96">
        <v>2016</v>
      </c>
      <c r="G536" s="96">
        <v>851561</v>
      </c>
    </row>
    <row r="537" spans="1:7" ht="15">
      <c r="A537" s="96" t="s">
        <v>105</v>
      </c>
      <c r="B537" s="97">
        <v>45120.958333333336</v>
      </c>
      <c r="C537" s="96" t="s">
        <v>104</v>
      </c>
      <c r="D537" s="96" t="s">
        <v>103</v>
      </c>
      <c r="E537" s="96" t="s">
        <v>158</v>
      </c>
      <c r="F537" s="96">
        <v>2017</v>
      </c>
      <c r="G537" s="96">
        <v>859519</v>
      </c>
    </row>
    <row r="538" spans="1:7" ht="15">
      <c r="A538" s="96" t="s">
        <v>105</v>
      </c>
      <c r="B538" s="97">
        <v>45120.958333333336</v>
      </c>
      <c r="C538" s="96" t="s">
        <v>104</v>
      </c>
      <c r="D538" s="96" t="s">
        <v>103</v>
      </c>
      <c r="E538" s="96" t="s">
        <v>158</v>
      </c>
      <c r="F538" s="96">
        <v>2018</v>
      </c>
      <c r="G538" s="96">
        <v>870068</v>
      </c>
    </row>
    <row r="539" spans="1:7" ht="15">
      <c r="A539" s="96" t="s">
        <v>105</v>
      </c>
      <c r="B539" s="97">
        <v>45120.958333333336</v>
      </c>
      <c r="C539" s="96" t="s">
        <v>104</v>
      </c>
      <c r="D539" s="96" t="s">
        <v>103</v>
      </c>
      <c r="E539" s="96" t="s">
        <v>158</v>
      </c>
      <c r="F539" s="96">
        <v>2019</v>
      </c>
      <c r="G539" s="96">
        <v>881952</v>
      </c>
    </row>
    <row r="540" spans="1:7" ht="15">
      <c r="A540" s="96" t="s">
        <v>105</v>
      </c>
      <c r="B540" s="97">
        <v>45120.958333333336</v>
      </c>
      <c r="C540" s="96" t="s">
        <v>104</v>
      </c>
      <c r="D540" s="96" t="s">
        <v>103</v>
      </c>
      <c r="E540" s="96" t="s">
        <v>158</v>
      </c>
      <c r="F540" s="96">
        <v>2020</v>
      </c>
      <c r="G540" s="96">
        <v>892006</v>
      </c>
    </row>
    <row r="541" spans="1:7" ht="15">
      <c r="A541" s="96" t="s">
        <v>105</v>
      </c>
      <c r="B541" s="97">
        <v>45120.958333333336</v>
      </c>
      <c r="C541" s="96" t="s">
        <v>104</v>
      </c>
      <c r="D541" s="96" t="s">
        <v>103</v>
      </c>
      <c r="E541" s="96" t="s">
        <v>158</v>
      </c>
      <c r="F541" s="96">
        <v>2021</v>
      </c>
      <c r="G541" s="96">
        <v>900356</v>
      </c>
    </row>
    <row r="542" spans="1:8" ht="15">
      <c r="A542" s="96" t="s">
        <v>105</v>
      </c>
      <c r="B542" s="97">
        <v>45120.958333333336</v>
      </c>
      <c r="C542" s="96" t="s">
        <v>104</v>
      </c>
      <c r="D542" s="96" t="s">
        <v>103</v>
      </c>
      <c r="E542" s="96" t="s">
        <v>158</v>
      </c>
      <c r="F542" s="96">
        <v>2022</v>
      </c>
      <c r="G542" s="96">
        <v>912703</v>
      </c>
      <c r="H542" s="96" t="s">
        <v>132</v>
      </c>
    </row>
    <row r="543" spans="1:7" ht="15">
      <c r="A543" s="96" t="s">
        <v>105</v>
      </c>
      <c r="B543" s="97">
        <v>45120.958333333336</v>
      </c>
      <c r="C543" s="96" t="s">
        <v>104</v>
      </c>
      <c r="D543" s="96" t="s">
        <v>103</v>
      </c>
      <c r="E543" s="96" t="s">
        <v>157</v>
      </c>
      <c r="F543" s="96">
        <v>1960</v>
      </c>
      <c r="G543" s="96">
        <v>9602006</v>
      </c>
    </row>
    <row r="544" spans="1:7" ht="15">
      <c r="A544" s="96" t="s">
        <v>105</v>
      </c>
      <c r="B544" s="97">
        <v>45120.958333333336</v>
      </c>
      <c r="C544" s="96" t="s">
        <v>104</v>
      </c>
      <c r="D544" s="96" t="s">
        <v>103</v>
      </c>
      <c r="E544" s="96" t="s">
        <v>157</v>
      </c>
      <c r="F544" s="96">
        <v>1961</v>
      </c>
      <c r="G544" s="96">
        <v>9586651</v>
      </c>
    </row>
    <row r="545" spans="1:7" ht="15">
      <c r="A545" s="96" t="s">
        <v>105</v>
      </c>
      <c r="B545" s="97">
        <v>45120.958333333336</v>
      </c>
      <c r="C545" s="96" t="s">
        <v>104</v>
      </c>
      <c r="D545" s="96" t="s">
        <v>103</v>
      </c>
      <c r="E545" s="96" t="s">
        <v>157</v>
      </c>
      <c r="F545" s="96">
        <v>1962</v>
      </c>
      <c r="G545" s="96">
        <v>9624660</v>
      </c>
    </row>
    <row r="546" spans="1:7" ht="15">
      <c r="A546" s="96" t="s">
        <v>105</v>
      </c>
      <c r="B546" s="97">
        <v>45120.958333333336</v>
      </c>
      <c r="C546" s="96" t="s">
        <v>104</v>
      </c>
      <c r="D546" s="96" t="s">
        <v>103</v>
      </c>
      <c r="E546" s="96" t="s">
        <v>157</v>
      </c>
      <c r="F546" s="96">
        <v>1963</v>
      </c>
      <c r="G546" s="96">
        <v>9670685</v>
      </c>
    </row>
    <row r="547" spans="1:7" ht="15">
      <c r="A547" s="96" t="s">
        <v>105</v>
      </c>
      <c r="B547" s="97">
        <v>45120.958333333336</v>
      </c>
      <c r="C547" s="96" t="s">
        <v>104</v>
      </c>
      <c r="D547" s="96" t="s">
        <v>103</v>
      </c>
      <c r="E547" s="96" t="s">
        <v>157</v>
      </c>
      <c r="F547" s="96">
        <v>1964</v>
      </c>
      <c r="G547" s="96">
        <v>9727804</v>
      </c>
    </row>
    <row r="548" spans="1:7" ht="15">
      <c r="A548" s="96" t="s">
        <v>105</v>
      </c>
      <c r="B548" s="97">
        <v>45120.958333333336</v>
      </c>
      <c r="C548" s="96" t="s">
        <v>104</v>
      </c>
      <c r="D548" s="96" t="s">
        <v>103</v>
      </c>
      <c r="E548" s="96" t="s">
        <v>157</v>
      </c>
      <c r="F548" s="96">
        <v>1965</v>
      </c>
      <c r="G548" s="96">
        <v>9779358</v>
      </c>
    </row>
    <row r="549" spans="1:7" ht="15">
      <c r="A549" s="96" t="s">
        <v>105</v>
      </c>
      <c r="B549" s="97">
        <v>45120.958333333336</v>
      </c>
      <c r="C549" s="96" t="s">
        <v>104</v>
      </c>
      <c r="D549" s="96" t="s">
        <v>103</v>
      </c>
      <c r="E549" s="96" t="s">
        <v>157</v>
      </c>
      <c r="F549" s="96">
        <v>1966</v>
      </c>
      <c r="G549" s="96">
        <v>9821040</v>
      </c>
    </row>
    <row r="550" spans="1:7" ht="15">
      <c r="A550" s="96" t="s">
        <v>105</v>
      </c>
      <c r="B550" s="97">
        <v>45120.958333333336</v>
      </c>
      <c r="C550" s="96" t="s">
        <v>104</v>
      </c>
      <c r="D550" s="96" t="s">
        <v>103</v>
      </c>
      <c r="E550" s="96" t="s">
        <v>157</v>
      </c>
      <c r="F550" s="96">
        <v>1967</v>
      </c>
      <c r="G550" s="96">
        <v>9852899</v>
      </c>
    </row>
    <row r="551" spans="1:7" ht="15">
      <c r="A551" s="96" t="s">
        <v>105</v>
      </c>
      <c r="B551" s="97">
        <v>45120.958333333336</v>
      </c>
      <c r="C551" s="96" t="s">
        <v>104</v>
      </c>
      <c r="D551" s="96" t="s">
        <v>103</v>
      </c>
      <c r="E551" s="96" t="s">
        <v>157</v>
      </c>
      <c r="F551" s="96">
        <v>1968</v>
      </c>
      <c r="G551" s="96">
        <v>9876346</v>
      </c>
    </row>
    <row r="552" spans="1:7" ht="15">
      <c r="A552" s="96" t="s">
        <v>105</v>
      </c>
      <c r="B552" s="97">
        <v>45120.958333333336</v>
      </c>
      <c r="C552" s="96" t="s">
        <v>104</v>
      </c>
      <c r="D552" s="96" t="s">
        <v>103</v>
      </c>
      <c r="E552" s="96" t="s">
        <v>157</v>
      </c>
      <c r="F552" s="96">
        <v>1969</v>
      </c>
      <c r="G552" s="96">
        <v>9896580</v>
      </c>
    </row>
    <row r="553" spans="1:7" ht="15">
      <c r="A553" s="96" t="s">
        <v>105</v>
      </c>
      <c r="B553" s="97">
        <v>45120.958333333336</v>
      </c>
      <c r="C553" s="96" t="s">
        <v>104</v>
      </c>
      <c r="D553" s="96" t="s">
        <v>103</v>
      </c>
      <c r="E553" s="96" t="s">
        <v>157</v>
      </c>
      <c r="F553" s="96">
        <v>1970</v>
      </c>
      <c r="G553" s="96">
        <v>9858071</v>
      </c>
    </row>
    <row r="554" spans="1:7" ht="15">
      <c r="A554" s="96" t="s">
        <v>105</v>
      </c>
      <c r="B554" s="97">
        <v>45120.958333333336</v>
      </c>
      <c r="C554" s="96" t="s">
        <v>104</v>
      </c>
      <c r="D554" s="96" t="s">
        <v>103</v>
      </c>
      <c r="E554" s="96" t="s">
        <v>157</v>
      </c>
      <c r="F554" s="96">
        <v>1971</v>
      </c>
      <c r="G554" s="96">
        <v>9826815</v>
      </c>
    </row>
    <row r="555" spans="1:7" ht="15">
      <c r="A555" s="96" t="s">
        <v>105</v>
      </c>
      <c r="B555" s="97">
        <v>45120.958333333336</v>
      </c>
      <c r="C555" s="96" t="s">
        <v>104</v>
      </c>
      <c r="D555" s="96" t="s">
        <v>103</v>
      </c>
      <c r="E555" s="96" t="s">
        <v>157</v>
      </c>
      <c r="F555" s="96">
        <v>1972</v>
      </c>
      <c r="G555" s="96">
        <v>9867632</v>
      </c>
    </row>
    <row r="556" spans="1:7" ht="15">
      <c r="A556" s="96" t="s">
        <v>105</v>
      </c>
      <c r="B556" s="97">
        <v>45120.958333333336</v>
      </c>
      <c r="C556" s="96" t="s">
        <v>104</v>
      </c>
      <c r="D556" s="96" t="s">
        <v>103</v>
      </c>
      <c r="E556" s="96" t="s">
        <v>157</v>
      </c>
      <c r="F556" s="96">
        <v>1973</v>
      </c>
      <c r="G556" s="96">
        <v>9922266</v>
      </c>
    </row>
    <row r="557" spans="1:7" ht="15">
      <c r="A557" s="96" t="s">
        <v>105</v>
      </c>
      <c r="B557" s="97">
        <v>45120.958333333336</v>
      </c>
      <c r="C557" s="96" t="s">
        <v>104</v>
      </c>
      <c r="D557" s="96" t="s">
        <v>103</v>
      </c>
      <c r="E557" s="96" t="s">
        <v>157</v>
      </c>
      <c r="F557" s="96">
        <v>1974</v>
      </c>
      <c r="G557" s="96">
        <v>9988459</v>
      </c>
    </row>
    <row r="558" spans="1:7" ht="15">
      <c r="A558" s="96" t="s">
        <v>105</v>
      </c>
      <c r="B558" s="97">
        <v>45120.958333333336</v>
      </c>
      <c r="C558" s="96" t="s">
        <v>104</v>
      </c>
      <c r="D558" s="96" t="s">
        <v>103</v>
      </c>
      <c r="E558" s="96" t="s">
        <v>157</v>
      </c>
      <c r="F558" s="96">
        <v>1975</v>
      </c>
      <c r="G558" s="96">
        <v>10058620</v>
      </c>
    </row>
    <row r="559" spans="1:7" ht="15">
      <c r="A559" s="96" t="s">
        <v>105</v>
      </c>
      <c r="B559" s="97">
        <v>45120.958333333336</v>
      </c>
      <c r="C559" s="96" t="s">
        <v>104</v>
      </c>
      <c r="D559" s="96" t="s">
        <v>103</v>
      </c>
      <c r="E559" s="96" t="s">
        <v>157</v>
      </c>
      <c r="F559" s="96">
        <v>1976</v>
      </c>
      <c r="G559" s="96">
        <v>10125939</v>
      </c>
    </row>
    <row r="560" spans="1:7" ht="15">
      <c r="A560" s="96" t="s">
        <v>105</v>
      </c>
      <c r="B560" s="97">
        <v>45120.958333333336</v>
      </c>
      <c r="C560" s="96" t="s">
        <v>104</v>
      </c>
      <c r="D560" s="96" t="s">
        <v>103</v>
      </c>
      <c r="E560" s="96" t="s">
        <v>157</v>
      </c>
      <c r="F560" s="96">
        <v>1977</v>
      </c>
      <c r="G560" s="96">
        <v>10186755</v>
      </c>
    </row>
    <row r="561" spans="1:7" ht="15">
      <c r="A561" s="96" t="s">
        <v>105</v>
      </c>
      <c r="B561" s="97">
        <v>45120.958333333336</v>
      </c>
      <c r="C561" s="96" t="s">
        <v>104</v>
      </c>
      <c r="D561" s="96" t="s">
        <v>103</v>
      </c>
      <c r="E561" s="96" t="s">
        <v>157</v>
      </c>
      <c r="F561" s="96">
        <v>1978</v>
      </c>
      <c r="G561" s="96">
        <v>10242098</v>
      </c>
    </row>
    <row r="562" spans="1:7" ht="15">
      <c r="A562" s="96" t="s">
        <v>105</v>
      </c>
      <c r="B562" s="97">
        <v>45120.958333333336</v>
      </c>
      <c r="C562" s="96" t="s">
        <v>104</v>
      </c>
      <c r="D562" s="96" t="s">
        <v>103</v>
      </c>
      <c r="E562" s="96" t="s">
        <v>157</v>
      </c>
      <c r="F562" s="96">
        <v>1979</v>
      </c>
      <c r="G562" s="96">
        <v>10292341</v>
      </c>
    </row>
    <row r="563" spans="1:7" ht="15">
      <c r="A563" s="96" t="s">
        <v>105</v>
      </c>
      <c r="B563" s="97">
        <v>45120.958333333336</v>
      </c>
      <c r="C563" s="96" t="s">
        <v>104</v>
      </c>
      <c r="D563" s="96" t="s">
        <v>103</v>
      </c>
      <c r="E563" s="96" t="s">
        <v>157</v>
      </c>
      <c r="F563" s="96">
        <v>1980</v>
      </c>
      <c r="G563" s="96">
        <v>10304193</v>
      </c>
    </row>
    <row r="564" spans="1:7" ht="15">
      <c r="A564" s="96" t="s">
        <v>105</v>
      </c>
      <c r="B564" s="97">
        <v>45120.958333333336</v>
      </c>
      <c r="C564" s="96" t="s">
        <v>104</v>
      </c>
      <c r="D564" s="96" t="s">
        <v>103</v>
      </c>
      <c r="E564" s="96" t="s">
        <v>157</v>
      </c>
      <c r="F564" s="96">
        <v>1981</v>
      </c>
      <c r="G564" s="96">
        <v>10300591</v>
      </c>
    </row>
    <row r="565" spans="1:7" ht="15">
      <c r="A565" s="96" t="s">
        <v>105</v>
      </c>
      <c r="B565" s="97">
        <v>45120.958333333336</v>
      </c>
      <c r="C565" s="96" t="s">
        <v>104</v>
      </c>
      <c r="D565" s="96" t="s">
        <v>103</v>
      </c>
      <c r="E565" s="96" t="s">
        <v>157</v>
      </c>
      <c r="F565" s="96">
        <v>1982</v>
      </c>
      <c r="G565" s="96">
        <v>10314826</v>
      </c>
    </row>
    <row r="566" spans="1:7" ht="15">
      <c r="A566" s="96" t="s">
        <v>105</v>
      </c>
      <c r="B566" s="97">
        <v>45120.958333333336</v>
      </c>
      <c r="C566" s="96" t="s">
        <v>104</v>
      </c>
      <c r="D566" s="96" t="s">
        <v>103</v>
      </c>
      <c r="E566" s="96" t="s">
        <v>157</v>
      </c>
      <c r="F566" s="96">
        <v>1983</v>
      </c>
      <c r="G566" s="96">
        <v>10323856</v>
      </c>
    </row>
    <row r="567" spans="1:7" ht="15">
      <c r="A567" s="96" t="s">
        <v>105</v>
      </c>
      <c r="B567" s="97">
        <v>45120.958333333336</v>
      </c>
      <c r="C567" s="96" t="s">
        <v>104</v>
      </c>
      <c r="D567" s="96" t="s">
        <v>103</v>
      </c>
      <c r="E567" s="96" t="s">
        <v>157</v>
      </c>
      <c r="F567" s="96">
        <v>1984</v>
      </c>
      <c r="G567" s="96">
        <v>10330213</v>
      </c>
    </row>
    <row r="568" spans="1:7" ht="15">
      <c r="A568" s="96" t="s">
        <v>105</v>
      </c>
      <c r="B568" s="97">
        <v>45120.958333333336</v>
      </c>
      <c r="C568" s="96" t="s">
        <v>104</v>
      </c>
      <c r="D568" s="96" t="s">
        <v>103</v>
      </c>
      <c r="E568" s="96" t="s">
        <v>157</v>
      </c>
      <c r="F568" s="96">
        <v>1985</v>
      </c>
      <c r="G568" s="96">
        <v>10337118</v>
      </c>
    </row>
    <row r="569" spans="1:7" ht="15">
      <c r="A569" s="96" t="s">
        <v>105</v>
      </c>
      <c r="B569" s="97">
        <v>45120.958333333336</v>
      </c>
      <c r="C569" s="96" t="s">
        <v>104</v>
      </c>
      <c r="D569" s="96" t="s">
        <v>103</v>
      </c>
      <c r="E569" s="96" t="s">
        <v>157</v>
      </c>
      <c r="F569" s="96">
        <v>1986</v>
      </c>
      <c r="G569" s="96">
        <v>10342227</v>
      </c>
    </row>
    <row r="570" spans="1:7" ht="15">
      <c r="A570" s="96" t="s">
        <v>105</v>
      </c>
      <c r="B570" s="97">
        <v>45120.958333333336</v>
      </c>
      <c r="C570" s="96" t="s">
        <v>104</v>
      </c>
      <c r="D570" s="96" t="s">
        <v>103</v>
      </c>
      <c r="E570" s="96" t="s">
        <v>157</v>
      </c>
      <c r="F570" s="96">
        <v>1987</v>
      </c>
      <c r="G570" s="96">
        <v>10347318</v>
      </c>
    </row>
    <row r="571" spans="1:7" ht="15">
      <c r="A571" s="96" t="s">
        <v>105</v>
      </c>
      <c r="B571" s="97">
        <v>45120.958333333336</v>
      </c>
      <c r="C571" s="96" t="s">
        <v>104</v>
      </c>
      <c r="D571" s="96" t="s">
        <v>103</v>
      </c>
      <c r="E571" s="96" t="s">
        <v>157</v>
      </c>
      <c r="F571" s="96">
        <v>1988</v>
      </c>
      <c r="G571" s="96">
        <v>10355276</v>
      </c>
    </row>
    <row r="572" spans="1:7" ht="15">
      <c r="A572" s="96" t="s">
        <v>105</v>
      </c>
      <c r="B572" s="97">
        <v>45120.958333333336</v>
      </c>
      <c r="C572" s="96" t="s">
        <v>104</v>
      </c>
      <c r="D572" s="96" t="s">
        <v>103</v>
      </c>
      <c r="E572" s="96" t="s">
        <v>157</v>
      </c>
      <c r="F572" s="96">
        <v>1989</v>
      </c>
      <c r="G572" s="96">
        <v>10361068</v>
      </c>
    </row>
    <row r="573" spans="1:7" ht="15">
      <c r="A573" s="96" t="s">
        <v>105</v>
      </c>
      <c r="B573" s="97">
        <v>45120.958333333336</v>
      </c>
      <c r="C573" s="96" t="s">
        <v>104</v>
      </c>
      <c r="D573" s="96" t="s">
        <v>103</v>
      </c>
      <c r="E573" s="96" t="s">
        <v>157</v>
      </c>
      <c r="F573" s="96">
        <v>1990</v>
      </c>
      <c r="G573" s="96">
        <v>10333355</v>
      </c>
    </row>
    <row r="574" spans="1:7" ht="15">
      <c r="A574" s="96" t="s">
        <v>105</v>
      </c>
      <c r="B574" s="97">
        <v>45120.958333333336</v>
      </c>
      <c r="C574" s="96" t="s">
        <v>104</v>
      </c>
      <c r="D574" s="96" t="s">
        <v>103</v>
      </c>
      <c r="E574" s="96" t="s">
        <v>157</v>
      </c>
      <c r="F574" s="96">
        <v>1991</v>
      </c>
      <c r="G574" s="96">
        <v>10308578</v>
      </c>
    </row>
    <row r="575" spans="1:7" ht="15">
      <c r="A575" s="96" t="s">
        <v>105</v>
      </c>
      <c r="B575" s="97">
        <v>45120.958333333336</v>
      </c>
      <c r="C575" s="96" t="s">
        <v>104</v>
      </c>
      <c r="D575" s="96" t="s">
        <v>103</v>
      </c>
      <c r="E575" s="96" t="s">
        <v>157</v>
      </c>
      <c r="F575" s="96">
        <v>1992</v>
      </c>
      <c r="G575" s="96">
        <v>10319123</v>
      </c>
    </row>
    <row r="576" spans="1:7" ht="15">
      <c r="A576" s="96" t="s">
        <v>105</v>
      </c>
      <c r="B576" s="97">
        <v>45120.958333333336</v>
      </c>
      <c r="C576" s="96" t="s">
        <v>104</v>
      </c>
      <c r="D576" s="96" t="s">
        <v>103</v>
      </c>
      <c r="E576" s="96" t="s">
        <v>157</v>
      </c>
      <c r="F576" s="96">
        <v>1993</v>
      </c>
      <c r="G576" s="96">
        <v>10329855</v>
      </c>
    </row>
    <row r="577" spans="1:7" ht="15">
      <c r="A577" s="96" t="s">
        <v>105</v>
      </c>
      <c r="B577" s="97">
        <v>45120.958333333336</v>
      </c>
      <c r="C577" s="96" t="s">
        <v>104</v>
      </c>
      <c r="D577" s="96" t="s">
        <v>103</v>
      </c>
      <c r="E577" s="96" t="s">
        <v>157</v>
      </c>
      <c r="F577" s="96">
        <v>1994</v>
      </c>
      <c r="G577" s="96">
        <v>10333587</v>
      </c>
    </row>
    <row r="578" spans="1:7" ht="15">
      <c r="A578" s="96" t="s">
        <v>105</v>
      </c>
      <c r="B578" s="97">
        <v>45120.958333333336</v>
      </c>
      <c r="C578" s="96" t="s">
        <v>104</v>
      </c>
      <c r="D578" s="96" t="s">
        <v>103</v>
      </c>
      <c r="E578" s="96" t="s">
        <v>157</v>
      </c>
      <c r="F578" s="96">
        <v>1995</v>
      </c>
      <c r="G578" s="96">
        <v>10327253</v>
      </c>
    </row>
    <row r="579" spans="1:7" ht="15">
      <c r="A579" s="96" t="s">
        <v>105</v>
      </c>
      <c r="B579" s="97">
        <v>45120.958333333336</v>
      </c>
      <c r="C579" s="96" t="s">
        <v>104</v>
      </c>
      <c r="D579" s="96" t="s">
        <v>103</v>
      </c>
      <c r="E579" s="96" t="s">
        <v>157</v>
      </c>
      <c r="F579" s="96">
        <v>1996</v>
      </c>
      <c r="G579" s="96">
        <v>10315241</v>
      </c>
    </row>
    <row r="580" spans="1:7" ht="15">
      <c r="A580" s="96" t="s">
        <v>105</v>
      </c>
      <c r="B580" s="97">
        <v>45120.958333333336</v>
      </c>
      <c r="C580" s="96" t="s">
        <v>104</v>
      </c>
      <c r="D580" s="96" t="s">
        <v>103</v>
      </c>
      <c r="E580" s="96" t="s">
        <v>157</v>
      </c>
      <c r="F580" s="96">
        <v>1997</v>
      </c>
      <c r="G580" s="96">
        <v>10304131</v>
      </c>
    </row>
    <row r="581" spans="1:7" ht="15">
      <c r="A581" s="96" t="s">
        <v>105</v>
      </c>
      <c r="B581" s="97">
        <v>45120.958333333336</v>
      </c>
      <c r="C581" s="96" t="s">
        <v>104</v>
      </c>
      <c r="D581" s="96" t="s">
        <v>103</v>
      </c>
      <c r="E581" s="96" t="s">
        <v>157</v>
      </c>
      <c r="F581" s="96">
        <v>1998</v>
      </c>
      <c r="G581" s="96">
        <v>10294373</v>
      </c>
    </row>
    <row r="582" spans="1:7" ht="15">
      <c r="A582" s="96" t="s">
        <v>105</v>
      </c>
      <c r="B582" s="97">
        <v>45120.958333333336</v>
      </c>
      <c r="C582" s="96" t="s">
        <v>104</v>
      </c>
      <c r="D582" s="96" t="s">
        <v>103</v>
      </c>
      <c r="E582" s="96" t="s">
        <v>157</v>
      </c>
      <c r="F582" s="96">
        <v>1999</v>
      </c>
      <c r="G582" s="96">
        <v>10283860</v>
      </c>
    </row>
    <row r="583" spans="1:7" ht="15">
      <c r="A583" s="96" t="s">
        <v>105</v>
      </c>
      <c r="B583" s="97">
        <v>45120.958333333336</v>
      </c>
      <c r="C583" s="96" t="s">
        <v>104</v>
      </c>
      <c r="D583" s="96" t="s">
        <v>103</v>
      </c>
      <c r="E583" s="96" t="s">
        <v>157</v>
      </c>
      <c r="F583" s="96">
        <v>2000</v>
      </c>
      <c r="G583" s="96">
        <v>10255063</v>
      </c>
    </row>
    <row r="584" spans="1:7" ht="15">
      <c r="A584" s="96" t="s">
        <v>105</v>
      </c>
      <c r="B584" s="97">
        <v>45120.958333333336</v>
      </c>
      <c r="C584" s="96" t="s">
        <v>104</v>
      </c>
      <c r="D584" s="96" t="s">
        <v>103</v>
      </c>
      <c r="E584" s="96" t="s">
        <v>157</v>
      </c>
      <c r="F584" s="96">
        <v>2001</v>
      </c>
      <c r="G584" s="96">
        <v>10216605</v>
      </c>
    </row>
    <row r="585" spans="1:7" ht="15">
      <c r="A585" s="96" t="s">
        <v>105</v>
      </c>
      <c r="B585" s="97">
        <v>45120.958333333336</v>
      </c>
      <c r="C585" s="96" t="s">
        <v>104</v>
      </c>
      <c r="D585" s="96" t="s">
        <v>103</v>
      </c>
      <c r="E585" s="96" t="s">
        <v>157</v>
      </c>
      <c r="F585" s="96">
        <v>2002</v>
      </c>
      <c r="G585" s="96">
        <v>10196916</v>
      </c>
    </row>
    <row r="586" spans="1:7" ht="15">
      <c r="A586" s="96" t="s">
        <v>105</v>
      </c>
      <c r="B586" s="97">
        <v>45120.958333333336</v>
      </c>
      <c r="C586" s="96" t="s">
        <v>104</v>
      </c>
      <c r="D586" s="96" t="s">
        <v>103</v>
      </c>
      <c r="E586" s="96" t="s">
        <v>157</v>
      </c>
      <c r="F586" s="96">
        <v>2003</v>
      </c>
      <c r="G586" s="96">
        <v>10193998</v>
      </c>
    </row>
    <row r="587" spans="1:7" ht="15">
      <c r="A587" s="96" t="s">
        <v>105</v>
      </c>
      <c r="B587" s="97">
        <v>45120.958333333336</v>
      </c>
      <c r="C587" s="96" t="s">
        <v>104</v>
      </c>
      <c r="D587" s="96" t="s">
        <v>103</v>
      </c>
      <c r="E587" s="96" t="s">
        <v>157</v>
      </c>
      <c r="F587" s="96">
        <v>2004</v>
      </c>
      <c r="G587" s="96">
        <v>10197101</v>
      </c>
    </row>
    <row r="588" spans="1:7" ht="15">
      <c r="A588" s="96" t="s">
        <v>105</v>
      </c>
      <c r="B588" s="97">
        <v>45120.958333333336</v>
      </c>
      <c r="C588" s="96" t="s">
        <v>104</v>
      </c>
      <c r="D588" s="96" t="s">
        <v>103</v>
      </c>
      <c r="E588" s="96" t="s">
        <v>157</v>
      </c>
      <c r="F588" s="96">
        <v>2005</v>
      </c>
      <c r="G588" s="96">
        <v>10211216</v>
      </c>
    </row>
    <row r="589" spans="1:7" ht="15">
      <c r="A589" s="96" t="s">
        <v>105</v>
      </c>
      <c r="B589" s="97">
        <v>45120.958333333336</v>
      </c>
      <c r="C589" s="96" t="s">
        <v>104</v>
      </c>
      <c r="D589" s="96" t="s">
        <v>103</v>
      </c>
      <c r="E589" s="96" t="s">
        <v>157</v>
      </c>
      <c r="F589" s="96">
        <v>2006</v>
      </c>
      <c r="G589" s="96">
        <v>10238905</v>
      </c>
    </row>
    <row r="590" spans="1:7" ht="15">
      <c r="A590" s="96" t="s">
        <v>105</v>
      </c>
      <c r="B590" s="97">
        <v>45120.958333333336</v>
      </c>
      <c r="C590" s="96" t="s">
        <v>104</v>
      </c>
      <c r="D590" s="96" t="s">
        <v>103</v>
      </c>
      <c r="E590" s="96" t="s">
        <v>157</v>
      </c>
      <c r="F590" s="96">
        <v>2007</v>
      </c>
      <c r="G590" s="96">
        <v>10298828</v>
      </c>
    </row>
    <row r="591" spans="1:7" ht="15">
      <c r="A591" s="96" t="s">
        <v>105</v>
      </c>
      <c r="B591" s="97">
        <v>45120.958333333336</v>
      </c>
      <c r="C591" s="96" t="s">
        <v>104</v>
      </c>
      <c r="D591" s="96" t="s">
        <v>103</v>
      </c>
      <c r="E591" s="96" t="s">
        <v>157</v>
      </c>
      <c r="F591" s="96">
        <v>2008</v>
      </c>
      <c r="G591" s="96">
        <v>10384603</v>
      </c>
    </row>
    <row r="592" spans="1:7" ht="15">
      <c r="A592" s="96" t="s">
        <v>105</v>
      </c>
      <c r="B592" s="97">
        <v>45120.958333333336</v>
      </c>
      <c r="C592" s="96" t="s">
        <v>104</v>
      </c>
      <c r="D592" s="96" t="s">
        <v>103</v>
      </c>
      <c r="E592" s="96" t="s">
        <v>157</v>
      </c>
      <c r="F592" s="96">
        <v>2009</v>
      </c>
      <c r="G592" s="96">
        <v>10443936</v>
      </c>
    </row>
    <row r="593" spans="1:7" ht="15">
      <c r="A593" s="96" t="s">
        <v>105</v>
      </c>
      <c r="B593" s="97">
        <v>45120.958333333336</v>
      </c>
      <c r="C593" s="96" t="s">
        <v>104</v>
      </c>
      <c r="D593" s="96" t="s">
        <v>103</v>
      </c>
      <c r="E593" s="96" t="s">
        <v>157</v>
      </c>
      <c r="F593" s="96">
        <v>2010</v>
      </c>
      <c r="G593" s="96">
        <v>10474410</v>
      </c>
    </row>
    <row r="594" spans="1:7" ht="15">
      <c r="A594" s="96" t="s">
        <v>105</v>
      </c>
      <c r="B594" s="97">
        <v>45120.958333333336</v>
      </c>
      <c r="C594" s="96" t="s">
        <v>104</v>
      </c>
      <c r="D594" s="96" t="s">
        <v>103</v>
      </c>
      <c r="E594" s="96" t="s">
        <v>157</v>
      </c>
      <c r="F594" s="96">
        <v>2011</v>
      </c>
      <c r="G594" s="96">
        <v>10496088</v>
      </c>
    </row>
    <row r="595" spans="1:7" ht="15">
      <c r="A595" s="96" t="s">
        <v>105</v>
      </c>
      <c r="B595" s="97">
        <v>45120.958333333336</v>
      </c>
      <c r="C595" s="96" t="s">
        <v>104</v>
      </c>
      <c r="D595" s="96" t="s">
        <v>103</v>
      </c>
      <c r="E595" s="96" t="s">
        <v>157</v>
      </c>
      <c r="F595" s="96">
        <v>2012</v>
      </c>
      <c r="G595" s="96">
        <v>10510785</v>
      </c>
    </row>
    <row r="596" spans="1:7" ht="15">
      <c r="A596" s="96" t="s">
        <v>105</v>
      </c>
      <c r="B596" s="97">
        <v>45120.958333333336</v>
      </c>
      <c r="C596" s="96" t="s">
        <v>104</v>
      </c>
      <c r="D596" s="96" t="s">
        <v>103</v>
      </c>
      <c r="E596" s="96" t="s">
        <v>157</v>
      </c>
      <c r="F596" s="96">
        <v>2013</v>
      </c>
      <c r="G596" s="96">
        <v>10514272</v>
      </c>
    </row>
    <row r="597" spans="1:7" ht="15">
      <c r="A597" s="96" t="s">
        <v>105</v>
      </c>
      <c r="B597" s="97">
        <v>45120.958333333336</v>
      </c>
      <c r="C597" s="96" t="s">
        <v>104</v>
      </c>
      <c r="D597" s="96" t="s">
        <v>103</v>
      </c>
      <c r="E597" s="96" t="s">
        <v>157</v>
      </c>
      <c r="F597" s="96">
        <v>2014</v>
      </c>
      <c r="G597" s="96">
        <v>10525347</v>
      </c>
    </row>
    <row r="598" spans="1:7" ht="15">
      <c r="A598" s="96" t="s">
        <v>105</v>
      </c>
      <c r="B598" s="97">
        <v>45120.958333333336</v>
      </c>
      <c r="C598" s="96" t="s">
        <v>104</v>
      </c>
      <c r="D598" s="96" t="s">
        <v>103</v>
      </c>
      <c r="E598" s="96" t="s">
        <v>157</v>
      </c>
      <c r="F598" s="96">
        <v>2015</v>
      </c>
      <c r="G598" s="96">
        <v>10546059</v>
      </c>
    </row>
    <row r="599" spans="1:7" ht="15">
      <c r="A599" s="96" t="s">
        <v>105</v>
      </c>
      <c r="B599" s="97">
        <v>45120.958333333336</v>
      </c>
      <c r="C599" s="96" t="s">
        <v>104</v>
      </c>
      <c r="D599" s="96" t="s">
        <v>103</v>
      </c>
      <c r="E599" s="96" t="s">
        <v>157</v>
      </c>
      <c r="F599" s="96">
        <v>2016</v>
      </c>
      <c r="G599" s="96">
        <v>10566332</v>
      </c>
    </row>
    <row r="600" spans="1:7" ht="15">
      <c r="A600" s="96" t="s">
        <v>105</v>
      </c>
      <c r="B600" s="97">
        <v>45120.958333333336</v>
      </c>
      <c r="C600" s="96" t="s">
        <v>104</v>
      </c>
      <c r="D600" s="96" t="s">
        <v>103</v>
      </c>
      <c r="E600" s="96" t="s">
        <v>157</v>
      </c>
      <c r="F600" s="96">
        <v>2017</v>
      </c>
      <c r="G600" s="96">
        <v>10594438</v>
      </c>
    </row>
    <row r="601" spans="1:7" ht="15">
      <c r="A601" s="96" t="s">
        <v>105</v>
      </c>
      <c r="B601" s="97">
        <v>45120.958333333336</v>
      </c>
      <c r="C601" s="96" t="s">
        <v>104</v>
      </c>
      <c r="D601" s="96" t="s">
        <v>103</v>
      </c>
      <c r="E601" s="96" t="s">
        <v>157</v>
      </c>
      <c r="F601" s="96">
        <v>2018</v>
      </c>
      <c r="G601" s="96">
        <v>10629928</v>
      </c>
    </row>
    <row r="602" spans="1:7" ht="15">
      <c r="A602" s="96" t="s">
        <v>105</v>
      </c>
      <c r="B602" s="97">
        <v>45120.958333333336</v>
      </c>
      <c r="C602" s="96" t="s">
        <v>104</v>
      </c>
      <c r="D602" s="96" t="s">
        <v>103</v>
      </c>
      <c r="E602" s="96" t="s">
        <v>157</v>
      </c>
      <c r="F602" s="96">
        <v>2019</v>
      </c>
      <c r="G602" s="96">
        <v>10671870</v>
      </c>
    </row>
    <row r="603" spans="1:7" ht="15">
      <c r="A603" s="96" t="s">
        <v>105</v>
      </c>
      <c r="B603" s="97">
        <v>45120.958333333336</v>
      </c>
      <c r="C603" s="96" t="s">
        <v>104</v>
      </c>
      <c r="D603" s="96" t="s">
        <v>103</v>
      </c>
      <c r="E603" s="96" t="s">
        <v>157</v>
      </c>
      <c r="F603" s="96">
        <v>2020</v>
      </c>
      <c r="G603" s="96">
        <v>10697858</v>
      </c>
    </row>
    <row r="604" spans="1:8" ht="15">
      <c r="A604" s="96" t="s">
        <v>105</v>
      </c>
      <c r="B604" s="97">
        <v>45120.958333333336</v>
      </c>
      <c r="C604" s="96" t="s">
        <v>104</v>
      </c>
      <c r="D604" s="96" t="s">
        <v>103</v>
      </c>
      <c r="E604" s="96" t="s">
        <v>157</v>
      </c>
      <c r="F604" s="96">
        <v>2021</v>
      </c>
      <c r="G604" s="96">
        <v>10505772</v>
      </c>
      <c r="H604" s="96" t="s">
        <v>106</v>
      </c>
    </row>
    <row r="605" spans="1:8" ht="15">
      <c r="A605" s="96" t="s">
        <v>105</v>
      </c>
      <c r="B605" s="97">
        <v>45120.958333333336</v>
      </c>
      <c r="C605" s="96" t="s">
        <v>104</v>
      </c>
      <c r="D605" s="96" t="s">
        <v>103</v>
      </c>
      <c r="E605" s="96" t="s">
        <v>157</v>
      </c>
      <c r="F605" s="96">
        <v>2022</v>
      </c>
      <c r="G605" s="96">
        <v>10672118</v>
      </c>
      <c r="H605" s="96" t="s">
        <v>106</v>
      </c>
    </row>
    <row r="606" spans="1:7" ht="15">
      <c r="A606" s="96" t="s">
        <v>105</v>
      </c>
      <c r="B606" s="97">
        <v>45120.958333333336</v>
      </c>
      <c r="C606" s="96" t="s">
        <v>104</v>
      </c>
      <c r="D606" s="96" t="s">
        <v>103</v>
      </c>
      <c r="E606" s="96" t="s">
        <v>156</v>
      </c>
      <c r="F606" s="96">
        <v>1960</v>
      </c>
      <c r="G606" s="96">
        <v>55607705</v>
      </c>
    </row>
    <row r="607" spans="1:7" ht="15">
      <c r="A607" s="96" t="s">
        <v>105</v>
      </c>
      <c r="B607" s="97">
        <v>45120.958333333336</v>
      </c>
      <c r="C607" s="96" t="s">
        <v>104</v>
      </c>
      <c r="D607" s="96" t="s">
        <v>103</v>
      </c>
      <c r="E607" s="96" t="s">
        <v>156</v>
      </c>
      <c r="F607" s="96">
        <v>1961</v>
      </c>
      <c r="G607" s="96">
        <v>56273735</v>
      </c>
    </row>
    <row r="608" spans="1:7" ht="15">
      <c r="A608" s="96" t="s">
        <v>105</v>
      </c>
      <c r="B608" s="97">
        <v>45120.958333333336</v>
      </c>
      <c r="C608" s="96" t="s">
        <v>104</v>
      </c>
      <c r="D608" s="96" t="s">
        <v>103</v>
      </c>
      <c r="E608" s="96" t="s">
        <v>156</v>
      </c>
      <c r="F608" s="96">
        <v>1962</v>
      </c>
      <c r="G608" s="96">
        <v>56918197</v>
      </c>
    </row>
    <row r="609" spans="1:7" ht="15">
      <c r="A609" s="96" t="s">
        <v>105</v>
      </c>
      <c r="B609" s="97">
        <v>45120.958333333336</v>
      </c>
      <c r="C609" s="96" t="s">
        <v>104</v>
      </c>
      <c r="D609" s="96" t="s">
        <v>103</v>
      </c>
      <c r="E609" s="96" t="s">
        <v>156</v>
      </c>
      <c r="F609" s="96">
        <v>1963</v>
      </c>
      <c r="G609" s="96">
        <v>57555878</v>
      </c>
    </row>
    <row r="610" spans="1:7" ht="15">
      <c r="A610" s="96" t="s">
        <v>105</v>
      </c>
      <c r="B610" s="97">
        <v>45120.958333333336</v>
      </c>
      <c r="C610" s="96" t="s">
        <v>104</v>
      </c>
      <c r="D610" s="96" t="s">
        <v>103</v>
      </c>
      <c r="E610" s="96" t="s">
        <v>156</v>
      </c>
      <c r="F610" s="96">
        <v>1964</v>
      </c>
      <c r="G610" s="96">
        <v>58225980</v>
      </c>
    </row>
    <row r="611" spans="1:7" ht="15">
      <c r="A611" s="96" t="s">
        <v>105</v>
      </c>
      <c r="B611" s="97">
        <v>45120.958333333336</v>
      </c>
      <c r="C611" s="96" t="s">
        <v>104</v>
      </c>
      <c r="D611" s="96" t="s">
        <v>103</v>
      </c>
      <c r="E611" s="96" t="s">
        <v>156</v>
      </c>
      <c r="F611" s="96">
        <v>1965</v>
      </c>
      <c r="G611" s="96">
        <v>58942021</v>
      </c>
    </row>
    <row r="612" spans="1:7" ht="15">
      <c r="A612" s="96" t="s">
        <v>105</v>
      </c>
      <c r="B612" s="97">
        <v>45120.958333333336</v>
      </c>
      <c r="C612" s="96" t="s">
        <v>104</v>
      </c>
      <c r="D612" s="96" t="s">
        <v>103</v>
      </c>
      <c r="E612" s="96" t="s">
        <v>156</v>
      </c>
      <c r="F612" s="96">
        <v>1966</v>
      </c>
      <c r="G612" s="96">
        <v>59544763</v>
      </c>
    </row>
    <row r="613" spans="1:7" ht="15">
      <c r="A613" s="96" t="s">
        <v>105</v>
      </c>
      <c r="B613" s="97">
        <v>45120.958333333336</v>
      </c>
      <c r="C613" s="96" t="s">
        <v>104</v>
      </c>
      <c r="D613" s="96" t="s">
        <v>103</v>
      </c>
      <c r="E613" s="96" t="s">
        <v>156</v>
      </c>
      <c r="F613" s="96">
        <v>1967</v>
      </c>
      <c r="G613" s="96">
        <v>59870704</v>
      </c>
    </row>
    <row r="614" spans="1:7" ht="15">
      <c r="A614" s="96" t="s">
        <v>105</v>
      </c>
      <c r="B614" s="97">
        <v>45120.958333333336</v>
      </c>
      <c r="C614" s="96" t="s">
        <v>104</v>
      </c>
      <c r="D614" s="96" t="s">
        <v>103</v>
      </c>
      <c r="E614" s="96" t="s">
        <v>156</v>
      </c>
      <c r="F614" s="96">
        <v>1968</v>
      </c>
      <c r="G614" s="96">
        <v>60205754</v>
      </c>
    </row>
    <row r="615" spans="1:7" ht="15">
      <c r="A615" s="96" t="s">
        <v>105</v>
      </c>
      <c r="B615" s="97">
        <v>45120.958333333336</v>
      </c>
      <c r="C615" s="96" t="s">
        <v>104</v>
      </c>
      <c r="D615" s="96" t="s">
        <v>103</v>
      </c>
      <c r="E615" s="96" t="s">
        <v>156</v>
      </c>
      <c r="F615" s="96">
        <v>1969</v>
      </c>
      <c r="G615" s="96">
        <v>60828812</v>
      </c>
    </row>
    <row r="616" spans="1:7" ht="15">
      <c r="A616" s="96" t="s">
        <v>105</v>
      </c>
      <c r="B616" s="97">
        <v>45120.958333333336</v>
      </c>
      <c r="C616" s="96" t="s">
        <v>104</v>
      </c>
      <c r="D616" s="96" t="s">
        <v>103</v>
      </c>
      <c r="E616" s="96" t="s">
        <v>156</v>
      </c>
      <c r="F616" s="96">
        <v>1970</v>
      </c>
      <c r="G616" s="96">
        <v>61097878</v>
      </c>
    </row>
    <row r="617" spans="1:7" ht="15">
      <c r="A617" s="96" t="s">
        <v>105</v>
      </c>
      <c r="B617" s="97">
        <v>45120.958333333336</v>
      </c>
      <c r="C617" s="96" t="s">
        <v>104</v>
      </c>
      <c r="D617" s="96" t="s">
        <v>103</v>
      </c>
      <c r="E617" s="96" t="s">
        <v>156</v>
      </c>
      <c r="F617" s="96">
        <v>1971</v>
      </c>
      <c r="G617" s="96">
        <v>61251834</v>
      </c>
    </row>
    <row r="618" spans="1:7" ht="15">
      <c r="A618" s="96" t="s">
        <v>105</v>
      </c>
      <c r="B618" s="97">
        <v>45120.958333333336</v>
      </c>
      <c r="C618" s="96" t="s">
        <v>104</v>
      </c>
      <c r="D618" s="96" t="s">
        <v>103</v>
      </c>
      <c r="E618" s="96" t="s">
        <v>156</v>
      </c>
      <c r="F618" s="96">
        <v>1972</v>
      </c>
      <c r="G618" s="96">
        <v>61655931</v>
      </c>
    </row>
    <row r="619" spans="1:7" ht="15">
      <c r="A619" s="96" t="s">
        <v>105</v>
      </c>
      <c r="B619" s="97">
        <v>45120.958333333336</v>
      </c>
      <c r="C619" s="96" t="s">
        <v>104</v>
      </c>
      <c r="D619" s="96" t="s">
        <v>103</v>
      </c>
      <c r="E619" s="96" t="s">
        <v>156</v>
      </c>
      <c r="F619" s="96">
        <v>1973</v>
      </c>
      <c r="G619" s="96">
        <v>61955369</v>
      </c>
    </row>
    <row r="620" spans="1:7" ht="15">
      <c r="A620" s="96" t="s">
        <v>105</v>
      </c>
      <c r="B620" s="97">
        <v>45120.958333333336</v>
      </c>
      <c r="C620" s="96" t="s">
        <v>104</v>
      </c>
      <c r="D620" s="96" t="s">
        <v>103</v>
      </c>
      <c r="E620" s="96" t="s">
        <v>156</v>
      </c>
      <c r="F620" s="96">
        <v>1974</v>
      </c>
      <c r="G620" s="96">
        <v>62046427</v>
      </c>
    </row>
    <row r="621" spans="1:7" ht="15">
      <c r="A621" s="96" t="s">
        <v>105</v>
      </c>
      <c r="B621" s="97">
        <v>45120.958333333336</v>
      </c>
      <c r="C621" s="96" t="s">
        <v>104</v>
      </c>
      <c r="D621" s="96" t="s">
        <v>103</v>
      </c>
      <c r="E621" s="96" t="s">
        <v>156</v>
      </c>
      <c r="F621" s="96">
        <v>1975</v>
      </c>
      <c r="G621" s="96">
        <v>61818050</v>
      </c>
    </row>
    <row r="622" spans="1:7" ht="15">
      <c r="A622" s="96" t="s">
        <v>105</v>
      </c>
      <c r="B622" s="97">
        <v>45120.958333333336</v>
      </c>
      <c r="C622" s="96" t="s">
        <v>104</v>
      </c>
      <c r="D622" s="96" t="s">
        <v>103</v>
      </c>
      <c r="E622" s="96" t="s">
        <v>156</v>
      </c>
      <c r="F622" s="96">
        <v>1976</v>
      </c>
      <c r="G622" s="96">
        <v>61543310</v>
      </c>
    </row>
    <row r="623" spans="1:7" ht="15">
      <c r="A623" s="96" t="s">
        <v>105</v>
      </c>
      <c r="B623" s="97">
        <v>45120.958333333336</v>
      </c>
      <c r="C623" s="96" t="s">
        <v>104</v>
      </c>
      <c r="D623" s="96" t="s">
        <v>103</v>
      </c>
      <c r="E623" s="96" t="s">
        <v>156</v>
      </c>
      <c r="F623" s="96">
        <v>1977</v>
      </c>
      <c r="G623" s="96">
        <v>61397371</v>
      </c>
    </row>
    <row r="624" spans="1:7" ht="15">
      <c r="A624" s="96" t="s">
        <v>105</v>
      </c>
      <c r="B624" s="97">
        <v>45120.958333333336</v>
      </c>
      <c r="C624" s="96" t="s">
        <v>104</v>
      </c>
      <c r="D624" s="96" t="s">
        <v>103</v>
      </c>
      <c r="E624" s="96" t="s">
        <v>156</v>
      </c>
      <c r="F624" s="96">
        <v>1978</v>
      </c>
      <c r="G624" s="96">
        <v>61337204</v>
      </c>
    </row>
    <row r="625" spans="1:7" ht="15">
      <c r="A625" s="96" t="s">
        <v>105</v>
      </c>
      <c r="B625" s="97">
        <v>45120.958333333336</v>
      </c>
      <c r="C625" s="96" t="s">
        <v>104</v>
      </c>
      <c r="D625" s="96" t="s">
        <v>103</v>
      </c>
      <c r="E625" s="96" t="s">
        <v>156</v>
      </c>
      <c r="F625" s="96">
        <v>1979</v>
      </c>
      <c r="G625" s="96">
        <v>61380501</v>
      </c>
    </row>
    <row r="626" spans="1:7" ht="15">
      <c r="A626" s="96" t="s">
        <v>105</v>
      </c>
      <c r="B626" s="97">
        <v>45120.958333333336</v>
      </c>
      <c r="C626" s="96" t="s">
        <v>104</v>
      </c>
      <c r="D626" s="96" t="s">
        <v>103</v>
      </c>
      <c r="E626" s="96" t="s">
        <v>156</v>
      </c>
      <c r="F626" s="96">
        <v>1980</v>
      </c>
      <c r="G626" s="96">
        <v>61548645</v>
      </c>
    </row>
    <row r="627" spans="1:7" ht="15">
      <c r="A627" s="96" t="s">
        <v>105</v>
      </c>
      <c r="B627" s="97">
        <v>45120.958333333336</v>
      </c>
      <c r="C627" s="96" t="s">
        <v>104</v>
      </c>
      <c r="D627" s="96" t="s">
        <v>103</v>
      </c>
      <c r="E627" s="96" t="s">
        <v>156</v>
      </c>
      <c r="F627" s="96">
        <v>1981</v>
      </c>
      <c r="G627" s="96">
        <v>61685321</v>
      </c>
    </row>
    <row r="628" spans="1:7" ht="15">
      <c r="A628" s="96" t="s">
        <v>105</v>
      </c>
      <c r="B628" s="97">
        <v>45120.958333333336</v>
      </c>
      <c r="C628" s="96" t="s">
        <v>104</v>
      </c>
      <c r="D628" s="96" t="s">
        <v>103</v>
      </c>
      <c r="E628" s="96" t="s">
        <v>156</v>
      </c>
      <c r="F628" s="96">
        <v>1982</v>
      </c>
      <c r="G628" s="96">
        <v>61629395</v>
      </c>
    </row>
    <row r="629" spans="1:7" ht="15">
      <c r="A629" s="96" t="s">
        <v>105</v>
      </c>
      <c r="B629" s="97">
        <v>45120.958333333336</v>
      </c>
      <c r="C629" s="96" t="s">
        <v>104</v>
      </c>
      <c r="D629" s="96" t="s">
        <v>103</v>
      </c>
      <c r="E629" s="96" t="s">
        <v>156</v>
      </c>
      <c r="F629" s="96">
        <v>1983</v>
      </c>
      <c r="G629" s="96">
        <v>61426385</v>
      </c>
    </row>
    <row r="630" spans="1:7" ht="15">
      <c r="A630" s="96" t="s">
        <v>105</v>
      </c>
      <c r="B630" s="97">
        <v>45120.958333333336</v>
      </c>
      <c r="C630" s="96" t="s">
        <v>104</v>
      </c>
      <c r="D630" s="96" t="s">
        <v>103</v>
      </c>
      <c r="E630" s="96" t="s">
        <v>156</v>
      </c>
      <c r="F630" s="96">
        <v>1984</v>
      </c>
      <c r="G630" s="96">
        <v>61177963</v>
      </c>
    </row>
    <row r="631" spans="1:7" ht="15">
      <c r="A631" s="96" t="s">
        <v>105</v>
      </c>
      <c r="B631" s="97">
        <v>45120.958333333336</v>
      </c>
      <c r="C631" s="96" t="s">
        <v>104</v>
      </c>
      <c r="D631" s="96" t="s">
        <v>103</v>
      </c>
      <c r="E631" s="96" t="s">
        <v>156</v>
      </c>
      <c r="F631" s="96">
        <v>1985</v>
      </c>
      <c r="G631" s="96">
        <v>61034865</v>
      </c>
    </row>
    <row r="632" spans="1:7" ht="15">
      <c r="A632" s="96" t="s">
        <v>105</v>
      </c>
      <c r="B632" s="97">
        <v>45120.958333333336</v>
      </c>
      <c r="C632" s="96" t="s">
        <v>104</v>
      </c>
      <c r="D632" s="96" t="s">
        <v>103</v>
      </c>
      <c r="E632" s="96" t="s">
        <v>156</v>
      </c>
      <c r="F632" s="96">
        <v>1986</v>
      </c>
      <c r="G632" s="96">
        <v>61080468</v>
      </c>
    </row>
    <row r="633" spans="1:7" ht="15">
      <c r="A633" s="96" t="s">
        <v>105</v>
      </c>
      <c r="B633" s="97">
        <v>45120.958333333336</v>
      </c>
      <c r="C633" s="96" t="s">
        <v>104</v>
      </c>
      <c r="D633" s="96" t="s">
        <v>103</v>
      </c>
      <c r="E633" s="96" t="s">
        <v>156</v>
      </c>
      <c r="F633" s="96">
        <v>1987</v>
      </c>
      <c r="G633" s="96">
        <v>61189270</v>
      </c>
    </row>
    <row r="634" spans="1:7" ht="15">
      <c r="A634" s="96" t="s">
        <v>105</v>
      </c>
      <c r="B634" s="97">
        <v>45120.958333333336</v>
      </c>
      <c r="C634" s="96" t="s">
        <v>104</v>
      </c>
      <c r="D634" s="96" t="s">
        <v>103</v>
      </c>
      <c r="E634" s="96" t="s">
        <v>156</v>
      </c>
      <c r="F634" s="96">
        <v>1988</v>
      </c>
      <c r="G634" s="96">
        <v>61476591</v>
      </c>
    </row>
    <row r="635" spans="1:7" ht="15">
      <c r="A635" s="96" t="s">
        <v>105</v>
      </c>
      <c r="B635" s="97">
        <v>45120.958333333336</v>
      </c>
      <c r="C635" s="96" t="s">
        <v>104</v>
      </c>
      <c r="D635" s="96" t="s">
        <v>103</v>
      </c>
      <c r="E635" s="96" t="s">
        <v>156</v>
      </c>
      <c r="F635" s="96">
        <v>1989</v>
      </c>
      <c r="G635" s="96">
        <v>62197069</v>
      </c>
    </row>
    <row r="636" spans="1:7" ht="15">
      <c r="A636" s="96" t="s">
        <v>105</v>
      </c>
      <c r="B636" s="97">
        <v>45120.958333333336</v>
      </c>
      <c r="C636" s="96" t="s">
        <v>104</v>
      </c>
      <c r="D636" s="96" t="s">
        <v>103</v>
      </c>
      <c r="E636" s="96" t="s">
        <v>156</v>
      </c>
      <c r="F636" s="96">
        <v>1990</v>
      </c>
      <c r="G636" s="96">
        <v>63202344</v>
      </c>
    </row>
    <row r="637" spans="1:8" ht="15">
      <c r="A637" s="96" t="s">
        <v>105</v>
      </c>
      <c r="B637" s="97">
        <v>45120.958333333336</v>
      </c>
      <c r="C637" s="96" t="s">
        <v>104</v>
      </c>
      <c r="D637" s="96" t="s">
        <v>103</v>
      </c>
      <c r="E637" s="96" t="s">
        <v>156</v>
      </c>
      <c r="F637" s="96">
        <v>1991</v>
      </c>
      <c r="G637" s="96">
        <v>80013896</v>
      </c>
      <c r="H637" s="96" t="s">
        <v>106</v>
      </c>
    </row>
    <row r="638" spans="1:7" ht="15">
      <c r="A638" s="96" t="s">
        <v>105</v>
      </c>
      <c r="B638" s="97">
        <v>45120.958333333336</v>
      </c>
      <c r="C638" s="96" t="s">
        <v>104</v>
      </c>
      <c r="D638" s="96" t="s">
        <v>103</v>
      </c>
      <c r="E638" s="96" t="s">
        <v>156</v>
      </c>
      <c r="F638" s="96">
        <v>1992</v>
      </c>
      <c r="G638" s="96">
        <v>80624598</v>
      </c>
    </row>
    <row r="639" spans="1:7" ht="15">
      <c r="A639" s="96" t="s">
        <v>105</v>
      </c>
      <c r="B639" s="97">
        <v>45120.958333333336</v>
      </c>
      <c r="C639" s="96" t="s">
        <v>104</v>
      </c>
      <c r="D639" s="96" t="s">
        <v>103</v>
      </c>
      <c r="E639" s="96" t="s">
        <v>156</v>
      </c>
      <c r="F639" s="96">
        <v>1993</v>
      </c>
      <c r="G639" s="96">
        <v>81156363</v>
      </c>
    </row>
    <row r="640" spans="1:7" ht="15">
      <c r="A640" s="96" t="s">
        <v>105</v>
      </c>
      <c r="B640" s="97">
        <v>45120.958333333336</v>
      </c>
      <c r="C640" s="96" t="s">
        <v>104</v>
      </c>
      <c r="D640" s="96" t="s">
        <v>103</v>
      </c>
      <c r="E640" s="96" t="s">
        <v>156</v>
      </c>
      <c r="F640" s="96">
        <v>1994</v>
      </c>
      <c r="G640" s="96">
        <v>81438348</v>
      </c>
    </row>
    <row r="641" spans="1:7" ht="15">
      <c r="A641" s="96" t="s">
        <v>105</v>
      </c>
      <c r="B641" s="97">
        <v>45120.958333333336</v>
      </c>
      <c r="C641" s="96" t="s">
        <v>104</v>
      </c>
      <c r="D641" s="96" t="s">
        <v>103</v>
      </c>
      <c r="E641" s="96" t="s">
        <v>156</v>
      </c>
      <c r="F641" s="96">
        <v>1995</v>
      </c>
      <c r="G641" s="96">
        <v>81678051</v>
      </c>
    </row>
    <row r="642" spans="1:7" ht="15">
      <c r="A642" s="96" t="s">
        <v>105</v>
      </c>
      <c r="B642" s="97">
        <v>45120.958333333336</v>
      </c>
      <c r="C642" s="96" t="s">
        <v>104</v>
      </c>
      <c r="D642" s="96" t="s">
        <v>103</v>
      </c>
      <c r="E642" s="96" t="s">
        <v>156</v>
      </c>
      <c r="F642" s="96">
        <v>1996</v>
      </c>
      <c r="G642" s="96">
        <v>81914831</v>
      </c>
    </row>
    <row r="643" spans="1:7" ht="15">
      <c r="A643" s="96" t="s">
        <v>105</v>
      </c>
      <c r="B643" s="97">
        <v>45120.958333333336</v>
      </c>
      <c r="C643" s="96" t="s">
        <v>104</v>
      </c>
      <c r="D643" s="96" t="s">
        <v>103</v>
      </c>
      <c r="E643" s="96" t="s">
        <v>156</v>
      </c>
      <c r="F643" s="96">
        <v>1997</v>
      </c>
      <c r="G643" s="96">
        <v>82034771</v>
      </c>
    </row>
    <row r="644" spans="1:7" ht="15">
      <c r="A644" s="96" t="s">
        <v>105</v>
      </c>
      <c r="B644" s="97">
        <v>45120.958333333336</v>
      </c>
      <c r="C644" s="96" t="s">
        <v>104</v>
      </c>
      <c r="D644" s="96" t="s">
        <v>103</v>
      </c>
      <c r="E644" s="96" t="s">
        <v>156</v>
      </c>
      <c r="F644" s="96">
        <v>1998</v>
      </c>
      <c r="G644" s="96">
        <v>82047195</v>
      </c>
    </row>
    <row r="645" spans="1:7" ht="15">
      <c r="A645" s="96" t="s">
        <v>105</v>
      </c>
      <c r="B645" s="97">
        <v>45120.958333333336</v>
      </c>
      <c r="C645" s="96" t="s">
        <v>104</v>
      </c>
      <c r="D645" s="96" t="s">
        <v>103</v>
      </c>
      <c r="E645" s="96" t="s">
        <v>156</v>
      </c>
      <c r="F645" s="96">
        <v>1999</v>
      </c>
      <c r="G645" s="96">
        <v>82100243</v>
      </c>
    </row>
    <row r="646" spans="1:7" ht="15">
      <c r="A646" s="96" t="s">
        <v>105</v>
      </c>
      <c r="B646" s="97">
        <v>45120.958333333336</v>
      </c>
      <c r="C646" s="96" t="s">
        <v>104</v>
      </c>
      <c r="D646" s="96" t="s">
        <v>103</v>
      </c>
      <c r="E646" s="96" t="s">
        <v>156</v>
      </c>
      <c r="F646" s="96">
        <v>2000</v>
      </c>
      <c r="G646" s="96">
        <v>82211508</v>
      </c>
    </row>
    <row r="647" spans="1:7" ht="15">
      <c r="A647" s="96" t="s">
        <v>105</v>
      </c>
      <c r="B647" s="97">
        <v>45120.958333333336</v>
      </c>
      <c r="C647" s="96" t="s">
        <v>104</v>
      </c>
      <c r="D647" s="96" t="s">
        <v>103</v>
      </c>
      <c r="E647" s="96" t="s">
        <v>156</v>
      </c>
      <c r="F647" s="96">
        <v>2001</v>
      </c>
      <c r="G647" s="96">
        <v>82349925</v>
      </c>
    </row>
    <row r="648" spans="1:7" ht="15">
      <c r="A648" s="96" t="s">
        <v>105</v>
      </c>
      <c r="B648" s="97">
        <v>45120.958333333336</v>
      </c>
      <c r="C648" s="96" t="s">
        <v>104</v>
      </c>
      <c r="D648" s="96" t="s">
        <v>103</v>
      </c>
      <c r="E648" s="96" t="s">
        <v>156</v>
      </c>
      <c r="F648" s="96">
        <v>2002</v>
      </c>
      <c r="G648" s="96">
        <v>82488495</v>
      </c>
    </row>
    <row r="649" spans="1:7" ht="15">
      <c r="A649" s="96" t="s">
        <v>105</v>
      </c>
      <c r="B649" s="97">
        <v>45120.958333333336</v>
      </c>
      <c r="C649" s="96" t="s">
        <v>104</v>
      </c>
      <c r="D649" s="96" t="s">
        <v>103</v>
      </c>
      <c r="E649" s="96" t="s">
        <v>156</v>
      </c>
      <c r="F649" s="96">
        <v>2003</v>
      </c>
      <c r="G649" s="96">
        <v>82534176</v>
      </c>
    </row>
    <row r="650" spans="1:7" ht="15">
      <c r="A650" s="96" t="s">
        <v>105</v>
      </c>
      <c r="B650" s="97">
        <v>45120.958333333336</v>
      </c>
      <c r="C650" s="96" t="s">
        <v>104</v>
      </c>
      <c r="D650" s="96" t="s">
        <v>103</v>
      </c>
      <c r="E650" s="96" t="s">
        <v>156</v>
      </c>
      <c r="F650" s="96">
        <v>2004</v>
      </c>
      <c r="G650" s="96">
        <v>82516260</v>
      </c>
    </row>
    <row r="651" spans="1:7" ht="15">
      <c r="A651" s="96" t="s">
        <v>105</v>
      </c>
      <c r="B651" s="97">
        <v>45120.958333333336</v>
      </c>
      <c r="C651" s="96" t="s">
        <v>104</v>
      </c>
      <c r="D651" s="96" t="s">
        <v>103</v>
      </c>
      <c r="E651" s="96" t="s">
        <v>156</v>
      </c>
      <c r="F651" s="96">
        <v>2005</v>
      </c>
      <c r="G651" s="96">
        <v>82469422</v>
      </c>
    </row>
    <row r="652" spans="1:7" ht="15">
      <c r="A652" s="96" t="s">
        <v>105</v>
      </c>
      <c r="B652" s="97">
        <v>45120.958333333336</v>
      </c>
      <c r="C652" s="96" t="s">
        <v>104</v>
      </c>
      <c r="D652" s="96" t="s">
        <v>103</v>
      </c>
      <c r="E652" s="96" t="s">
        <v>156</v>
      </c>
      <c r="F652" s="96">
        <v>2006</v>
      </c>
      <c r="G652" s="96">
        <v>82376451</v>
      </c>
    </row>
    <row r="653" spans="1:7" ht="15">
      <c r="A653" s="96" t="s">
        <v>105</v>
      </c>
      <c r="B653" s="97">
        <v>45120.958333333336</v>
      </c>
      <c r="C653" s="96" t="s">
        <v>104</v>
      </c>
      <c r="D653" s="96" t="s">
        <v>103</v>
      </c>
      <c r="E653" s="96" t="s">
        <v>156</v>
      </c>
      <c r="F653" s="96">
        <v>2007</v>
      </c>
      <c r="G653" s="96">
        <v>82266372</v>
      </c>
    </row>
    <row r="654" spans="1:7" ht="15">
      <c r="A654" s="96" t="s">
        <v>105</v>
      </c>
      <c r="B654" s="97">
        <v>45120.958333333336</v>
      </c>
      <c r="C654" s="96" t="s">
        <v>104</v>
      </c>
      <c r="D654" s="96" t="s">
        <v>103</v>
      </c>
      <c r="E654" s="96" t="s">
        <v>156</v>
      </c>
      <c r="F654" s="96">
        <v>2008</v>
      </c>
      <c r="G654" s="96">
        <v>82110097</v>
      </c>
    </row>
    <row r="655" spans="1:7" ht="15">
      <c r="A655" s="96" t="s">
        <v>105</v>
      </c>
      <c r="B655" s="97">
        <v>45120.958333333336</v>
      </c>
      <c r="C655" s="96" t="s">
        <v>104</v>
      </c>
      <c r="D655" s="96" t="s">
        <v>103</v>
      </c>
      <c r="E655" s="96" t="s">
        <v>156</v>
      </c>
      <c r="F655" s="96">
        <v>2009</v>
      </c>
      <c r="G655" s="96">
        <v>81902307</v>
      </c>
    </row>
    <row r="656" spans="1:7" ht="15">
      <c r="A656" s="96" t="s">
        <v>105</v>
      </c>
      <c r="B656" s="97">
        <v>45120.958333333336</v>
      </c>
      <c r="C656" s="96" t="s">
        <v>104</v>
      </c>
      <c r="D656" s="96" t="s">
        <v>103</v>
      </c>
      <c r="E656" s="96" t="s">
        <v>156</v>
      </c>
      <c r="F656" s="96">
        <v>2010</v>
      </c>
      <c r="G656" s="96">
        <v>81776930</v>
      </c>
    </row>
    <row r="657" spans="1:8" ht="15">
      <c r="A657" s="96" t="s">
        <v>105</v>
      </c>
      <c r="B657" s="97">
        <v>45120.958333333336</v>
      </c>
      <c r="C657" s="96" t="s">
        <v>104</v>
      </c>
      <c r="D657" s="96" t="s">
        <v>103</v>
      </c>
      <c r="E657" s="96" t="s">
        <v>156</v>
      </c>
      <c r="F657" s="96">
        <v>2011</v>
      </c>
      <c r="G657" s="96">
        <v>80274983</v>
      </c>
      <c r="H657" s="96" t="s">
        <v>106</v>
      </c>
    </row>
    <row r="658" spans="1:7" ht="15">
      <c r="A658" s="96" t="s">
        <v>105</v>
      </c>
      <c r="B658" s="97">
        <v>45120.958333333336</v>
      </c>
      <c r="C658" s="96" t="s">
        <v>104</v>
      </c>
      <c r="D658" s="96" t="s">
        <v>103</v>
      </c>
      <c r="E658" s="96" t="s">
        <v>156</v>
      </c>
      <c r="F658" s="96">
        <v>2012</v>
      </c>
      <c r="G658" s="96">
        <v>80425823</v>
      </c>
    </row>
    <row r="659" spans="1:7" ht="15">
      <c r="A659" s="96" t="s">
        <v>105</v>
      </c>
      <c r="B659" s="97">
        <v>45120.958333333336</v>
      </c>
      <c r="C659" s="96" t="s">
        <v>104</v>
      </c>
      <c r="D659" s="96" t="s">
        <v>103</v>
      </c>
      <c r="E659" s="96" t="s">
        <v>156</v>
      </c>
      <c r="F659" s="96">
        <v>2013</v>
      </c>
      <c r="G659" s="96">
        <v>80645605</v>
      </c>
    </row>
    <row r="660" spans="1:7" ht="15">
      <c r="A660" s="96" t="s">
        <v>105</v>
      </c>
      <c r="B660" s="97">
        <v>45120.958333333336</v>
      </c>
      <c r="C660" s="96" t="s">
        <v>104</v>
      </c>
      <c r="D660" s="96" t="s">
        <v>103</v>
      </c>
      <c r="E660" s="96" t="s">
        <v>156</v>
      </c>
      <c r="F660" s="96">
        <v>2014</v>
      </c>
      <c r="G660" s="96">
        <v>80982500</v>
      </c>
    </row>
    <row r="661" spans="1:7" ht="15">
      <c r="A661" s="96" t="s">
        <v>105</v>
      </c>
      <c r="B661" s="97">
        <v>45120.958333333336</v>
      </c>
      <c r="C661" s="96" t="s">
        <v>104</v>
      </c>
      <c r="D661" s="96" t="s">
        <v>103</v>
      </c>
      <c r="E661" s="96" t="s">
        <v>156</v>
      </c>
      <c r="F661" s="96">
        <v>2015</v>
      </c>
      <c r="G661" s="96">
        <v>81686611</v>
      </c>
    </row>
    <row r="662" spans="1:7" ht="15">
      <c r="A662" s="96" t="s">
        <v>105</v>
      </c>
      <c r="B662" s="97">
        <v>45120.958333333336</v>
      </c>
      <c r="C662" s="96" t="s">
        <v>104</v>
      </c>
      <c r="D662" s="96" t="s">
        <v>103</v>
      </c>
      <c r="E662" s="96" t="s">
        <v>156</v>
      </c>
      <c r="F662" s="96">
        <v>2016</v>
      </c>
      <c r="G662" s="96">
        <v>82348669</v>
      </c>
    </row>
    <row r="663" spans="1:7" ht="15">
      <c r="A663" s="96" t="s">
        <v>105</v>
      </c>
      <c r="B663" s="97">
        <v>45120.958333333336</v>
      </c>
      <c r="C663" s="96" t="s">
        <v>104</v>
      </c>
      <c r="D663" s="96" t="s">
        <v>103</v>
      </c>
      <c r="E663" s="96" t="s">
        <v>156</v>
      </c>
      <c r="F663" s="96">
        <v>2017</v>
      </c>
      <c r="G663" s="96">
        <v>82657002</v>
      </c>
    </row>
    <row r="664" spans="1:7" ht="15">
      <c r="A664" s="96" t="s">
        <v>105</v>
      </c>
      <c r="B664" s="97">
        <v>45120.958333333336</v>
      </c>
      <c r="C664" s="96" t="s">
        <v>104</v>
      </c>
      <c r="D664" s="96" t="s">
        <v>103</v>
      </c>
      <c r="E664" s="96" t="s">
        <v>156</v>
      </c>
      <c r="F664" s="96">
        <v>2018</v>
      </c>
      <c r="G664" s="96">
        <v>82905782</v>
      </c>
    </row>
    <row r="665" spans="1:7" ht="15">
      <c r="A665" s="96" t="s">
        <v>105</v>
      </c>
      <c r="B665" s="97">
        <v>45120.958333333336</v>
      </c>
      <c r="C665" s="96" t="s">
        <v>104</v>
      </c>
      <c r="D665" s="96" t="s">
        <v>103</v>
      </c>
      <c r="E665" s="96" t="s">
        <v>156</v>
      </c>
      <c r="F665" s="96">
        <v>2019</v>
      </c>
      <c r="G665" s="96">
        <v>83092962</v>
      </c>
    </row>
    <row r="666" spans="1:7" ht="15">
      <c r="A666" s="96" t="s">
        <v>105</v>
      </c>
      <c r="B666" s="97">
        <v>45120.958333333336</v>
      </c>
      <c r="C666" s="96" t="s">
        <v>104</v>
      </c>
      <c r="D666" s="96" t="s">
        <v>103</v>
      </c>
      <c r="E666" s="96" t="s">
        <v>156</v>
      </c>
      <c r="F666" s="96">
        <v>2020</v>
      </c>
      <c r="G666" s="96">
        <v>83160871</v>
      </c>
    </row>
    <row r="667" spans="1:7" ht="15">
      <c r="A667" s="96" t="s">
        <v>105</v>
      </c>
      <c r="B667" s="97">
        <v>45120.958333333336</v>
      </c>
      <c r="C667" s="96" t="s">
        <v>104</v>
      </c>
      <c r="D667" s="96" t="s">
        <v>103</v>
      </c>
      <c r="E667" s="96" t="s">
        <v>156</v>
      </c>
      <c r="F667" s="96">
        <v>2021</v>
      </c>
      <c r="G667" s="96">
        <v>83196078</v>
      </c>
    </row>
    <row r="668" spans="1:7" ht="15">
      <c r="A668" s="96" t="s">
        <v>105</v>
      </c>
      <c r="B668" s="97">
        <v>45120.958333333336</v>
      </c>
      <c r="C668" s="96" t="s">
        <v>104</v>
      </c>
      <c r="D668" s="96" t="s">
        <v>103</v>
      </c>
      <c r="E668" s="96" t="s">
        <v>156</v>
      </c>
      <c r="F668" s="96">
        <v>2022</v>
      </c>
      <c r="G668" s="96">
        <v>83797985</v>
      </c>
    </row>
    <row r="669" spans="1:7" ht="15">
      <c r="A669" s="96" t="s">
        <v>105</v>
      </c>
      <c r="B669" s="97">
        <v>45120.958333333336</v>
      </c>
      <c r="C669" s="96" t="s">
        <v>104</v>
      </c>
      <c r="D669" s="96" t="s">
        <v>103</v>
      </c>
      <c r="E669" s="96" t="s">
        <v>155</v>
      </c>
      <c r="F669" s="96">
        <v>1960</v>
      </c>
      <c r="G669" s="96">
        <v>72814900</v>
      </c>
    </row>
    <row r="670" spans="1:7" ht="15">
      <c r="A670" s="96" t="s">
        <v>105</v>
      </c>
      <c r="B670" s="97">
        <v>45120.958333333336</v>
      </c>
      <c r="C670" s="96" t="s">
        <v>104</v>
      </c>
      <c r="D670" s="96" t="s">
        <v>103</v>
      </c>
      <c r="E670" s="96" t="s">
        <v>155</v>
      </c>
      <c r="F670" s="96">
        <v>1961</v>
      </c>
      <c r="G670" s="96">
        <v>73377632</v>
      </c>
    </row>
    <row r="671" spans="1:7" ht="15">
      <c r="A671" s="96" t="s">
        <v>105</v>
      </c>
      <c r="B671" s="97">
        <v>45120.958333333336</v>
      </c>
      <c r="C671" s="96" t="s">
        <v>104</v>
      </c>
      <c r="D671" s="96" t="s">
        <v>103</v>
      </c>
      <c r="E671" s="96" t="s">
        <v>155</v>
      </c>
      <c r="F671" s="96">
        <v>1962</v>
      </c>
      <c r="G671" s="96">
        <v>74025784</v>
      </c>
    </row>
    <row r="672" spans="1:7" ht="15">
      <c r="A672" s="96" t="s">
        <v>105</v>
      </c>
      <c r="B672" s="97">
        <v>45120.958333333336</v>
      </c>
      <c r="C672" s="96" t="s">
        <v>104</v>
      </c>
      <c r="D672" s="96" t="s">
        <v>103</v>
      </c>
      <c r="E672" s="96" t="s">
        <v>155</v>
      </c>
      <c r="F672" s="96">
        <v>1963</v>
      </c>
      <c r="G672" s="96">
        <v>74714353</v>
      </c>
    </row>
    <row r="673" spans="1:7" ht="15">
      <c r="A673" s="96" t="s">
        <v>105</v>
      </c>
      <c r="B673" s="97">
        <v>45120.958333333336</v>
      </c>
      <c r="C673" s="96" t="s">
        <v>104</v>
      </c>
      <c r="D673" s="96" t="s">
        <v>103</v>
      </c>
      <c r="E673" s="96" t="s">
        <v>155</v>
      </c>
      <c r="F673" s="96">
        <v>1964</v>
      </c>
      <c r="G673" s="96">
        <v>75318337</v>
      </c>
    </row>
    <row r="674" spans="1:7" ht="15">
      <c r="A674" s="96" t="s">
        <v>105</v>
      </c>
      <c r="B674" s="97">
        <v>45120.958333333336</v>
      </c>
      <c r="C674" s="96" t="s">
        <v>104</v>
      </c>
      <c r="D674" s="96" t="s">
        <v>103</v>
      </c>
      <c r="E674" s="96" t="s">
        <v>155</v>
      </c>
      <c r="F674" s="96">
        <v>1965</v>
      </c>
      <c r="G674" s="96">
        <v>75963695</v>
      </c>
    </row>
    <row r="675" spans="1:7" ht="15">
      <c r="A675" s="96" t="s">
        <v>105</v>
      </c>
      <c r="B675" s="97">
        <v>45120.958333333336</v>
      </c>
      <c r="C675" s="96" t="s">
        <v>104</v>
      </c>
      <c r="D675" s="96" t="s">
        <v>103</v>
      </c>
      <c r="E675" s="96" t="s">
        <v>155</v>
      </c>
      <c r="F675" s="96">
        <v>1966</v>
      </c>
      <c r="G675" s="96">
        <v>76600311</v>
      </c>
    </row>
    <row r="676" spans="1:7" ht="15">
      <c r="A676" s="96" t="s">
        <v>105</v>
      </c>
      <c r="B676" s="97">
        <v>45120.958333333336</v>
      </c>
      <c r="C676" s="96" t="s">
        <v>104</v>
      </c>
      <c r="D676" s="96" t="s">
        <v>103</v>
      </c>
      <c r="E676" s="96" t="s">
        <v>155</v>
      </c>
      <c r="F676" s="96">
        <v>1967</v>
      </c>
      <c r="G676" s="96">
        <v>76951336</v>
      </c>
    </row>
    <row r="677" spans="1:7" ht="15">
      <c r="A677" s="96" t="s">
        <v>105</v>
      </c>
      <c r="B677" s="97">
        <v>45120.958333333336</v>
      </c>
      <c r="C677" s="96" t="s">
        <v>104</v>
      </c>
      <c r="D677" s="96" t="s">
        <v>103</v>
      </c>
      <c r="E677" s="96" t="s">
        <v>155</v>
      </c>
      <c r="F677" s="96">
        <v>1968</v>
      </c>
      <c r="G677" s="96">
        <v>77294314</v>
      </c>
    </row>
    <row r="678" spans="1:7" ht="15">
      <c r="A678" s="96" t="s">
        <v>105</v>
      </c>
      <c r="B678" s="97">
        <v>45120.958333333336</v>
      </c>
      <c r="C678" s="96" t="s">
        <v>104</v>
      </c>
      <c r="D678" s="96" t="s">
        <v>103</v>
      </c>
      <c r="E678" s="96" t="s">
        <v>155</v>
      </c>
      <c r="F678" s="96">
        <v>1969</v>
      </c>
      <c r="G678" s="96">
        <v>77909682</v>
      </c>
    </row>
    <row r="679" spans="1:7" ht="15">
      <c r="A679" s="96" t="s">
        <v>105</v>
      </c>
      <c r="B679" s="97">
        <v>45120.958333333336</v>
      </c>
      <c r="C679" s="96" t="s">
        <v>104</v>
      </c>
      <c r="D679" s="96" t="s">
        <v>103</v>
      </c>
      <c r="E679" s="96" t="s">
        <v>155</v>
      </c>
      <c r="F679" s="96">
        <v>1970</v>
      </c>
      <c r="G679" s="96">
        <v>78169289</v>
      </c>
    </row>
    <row r="680" spans="1:7" ht="15">
      <c r="A680" s="96" t="s">
        <v>105</v>
      </c>
      <c r="B680" s="97">
        <v>45120.958333333336</v>
      </c>
      <c r="C680" s="96" t="s">
        <v>104</v>
      </c>
      <c r="D680" s="96" t="s">
        <v>103</v>
      </c>
      <c r="E680" s="96" t="s">
        <v>155</v>
      </c>
      <c r="F680" s="96">
        <v>1971</v>
      </c>
      <c r="G680" s="96">
        <v>78312842</v>
      </c>
    </row>
    <row r="681" spans="1:7" ht="15">
      <c r="A681" s="96" t="s">
        <v>105</v>
      </c>
      <c r="B681" s="97">
        <v>45120.958333333336</v>
      </c>
      <c r="C681" s="96" t="s">
        <v>104</v>
      </c>
      <c r="D681" s="96" t="s">
        <v>103</v>
      </c>
      <c r="E681" s="96" t="s">
        <v>155</v>
      </c>
      <c r="F681" s="96">
        <v>1972</v>
      </c>
      <c r="G681" s="96">
        <v>78688452</v>
      </c>
    </row>
    <row r="682" spans="1:7" ht="15">
      <c r="A682" s="96" t="s">
        <v>105</v>
      </c>
      <c r="B682" s="97">
        <v>45120.958333333336</v>
      </c>
      <c r="C682" s="96" t="s">
        <v>104</v>
      </c>
      <c r="D682" s="96" t="s">
        <v>103</v>
      </c>
      <c r="E682" s="96" t="s">
        <v>155</v>
      </c>
      <c r="F682" s="96">
        <v>1973</v>
      </c>
      <c r="G682" s="96">
        <v>78936666</v>
      </c>
    </row>
    <row r="683" spans="1:7" ht="15">
      <c r="A683" s="96" t="s">
        <v>105</v>
      </c>
      <c r="B683" s="97">
        <v>45120.958333333336</v>
      </c>
      <c r="C683" s="96" t="s">
        <v>104</v>
      </c>
      <c r="D683" s="96" t="s">
        <v>103</v>
      </c>
      <c r="E683" s="96" t="s">
        <v>155</v>
      </c>
      <c r="F683" s="96">
        <v>1974</v>
      </c>
      <c r="G683" s="96">
        <v>78967433</v>
      </c>
    </row>
    <row r="684" spans="1:7" ht="15">
      <c r="A684" s="96" t="s">
        <v>105</v>
      </c>
      <c r="B684" s="97">
        <v>45120.958333333336</v>
      </c>
      <c r="C684" s="96" t="s">
        <v>104</v>
      </c>
      <c r="D684" s="96" t="s">
        <v>103</v>
      </c>
      <c r="E684" s="96" t="s">
        <v>155</v>
      </c>
      <c r="F684" s="96">
        <v>1975</v>
      </c>
      <c r="G684" s="96">
        <v>78673554</v>
      </c>
    </row>
    <row r="685" spans="1:7" ht="15">
      <c r="A685" s="96" t="s">
        <v>105</v>
      </c>
      <c r="B685" s="97">
        <v>45120.958333333336</v>
      </c>
      <c r="C685" s="96" t="s">
        <v>104</v>
      </c>
      <c r="D685" s="96" t="s">
        <v>103</v>
      </c>
      <c r="E685" s="96" t="s">
        <v>155</v>
      </c>
      <c r="F685" s="96">
        <v>1976</v>
      </c>
      <c r="G685" s="96">
        <v>78336950</v>
      </c>
    </row>
    <row r="686" spans="1:7" ht="15">
      <c r="A686" s="96" t="s">
        <v>105</v>
      </c>
      <c r="B686" s="97">
        <v>45120.958333333336</v>
      </c>
      <c r="C686" s="96" t="s">
        <v>104</v>
      </c>
      <c r="D686" s="96" t="s">
        <v>103</v>
      </c>
      <c r="E686" s="96" t="s">
        <v>155</v>
      </c>
      <c r="F686" s="96">
        <v>1977</v>
      </c>
      <c r="G686" s="96">
        <v>78159814</v>
      </c>
    </row>
    <row r="687" spans="1:7" ht="15">
      <c r="A687" s="96" t="s">
        <v>105</v>
      </c>
      <c r="B687" s="97">
        <v>45120.958333333336</v>
      </c>
      <c r="C687" s="96" t="s">
        <v>104</v>
      </c>
      <c r="D687" s="96" t="s">
        <v>103</v>
      </c>
      <c r="E687" s="96" t="s">
        <v>155</v>
      </c>
      <c r="F687" s="96">
        <v>1978</v>
      </c>
      <c r="G687" s="96">
        <v>78091820</v>
      </c>
    </row>
    <row r="688" spans="1:7" ht="15">
      <c r="A688" s="96" t="s">
        <v>105</v>
      </c>
      <c r="B688" s="97">
        <v>45120.958333333336</v>
      </c>
      <c r="C688" s="96" t="s">
        <v>104</v>
      </c>
      <c r="D688" s="96" t="s">
        <v>103</v>
      </c>
      <c r="E688" s="96" t="s">
        <v>155</v>
      </c>
      <c r="F688" s="96">
        <v>1979</v>
      </c>
      <c r="G688" s="96">
        <v>78126350</v>
      </c>
    </row>
    <row r="689" spans="1:7" ht="15">
      <c r="A689" s="96" t="s">
        <v>105</v>
      </c>
      <c r="B689" s="97">
        <v>45120.958333333336</v>
      </c>
      <c r="C689" s="96" t="s">
        <v>104</v>
      </c>
      <c r="D689" s="96" t="s">
        <v>103</v>
      </c>
      <c r="E689" s="96" t="s">
        <v>155</v>
      </c>
      <c r="F689" s="96">
        <v>1980</v>
      </c>
      <c r="G689" s="96">
        <v>78288576</v>
      </c>
    </row>
    <row r="690" spans="1:7" ht="15">
      <c r="A690" s="96" t="s">
        <v>105</v>
      </c>
      <c r="B690" s="97">
        <v>45120.958333333336</v>
      </c>
      <c r="C690" s="96" t="s">
        <v>104</v>
      </c>
      <c r="D690" s="96" t="s">
        <v>103</v>
      </c>
      <c r="E690" s="96" t="s">
        <v>155</v>
      </c>
      <c r="F690" s="96">
        <v>1981</v>
      </c>
      <c r="G690" s="96">
        <v>78407907</v>
      </c>
    </row>
    <row r="691" spans="1:7" ht="15">
      <c r="A691" s="96" t="s">
        <v>105</v>
      </c>
      <c r="B691" s="97">
        <v>45120.958333333336</v>
      </c>
      <c r="C691" s="96" t="s">
        <v>104</v>
      </c>
      <c r="D691" s="96" t="s">
        <v>103</v>
      </c>
      <c r="E691" s="96" t="s">
        <v>155</v>
      </c>
      <c r="F691" s="96">
        <v>1982</v>
      </c>
      <c r="G691" s="96">
        <v>78333366</v>
      </c>
    </row>
    <row r="692" spans="1:7" ht="15">
      <c r="A692" s="96" t="s">
        <v>105</v>
      </c>
      <c r="B692" s="97">
        <v>45120.958333333336</v>
      </c>
      <c r="C692" s="96" t="s">
        <v>104</v>
      </c>
      <c r="D692" s="96" t="s">
        <v>103</v>
      </c>
      <c r="E692" s="96" t="s">
        <v>155</v>
      </c>
      <c r="F692" s="96">
        <v>1983</v>
      </c>
      <c r="G692" s="96">
        <v>78128282</v>
      </c>
    </row>
    <row r="693" spans="1:7" ht="15">
      <c r="A693" s="96" t="s">
        <v>105</v>
      </c>
      <c r="B693" s="97">
        <v>45120.958333333336</v>
      </c>
      <c r="C693" s="96" t="s">
        <v>104</v>
      </c>
      <c r="D693" s="96" t="s">
        <v>103</v>
      </c>
      <c r="E693" s="96" t="s">
        <v>155</v>
      </c>
      <c r="F693" s="96">
        <v>1984</v>
      </c>
      <c r="G693" s="96">
        <v>77858685</v>
      </c>
    </row>
    <row r="694" spans="1:7" ht="15">
      <c r="A694" s="96" t="s">
        <v>105</v>
      </c>
      <c r="B694" s="97">
        <v>45120.958333333336</v>
      </c>
      <c r="C694" s="96" t="s">
        <v>104</v>
      </c>
      <c r="D694" s="96" t="s">
        <v>103</v>
      </c>
      <c r="E694" s="96" t="s">
        <v>155</v>
      </c>
      <c r="F694" s="96">
        <v>1985</v>
      </c>
      <c r="G694" s="96">
        <v>77684873</v>
      </c>
    </row>
    <row r="695" spans="1:7" ht="15">
      <c r="A695" s="96" t="s">
        <v>105</v>
      </c>
      <c r="B695" s="97">
        <v>45120.958333333336</v>
      </c>
      <c r="C695" s="96" t="s">
        <v>104</v>
      </c>
      <c r="D695" s="96" t="s">
        <v>103</v>
      </c>
      <c r="E695" s="96" t="s">
        <v>155</v>
      </c>
      <c r="F695" s="96">
        <v>1986</v>
      </c>
      <c r="G695" s="96">
        <v>77720436</v>
      </c>
    </row>
    <row r="696" spans="1:7" ht="15">
      <c r="A696" s="96" t="s">
        <v>105</v>
      </c>
      <c r="B696" s="97">
        <v>45120.958333333336</v>
      </c>
      <c r="C696" s="96" t="s">
        <v>104</v>
      </c>
      <c r="D696" s="96" t="s">
        <v>103</v>
      </c>
      <c r="E696" s="96" t="s">
        <v>155</v>
      </c>
      <c r="F696" s="96">
        <v>1987</v>
      </c>
      <c r="G696" s="96">
        <v>77839920</v>
      </c>
    </row>
    <row r="697" spans="1:7" ht="15">
      <c r="A697" s="96" t="s">
        <v>105</v>
      </c>
      <c r="B697" s="97">
        <v>45120.958333333336</v>
      </c>
      <c r="C697" s="96" t="s">
        <v>104</v>
      </c>
      <c r="D697" s="96" t="s">
        <v>103</v>
      </c>
      <c r="E697" s="96" t="s">
        <v>155</v>
      </c>
      <c r="F697" s="96">
        <v>1988</v>
      </c>
      <c r="G697" s="96">
        <v>78144619</v>
      </c>
    </row>
    <row r="698" spans="1:7" ht="15">
      <c r="A698" s="96" t="s">
        <v>105</v>
      </c>
      <c r="B698" s="97">
        <v>45120.958333333336</v>
      </c>
      <c r="C698" s="96" t="s">
        <v>104</v>
      </c>
      <c r="D698" s="96" t="s">
        <v>103</v>
      </c>
      <c r="E698" s="96" t="s">
        <v>155</v>
      </c>
      <c r="F698" s="96">
        <v>1989</v>
      </c>
      <c r="G698" s="96">
        <v>78751283</v>
      </c>
    </row>
    <row r="699" spans="1:7" ht="15">
      <c r="A699" s="96" t="s">
        <v>105</v>
      </c>
      <c r="B699" s="97">
        <v>45120.958333333336</v>
      </c>
      <c r="C699" s="96" t="s">
        <v>104</v>
      </c>
      <c r="D699" s="96" t="s">
        <v>103</v>
      </c>
      <c r="E699" s="96" t="s">
        <v>155</v>
      </c>
      <c r="F699" s="96">
        <v>1990</v>
      </c>
      <c r="G699" s="96">
        <v>79433029</v>
      </c>
    </row>
    <row r="700" spans="1:7" ht="15">
      <c r="A700" s="96" t="s">
        <v>105</v>
      </c>
      <c r="B700" s="97">
        <v>45120.958333333336</v>
      </c>
      <c r="C700" s="96" t="s">
        <v>104</v>
      </c>
      <c r="D700" s="96" t="s">
        <v>103</v>
      </c>
      <c r="E700" s="96" t="s">
        <v>155</v>
      </c>
      <c r="F700" s="96">
        <v>1991</v>
      </c>
      <c r="G700" s="96">
        <v>80013896</v>
      </c>
    </row>
    <row r="701" spans="1:7" ht="15">
      <c r="A701" s="96" t="s">
        <v>105</v>
      </c>
      <c r="B701" s="97">
        <v>45120.958333333336</v>
      </c>
      <c r="C701" s="96" t="s">
        <v>104</v>
      </c>
      <c r="D701" s="96" t="s">
        <v>103</v>
      </c>
      <c r="E701" s="96" t="s">
        <v>155</v>
      </c>
      <c r="F701" s="96">
        <v>1992</v>
      </c>
      <c r="G701" s="96">
        <v>80624598</v>
      </c>
    </row>
    <row r="702" spans="1:7" ht="15">
      <c r="A702" s="96" t="s">
        <v>105</v>
      </c>
      <c r="B702" s="97">
        <v>45120.958333333336</v>
      </c>
      <c r="C702" s="96" t="s">
        <v>104</v>
      </c>
      <c r="D702" s="96" t="s">
        <v>103</v>
      </c>
      <c r="E702" s="96" t="s">
        <v>155</v>
      </c>
      <c r="F702" s="96">
        <v>1993</v>
      </c>
      <c r="G702" s="96">
        <v>81156363</v>
      </c>
    </row>
    <row r="703" spans="1:7" ht="15">
      <c r="A703" s="96" t="s">
        <v>105</v>
      </c>
      <c r="B703" s="97">
        <v>45120.958333333336</v>
      </c>
      <c r="C703" s="96" t="s">
        <v>104</v>
      </c>
      <c r="D703" s="96" t="s">
        <v>103</v>
      </c>
      <c r="E703" s="96" t="s">
        <v>155</v>
      </c>
      <c r="F703" s="96">
        <v>1994</v>
      </c>
      <c r="G703" s="96">
        <v>81438348</v>
      </c>
    </row>
    <row r="704" spans="1:7" ht="15">
      <c r="A704" s="96" t="s">
        <v>105</v>
      </c>
      <c r="B704" s="97">
        <v>45120.958333333336</v>
      </c>
      <c r="C704" s="96" t="s">
        <v>104</v>
      </c>
      <c r="D704" s="96" t="s">
        <v>103</v>
      </c>
      <c r="E704" s="96" t="s">
        <v>155</v>
      </c>
      <c r="F704" s="96">
        <v>1995</v>
      </c>
      <c r="G704" s="96">
        <v>81678051</v>
      </c>
    </row>
    <row r="705" spans="1:7" ht="15">
      <c r="A705" s="96" t="s">
        <v>105</v>
      </c>
      <c r="B705" s="97">
        <v>45120.958333333336</v>
      </c>
      <c r="C705" s="96" t="s">
        <v>104</v>
      </c>
      <c r="D705" s="96" t="s">
        <v>103</v>
      </c>
      <c r="E705" s="96" t="s">
        <v>155</v>
      </c>
      <c r="F705" s="96">
        <v>1996</v>
      </c>
      <c r="G705" s="96">
        <v>81914831</v>
      </c>
    </row>
    <row r="706" spans="1:7" ht="15">
      <c r="A706" s="96" t="s">
        <v>105</v>
      </c>
      <c r="B706" s="97">
        <v>45120.958333333336</v>
      </c>
      <c r="C706" s="96" t="s">
        <v>104</v>
      </c>
      <c r="D706" s="96" t="s">
        <v>103</v>
      </c>
      <c r="E706" s="96" t="s">
        <v>155</v>
      </c>
      <c r="F706" s="96">
        <v>1997</v>
      </c>
      <c r="G706" s="96">
        <v>82034771</v>
      </c>
    </row>
    <row r="707" spans="1:7" ht="15">
      <c r="A707" s="96" t="s">
        <v>105</v>
      </c>
      <c r="B707" s="97">
        <v>45120.958333333336</v>
      </c>
      <c r="C707" s="96" t="s">
        <v>104</v>
      </c>
      <c r="D707" s="96" t="s">
        <v>103</v>
      </c>
      <c r="E707" s="96" t="s">
        <v>155</v>
      </c>
      <c r="F707" s="96">
        <v>1998</v>
      </c>
      <c r="G707" s="96">
        <v>82047195</v>
      </c>
    </row>
    <row r="708" spans="1:7" ht="15">
      <c r="A708" s="96" t="s">
        <v>105</v>
      </c>
      <c r="B708" s="97">
        <v>45120.958333333336</v>
      </c>
      <c r="C708" s="96" t="s">
        <v>104</v>
      </c>
      <c r="D708" s="96" t="s">
        <v>103</v>
      </c>
      <c r="E708" s="96" t="s">
        <v>155</v>
      </c>
      <c r="F708" s="96">
        <v>1999</v>
      </c>
      <c r="G708" s="96">
        <v>82100243</v>
      </c>
    </row>
    <row r="709" spans="1:7" ht="15">
      <c r="A709" s="96" t="s">
        <v>105</v>
      </c>
      <c r="B709" s="97">
        <v>45120.958333333336</v>
      </c>
      <c r="C709" s="96" t="s">
        <v>104</v>
      </c>
      <c r="D709" s="96" t="s">
        <v>103</v>
      </c>
      <c r="E709" s="96" t="s">
        <v>155</v>
      </c>
      <c r="F709" s="96">
        <v>2000</v>
      </c>
      <c r="G709" s="96">
        <v>82211508</v>
      </c>
    </row>
    <row r="710" spans="1:7" ht="15">
      <c r="A710" s="96" t="s">
        <v>105</v>
      </c>
      <c r="B710" s="97">
        <v>45120.958333333336</v>
      </c>
      <c r="C710" s="96" t="s">
        <v>104</v>
      </c>
      <c r="D710" s="96" t="s">
        <v>103</v>
      </c>
      <c r="E710" s="96" t="s">
        <v>155</v>
      </c>
      <c r="F710" s="96">
        <v>2001</v>
      </c>
      <c r="G710" s="96">
        <v>82349925</v>
      </c>
    </row>
    <row r="711" spans="1:7" ht="15">
      <c r="A711" s="96" t="s">
        <v>105</v>
      </c>
      <c r="B711" s="97">
        <v>45120.958333333336</v>
      </c>
      <c r="C711" s="96" t="s">
        <v>104</v>
      </c>
      <c r="D711" s="96" t="s">
        <v>103</v>
      </c>
      <c r="E711" s="96" t="s">
        <v>155</v>
      </c>
      <c r="F711" s="96">
        <v>2002</v>
      </c>
      <c r="G711" s="96">
        <v>82488495</v>
      </c>
    </row>
    <row r="712" spans="1:7" ht="15">
      <c r="A712" s="96" t="s">
        <v>105</v>
      </c>
      <c r="B712" s="97">
        <v>45120.958333333336</v>
      </c>
      <c r="C712" s="96" t="s">
        <v>104</v>
      </c>
      <c r="D712" s="96" t="s">
        <v>103</v>
      </c>
      <c r="E712" s="96" t="s">
        <v>155</v>
      </c>
      <c r="F712" s="96">
        <v>2003</v>
      </c>
      <c r="G712" s="96">
        <v>82534176</v>
      </c>
    </row>
    <row r="713" spans="1:7" ht="15">
      <c r="A713" s="96" t="s">
        <v>105</v>
      </c>
      <c r="B713" s="97">
        <v>45120.958333333336</v>
      </c>
      <c r="C713" s="96" t="s">
        <v>104</v>
      </c>
      <c r="D713" s="96" t="s">
        <v>103</v>
      </c>
      <c r="E713" s="96" t="s">
        <v>155</v>
      </c>
      <c r="F713" s="96">
        <v>2004</v>
      </c>
      <c r="G713" s="96">
        <v>82516260</v>
      </c>
    </row>
    <row r="714" spans="1:7" ht="15">
      <c r="A714" s="96" t="s">
        <v>105</v>
      </c>
      <c r="B714" s="97">
        <v>45120.958333333336</v>
      </c>
      <c r="C714" s="96" t="s">
        <v>104</v>
      </c>
      <c r="D714" s="96" t="s">
        <v>103</v>
      </c>
      <c r="E714" s="96" t="s">
        <v>155</v>
      </c>
      <c r="F714" s="96">
        <v>2005</v>
      </c>
      <c r="G714" s="96">
        <v>82469422</v>
      </c>
    </row>
    <row r="715" spans="1:7" ht="15">
      <c r="A715" s="96" t="s">
        <v>105</v>
      </c>
      <c r="B715" s="97">
        <v>45120.958333333336</v>
      </c>
      <c r="C715" s="96" t="s">
        <v>104</v>
      </c>
      <c r="D715" s="96" t="s">
        <v>103</v>
      </c>
      <c r="E715" s="96" t="s">
        <v>155</v>
      </c>
      <c r="F715" s="96">
        <v>2006</v>
      </c>
      <c r="G715" s="96">
        <v>82376451</v>
      </c>
    </row>
    <row r="716" spans="1:7" ht="15">
      <c r="A716" s="96" t="s">
        <v>105</v>
      </c>
      <c r="B716" s="97">
        <v>45120.958333333336</v>
      </c>
      <c r="C716" s="96" t="s">
        <v>104</v>
      </c>
      <c r="D716" s="96" t="s">
        <v>103</v>
      </c>
      <c r="E716" s="96" t="s">
        <v>155</v>
      </c>
      <c r="F716" s="96">
        <v>2007</v>
      </c>
      <c r="G716" s="96">
        <v>82266372</v>
      </c>
    </row>
    <row r="717" spans="1:7" ht="15">
      <c r="A717" s="96" t="s">
        <v>105</v>
      </c>
      <c r="B717" s="97">
        <v>45120.958333333336</v>
      </c>
      <c r="C717" s="96" t="s">
        <v>104</v>
      </c>
      <c r="D717" s="96" t="s">
        <v>103</v>
      </c>
      <c r="E717" s="96" t="s">
        <v>155</v>
      </c>
      <c r="F717" s="96">
        <v>2008</v>
      </c>
      <c r="G717" s="96">
        <v>82110097</v>
      </c>
    </row>
    <row r="718" spans="1:7" ht="15">
      <c r="A718" s="96" t="s">
        <v>105</v>
      </c>
      <c r="B718" s="97">
        <v>45120.958333333336</v>
      </c>
      <c r="C718" s="96" t="s">
        <v>104</v>
      </c>
      <c r="D718" s="96" t="s">
        <v>103</v>
      </c>
      <c r="E718" s="96" t="s">
        <v>155</v>
      </c>
      <c r="F718" s="96">
        <v>2009</v>
      </c>
      <c r="G718" s="96">
        <v>81902307</v>
      </c>
    </row>
    <row r="719" spans="1:7" ht="15">
      <c r="A719" s="96" t="s">
        <v>105</v>
      </c>
      <c r="B719" s="97">
        <v>45120.958333333336</v>
      </c>
      <c r="C719" s="96" t="s">
        <v>104</v>
      </c>
      <c r="D719" s="96" t="s">
        <v>103</v>
      </c>
      <c r="E719" s="96" t="s">
        <v>155</v>
      </c>
      <c r="F719" s="96">
        <v>2010</v>
      </c>
      <c r="G719" s="96">
        <v>81776930</v>
      </c>
    </row>
    <row r="720" spans="1:8" ht="15">
      <c r="A720" s="96" t="s">
        <v>105</v>
      </c>
      <c r="B720" s="97">
        <v>45120.958333333336</v>
      </c>
      <c r="C720" s="96" t="s">
        <v>104</v>
      </c>
      <c r="D720" s="96" t="s">
        <v>103</v>
      </c>
      <c r="E720" s="96" t="s">
        <v>155</v>
      </c>
      <c r="F720" s="96">
        <v>2011</v>
      </c>
      <c r="G720" s="96">
        <v>80274983</v>
      </c>
      <c r="H720" s="96" t="s">
        <v>106</v>
      </c>
    </row>
    <row r="721" spans="1:7" ht="15">
      <c r="A721" s="96" t="s">
        <v>105</v>
      </c>
      <c r="B721" s="97">
        <v>45120.958333333336</v>
      </c>
      <c r="C721" s="96" t="s">
        <v>104</v>
      </c>
      <c r="D721" s="96" t="s">
        <v>103</v>
      </c>
      <c r="E721" s="96" t="s">
        <v>155</v>
      </c>
      <c r="F721" s="96">
        <v>2012</v>
      </c>
      <c r="G721" s="96">
        <v>80425823</v>
      </c>
    </row>
    <row r="722" spans="1:7" ht="15">
      <c r="A722" s="96" t="s">
        <v>105</v>
      </c>
      <c r="B722" s="97">
        <v>45120.958333333336</v>
      </c>
      <c r="C722" s="96" t="s">
        <v>104</v>
      </c>
      <c r="D722" s="96" t="s">
        <v>103</v>
      </c>
      <c r="E722" s="96" t="s">
        <v>155</v>
      </c>
      <c r="F722" s="96">
        <v>2013</v>
      </c>
      <c r="G722" s="96">
        <v>80645605</v>
      </c>
    </row>
    <row r="723" spans="1:7" ht="15">
      <c r="A723" s="96" t="s">
        <v>105</v>
      </c>
      <c r="B723" s="97">
        <v>45120.958333333336</v>
      </c>
      <c r="C723" s="96" t="s">
        <v>104</v>
      </c>
      <c r="D723" s="96" t="s">
        <v>103</v>
      </c>
      <c r="E723" s="96" t="s">
        <v>155</v>
      </c>
      <c r="F723" s="96">
        <v>2014</v>
      </c>
      <c r="G723" s="96">
        <v>80982500</v>
      </c>
    </row>
    <row r="724" spans="1:7" ht="15">
      <c r="A724" s="96" t="s">
        <v>105</v>
      </c>
      <c r="B724" s="97">
        <v>45120.958333333336</v>
      </c>
      <c r="C724" s="96" t="s">
        <v>104</v>
      </c>
      <c r="D724" s="96" t="s">
        <v>103</v>
      </c>
      <c r="E724" s="96" t="s">
        <v>155</v>
      </c>
      <c r="F724" s="96">
        <v>2015</v>
      </c>
      <c r="G724" s="96">
        <v>81686611</v>
      </c>
    </row>
    <row r="725" spans="1:7" ht="15">
      <c r="A725" s="96" t="s">
        <v>105</v>
      </c>
      <c r="B725" s="97">
        <v>45120.958333333336</v>
      </c>
      <c r="C725" s="96" t="s">
        <v>104</v>
      </c>
      <c r="D725" s="96" t="s">
        <v>103</v>
      </c>
      <c r="E725" s="96" t="s">
        <v>155</v>
      </c>
      <c r="F725" s="96">
        <v>2016</v>
      </c>
      <c r="G725" s="96">
        <v>82348669</v>
      </c>
    </row>
    <row r="726" spans="1:7" ht="15">
      <c r="A726" s="96" t="s">
        <v>105</v>
      </c>
      <c r="B726" s="97">
        <v>45120.958333333336</v>
      </c>
      <c r="C726" s="96" t="s">
        <v>104</v>
      </c>
      <c r="D726" s="96" t="s">
        <v>103</v>
      </c>
      <c r="E726" s="96" t="s">
        <v>155</v>
      </c>
      <c r="F726" s="96">
        <v>2017</v>
      </c>
      <c r="G726" s="96">
        <v>82657002</v>
      </c>
    </row>
    <row r="727" spans="1:7" ht="15">
      <c r="A727" s="96" t="s">
        <v>105</v>
      </c>
      <c r="B727" s="97">
        <v>45120.958333333336</v>
      </c>
      <c r="C727" s="96" t="s">
        <v>104</v>
      </c>
      <c r="D727" s="96" t="s">
        <v>103</v>
      </c>
      <c r="E727" s="96" t="s">
        <v>155</v>
      </c>
      <c r="F727" s="96">
        <v>2018</v>
      </c>
      <c r="G727" s="96">
        <v>82905782</v>
      </c>
    </row>
    <row r="728" spans="1:7" ht="15">
      <c r="A728" s="96" t="s">
        <v>105</v>
      </c>
      <c r="B728" s="97">
        <v>45120.958333333336</v>
      </c>
      <c r="C728" s="96" t="s">
        <v>104</v>
      </c>
      <c r="D728" s="96" t="s">
        <v>103</v>
      </c>
      <c r="E728" s="96" t="s">
        <v>155</v>
      </c>
      <c r="F728" s="96">
        <v>2019</v>
      </c>
      <c r="G728" s="96">
        <v>83092962</v>
      </c>
    </row>
    <row r="729" spans="1:7" ht="15">
      <c r="A729" s="96" t="s">
        <v>105</v>
      </c>
      <c r="B729" s="97">
        <v>45120.958333333336</v>
      </c>
      <c r="C729" s="96" t="s">
        <v>104</v>
      </c>
      <c r="D729" s="96" t="s">
        <v>103</v>
      </c>
      <c r="E729" s="96" t="s">
        <v>155</v>
      </c>
      <c r="F729" s="96">
        <v>2020</v>
      </c>
      <c r="G729" s="96">
        <v>83160871</v>
      </c>
    </row>
    <row r="730" spans="1:7" ht="15">
      <c r="A730" s="96" t="s">
        <v>105</v>
      </c>
      <c r="B730" s="97">
        <v>45120.958333333336</v>
      </c>
      <c r="C730" s="96" t="s">
        <v>104</v>
      </c>
      <c r="D730" s="96" t="s">
        <v>103</v>
      </c>
      <c r="E730" s="96" t="s">
        <v>155</v>
      </c>
      <c r="F730" s="96">
        <v>2021</v>
      </c>
      <c r="G730" s="96">
        <v>83196078</v>
      </c>
    </row>
    <row r="731" spans="1:7" ht="15">
      <c r="A731" s="96" t="s">
        <v>105</v>
      </c>
      <c r="B731" s="97">
        <v>45120.958333333336</v>
      </c>
      <c r="C731" s="96" t="s">
        <v>104</v>
      </c>
      <c r="D731" s="96" t="s">
        <v>103</v>
      </c>
      <c r="E731" s="96" t="s">
        <v>155</v>
      </c>
      <c r="F731" s="96">
        <v>2022</v>
      </c>
      <c r="G731" s="96">
        <v>83797985</v>
      </c>
    </row>
    <row r="732" spans="1:7" ht="15">
      <c r="A732" s="96" t="s">
        <v>105</v>
      </c>
      <c r="B732" s="97">
        <v>45120.958333333336</v>
      </c>
      <c r="C732" s="96" t="s">
        <v>104</v>
      </c>
      <c r="D732" s="96" t="s">
        <v>103</v>
      </c>
      <c r="E732" s="96" t="s">
        <v>154</v>
      </c>
      <c r="F732" s="96">
        <v>1960</v>
      </c>
      <c r="G732" s="96">
        <v>4579603</v>
      </c>
    </row>
    <row r="733" spans="1:7" ht="15">
      <c r="A733" s="96" t="s">
        <v>105</v>
      </c>
      <c r="B733" s="97">
        <v>45120.958333333336</v>
      </c>
      <c r="C733" s="96" t="s">
        <v>104</v>
      </c>
      <c r="D733" s="96" t="s">
        <v>103</v>
      </c>
      <c r="E733" s="96" t="s">
        <v>154</v>
      </c>
      <c r="F733" s="96">
        <v>1961</v>
      </c>
      <c r="G733" s="96">
        <v>4611687</v>
      </c>
    </row>
    <row r="734" spans="1:7" ht="15">
      <c r="A734" s="96" t="s">
        <v>105</v>
      </c>
      <c r="B734" s="97">
        <v>45120.958333333336</v>
      </c>
      <c r="C734" s="96" t="s">
        <v>104</v>
      </c>
      <c r="D734" s="96" t="s">
        <v>103</v>
      </c>
      <c r="E734" s="96" t="s">
        <v>154</v>
      </c>
      <c r="F734" s="96">
        <v>1962</v>
      </c>
      <c r="G734" s="96">
        <v>4647727</v>
      </c>
    </row>
    <row r="735" spans="1:7" ht="15">
      <c r="A735" s="96" t="s">
        <v>105</v>
      </c>
      <c r="B735" s="97">
        <v>45120.958333333336</v>
      </c>
      <c r="C735" s="96" t="s">
        <v>104</v>
      </c>
      <c r="D735" s="96" t="s">
        <v>103</v>
      </c>
      <c r="E735" s="96" t="s">
        <v>154</v>
      </c>
      <c r="F735" s="96">
        <v>1963</v>
      </c>
      <c r="G735" s="96">
        <v>4684483</v>
      </c>
    </row>
    <row r="736" spans="1:7" ht="15">
      <c r="A736" s="96" t="s">
        <v>105</v>
      </c>
      <c r="B736" s="97">
        <v>45120.958333333336</v>
      </c>
      <c r="C736" s="96" t="s">
        <v>104</v>
      </c>
      <c r="D736" s="96" t="s">
        <v>103</v>
      </c>
      <c r="E736" s="96" t="s">
        <v>154</v>
      </c>
      <c r="F736" s="96">
        <v>1964</v>
      </c>
      <c r="G736" s="96">
        <v>4722072</v>
      </c>
    </row>
    <row r="737" spans="1:7" ht="15">
      <c r="A737" s="96" t="s">
        <v>105</v>
      </c>
      <c r="B737" s="97">
        <v>45120.958333333336</v>
      </c>
      <c r="C737" s="96" t="s">
        <v>104</v>
      </c>
      <c r="D737" s="96" t="s">
        <v>103</v>
      </c>
      <c r="E737" s="96" t="s">
        <v>154</v>
      </c>
      <c r="F737" s="96">
        <v>1965</v>
      </c>
      <c r="G737" s="96">
        <v>4759012</v>
      </c>
    </row>
    <row r="738" spans="1:7" ht="15">
      <c r="A738" s="96" t="s">
        <v>105</v>
      </c>
      <c r="B738" s="97">
        <v>45120.958333333336</v>
      </c>
      <c r="C738" s="96" t="s">
        <v>104</v>
      </c>
      <c r="D738" s="96" t="s">
        <v>103</v>
      </c>
      <c r="E738" s="96" t="s">
        <v>154</v>
      </c>
      <c r="F738" s="96">
        <v>1966</v>
      </c>
      <c r="G738" s="96">
        <v>4797381</v>
      </c>
    </row>
    <row r="739" spans="1:7" ht="15">
      <c r="A739" s="96" t="s">
        <v>105</v>
      </c>
      <c r="B739" s="97">
        <v>45120.958333333336</v>
      </c>
      <c r="C739" s="96" t="s">
        <v>104</v>
      </c>
      <c r="D739" s="96" t="s">
        <v>103</v>
      </c>
      <c r="E739" s="96" t="s">
        <v>154</v>
      </c>
      <c r="F739" s="96">
        <v>1967</v>
      </c>
      <c r="G739" s="96">
        <v>4835354</v>
      </c>
    </row>
    <row r="740" spans="1:7" ht="15">
      <c r="A740" s="96" t="s">
        <v>105</v>
      </c>
      <c r="B740" s="97">
        <v>45120.958333333336</v>
      </c>
      <c r="C740" s="96" t="s">
        <v>104</v>
      </c>
      <c r="D740" s="96" t="s">
        <v>103</v>
      </c>
      <c r="E740" s="96" t="s">
        <v>154</v>
      </c>
      <c r="F740" s="96">
        <v>1968</v>
      </c>
      <c r="G740" s="96">
        <v>4864883</v>
      </c>
    </row>
    <row r="741" spans="1:7" ht="15">
      <c r="A741" s="96" t="s">
        <v>105</v>
      </c>
      <c r="B741" s="97">
        <v>45120.958333333336</v>
      </c>
      <c r="C741" s="96" t="s">
        <v>104</v>
      </c>
      <c r="D741" s="96" t="s">
        <v>103</v>
      </c>
      <c r="E741" s="96" t="s">
        <v>154</v>
      </c>
      <c r="F741" s="96">
        <v>1969</v>
      </c>
      <c r="G741" s="96">
        <v>4891860</v>
      </c>
    </row>
    <row r="742" spans="1:7" ht="15">
      <c r="A742" s="96" t="s">
        <v>105</v>
      </c>
      <c r="B742" s="97">
        <v>45120.958333333336</v>
      </c>
      <c r="C742" s="96" t="s">
        <v>104</v>
      </c>
      <c r="D742" s="96" t="s">
        <v>103</v>
      </c>
      <c r="E742" s="96" t="s">
        <v>154</v>
      </c>
      <c r="F742" s="96">
        <v>1970</v>
      </c>
      <c r="G742" s="96">
        <v>4928757</v>
      </c>
    </row>
    <row r="743" spans="1:7" ht="15">
      <c r="A743" s="96" t="s">
        <v>105</v>
      </c>
      <c r="B743" s="97">
        <v>45120.958333333336</v>
      </c>
      <c r="C743" s="96" t="s">
        <v>104</v>
      </c>
      <c r="D743" s="96" t="s">
        <v>103</v>
      </c>
      <c r="E743" s="96" t="s">
        <v>154</v>
      </c>
      <c r="F743" s="96">
        <v>1971</v>
      </c>
      <c r="G743" s="96">
        <v>4963126</v>
      </c>
    </row>
    <row r="744" spans="1:7" ht="15">
      <c r="A744" s="96" t="s">
        <v>105</v>
      </c>
      <c r="B744" s="97">
        <v>45120.958333333336</v>
      </c>
      <c r="C744" s="96" t="s">
        <v>104</v>
      </c>
      <c r="D744" s="96" t="s">
        <v>103</v>
      </c>
      <c r="E744" s="96" t="s">
        <v>154</v>
      </c>
      <c r="F744" s="96">
        <v>1972</v>
      </c>
      <c r="G744" s="96">
        <v>4991596</v>
      </c>
    </row>
    <row r="745" spans="1:7" ht="15">
      <c r="A745" s="96" t="s">
        <v>105</v>
      </c>
      <c r="B745" s="97">
        <v>45120.958333333336</v>
      </c>
      <c r="C745" s="96" t="s">
        <v>104</v>
      </c>
      <c r="D745" s="96" t="s">
        <v>103</v>
      </c>
      <c r="E745" s="96" t="s">
        <v>154</v>
      </c>
      <c r="F745" s="96">
        <v>1973</v>
      </c>
      <c r="G745" s="96">
        <v>5021861</v>
      </c>
    </row>
    <row r="746" spans="1:7" ht="15">
      <c r="A746" s="96" t="s">
        <v>105</v>
      </c>
      <c r="B746" s="97">
        <v>45120.958333333336</v>
      </c>
      <c r="C746" s="96" t="s">
        <v>104</v>
      </c>
      <c r="D746" s="96" t="s">
        <v>103</v>
      </c>
      <c r="E746" s="96" t="s">
        <v>154</v>
      </c>
      <c r="F746" s="96">
        <v>1974</v>
      </c>
      <c r="G746" s="96">
        <v>5045297</v>
      </c>
    </row>
    <row r="747" spans="1:7" ht="15">
      <c r="A747" s="96" t="s">
        <v>105</v>
      </c>
      <c r="B747" s="97">
        <v>45120.958333333336</v>
      </c>
      <c r="C747" s="96" t="s">
        <v>104</v>
      </c>
      <c r="D747" s="96" t="s">
        <v>103</v>
      </c>
      <c r="E747" s="96" t="s">
        <v>154</v>
      </c>
      <c r="F747" s="96">
        <v>1975</v>
      </c>
      <c r="G747" s="96">
        <v>5059862</v>
      </c>
    </row>
    <row r="748" spans="1:7" ht="15">
      <c r="A748" s="96" t="s">
        <v>105</v>
      </c>
      <c r="B748" s="97">
        <v>45120.958333333336</v>
      </c>
      <c r="C748" s="96" t="s">
        <v>104</v>
      </c>
      <c r="D748" s="96" t="s">
        <v>103</v>
      </c>
      <c r="E748" s="96" t="s">
        <v>154</v>
      </c>
      <c r="F748" s="96">
        <v>1976</v>
      </c>
      <c r="G748" s="96">
        <v>5072596</v>
      </c>
    </row>
    <row r="749" spans="1:7" ht="15">
      <c r="A749" s="96" t="s">
        <v>105</v>
      </c>
      <c r="B749" s="97">
        <v>45120.958333333336</v>
      </c>
      <c r="C749" s="96" t="s">
        <v>104</v>
      </c>
      <c r="D749" s="96" t="s">
        <v>103</v>
      </c>
      <c r="E749" s="96" t="s">
        <v>154</v>
      </c>
      <c r="F749" s="96">
        <v>1977</v>
      </c>
      <c r="G749" s="96">
        <v>5088419</v>
      </c>
    </row>
    <row r="750" spans="1:7" ht="15">
      <c r="A750" s="96" t="s">
        <v>105</v>
      </c>
      <c r="B750" s="97">
        <v>45120.958333333336</v>
      </c>
      <c r="C750" s="96" t="s">
        <v>104</v>
      </c>
      <c r="D750" s="96" t="s">
        <v>103</v>
      </c>
      <c r="E750" s="96" t="s">
        <v>154</v>
      </c>
      <c r="F750" s="96">
        <v>1978</v>
      </c>
      <c r="G750" s="96">
        <v>5104248</v>
      </c>
    </row>
    <row r="751" spans="1:7" ht="15">
      <c r="A751" s="96" t="s">
        <v>105</v>
      </c>
      <c r="B751" s="97">
        <v>45120.958333333336</v>
      </c>
      <c r="C751" s="96" t="s">
        <v>104</v>
      </c>
      <c r="D751" s="96" t="s">
        <v>103</v>
      </c>
      <c r="E751" s="96" t="s">
        <v>154</v>
      </c>
      <c r="F751" s="96">
        <v>1979</v>
      </c>
      <c r="G751" s="96">
        <v>5116801</v>
      </c>
    </row>
    <row r="752" spans="1:7" ht="15">
      <c r="A752" s="96" t="s">
        <v>105</v>
      </c>
      <c r="B752" s="97">
        <v>45120.958333333336</v>
      </c>
      <c r="C752" s="96" t="s">
        <v>104</v>
      </c>
      <c r="D752" s="96" t="s">
        <v>103</v>
      </c>
      <c r="E752" s="96" t="s">
        <v>154</v>
      </c>
      <c r="F752" s="96">
        <v>1980</v>
      </c>
      <c r="G752" s="96">
        <v>5123027</v>
      </c>
    </row>
    <row r="753" spans="1:7" ht="15">
      <c r="A753" s="96" t="s">
        <v>105</v>
      </c>
      <c r="B753" s="97">
        <v>45120.958333333336</v>
      </c>
      <c r="C753" s="96" t="s">
        <v>104</v>
      </c>
      <c r="D753" s="96" t="s">
        <v>103</v>
      </c>
      <c r="E753" s="96" t="s">
        <v>154</v>
      </c>
      <c r="F753" s="96">
        <v>1981</v>
      </c>
      <c r="G753" s="96">
        <v>5121572</v>
      </c>
    </row>
    <row r="754" spans="1:7" ht="15">
      <c r="A754" s="96" t="s">
        <v>105</v>
      </c>
      <c r="B754" s="97">
        <v>45120.958333333336</v>
      </c>
      <c r="C754" s="96" t="s">
        <v>104</v>
      </c>
      <c r="D754" s="96" t="s">
        <v>103</v>
      </c>
      <c r="E754" s="96" t="s">
        <v>154</v>
      </c>
      <c r="F754" s="96">
        <v>1982</v>
      </c>
      <c r="G754" s="96">
        <v>5117810</v>
      </c>
    </row>
    <row r="755" spans="1:7" ht="15">
      <c r="A755" s="96" t="s">
        <v>105</v>
      </c>
      <c r="B755" s="97">
        <v>45120.958333333336</v>
      </c>
      <c r="C755" s="96" t="s">
        <v>104</v>
      </c>
      <c r="D755" s="96" t="s">
        <v>103</v>
      </c>
      <c r="E755" s="96" t="s">
        <v>154</v>
      </c>
      <c r="F755" s="96">
        <v>1983</v>
      </c>
      <c r="G755" s="96">
        <v>5114297</v>
      </c>
    </row>
    <row r="756" spans="1:7" ht="15">
      <c r="A756" s="96" t="s">
        <v>105</v>
      </c>
      <c r="B756" s="97">
        <v>45120.958333333336</v>
      </c>
      <c r="C756" s="96" t="s">
        <v>104</v>
      </c>
      <c r="D756" s="96" t="s">
        <v>103</v>
      </c>
      <c r="E756" s="96" t="s">
        <v>154</v>
      </c>
      <c r="F756" s="96">
        <v>1984</v>
      </c>
      <c r="G756" s="96">
        <v>5111619</v>
      </c>
    </row>
    <row r="757" spans="1:7" ht="15">
      <c r="A757" s="96" t="s">
        <v>105</v>
      </c>
      <c r="B757" s="97">
        <v>45120.958333333336</v>
      </c>
      <c r="C757" s="96" t="s">
        <v>104</v>
      </c>
      <c r="D757" s="96" t="s">
        <v>103</v>
      </c>
      <c r="E757" s="96" t="s">
        <v>154</v>
      </c>
      <c r="F757" s="96">
        <v>1985</v>
      </c>
      <c r="G757" s="96">
        <v>5113691</v>
      </c>
    </row>
    <row r="758" spans="1:7" ht="15">
      <c r="A758" s="96" t="s">
        <v>105</v>
      </c>
      <c r="B758" s="97">
        <v>45120.958333333336</v>
      </c>
      <c r="C758" s="96" t="s">
        <v>104</v>
      </c>
      <c r="D758" s="96" t="s">
        <v>103</v>
      </c>
      <c r="E758" s="96" t="s">
        <v>154</v>
      </c>
      <c r="F758" s="96">
        <v>1986</v>
      </c>
      <c r="G758" s="96">
        <v>5120534</v>
      </c>
    </row>
    <row r="759" spans="1:7" ht="15">
      <c r="A759" s="96" t="s">
        <v>105</v>
      </c>
      <c r="B759" s="97">
        <v>45120.958333333336</v>
      </c>
      <c r="C759" s="96" t="s">
        <v>104</v>
      </c>
      <c r="D759" s="96" t="s">
        <v>103</v>
      </c>
      <c r="E759" s="96" t="s">
        <v>154</v>
      </c>
      <c r="F759" s="96">
        <v>1987</v>
      </c>
      <c r="G759" s="96">
        <v>5127024</v>
      </c>
    </row>
    <row r="760" spans="1:7" ht="15">
      <c r="A760" s="96" t="s">
        <v>105</v>
      </c>
      <c r="B760" s="97">
        <v>45120.958333333336</v>
      </c>
      <c r="C760" s="96" t="s">
        <v>104</v>
      </c>
      <c r="D760" s="96" t="s">
        <v>103</v>
      </c>
      <c r="E760" s="96" t="s">
        <v>154</v>
      </c>
      <c r="F760" s="96">
        <v>1988</v>
      </c>
      <c r="G760" s="96">
        <v>5129516</v>
      </c>
    </row>
    <row r="761" spans="1:7" ht="15">
      <c r="A761" s="96" t="s">
        <v>105</v>
      </c>
      <c r="B761" s="97">
        <v>45120.958333333336</v>
      </c>
      <c r="C761" s="96" t="s">
        <v>104</v>
      </c>
      <c r="D761" s="96" t="s">
        <v>103</v>
      </c>
      <c r="E761" s="96" t="s">
        <v>154</v>
      </c>
      <c r="F761" s="96">
        <v>1989</v>
      </c>
      <c r="G761" s="96">
        <v>5132594</v>
      </c>
    </row>
    <row r="762" spans="1:7" ht="15">
      <c r="A762" s="96" t="s">
        <v>105</v>
      </c>
      <c r="B762" s="97">
        <v>45120.958333333336</v>
      </c>
      <c r="C762" s="96" t="s">
        <v>104</v>
      </c>
      <c r="D762" s="96" t="s">
        <v>103</v>
      </c>
      <c r="E762" s="96" t="s">
        <v>154</v>
      </c>
      <c r="F762" s="96">
        <v>1990</v>
      </c>
      <c r="G762" s="96">
        <v>5140939</v>
      </c>
    </row>
    <row r="763" spans="1:7" ht="15">
      <c r="A763" s="96" t="s">
        <v>105</v>
      </c>
      <c r="B763" s="97">
        <v>45120.958333333336</v>
      </c>
      <c r="C763" s="96" t="s">
        <v>104</v>
      </c>
      <c r="D763" s="96" t="s">
        <v>103</v>
      </c>
      <c r="E763" s="96" t="s">
        <v>154</v>
      </c>
      <c r="F763" s="96">
        <v>1991</v>
      </c>
      <c r="G763" s="96">
        <v>5154298</v>
      </c>
    </row>
    <row r="764" spans="1:7" ht="15">
      <c r="A764" s="96" t="s">
        <v>105</v>
      </c>
      <c r="B764" s="97">
        <v>45120.958333333336</v>
      </c>
      <c r="C764" s="96" t="s">
        <v>104</v>
      </c>
      <c r="D764" s="96" t="s">
        <v>103</v>
      </c>
      <c r="E764" s="96" t="s">
        <v>154</v>
      </c>
      <c r="F764" s="96">
        <v>1992</v>
      </c>
      <c r="G764" s="96">
        <v>5171370</v>
      </c>
    </row>
    <row r="765" spans="1:7" ht="15">
      <c r="A765" s="96" t="s">
        <v>105</v>
      </c>
      <c r="B765" s="97">
        <v>45120.958333333336</v>
      </c>
      <c r="C765" s="96" t="s">
        <v>104</v>
      </c>
      <c r="D765" s="96" t="s">
        <v>103</v>
      </c>
      <c r="E765" s="96" t="s">
        <v>154</v>
      </c>
      <c r="F765" s="96">
        <v>1993</v>
      </c>
      <c r="G765" s="96">
        <v>5188628</v>
      </c>
    </row>
    <row r="766" spans="1:7" ht="15">
      <c r="A766" s="96" t="s">
        <v>105</v>
      </c>
      <c r="B766" s="97">
        <v>45120.958333333336</v>
      </c>
      <c r="C766" s="96" t="s">
        <v>104</v>
      </c>
      <c r="D766" s="96" t="s">
        <v>103</v>
      </c>
      <c r="E766" s="96" t="s">
        <v>154</v>
      </c>
      <c r="F766" s="96">
        <v>1994</v>
      </c>
      <c r="G766" s="96">
        <v>5206180</v>
      </c>
    </row>
    <row r="767" spans="1:7" ht="15">
      <c r="A767" s="96" t="s">
        <v>105</v>
      </c>
      <c r="B767" s="97">
        <v>45120.958333333336</v>
      </c>
      <c r="C767" s="96" t="s">
        <v>104</v>
      </c>
      <c r="D767" s="96" t="s">
        <v>103</v>
      </c>
      <c r="E767" s="96" t="s">
        <v>154</v>
      </c>
      <c r="F767" s="96">
        <v>1995</v>
      </c>
      <c r="G767" s="96">
        <v>5233373</v>
      </c>
    </row>
    <row r="768" spans="1:7" ht="15">
      <c r="A768" s="96" t="s">
        <v>105</v>
      </c>
      <c r="B768" s="97">
        <v>45120.958333333336</v>
      </c>
      <c r="C768" s="96" t="s">
        <v>104</v>
      </c>
      <c r="D768" s="96" t="s">
        <v>103</v>
      </c>
      <c r="E768" s="96" t="s">
        <v>154</v>
      </c>
      <c r="F768" s="96">
        <v>1996</v>
      </c>
      <c r="G768" s="96">
        <v>5263074</v>
      </c>
    </row>
    <row r="769" spans="1:7" ht="15">
      <c r="A769" s="96" t="s">
        <v>105</v>
      </c>
      <c r="B769" s="97">
        <v>45120.958333333336</v>
      </c>
      <c r="C769" s="96" t="s">
        <v>104</v>
      </c>
      <c r="D769" s="96" t="s">
        <v>103</v>
      </c>
      <c r="E769" s="96" t="s">
        <v>154</v>
      </c>
      <c r="F769" s="96">
        <v>1997</v>
      </c>
      <c r="G769" s="96">
        <v>5284991</v>
      </c>
    </row>
    <row r="770" spans="1:7" ht="15">
      <c r="A770" s="96" t="s">
        <v>105</v>
      </c>
      <c r="B770" s="97">
        <v>45120.958333333336</v>
      </c>
      <c r="C770" s="96" t="s">
        <v>104</v>
      </c>
      <c r="D770" s="96" t="s">
        <v>103</v>
      </c>
      <c r="E770" s="96" t="s">
        <v>154</v>
      </c>
      <c r="F770" s="96">
        <v>1998</v>
      </c>
      <c r="G770" s="96">
        <v>5304219</v>
      </c>
    </row>
    <row r="771" spans="1:7" ht="15">
      <c r="A771" s="96" t="s">
        <v>105</v>
      </c>
      <c r="B771" s="97">
        <v>45120.958333333336</v>
      </c>
      <c r="C771" s="96" t="s">
        <v>104</v>
      </c>
      <c r="D771" s="96" t="s">
        <v>103</v>
      </c>
      <c r="E771" s="96" t="s">
        <v>154</v>
      </c>
      <c r="F771" s="96">
        <v>1999</v>
      </c>
      <c r="G771" s="96">
        <v>5321799</v>
      </c>
    </row>
    <row r="772" spans="1:7" ht="15">
      <c r="A772" s="96" t="s">
        <v>105</v>
      </c>
      <c r="B772" s="97">
        <v>45120.958333333336</v>
      </c>
      <c r="C772" s="96" t="s">
        <v>104</v>
      </c>
      <c r="D772" s="96" t="s">
        <v>103</v>
      </c>
      <c r="E772" s="96" t="s">
        <v>154</v>
      </c>
      <c r="F772" s="96">
        <v>2000</v>
      </c>
      <c r="G772" s="96">
        <v>5339616</v>
      </c>
    </row>
    <row r="773" spans="1:7" ht="15">
      <c r="A773" s="96" t="s">
        <v>105</v>
      </c>
      <c r="B773" s="97">
        <v>45120.958333333336</v>
      </c>
      <c r="C773" s="96" t="s">
        <v>104</v>
      </c>
      <c r="D773" s="96" t="s">
        <v>103</v>
      </c>
      <c r="E773" s="96" t="s">
        <v>154</v>
      </c>
      <c r="F773" s="96">
        <v>2001</v>
      </c>
      <c r="G773" s="96">
        <v>5358783</v>
      </c>
    </row>
    <row r="774" spans="1:7" ht="15">
      <c r="A774" s="96" t="s">
        <v>105</v>
      </c>
      <c r="B774" s="97">
        <v>45120.958333333336</v>
      </c>
      <c r="C774" s="96" t="s">
        <v>104</v>
      </c>
      <c r="D774" s="96" t="s">
        <v>103</v>
      </c>
      <c r="E774" s="96" t="s">
        <v>154</v>
      </c>
      <c r="F774" s="96">
        <v>2002</v>
      </c>
      <c r="G774" s="96">
        <v>5375931</v>
      </c>
    </row>
    <row r="775" spans="1:7" ht="15">
      <c r="A775" s="96" t="s">
        <v>105</v>
      </c>
      <c r="B775" s="97">
        <v>45120.958333333336</v>
      </c>
      <c r="C775" s="96" t="s">
        <v>104</v>
      </c>
      <c r="D775" s="96" t="s">
        <v>103</v>
      </c>
      <c r="E775" s="96" t="s">
        <v>154</v>
      </c>
      <c r="F775" s="96">
        <v>2003</v>
      </c>
      <c r="G775" s="96">
        <v>5390574</v>
      </c>
    </row>
    <row r="776" spans="1:7" ht="15">
      <c r="A776" s="96" t="s">
        <v>105</v>
      </c>
      <c r="B776" s="97">
        <v>45120.958333333336</v>
      </c>
      <c r="C776" s="96" t="s">
        <v>104</v>
      </c>
      <c r="D776" s="96" t="s">
        <v>103</v>
      </c>
      <c r="E776" s="96" t="s">
        <v>154</v>
      </c>
      <c r="F776" s="96">
        <v>2004</v>
      </c>
      <c r="G776" s="96">
        <v>5404523</v>
      </c>
    </row>
    <row r="777" spans="1:7" ht="15">
      <c r="A777" s="96" t="s">
        <v>105</v>
      </c>
      <c r="B777" s="97">
        <v>45120.958333333336</v>
      </c>
      <c r="C777" s="96" t="s">
        <v>104</v>
      </c>
      <c r="D777" s="96" t="s">
        <v>103</v>
      </c>
      <c r="E777" s="96" t="s">
        <v>154</v>
      </c>
      <c r="F777" s="96">
        <v>2005</v>
      </c>
      <c r="G777" s="96">
        <v>5419432</v>
      </c>
    </row>
    <row r="778" spans="1:7" ht="15">
      <c r="A778" s="96" t="s">
        <v>105</v>
      </c>
      <c r="B778" s="97">
        <v>45120.958333333336</v>
      </c>
      <c r="C778" s="96" t="s">
        <v>104</v>
      </c>
      <c r="D778" s="96" t="s">
        <v>103</v>
      </c>
      <c r="E778" s="96" t="s">
        <v>154</v>
      </c>
      <c r="F778" s="96">
        <v>2006</v>
      </c>
      <c r="G778" s="96">
        <v>5437272</v>
      </c>
    </row>
    <row r="779" spans="1:7" ht="15">
      <c r="A779" s="96" t="s">
        <v>105</v>
      </c>
      <c r="B779" s="97">
        <v>45120.958333333336</v>
      </c>
      <c r="C779" s="96" t="s">
        <v>104</v>
      </c>
      <c r="D779" s="96" t="s">
        <v>103</v>
      </c>
      <c r="E779" s="96" t="s">
        <v>154</v>
      </c>
      <c r="F779" s="96">
        <v>2007</v>
      </c>
      <c r="G779" s="96">
        <v>5461438</v>
      </c>
    </row>
    <row r="780" spans="1:7" ht="15">
      <c r="A780" s="96" t="s">
        <v>105</v>
      </c>
      <c r="B780" s="97">
        <v>45120.958333333336</v>
      </c>
      <c r="C780" s="96" t="s">
        <v>104</v>
      </c>
      <c r="D780" s="96" t="s">
        <v>103</v>
      </c>
      <c r="E780" s="96" t="s">
        <v>154</v>
      </c>
      <c r="F780" s="96">
        <v>2008</v>
      </c>
      <c r="G780" s="96">
        <v>5493621</v>
      </c>
    </row>
    <row r="781" spans="1:7" ht="15">
      <c r="A781" s="96" t="s">
        <v>105</v>
      </c>
      <c r="B781" s="97">
        <v>45120.958333333336</v>
      </c>
      <c r="C781" s="96" t="s">
        <v>104</v>
      </c>
      <c r="D781" s="96" t="s">
        <v>103</v>
      </c>
      <c r="E781" s="96" t="s">
        <v>154</v>
      </c>
      <c r="F781" s="96">
        <v>2009</v>
      </c>
      <c r="G781" s="96">
        <v>5523095</v>
      </c>
    </row>
    <row r="782" spans="1:7" ht="15">
      <c r="A782" s="96" t="s">
        <v>105</v>
      </c>
      <c r="B782" s="97">
        <v>45120.958333333336</v>
      </c>
      <c r="C782" s="96" t="s">
        <v>104</v>
      </c>
      <c r="D782" s="96" t="s">
        <v>103</v>
      </c>
      <c r="E782" s="96" t="s">
        <v>154</v>
      </c>
      <c r="F782" s="96">
        <v>2010</v>
      </c>
      <c r="G782" s="96">
        <v>5547683</v>
      </c>
    </row>
    <row r="783" spans="1:7" ht="15">
      <c r="A783" s="96" t="s">
        <v>105</v>
      </c>
      <c r="B783" s="97">
        <v>45120.958333333336</v>
      </c>
      <c r="C783" s="96" t="s">
        <v>104</v>
      </c>
      <c r="D783" s="96" t="s">
        <v>103</v>
      </c>
      <c r="E783" s="96" t="s">
        <v>154</v>
      </c>
      <c r="F783" s="96">
        <v>2011</v>
      </c>
      <c r="G783" s="96">
        <v>5570572</v>
      </c>
    </row>
    <row r="784" spans="1:7" ht="15">
      <c r="A784" s="96" t="s">
        <v>105</v>
      </c>
      <c r="B784" s="97">
        <v>45120.958333333336</v>
      </c>
      <c r="C784" s="96" t="s">
        <v>104</v>
      </c>
      <c r="D784" s="96" t="s">
        <v>103</v>
      </c>
      <c r="E784" s="96" t="s">
        <v>154</v>
      </c>
      <c r="F784" s="96">
        <v>2012</v>
      </c>
      <c r="G784" s="96">
        <v>5591572</v>
      </c>
    </row>
    <row r="785" spans="1:7" ht="15">
      <c r="A785" s="96" t="s">
        <v>105</v>
      </c>
      <c r="B785" s="97">
        <v>45120.958333333336</v>
      </c>
      <c r="C785" s="96" t="s">
        <v>104</v>
      </c>
      <c r="D785" s="96" t="s">
        <v>103</v>
      </c>
      <c r="E785" s="96" t="s">
        <v>154</v>
      </c>
      <c r="F785" s="96">
        <v>2013</v>
      </c>
      <c r="G785" s="96">
        <v>5614932</v>
      </c>
    </row>
    <row r="786" spans="1:7" ht="15">
      <c r="A786" s="96" t="s">
        <v>105</v>
      </c>
      <c r="B786" s="97">
        <v>45120.958333333336</v>
      </c>
      <c r="C786" s="96" t="s">
        <v>104</v>
      </c>
      <c r="D786" s="96" t="s">
        <v>103</v>
      </c>
      <c r="E786" s="96" t="s">
        <v>154</v>
      </c>
      <c r="F786" s="96">
        <v>2014</v>
      </c>
      <c r="G786" s="96">
        <v>5643475</v>
      </c>
    </row>
    <row r="787" spans="1:7" ht="15">
      <c r="A787" s="96" t="s">
        <v>105</v>
      </c>
      <c r="B787" s="97">
        <v>45120.958333333336</v>
      </c>
      <c r="C787" s="96" t="s">
        <v>104</v>
      </c>
      <c r="D787" s="96" t="s">
        <v>103</v>
      </c>
      <c r="E787" s="96" t="s">
        <v>154</v>
      </c>
      <c r="F787" s="96">
        <v>2015</v>
      </c>
      <c r="G787" s="96">
        <v>5683483</v>
      </c>
    </row>
    <row r="788" spans="1:7" ht="15">
      <c r="A788" s="96" t="s">
        <v>105</v>
      </c>
      <c r="B788" s="97">
        <v>45120.958333333336</v>
      </c>
      <c r="C788" s="96" t="s">
        <v>104</v>
      </c>
      <c r="D788" s="96" t="s">
        <v>103</v>
      </c>
      <c r="E788" s="96" t="s">
        <v>154</v>
      </c>
      <c r="F788" s="96">
        <v>2016</v>
      </c>
      <c r="G788" s="96">
        <v>5728010</v>
      </c>
    </row>
    <row r="789" spans="1:7" ht="15">
      <c r="A789" s="96" t="s">
        <v>105</v>
      </c>
      <c r="B789" s="97">
        <v>45120.958333333336</v>
      </c>
      <c r="C789" s="96" t="s">
        <v>104</v>
      </c>
      <c r="D789" s="96" t="s">
        <v>103</v>
      </c>
      <c r="E789" s="96" t="s">
        <v>154</v>
      </c>
      <c r="F789" s="96">
        <v>2017</v>
      </c>
      <c r="G789" s="96">
        <v>5764980</v>
      </c>
    </row>
    <row r="790" spans="1:7" ht="15">
      <c r="A790" s="96" t="s">
        <v>105</v>
      </c>
      <c r="B790" s="97">
        <v>45120.958333333336</v>
      </c>
      <c r="C790" s="96" t="s">
        <v>104</v>
      </c>
      <c r="D790" s="96" t="s">
        <v>103</v>
      </c>
      <c r="E790" s="96" t="s">
        <v>154</v>
      </c>
      <c r="F790" s="96">
        <v>2018</v>
      </c>
      <c r="G790" s="96">
        <v>5793636</v>
      </c>
    </row>
    <row r="791" spans="1:7" ht="15">
      <c r="A791" s="96" t="s">
        <v>105</v>
      </c>
      <c r="B791" s="97">
        <v>45120.958333333336</v>
      </c>
      <c r="C791" s="96" t="s">
        <v>104</v>
      </c>
      <c r="D791" s="96" t="s">
        <v>103</v>
      </c>
      <c r="E791" s="96" t="s">
        <v>154</v>
      </c>
      <c r="F791" s="96">
        <v>2019</v>
      </c>
      <c r="G791" s="96">
        <v>5814422</v>
      </c>
    </row>
    <row r="792" spans="1:7" ht="15">
      <c r="A792" s="96" t="s">
        <v>105</v>
      </c>
      <c r="B792" s="97">
        <v>45120.958333333336</v>
      </c>
      <c r="C792" s="96" t="s">
        <v>104</v>
      </c>
      <c r="D792" s="96" t="s">
        <v>103</v>
      </c>
      <c r="E792" s="96" t="s">
        <v>154</v>
      </c>
      <c r="F792" s="96">
        <v>2020</v>
      </c>
      <c r="G792" s="96">
        <v>5831404</v>
      </c>
    </row>
    <row r="793" spans="1:7" ht="15">
      <c r="A793" s="96" t="s">
        <v>105</v>
      </c>
      <c r="B793" s="97">
        <v>45120.958333333336</v>
      </c>
      <c r="C793" s="96" t="s">
        <v>104</v>
      </c>
      <c r="D793" s="96" t="s">
        <v>103</v>
      </c>
      <c r="E793" s="96" t="s">
        <v>154</v>
      </c>
      <c r="F793" s="96">
        <v>2021</v>
      </c>
      <c r="G793" s="96">
        <v>5856733</v>
      </c>
    </row>
    <row r="794" spans="1:7" ht="15">
      <c r="A794" s="96" t="s">
        <v>105</v>
      </c>
      <c r="B794" s="97">
        <v>45120.958333333336</v>
      </c>
      <c r="C794" s="96" t="s">
        <v>104</v>
      </c>
      <c r="D794" s="96" t="s">
        <v>103</v>
      </c>
      <c r="E794" s="96" t="s">
        <v>154</v>
      </c>
      <c r="F794" s="96">
        <v>2022</v>
      </c>
      <c r="G794" s="96">
        <v>5903037</v>
      </c>
    </row>
    <row r="795" spans="1:7" ht="15">
      <c r="A795" s="96" t="s">
        <v>105</v>
      </c>
      <c r="B795" s="97">
        <v>45120.958333333336</v>
      </c>
      <c r="C795" s="96" t="s">
        <v>104</v>
      </c>
      <c r="D795" s="96" t="s">
        <v>103</v>
      </c>
      <c r="E795" s="96" t="s">
        <v>153</v>
      </c>
      <c r="F795" s="96">
        <v>1960</v>
      </c>
      <c r="G795" s="96">
        <v>261487795</v>
      </c>
    </row>
    <row r="796" spans="1:7" ht="15">
      <c r="A796" s="96" t="s">
        <v>105</v>
      </c>
      <c r="B796" s="97">
        <v>45120.958333333336</v>
      </c>
      <c r="C796" s="96" t="s">
        <v>104</v>
      </c>
      <c r="D796" s="96" t="s">
        <v>103</v>
      </c>
      <c r="E796" s="96" t="s">
        <v>153</v>
      </c>
      <c r="F796" s="96">
        <v>1961</v>
      </c>
      <c r="G796" s="96">
        <v>263718174</v>
      </c>
    </row>
    <row r="797" spans="1:7" ht="15">
      <c r="A797" s="96" t="s">
        <v>105</v>
      </c>
      <c r="B797" s="97">
        <v>45120.958333333336</v>
      </c>
      <c r="C797" s="96" t="s">
        <v>104</v>
      </c>
      <c r="D797" s="96" t="s">
        <v>103</v>
      </c>
      <c r="E797" s="96" t="s">
        <v>153</v>
      </c>
      <c r="F797" s="96">
        <v>1962</v>
      </c>
      <c r="G797" s="96">
        <v>266339241</v>
      </c>
    </row>
    <row r="798" spans="1:7" ht="15">
      <c r="A798" s="96" t="s">
        <v>105</v>
      </c>
      <c r="B798" s="97">
        <v>45120.958333333336</v>
      </c>
      <c r="C798" s="96" t="s">
        <v>104</v>
      </c>
      <c r="D798" s="96" t="s">
        <v>103</v>
      </c>
      <c r="E798" s="96" t="s">
        <v>153</v>
      </c>
      <c r="F798" s="96">
        <v>1963</v>
      </c>
      <c r="G798" s="96">
        <v>268994322</v>
      </c>
    </row>
    <row r="799" spans="1:7" ht="15">
      <c r="A799" s="96" t="s">
        <v>105</v>
      </c>
      <c r="B799" s="97">
        <v>45120.958333333336</v>
      </c>
      <c r="C799" s="96" t="s">
        <v>104</v>
      </c>
      <c r="D799" s="96" t="s">
        <v>103</v>
      </c>
      <c r="E799" s="96" t="s">
        <v>153</v>
      </c>
      <c r="F799" s="96">
        <v>1964</v>
      </c>
      <c r="G799" s="96">
        <v>271316332</v>
      </c>
    </row>
    <row r="800" spans="1:7" ht="15">
      <c r="A800" s="96" t="s">
        <v>105</v>
      </c>
      <c r="B800" s="97">
        <v>45120.958333333336</v>
      </c>
      <c r="C800" s="96" t="s">
        <v>104</v>
      </c>
      <c r="D800" s="96" t="s">
        <v>103</v>
      </c>
      <c r="E800" s="96" t="s">
        <v>153</v>
      </c>
      <c r="F800" s="96">
        <v>1965</v>
      </c>
      <c r="G800" s="96">
        <v>273629109</v>
      </c>
    </row>
    <row r="801" spans="1:7" ht="15">
      <c r="A801" s="96" t="s">
        <v>105</v>
      </c>
      <c r="B801" s="97">
        <v>45120.958333333336</v>
      </c>
      <c r="C801" s="96" t="s">
        <v>104</v>
      </c>
      <c r="D801" s="96" t="s">
        <v>103</v>
      </c>
      <c r="E801" s="96" t="s">
        <v>153</v>
      </c>
      <c r="F801" s="96">
        <v>1966</v>
      </c>
      <c r="G801" s="96">
        <v>275804234</v>
      </c>
    </row>
    <row r="802" spans="1:7" ht="15">
      <c r="A802" s="96" t="s">
        <v>105</v>
      </c>
      <c r="B802" s="97">
        <v>45120.958333333336</v>
      </c>
      <c r="C802" s="96" t="s">
        <v>104</v>
      </c>
      <c r="D802" s="96" t="s">
        <v>103</v>
      </c>
      <c r="E802" s="96" t="s">
        <v>153</v>
      </c>
      <c r="F802" s="96">
        <v>1967</v>
      </c>
      <c r="G802" s="96">
        <v>277711136</v>
      </c>
    </row>
    <row r="803" spans="1:7" ht="15">
      <c r="A803" s="96" t="s">
        <v>105</v>
      </c>
      <c r="B803" s="97">
        <v>45120.958333333336</v>
      </c>
      <c r="C803" s="96" t="s">
        <v>104</v>
      </c>
      <c r="D803" s="96" t="s">
        <v>103</v>
      </c>
      <c r="E803" s="96" t="s">
        <v>153</v>
      </c>
      <c r="F803" s="96">
        <v>1968</v>
      </c>
      <c r="G803" s="96">
        <v>279533260</v>
      </c>
    </row>
    <row r="804" spans="1:7" ht="15">
      <c r="A804" s="96" t="s">
        <v>105</v>
      </c>
      <c r="B804" s="97">
        <v>45120.958333333336</v>
      </c>
      <c r="C804" s="96" t="s">
        <v>104</v>
      </c>
      <c r="D804" s="96" t="s">
        <v>103</v>
      </c>
      <c r="E804" s="96" t="s">
        <v>153</v>
      </c>
      <c r="F804" s="96">
        <v>1969</v>
      </c>
      <c r="G804" s="96">
        <v>281430745</v>
      </c>
    </row>
    <row r="805" spans="1:7" ht="15">
      <c r="A805" s="96" t="s">
        <v>105</v>
      </c>
      <c r="B805" s="97">
        <v>45120.958333333336</v>
      </c>
      <c r="C805" s="96" t="s">
        <v>104</v>
      </c>
      <c r="D805" s="96" t="s">
        <v>103</v>
      </c>
      <c r="E805" s="96" t="s">
        <v>153</v>
      </c>
      <c r="F805" s="96">
        <v>1970</v>
      </c>
      <c r="G805" s="96">
        <v>283014075</v>
      </c>
    </row>
    <row r="806" spans="1:7" ht="15">
      <c r="A806" s="96" t="s">
        <v>105</v>
      </c>
      <c r="B806" s="97">
        <v>45120.958333333336</v>
      </c>
      <c r="C806" s="96" t="s">
        <v>104</v>
      </c>
      <c r="D806" s="96" t="s">
        <v>103</v>
      </c>
      <c r="E806" s="96" t="s">
        <v>153</v>
      </c>
      <c r="F806" s="96">
        <v>1971</v>
      </c>
      <c r="G806" s="96">
        <v>284623272</v>
      </c>
    </row>
    <row r="807" spans="1:7" ht="15">
      <c r="A807" s="96" t="s">
        <v>105</v>
      </c>
      <c r="B807" s="97">
        <v>45120.958333333336</v>
      </c>
      <c r="C807" s="96" t="s">
        <v>104</v>
      </c>
      <c r="D807" s="96" t="s">
        <v>103</v>
      </c>
      <c r="E807" s="96" t="s">
        <v>153</v>
      </c>
      <c r="F807" s="96">
        <v>1972</v>
      </c>
      <c r="G807" s="96">
        <v>286568189</v>
      </c>
    </row>
    <row r="808" spans="1:7" ht="15">
      <c r="A808" s="96" t="s">
        <v>105</v>
      </c>
      <c r="B808" s="97">
        <v>45120.958333333336</v>
      </c>
      <c r="C808" s="96" t="s">
        <v>104</v>
      </c>
      <c r="D808" s="96" t="s">
        <v>103</v>
      </c>
      <c r="E808" s="96" t="s">
        <v>153</v>
      </c>
      <c r="F808" s="96">
        <v>1973</v>
      </c>
      <c r="G808" s="96">
        <v>288394043</v>
      </c>
    </row>
    <row r="809" spans="1:7" ht="15">
      <c r="A809" s="96" t="s">
        <v>105</v>
      </c>
      <c r="B809" s="97">
        <v>45120.958333333336</v>
      </c>
      <c r="C809" s="96" t="s">
        <v>104</v>
      </c>
      <c r="D809" s="96" t="s">
        <v>103</v>
      </c>
      <c r="E809" s="96" t="s">
        <v>153</v>
      </c>
      <c r="F809" s="96">
        <v>1974</v>
      </c>
      <c r="G809" s="96">
        <v>289980829</v>
      </c>
    </row>
    <row r="810" spans="1:7" ht="15">
      <c r="A810" s="96" t="s">
        <v>105</v>
      </c>
      <c r="B810" s="97">
        <v>45120.958333333336</v>
      </c>
      <c r="C810" s="96" t="s">
        <v>104</v>
      </c>
      <c r="D810" s="96" t="s">
        <v>103</v>
      </c>
      <c r="E810" s="96" t="s">
        <v>153</v>
      </c>
      <c r="F810" s="96">
        <v>1975</v>
      </c>
      <c r="G810" s="96">
        <v>291241693</v>
      </c>
    </row>
    <row r="811" spans="1:7" ht="15">
      <c r="A811" s="96" t="s">
        <v>105</v>
      </c>
      <c r="B811" s="97">
        <v>45120.958333333336</v>
      </c>
      <c r="C811" s="96" t="s">
        <v>104</v>
      </c>
      <c r="D811" s="96" t="s">
        <v>103</v>
      </c>
      <c r="E811" s="96" t="s">
        <v>153</v>
      </c>
      <c r="F811" s="96">
        <v>1976</v>
      </c>
      <c r="G811" s="96">
        <v>292451723</v>
      </c>
    </row>
    <row r="812" spans="1:7" ht="15">
      <c r="A812" s="96" t="s">
        <v>105</v>
      </c>
      <c r="B812" s="97">
        <v>45120.958333333336</v>
      </c>
      <c r="C812" s="96" t="s">
        <v>104</v>
      </c>
      <c r="D812" s="96" t="s">
        <v>103</v>
      </c>
      <c r="E812" s="96" t="s">
        <v>153</v>
      </c>
      <c r="F812" s="96">
        <v>1977</v>
      </c>
      <c r="G812" s="96">
        <v>293596668</v>
      </c>
    </row>
    <row r="813" spans="1:7" ht="15">
      <c r="A813" s="96" t="s">
        <v>105</v>
      </c>
      <c r="B813" s="97">
        <v>45120.958333333336</v>
      </c>
      <c r="C813" s="96" t="s">
        <v>104</v>
      </c>
      <c r="D813" s="96" t="s">
        <v>103</v>
      </c>
      <c r="E813" s="96" t="s">
        <v>153</v>
      </c>
      <c r="F813" s="96">
        <v>1978</v>
      </c>
      <c r="G813" s="96">
        <v>294784178</v>
      </c>
    </row>
    <row r="814" spans="1:7" ht="15">
      <c r="A814" s="96" t="s">
        <v>105</v>
      </c>
      <c r="B814" s="97">
        <v>45120.958333333336</v>
      </c>
      <c r="C814" s="96" t="s">
        <v>104</v>
      </c>
      <c r="D814" s="96" t="s">
        <v>103</v>
      </c>
      <c r="E814" s="96" t="s">
        <v>153</v>
      </c>
      <c r="F814" s="96">
        <v>1979</v>
      </c>
      <c r="G814" s="96">
        <v>296001305</v>
      </c>
    </row>
    <row r="815" spans="1:7" ht="15">
      <c r="A815" s="96" t="s">
        <v>105</v>
      </c>
      <c r="B815" s="97">
        <v>45120.958333333336</v>
      </c>
      <c r="C815" s="96" t="s">
        <v>104</v>
      </c>
      <c r="D815" s="96" t="s">
        <v>103</v>
      </c>
      <c r="E815" s="96" t="s">
        <v>153</v>
      </c>
      <c r="F815" s="96">
        <v>1980</v>
      </c>
      <c r="G815" s="96">
        <v>297313155</v>
      </c>
    </row>
    <row r="816" spans="1:7" ht="15">
      <c r="A816" s="96" t="s">
        <v>105</v>
      </c>
      <c r="B816" s="97">
        <v>45120.958333333336</v>
      </c>
      <c r="C816" s="96" t="s">
        <v>104</v>
      </c>
      <c r="D816" s="96" t="s">
        <v>103</v>
      </c>
      <c r="E816" s="96" t="s">
        <v>153</v>
      </c>
      <c r="F816" s="96">
        <v>1981</v>
      </c>
      <c r="G816" s="96">
        <v>298490107</v>
      </c>
    </row>
    <row r="817" spans="1:7" ht="15">
      <c r="A817" s="96" t="s">
        <v>105</v>
      </c>
      <c r="B817" s="97">
        <v>45120.958333333336</v>
      </c>
      <c r="C817" s="96" t="s">
        <v>104</v>
      </c>
      <c r="D817" s="96" t="s">
        <v>103</v>
      </c>
      <c r="E817" s="96" t="s">
        <v>153</v>
      </c>
      <c r="F817" s="96">
        <v>1982</v>
      </c>
      <c r="G817" s="96">
        <v>299322652</v>
      </c>
    </row>
    <row r="818" spans="1:7" ht="15">
      <c r="A818" s="96" t="s">
        <v>105</v>
      </c>
      <c r="B818" s="97">
        <v>45120.958333333336</v>
      </c>
      <c r="C818" s="96" t="s">
        <v>104</v>
      </c>
      <c r="D818" s="96" t="s">
        <v>103</v>
      </c>
      <c r="E818" s="96" t="s">
        <v>153</v>
      </c>
      <c r="F818" s="96">
        <v>1983</v>
      </c>
      <c r="G818" s="96">
        <v>299884944</v>
      </c>
    </row>
    <row r="819" spans="1:7" ht="15">
      <c r="A819" s="96" t="s">
        <v>105</v>
      </c>
      <c r="B819" s="97">
        <v>45120.958333333336</v>
      </c>
      <c r="C819" s="96" t="s">
        <v>104</v>
      </c>
      <c r="D819" s="96" t="s">
        <v>103</v>
      </c>
      <c r="E819" s="96" t="s">
        <v>153</v>
      </c>
      <c r="F819" s="96">
        <v>1984</v>
      </c>
      <c r="G819" s="96">
        <v>300310586</v>
      </c>
    </row>
    <row r="820" spans="1:7" ht="15">
      <c r="A820" s="96" t="s">
        <v>105</v>
      </c>
      <c r="B820" s="97">
        <v>45120.958333333336</v>
      </c>
      <c r="C820" s="96" t="s">
        <v>104</v>
      </c>
      <c r="D820" s="96" t="s">
        <v>103</v>
      </c>
      <c r="E820" s="96" t="s">
        <v>153</v>
      </c>
      <c r="F820" s="96">
        <v>1985</v>
      </c>
      <c r="G820" s="96">
        <v>300800575</v>
      </c>
    </row>
    <row r="821" spans="1:7" ht="15">
      <c r="A821" s="96" t="s">
        <v>105</v>
      </c>
      <c r="B821" s="97">
        <v>45120.958333333336</v>
      </c>
      <c r="C821" s="96" t="s">
        <v>104</v>
      </c>
      <c r="D821" s="96" t="s">
        <v>103</v>
      </c>
      <c r="E821" s="96" t="s">
        <v>153</v>
      </c>
      <c r="F821" s="96">
        <v>1986</v>
      </c>
      <c r="G821" s="96">
        <v>301467517</v>
      </c>
    </row>
    <row r="822" spans="1:7" ht="15">
      <c r="A822" s="96" t="s">
        <v>105</v>
      </c>
      <c r="B822" s="97">
        <v>45120.958333333336</v>
      </c>
      <c r="C822" s="96" t="s">
        <v>104</v>
      </c>
      <c r="D822" s="96" t="s">
        <v>103</v>
      </c>
      <c r="E822" s="96" t="s">
        <v>153</v>
      </c>
      <c r="F822" s="96">
        <v>1987</v>
      </c>
      <c r="G822" s="96">
        <v>302223681</v>
      </c>
    </row>
    <row r="823" spans="1:7" ht="15">
      <c r="A823" s="96" t="s">
        <v>105</v>
      </c>
      <c r="B823" s="97">
        <v>45120.958333333336</v>
      </c>
      <c r="C823" s="96" t="s">
        <v>104</v>
      </c>
      <c r="D823" s="96" t="s">
        <v>103</v>
      </c>
      <c r="E823" s="96" t="s">
        <v>153</v>
      </c>
      <c r="F823" s="96">
        <v>1988</v>
      </c>
      <c r="G823" s="96">
        <v>303175460</v>
      </c>
    </row>
    <row r="824" spans="1:7" ht="15">
      <c r="A824" s="96" t="s">
        <v>105</v>
      </c>
      <c r="B824" s="97">
        <v>45120.958333333336</v>
      </c>
      <c r="C824" s="96" t="s">
        <v>104</v>
      </c>
      <c r="D824" s="96" t="s">
        <v>103</v>
      </c>
      <c r="E824" s="96" t="s">
        <v>153</v>
      </c>
      <c r="F824" s="96">
        <v>1989</v>
      </c>
      <c r="G824" s="96">
        <v>304453157</v>
      </c>
    </row>
    <row r="825" spans="1:7" ht="15">
      <c r="A825" s="96" t="s">
        <v>105</v>
      </c>
      <c r="B825" s="97">
        <v>45120.958333333336</v>
      </c>
      <c r="C825" s="96" t="s">
        <v>104</v>
      </c>
      <c r="D825" s="96" t="s">
        <v>103</v>
      </c>
      <c r="E825" s="96" t="s">
        <v>153</v>
      </c>
      <c r="F825" s="96">
        <v>1990</v>
      </c>
      <c r="G825" s="96">
        <v>305851166</v>
      </c>
    </row>
    <row r="826" spans="1:8" ht="15">
      <c r="A826" s="96" t="s">
        <v>105</v>
      </c>
      <c r="B826" s="97">
        <v>45120.958333333336</v>
      </c>
      <c r="C826" s="96" t="s">
        <v>104</v>
      </c>
      <c r="D826" s="96" t="s">
        <v>103</v>
      </c>
      <c r="E826" s="96" t="s">
        <v>153</v>
      </c>
      <c r="F826" s="96">
        <v>1991</v>
      </c>
      <c r="G826" s="96">
        <v>307232270</v>
      </c>
      <c r="H826" s="96" t="s">
        <v>106</v>
      </c>
    </row>
    <row r="827" spans="1:7" ht="15">
      <c r="A827" s="96" t="s">
        <v>105</v>
      </c>
      <c r="B827" s="97">
        <v>45120.958333333336</v>
      </c>
      <c r="C827" s="96" t="s">
        <v>104</v>
      </c>
      <c r="D827" s="96" t="s">
        <v>103</v>
      </c>
      <c r="E827" s="96" t="s">
        <v>153</v>
      </c>
      <c r="F827" s="96">
        <v>1992</v>
      </c>
      <c r="G827" s="96">
        <v>308661112</v>
      </c>
    </row>
    <row r="828" spans="1:7" ht="15">
      <c r="A828" s="96" t="s">
        <v>105</v>
      </c>
      <c r="B828" s="97">
        <v>45120.958333333336</v>
      </c>
      <c r="C828" s="96" t="s">
        <v>104</v>
      </c>
      <c r="D828" s="96" t="s">
        <v>103</v>
      </c>
      <c r="E828" s="96" t="s">
        <v>153</v>
      </c>
      <c r="F828" s="96">
        <v>1993</v>
      </c>
      <c r="G828" s="96">
        <v>309934144</v>
      </c>
    </row>
    <row r="829" spans="1:7" ht="15">
      <c r="A829" s="96" t="s">
        <v>105</v>
      </c>
      <c r="B829" s="97">
        <v>45120.958333333336</v>
      </c>
      <c r="C829" s="96" t="s">
        <v>104</v>
      </c>
      <c r="D829" s="96" t="s">
        <v>103</v>
      </c>
      <c r="E829" s="96" t="s">
        <v>153</v>
      </c>
      <c r="F829" s="96">
        <v>1994</v>
      </c>
      <c r="G829" s="96">
        <v>310843277</v>
      </c>
    </row>
    <row r="830" spans="1:7" ht="15">
      <c r="A830" s="96" t="s">
        <v>105</v>
      </c>
      <c r="B830" s="97">
        <v>45120.958333333336</v>
      </c>
      <c r="C830" s="96" t="s">
        <v>104</v>
      </c>
      <c r="D830" s="96" t="s">
        <v>103</v>
      </c>
      <c r="E830" s="96" t="s">
        <v>153</v>
      </c>
      <c r="F830" s="96">
        <v>1995</v>
      </c>
      <c r="G830" s="96">
        <v>311650176</v>
      </c>
    </row>
    <row r="831" spans="1:7" ht="15">
      <c r="A831" s="96" t="s">
        <v>105</v>
      </c>
      <c r="B831" s="97">
        <v>45120.958333333336</v>
      </c>
      <c r="C831" s="96" t="s">
        <v>104</v>
      </c>
      <c r="D831" s="96" t="s">
        <v>103</v>
      </c>
      <c r="E831" s="96" t="s">
        <v>153</v>
      </c>
      <c r="F831" s="96">
        <v>1996</v>
      </c>
      <c r="G831" s="96">
        <v>312462189</v>
      </c>
    </row>
    <row r="832" spans="1:7" ht="15">
      <c r="A832" s="96" t="s">
        <v>105</v>
      </c>
      <c r="B832" s="97">
        <v>45120.958333333336</v>
      </c>
      <c r="C832" s="96" t="s">
        <v>104</v>
      </c>
      <c r="D832" s="96" t="s">
        <v>103</v>
      </c>
      <c r="E832" s="96" t="s">
        <v>153</v>
      </c>
      <c r="F832" s="96">
        <v>1997</v>
      </c>
      <c r="G832" s="96">
        <v>313208837</v>
      </c>
    </row>
    <row r="833" spans="1:8" ht="15">
      <c r="A833" s="96" t="s">
        <v>105</v>
      </c>
      <c r="B833" s="97">
        <v>45120.958333333336</v>
      </c>
      <c r="C833" s="96" t="s">
        <v>104</v>
      </c>
      <c r="D833" s="96" t="s">
        <v>103</v>
      </c>
      <c r="E833" s="96" t="s">
        <v>153</v>
      </c>
      <c r="F833" s="96">
        <v>1998</v>
      </c>
      <c r="G833" s="96">
        <v>315515407</v>
      </c>
      <c r="H833" s="96" t="s">
        <v>106</v>
      </c>
    </row>
    <row r="834" spans="1:7" ht="15">
      <c r="A834" s="96" t="s">
        <v>105</v>
      </c>
      <c r="B834" s="97">
        <v>45120.958333333336</v>
      </c>
      <c r="C834" s="96" t="s">
        <v>104</v>
      </c>
      <c r="D834" s="96" t="s">
        <v>103</v>
      </c>
      <c r="E834" s="96" t="s">
        <v>153</v>
      </c>
      <c r="F834" s="96">
        <v>1999</v>
      </c>
      <c r="G834" s="96">
        <v>316350353</v>
      </c>
    </row>
    <row r="835" spans="1:7" ht="15">
      <c r="A835" s="96" t="s">
        <v>105</v>
      </c>
      <c r="B835" s="97">
        <v>45120.958333333336</v>
      </c>
      <c r="C835" s="96" t="s">
        <v>104</v>
      </c>
      <c r="D835" s="96" t="s">
        <v>103</v>
      </c>
      <c r="E835" s="96" t="s">
        <v>153</v>
      </c>
      <c r="F835" s="96">
        <v>2000</v>
      </c>
      <c r="G835" s="96">
        <v>317411653</v>
      </c>
    </row>
    <row r="836" spans="1:8" ht="15">
      <c r="A836" s="96" t="s">
        <v>105</v>
      </c>
      <c r="B836" s="97">
        <v>45120.958333333336</v>
      </c>
      <c r="C836" s="96" t="s">
        <v>104</v>
      </c>
      <c r="D836" s="96" t="s">
        <v>103</v>
      </c>
      <c r="E836" s="96" t="s">
        <v>153</v>
      </c>
      <c r="F836" s="96">
        <v>2001</v>
      </c>
      <c r="G836" s="96">
        <v>318662566</v>
      </c>
      <c r="H836" s="96" t="s">
        <v>106</v>
      </c>
    </row>
    <row r="837" spans="1:7" ht="15">
      <c r="A837" s="96" t="s">
        <v>105</v>
      </c>
      <c r="B837" s="97">
        <v>45120.958333333336</v>
      </c>
      <c r="C837" s="96" t="s">
        <v>104</v>
      </c>
      <c r="D837" s="96" t="s">
        <v>103</v>
      </c>
      <c r="E837" s="96" t="s">
        <v>153</v>
      </c>
      <c r="F837" s="96">
        <v>2002</v>
      </c>
      <c r="G837" s="96">
        <v>320253725</v>
      </c>
    </row>
    <row r="838" spans="1:7" ht="15">
      <c r="A838" s="96" t="s">
        <v>105</v>
      </c>
      <c r="B838" s="97">
        <v>45120.958333333336</v>
      </c>
      <c r="C838" s="96" t="s">
        <v>104</v>
      </c>
      <c r="D838" s="96" t="s">
        <v>103</v>
      </c>
      <c r="E838" s="96" t="s">
        <v>153</v>
      </c>
      <c r="F838" s="96">
        <v>2003</v>
      </c>
      <c r="G838" s="96">
        <v>322028770</v>
      </c>
    </row>
    <row r="839" spans="1:7" ht="15">
      <c r="A839" s="96" t="s">
        <v>105</v>
      </c>
      <c r="B839" s="97">
        <v>45120.958333333336</v>
      </c>
      <c r="C839" s="96" t="s">
        <v>104</v>
      </c>
      <c r="D839" s="96" t="s">
        <v>103</v>
      </c>
      <c r="E839" s="96" t="s">
        <v>153</v>
      </c>
      <c r="F839" s="96">
        <v>2004</v>
      </c>
      <c r="G839" s="96">
        <v>323850659</v>
      </c>
    </row>
    <row r="840" spans="1:7" ht="15">
      <c r="A840" s="96" t="s">
        <v>105</v>
      </c>
      <c r="B840" s="97">
        <v>45120.958333333336</v>
      </c>
      <c r="C840" s="96" t="s">
        <v>104</v>
      </c>
      <c r="D840" s="96" t="s">
        <v>103</v>
      </c>
      <c r="E840" s="96" t="s">
        <v>153</v>
      </c>
      <c r="F840" s="96">
        <v>2005</v>
      </c>
      <c r="G840" s="96">
        <v>325590666</v>
      </c>
    </row>
    <row r="841" spans="1:7" ht="15">
      <c r="A841" s="96" t="s">
        <v>105</v>
      </c>
      <c r="B841" s="97">
        <v>45120.958333333336</v>
      </c>
      <c r="C841" s="96" t="s">
        <v>104</v>
      </c>
      <c r="D841" s="96" t="s">
        <v>103</v>
      </c>
      <c r="E841" s="96" t="s">
        <v>153</v>
      </c>
      <c r="F841" s="96">
        <v>2006</v>
      </c>
      <c r="G841" s="96">
        <v>327174850</v>
      </c>
    </row>
    <row r="842" spans="1:7" ht="15">
      <c r="A842" s="96" t="s">
        <v>105</v>
      </c>
      <c r="B842" s="97">
        <v>45120.958333333336</v>
      </c>
      <c r="C842" s="96" t="s">
        <v>104</v>
      </c>
      <c r="D842" s="96" t="s">
        <v>103</v>
      </c>
      <c r="E842" s="96" t="s">
        <v>153</v>
      </c>
      <c r="F842" s="96">
        <v>2007</v>
      </c>
      <c r="G842" s="96">
        <v>328927182</v>
      </c>
    </row>
    <row r="843" spans="1:8" ht="15">
      <c r="A843" s="96" t="s">
        <v>105</v>
      </c>
      <c r="B843" s="97">
        <v>45120.958333333336</v>
      </c>
      <c r="C843" s="96" t="s">
        <v>104</v>
      </c>
      <c r="D843" s="96" t="s">
        <v>103</v>
      </c>
      <c r="E843" s="96" t="s">
        <v>153</v>
      </c>
      <c r="F843" s="96">
        <v>2008</v>
      </c>
      <c r="G843" s="96">
        <v>330585285</v>
      </c>
      <c r="H843" s="96" t="s">
        <v>106</v>
      </c>
    </row>
    <row r="844" spans="1:7" ht="15">
      <c r="A844" s="96" t="s">
        <v>105</v>
      </c>
      <c r="B844" s="97">
        <v>45120.958333333336</v>
      </c>
      <c r="C844" s="96" t="s">
        <v>104</v>
      </c>
      <c r="D844" s="96" t="s">
        <v>103</v>
      </c>
      <c r="E844" s="96" t="s">
        <v>153</v>
      </c>
      <c r="F844" s="96">
        <v>2009</v>
      </c>
      <c r="G844" s="96">
        <v>331705424</v>
      </c>
    </row>
    <row r="845" spans="1:7" ht="15">
      <c r="A845" s="96" t="s">
        <v>105</v>
      </c>
      <c r="B845" s="97">
        <v>45120.958333333336</v>
      </c>
      <c r="C845" s="96" t="s">
        <v>104</v>
      </c>
      <c r="D845" s="96" t="s">
        <v>103</v>
      </c>
      <c r="E845" s="96" t="s">
        <v>153</v>
      </c>
      <c r="F845" s="96">
        <v>2010</v>
      </c>
      <c r="G845" s="96">
        <v>332562307</v>
      </c>
    </row>
    <row r="846" spans="1:8" ht="15">
      <c r="A846" s="96" t="s">
        <v>105</v>
      </c>
      <c r="B846" s="97">
        <v>45120.958333333336</v>
      </c>
      <c r="C846" s="96" t="s">
        <v>104</v>
      </c>
      <c r="D846" s="96" t="s">
        <v>103</v>
      </c>
      <c r="E846" s="96" t="s">
        <v>153</v>
      </c>
      <c r="F846" s="96">
        <v>2011</v>
      </c>
      <c r="G846" s="96">
        <v>331902642</v>
      </c>
      <c r="H846" s="96" t="s">
        <v>106</v>
      </c>
    </row>
    <row r="847" spans="1:8" ht="15">
      <c r="A847" s="96" t="s">
        <v>105</v>
      </c>
      <c r="B847" s="97">
        <v>45120.958333333336</v>
      </c>
      <c r="C847" s="96" t="s">
        <v>104</v>
      </c>
      <c r="D847" s="96" t="s">
        <v>103</v>
      </c>
      <c r="E847" s="96" t="s">
        <v>153</v>
      </c>
      <c r="F847" s="96">
        <v>2012</v>
      </c>
      <c r="G847" s="96">
        <v>332679172</v>
      </c>
      <c r="H847" s="96" t="s">
        <v>106</v>
      </c>
    </row>
    <row r="848" spans="1:7" ht="15">
      <c r="A848" s="96" t="s">
        <v>105</v>
      </c>
      <c r="B848" s="97">
        <v>45120.958333333336</v>
      </c>
      <c r="C848" s="96" t="s">
        <v>104</v>
      </c>
      <c r="D848" s="96" t="s">
        <v>103</v>
      </c>
      <c r="E848" s="96" t="s">
        <v>153</v>
      </c>
      <c r="F848" s="96">
        <v>2013</v>
      </c>
      <c r="G848" s="96">
        <v>333835114</v>
      </c>
    </row>
    <row r="849" spans="1:8" ht="15">
      <c r="A849" s="96" t="s">
        <v>105</v>
      </c>
      <c r="B849" s="97">
        <v>45120.958333333336</v>
      </c>
      <c r="C849" s="96" t="s">
        <v>104</v>
      </c>
      <c r="D849" s="96" t="s">
        <v>103</v>
      </c>
      <c r="E849" s="96" t="s">
        <v>153</v>
      </c>
      <c r="F849" s="96">
        <v>2014</v>
      </c>
      <c r="G849" s="96">
        <v>335230070</v>
      </c>
      <c r="H849" s="96" t="s">
        <v>106</v>
      </c>
    </row>
    <row r="850" spans="1:8" ht="15">
      <c r="A850" s="96" t="s">
        <v>105</v>
      </c>
      <c r="B850" s="97">
        <v>45120.958333333336</v>
      </c>
      <c r="C850" s="96" t="s">
        <v>104</v>
      </c>
      <c r="D850" s="96" t="s">
        <v>103</v>
      </c>
      <c r="E850" s="96" t="s">
        <v>153</v>
      </c>
      <c r="F850" s="96">
        <v>2015</v>
      </c>
      <c r="G850" s="96">
        <v>336270144</v>
      </c>
      <c r="H850" s="96" t="s">
        <v>106</v>
      </c>
    </row>
    <row r="851" spans="1:7" ht="15">
      <c r="A851" s="96" t="s">
        <v>105</v>
      </c>
      <c r="B851" s="97">
        <v>45120.958333333336</v>
      </c>
      <c r="C851" s="96" t="s">
        <v>104</v>
      </c>
      <c r="D851" s="96" t="s">
        <v>103</v>
      </c>
      <c r="E851" s="96" t="s">
        <v>153</v>
      </c>
      <c r="F851" s="96">
        <v>2016</v>
      </c>
      <c r="G851" s="96">
        <v>337294889</v>
      </c>
    </row>
    <row r="852" spans="1:8" ht="15">
      <c r="A852" s="96" t="s">
        <v>105</v>
      </c>
      <c r="B852" s="97">
        <v>45120.958333333336</v>
      </c>
      <c r="C852" s="96" t="s">
        <v>104</v>
      </c>
      <c r="D852" s="96" t="s">
        <v>103</v>
      </c>
      <c r="E852" s="96" t="s">
        <v>153</v>
      </c>
      <c r="F852" s="96">
        <v>2017</v>
      </c>
      <c r="G852" s="96">
        <v>338068671</v>
      </c>
      <c r="H852" s="96" t="s">
        <v>106</v>
      </c>
    </row>
    <row r="853" spans="1:8" ht="15">
      <c r="A853" s="96" t="s">
        <v>105</v>
      </c>
      <c r="B853" s="97">
        <v>45120.958333333336</v>
      </c>
      <c r="C853" s="96" t="s">
        <v>104</v>
      </c>
      <c r="D853" s="96" t="s">
        <v>103</v>
      </c>
      <c r="E853" s="96" t="s">
        <v>153</v>
      </c>
      <c r="F853" s="96">
        <v>2018</v>
      </c>
      <c r="G853" s="96">
        <v>338914847</v>
      </c>
      <c r="H853" s="96" t="s">
        <v>101</v>
      </c>
    </row>
    <row r="854" spans="1:8" ht="15">
      <c r="A854" s="96" t="s">
        <v>105</v>
      </c>
      <c r="B854" s="97">
        <v>45120.958333333336</v>
      </c>
      <c r="C854" s="96" t="s">
        <v>104</v>
      </c>
      <c r="D854" s="96" t="s">
        <v>103</v>
      </c>
      <c r="E854" s="96" t="s">
        <v>153</v>
      </c>
      <c r="F854" s="96">
        <v>2019</v>
      </c>
      <c r="G854" s="96">
        <v>339311710</v>
      </c>
      <c r="H854" s="96" t="s">
        <v>143</v>
      </c>
    </row>
    <row r="855" spans="1:8" ht="15">
      <c r="A855" s="96" t="s">
        <v>105</v>
      </c>
      <c r="B855" s="97">
        <v>45120.958333333336</v>
      </c>
      <c r="C855" s="96" t="s">
        <v>104</v>
      </c>
      <c r="D855" s="96" t="s">
        <v>103</v>
      </c>
      <c r="E855" s="96" t="s">
        <v>153</v>
      </c>
      <c r="F855" s="96">
        <v>2020</v>
      </c>
      <c r="G855" s="96">
        <v>339773028</v>
      </c>
      <c r="H855" s="96" t="s">
        <v>132</v>
      </c>
    </row>
    <row r="856" spans="1:8" ht="15">
      <c r="A856" s="96" t="s">
        <v>105</v>
      </c>
      <c r="B856" s="97">
        <v>45120.958333333336</v>
      </c>
      <c r="C856" s="96" t="s">
        <v>104</v>
      </c>
      <c r="D856" s="96" t="s">
        <v>103</v>
      </c>
      <c r="E856" s="96" t="s">
        <v>153</v>
      </c>
      <c r="F856" s="96">
        <v>2021</v>
      </c>
      <c r="G856" s="96">
        <v>339923170</v>
      </c>
      <c r="H856" s="96" t="s">
        <v>143</v>
      </c>
    </row>
    <row r="857" spans="1:7" ht="15">
      <c r="A857" s="96" t="s">
        <v>105</v>
      </c>
      <c r="B857" s="97">
        <v>45120.958333333336</v>
      </c>
      <c r="C857" s="96" t="s">
        <v>104</v>
      </c>
      <c r="D857" s="96" t="s">
        <v>103</v>
      </c>
      <c r="E857" s="96" t="s">
        <v>152</v>
      </c>
      <c r="F857" s="96">
        <v>1960</v>
      </c>
      <c r="G857" s="96">
        <v>264266345</v>
      </c>
    </row>
    <row r="858" spans="1:7" ht="15">
      <c r="A858" s="96" t="s">
        <v>105</v>
      </c>
      <c r="B858" s="97">
        <v>45120.958333333336</v>
      </c>
      <c r="C858" s="96" t="s">
        <v>104</v>
      </c>
      <c r="D858" s="96" t="s">
        <v>103</v>
      </c>
      <c r="E858" s="96" t="s">
        <v>152</v>
      </c>
      <c r="F858" s="96">
        <v>1961</v>
      </c>
      <c r="G858" s="96">
        <v>266541724</v>
      </c>
    </row>
    <row r="859" spans="1:7" ht="15">
      <c r="A859" s="96" t="s">
        <v>105</v>
      </c>
      <c r="B859" s="97">
        <v>45120.958333333336</v>
      </c>
      <c r="C859" s="96" t="s">
        <v>104</v>
      </c>
      <c r="D859" s="96" t="s">
        <v>103</v>
      </c>
      <c r="E859" s="96" t="s">
        <v>152</v>
      </c>
      <c r="F859" s="96">
        <v>1962</v>
      </c>
      <c r="G859" s="96">
        <v>269202591</v>
      </c>
    </row>
    <row r="860" spans="1:7" ht="15">
      <c r="A860" s="96" t="s">
        <v>105</v>
      </c>
      <c r="B860" s="97">
        <v>45120.958333333336</v>
      </c>
      <c r="C860" s="96" t="s">
        <v>104</v>
      </c>
      <c r="D860" s="96" t="s">
        <v>103</v>
      </c>
      <c r="E860" s="96" t="s">
        <v>152</v>
      </c>
      <c r="F860" s="96">
        <v>1963</v>
      </c>
      <c r="G860" s="96">
        <v>271893272</v>
      </c>
    </row>
    <row r="861" spans="1:7" ht="15">
      <c r="A861" s="96" t="s">
        <v>105</v>
      </c>
      <c r="B861" s="97">
        <v>45120.958333333336</v>
      </c>
      <c r="C861" s="96" t="s">
        <v>104</v>
      </c>
      <c r="D861" s="96" t="s">
        <v>103</v>
      </c>
      <c r="E861" s="96" t="s">
        <v>152</v>
      </c>
      <c r="F861" s="96">
        <v>1964</v>
      </c>
      <c r="G861" s="96">
        <v>274251532</v>
      </c>
    </row>
    <row r="862" spans="1:7" ht="15">
      <c r="A862" s="96" t="s">
        <v>105</v>
      </c>
      <c r="B862" s="97">
        <v>45120.958333333336</v>
      </c>
      <c r="C862" s="96" t="s">
        <v>104</v>
      </c>
      <c r="D862" s="96" t="s">
        <v>103</v>
      </c>
      <c r="E862" s="96" t="s">
        <v>152</v>
      </c>
      <c r="F862" s="96">
        <v>1965</v>
      </c>
      <c r="G862" s="96">
        <v>276600559</v>
      </c>
    </row>
    <row r="863" spans="1:7" ht="15">
      <c r="A863" s="96" t="s">
        <v>105</v>
      </c>
      <c r="B863" s="97">
        <v>45120.958333333336</v>
      </c>
      <c r="C863" s="96" t="s">
        <v>104</v>
      </c>
      <c r="D863" s="96" t="s">
        <v>103</v>
      </c>
      <c r="E863" s="96" t="s">
        <v>152</v>
      </c>
      <c r="F863" s="96">
        <v>1966</v>
      </c>
      <c r="G863" s="96">
        <v>278812284</v>
      </c>
    </row>
    <row r="864" spans="1:7" ht="15">
      <c r="A864" s="96" t="s">
        <v>105</v>
      </c>
      <c r="B864" s="97">
        <v>45120.958333333336</v>
      </c>
      <c r="C864" s="96" t="s">
        <v>104</v>
      </c>
      <c r="D864" s="96" t="s">
        <v>103</v>
      </c>
      <c r="E864" s="96" t="s">
        <v>152</v>
      </c>
      <c r="F864" s="96">
        <v>1967</v>
      </c>
      <c r="G864" s="96">
        <v>280755536</v>
      </c>
    </row>
    <row r="865" spans="1:7" ht="15">
      <c r="A865" s="96" t="s">
        <v>105</v>
      </c>
      <c r="B865" s="97">
        <v>45120.958333333336</v>
      </c>
      <c r="C865" s="96" t="s">
        <v>104</v>
      </c>
      <c r="D865" s="96" t="s">
        <v>103</v>
      </c>
      <c r="E865" s="96" t="s">
        <v>152</v>
      </c>
      <c r="F865" s="96">
        <v>1968</v>
      </c>
      <c r="G865" s="96">
        <v>282612110</v>
      </c>
    </row>
    <row r="866" spans="1:7" ht="15">
      <c r="A866" s="96" t="s">
        <v>105</v>
      </c>
      <c r="B866" s="97">
        <v>45120.958333333336</v>
      </c>
      <c r="C866" s="96" t="s">
        <v>104</v>
      </c>
      <c r="D866" s="96" t="s">
        <v>103</v>
      </c>
      <c r="E866" s="96" t="s">
        <v>152</v>
      </c>
      <c r="F866" s="96">
        <v>1969</v>
      </c>
      <c r="G866" s="96">
        <v>284538066</v>
      </c>
    </row>
    <row r="867" spans="1:7" ht="15">
      <c r="A867" s="96" t="s">
        <v>105</v>
      </c>
      <c r="B867" s="97">
        <v>45120.958333333336</v>
      </c>
      <c r="C867" s="96" t="s">
        <v>104</v>
      </c>
      <c r="D867" s="96" t="s">
        <v>103</v>
      </c>
      <c r="E867" s="96" t="s">
        <v>152</v>
      </c>
      <c r="F867" s="96">
        <v>1970</v>
      </c>
      <c r="G867" s="96">
        <v>286153764</v>
      </c>
    </row>
    <row r="868" spans="1:7" ht="15">
      <c r="A868" s="96" t="s">
        <v>105</v>
      </c>
      <c r="B868" s="97">
        <v>45120.958333333336</v>
      </c>
      <c r="C868" s="96" t="s">
        <v>104</v>
      </c>
      <c r="D868" s="96" t="s">
        <v>103</v>
      </c>
      <c r="E868" s="96" t="s">
        <v>152</v>
      </c>
      <c r="F868" s="96">
        <v>1971</v>
      </c>
      <c r="G868" s="96">
        <v>287802313</v>
      </c>
    </row>
    <row r="869" spans="1:7" ht="15">
      <c r="A869" s="96" t="s">
        <v>105</v>
      </c>
      <c r="B869" s="97">
        <v>45120.958333333336</v>
      </c>
      <c r="C869" s="96" t="s">
        <v>104</v>
      </c>
      <c r="D869" s="96" t="s">
        <v>103</v>
      </c>
      <c r="E869" s="96" t="s">
        <v>152</v>
      </c>
      <c r="F869" s="96">
        <v>1972</v>
      </c>
      <c r="G869" s="96">
        <v>289781811</v>
      </c>
    </row>
    <row r="870" spans="1:7" ht="15">
      <c r="A870" s="96" t="s">
        <v>105</v>
      </c>
      <c r="B870" s="97">
        <v>45120.958333333336</v>
      </c>
      <c r="C870" s="96" t="s">
        <v>104</v>
      </c>
      <c r="D870" s="96" t="s">
        <v>103</v>
      </c>
      <c r="E870" s="96" t="s">
        <v>152</v>
      </c>
      <c r="F870" s="96">
        <v>1973</v>
      </c>
      <c r="G870" s="96">
        <v>291638481</v>
      </c>
    </row>
    <row r="871" spans="1:7" ht="15">
      <c r="A871" s="96" t="s">
        <v>105</v>
      </c>
      <c r="B871" s="97">
        <v>45120.958333333336</v>
      </c>
      <c r="C871" s="96" t="s">
        <v>104</v>
      </c>
      <c r="D871" s="96" t="s">
        <v>103</v>
      </c>
      <c r="E871" s="96" t="s">
        <v>152</v>
      </c>
      <c r="F871" s="96">
        <v>1974</v>
      </c>
      <c r="G871" s="96">
        <v>293254723</v>
      </c>
    </row>
    <row r="872" spans="1:7" ht="15">
      <c r="A872" s="96" t="s">
        <v>105</v>
      </c>
      <c r="B872" s="97">
        <v>45120.958333333336</v>
      </c>
      <c r="C872" s="96" t="s">
        <v>104</v>
      </c>
      <c r="D872" s="96" t="s">
        <v>103</v>
      </c>
      <c r="E872" s="96" t="s">
        <v>152</v>
      </c>
      <c r="F872" s="96">
        <v>1975</v>
      </c>
      <c r="G872" s="96">
        <v>294543345</v>
      </c>
    </row>
    <row r="873" spans="1:7" ht="15">
      <c r="A873" s="96" t="s">
        <v>105</v>
      </c>
      <c r="B873" s="97">
        <v>45120.958333333336</v>
      </c>
      <c r="C873" s="96" t="s">
        <v>104</v>
      </c>
      <c r="D873" s="96" t="s">
        <v>103</v>
      </c>
      <c r="E873" s="96" t="s">
        <v>152</v>
      </c>
      <c r="F873" s="96">
        <v>1976</v>
      </c>
      <c r="G873" s="96">
        <v>295780387</v>
      </c>
    </row>
    <row r="874" spans="1:7" ht="15">
      <c r="A874" s="96" t="s">
        <v>105</v>
      </c>
      <c r="B874" s="97">
        <v>45120.958333333336</v>
      </c>
      <c r="C874" s="96" t="s">
        <v>104</v>
      </c>
      <c r="D874" s="96" t="s">
        <v>103</v>
      </c>
      <c r="E874" s="96" t="s">
        <v>152</v>
      </c>
      <c r="F874" s="96">
        <v>1977</v>
      </c>
      <c r="G874" s="96">
        <v>296951704</v>
      </c>
    </row>
    <row r="875" spans="1:7" ht="15">
      <c r="A875" s="96" t="s">
        <v>105</v>
      </c>
      <c r="B875" s="97">
        <v>45120.958333333336</v>
      </c>
      <c r="C875" s="96" t="s">
        <v>104</v>
      </c>
      <c r="D875" s="96" t="s">
        <v>103</v>
      </c>
      <c r="E875" s="96" t="s">
        <v>152</v>
      </c>
      <c r="F875" s="96">
        <v>1978</v>
      </c>
      <c r="G875" s="96">
        <v>298163692</v>
      </c>
    </row>
    <row r="876" spans="1:7" ht="15">
      <c r="A876" s="96" t="s">
        <v>105</v>
      </c>
      <c r="B876" s="97">
        <v>45120.958333333336</v>
      </c>
      <c r="C876" s="96" t="s">
        <v>104</v>
      </c>
      <c r="D876" s="96" t="s">
        <v>103</v>
      </c>
      <c r="E876" s="96" t="s">
        <v>152</v>
      </c>
      <c r="F876" s="96">
        <v>1979</v>
      </c>
      <c r="G876" s="96">
        <v>299399147</v>
      </c>
    </row>
    <row r="877" spans="1:7" ht="15">
      <c r="A877" s="96" t="s">
        <v>105</v>
      </c>
      <c r="B877" s="97">
        <v>45120.958333333336</v>
      </c>
      <c r="C877" s="96" t="s">
        <v>104</v>
      </c>
      <c r="D877" s="96" t="s">
        <v>103</v>
      </c>
      <c r="E877" s="96" t="s">
        <v>152</v>
      </c>
      <c r="F877" s="96">
        <v>1980</v>
      </c>
      <c r="G877" s="96">
        <v>300726357</v>
      </c>
    </row>
    <row r="878" spans="1:7" ht="15">
      <c r="A878" s="96" t="s">
        <v>105</v>
      </c>
      <c r="B878" s="97">
        <v>45120.958333333336</v>
      </c>
      <c r="C878" s="96" t="s">
        <v>104</v>
      </c>
      <c r="D878" s="96" t="s">
        <v>103</v>
      </c>
      <c r="E878" s="96" t="s">
        <v>152</v>
      </c>
      <c r="F878" s="96">
        <v>1981</v>
      </c>
      <c r="G878" s="96">
        <v>301923054</v>
      </c>
    </row>
    <row r="879" spans="1:7" ht="15">
      <c r="A879" s="96" t="s">
        <v>105</v>
      </c>
      <c r="B879" s="97">
        <v>45120.958333333336</v>
      </c>
      <c r="C879" s="96" t="s">
        <v>104</v>
      </c>
      <c r="D879" s="96" t="s">
        <v>103</v>
      </c>
      <c r="E879" s="96" t="s">
        <v>152</v>
      </c>
      <c r="F879" s="96">
        <v>1982</v>
      </c>
      <c r="G879" s="96">
        <v>302779831</v>
      </c>
    </row>
    <row r="880" spans="1:7" ht="15">
      <c r="A880" s="96" t="s">
        <v>105</v>
      </c>
      <c r="B880" s="97">
        <v>45120.958333333336</v>
      </c>
      <c r="C880" s="96" t="s">
        <v>104</v>
      </c>
      <c r="D880" s="96" t="s">
        <v>103</v>
      </c>
      <c r="E880" s="96" t="s">
        <v>152</v>
      </c>
      <c r="F880" s="96">
        <v>1983</v>
      </c>
      <c r="G880" s="96">
        <v>303370136</v>
      </c>
    </row>
    <row r="881" spans="1:7" ht="15">
      <c r="A881" s="96" t="s">
        <v>105</v>
      </c>
      <c r="B881" s="97">
        <v>45120.958333333336</v>
      </c>
      <c r="C881" s="96" t="s">
        <v>104</v>
      </c>
      <c r="D881" s="96" t="s">
        <v>103</v>
      </c>
      <c r="E881" s="96" t="s">
        <v>152</v>
      </c>
      <c r="F881" s="96">
        <v>1984</v>
      </c>
      <c r="G881" s="96">
        <v>303824791</v>
      </c>
    </row>
    <row r="882" spans="1:7" ht="15">
      <c r="A882" s="96" t="s">
        <v>105</v>
      </c>
      <c r="B882" s="97">
        <v>45120.958333333336</v>
      </c>
      <c r="C882" s="96" t="s">
        <v>104</v>
      </c>
      <c r="D882" s="96" t="s">
        <v>103</v>
      </c>
      <c r="E882" s="96" t="s">
        <v>152</v>
      </c>
      <c r="F882" s="96">
        <v>1985</v>
      </c>
      <c r="G882" s="96">
        <v>304345118</v>
      </c>
    </row>
    <row r="883" spans="1:7" ht="15">
      <c r="A883" s="96" t="s">
        <v>105</v>
      </c>
      <c r="B883" s="97">
        <v>45120.958333333336</v>
      </c>
      <c r="C883" s="96" t="s">
        <v>104</v>
      </c>
      <c r="D883" s="96" t="s">
        <v>103</v>
      </c>
      <c r="E883" s="96" t="s">
        <v>152</v>
      </c>
      <c r="F883" s="96">
        <v>1986</v>
      </c>
      <c r="G883" s="96">
        <v>305046431</v>
      </c>
    </row>
    <row r="884" spans="1:7" ht="15">
      <c r="A884" s="96" t="s">
        <v>105</v>
      </c>
      <c r="B884" s="97">
        <v>45120.958333333336</v>
      </c>
      <c r="C884" s="96" t="s">
        <v>104</v>
      </c>
      <c r="D884" s="96" t="s">
        <v>103</v>
      </c>
      <c r="E884" s="96" t="s">
        <v>152</v>
      </c>
      <c r="F884" s="96">
        <v>1987</v>
      </c>
      <c r="G884" s="96">
        <v>305840048</v>
      </c>
    </row>
    <row r="885" spans="1:7" ht="15">
      <c r="A885" s="96" t="s">
        <v>105</v>
      </c>
      <c r="B885" s="97">
        <v>45120.958333333336</v>
      </c>
      <c r="C885" s="96" t="s">
        <v>104</v>
      </c>
      <c r="D885" s="96" t="s">
        <v>103</v>
      </c>
      <c r="E885" s="96" t="s">
        <v>152</v>
      </c>
      <c r="F885" s="96">
        <v>1988</v>
      </c>
      <c r="G885" s="96">
        <v>306830509</v>
      </c>
    </row>
    <row r="886" spans="1:7" ht="15">
      <c r="A886" s="96" t="s">
        <v>105</v>
      </c>
      <c r="B886" s="97">
        <v>45120.958333333336</v>
      </c>
      <c r="C886" s="96" t="s">
        <v>104</v>
      </c>
      <c r="D886" s="96" t="s">
        <v>103</v>
      </c>
      <c r="E886" s="96" t="s">
        <v>152</v>
      </c>
      <c r="F886" s="96">
        <v>1989</v>
      </c>
      <c r="G886" s="96">
        <v>308137412</v>
      </c>
    </row>
    <row r="887" spans="1:7" ht="15">
      <c r="A887" s="96" t="s">
        <v>105</v>
      </c>
      <c r="B887" s="97">
        <v>45120.958333333336</v>
      </c>
      <c r="C887" s="96" t="s">
        <v>104</v>
      </c>
      <c r="D887" s="96" t="s">
        <v>103</v>
      </c>
      <c r="E887" s="96" t="s">
        <v>152</v>
      </c>
      <c r="F887" s="96">
        <v>1990</v>
      </c>
      <c r="G887" s="96">
        <v>309549004</v>
      </c>
    </row>
    <row r="888" spans="1:8" ht="15">
      <c r="A888" s="96" t="s">
        <v>105</v>
      </c>
      <c r="B888" s="97">
        <v>45120.958333333336</v>
      </c>
      <c r="C888" s="96" t="s">
        <v>104</v>
      </c>
      <c r="D888" s="96" t="s">
        <v>103</v>
      </c>
      <c r="E888" s="96" t="s">
        <v>152</v>
      </c>
      <c r="F888" s="96">
        <v>1991</v>
      </c>
      <c r="G888" s="96">
        <v>310936404</v>
      </c>
      <c r="H888" s="96" t="s">
        <v>106</v>
      </c>
    </row>
    <row r="889" spans="1:7" ht="15">
      <c r="A889" s="96" t="s">
        <v>105</v>
      </c>
      <c r="B889" s="97">
        <v>45120.958333333336</v>
      </c>
      <c r="C889" s="96" t="s">
        <v>104</v>
      </c>
      <c r="D889" s="96" t="s">
        <v>103</v>
      </c>
      <c r="E889" s="96" t="s">
        <v>152</v>
      </c>
      <c r="F889" s="96">
        <v>1992</v>
      </c>
      <c r="G889" s="96">
        <v>312361226</v>
      </c>
    </row>
    <row r="890" spans="1:7" ht="15">
      <c r="A890" s="96" t="s">
        <v>105</v>
      </c>
      <c r="B890" s="97">
        <v>45120.958333333336</v>
      </c>
      <c r="C890" s="96" t="s">
        <v>104</v>
      </c>
      <c r="D890" s="96" t="s">
        <v>103</v>
      </c>
      <c r="E890" s="96" t="s">
        <v>152</v>
      </c>
      <c r="F890" s="96">
        <v>1993</v>
      </c>
      <c r="G890" s="96">
        <v>313616757</v>
      </c>
    </row>
    <row r="891" spans="1:7" ht="15">
      <c r="A891" s="96" t="s">
        <v>105</v>
      </c>
      <c r="B891" s="97">
        <v>45120.958333333336</v>
      </c>
      <c r="C891" s="96" t="s">
        <v>104</v>
      </c>
      <c r="D891" s="96" t="s">
        <v>103</v>
      </c>
      <c r="E891" s="96" t="s">
        <v>152</v>
      </c>
      <c r="F891" s="96">
        <v>1994</v>
      </c>
      <c r="G891" s="96">
        <v>314500421</v>
      </c>
    </row>
    <row r="892" spans="1:7" ht="15">
      <c r="A892" s="96" t="s">
        <v>105</v>
      </c>
      <c r="B892" s="97">
        <v>45120.958333333336</v>
      </c>
      <c r="C892" s="96" t="s">
        <v>104</v>
      </c>
      <c r="D892" s="96" t="s">
        <v>103</v>
      </c>
      <c r="E892" s="96" t="s">
        <v>152</v>
      </c>
      <c r="F892" s="96">
        <v>1995</v>
      </c>
      <c r="G892" s="96">
        <v>315279278</v>
      </c>
    </row>
    <row r="893" spans="1:7" ht="15">
      <c r="A893" s="96" t="s">
        <v>105</v>
      </c>
      <c r="B893" s="97">
        <v>45120.958333333336</v>
      </c>
      <c r="C893" s="96" t="s">
        <v>104</v>
      </c>
      <c r="D893" s="96" t="s">
        <v>103</v>
      </c>
      <c r="E893" s="96" t="s">
        <v>152</v>
      </c>
      <c r="F893" s="96">
        <v>1996</v>
      </c>
      <c r="G893" s="96">
        <v>316063802</v>
      </c>
    </row>
    <row r="894" spans="1:7" ht="15">
      <c r="A894" s="96" t="s">
        <v>105</v>
      </c>
      <c r="B894" s="97">
        <v>45120.958333333336</v>
      </c>
      <c r="C894" s="96" t="s">
        <v>104</v>
      </c>
      <c r="D894" s="96" t="s">
        <v>103</v>
      </c>
      <c r="E894" s="96" t="s">
        <v>152</v>
      </c>
      <c r="F894" s="96">
        <v>1997</v>
      </c>
      <c r="G894" s="96">
        <v>316783974</v>
      </c>
    </row>
    <row r="895" spans="1:7" ht="15">
      <c r="A895" s="96" t="s">
        <v>105</v>
      </c>
      <c r="B895" s="97">
        <v>45120.958333333336</v>
      </c>
      <c r="C895" s="96" t="s">
        <v>104</v>
      </c>
      <c r="D895" s="96" t="s">
        <v>103</v>
      </c>
      <c r="E895" s="96" t="s">
        <v>152</v>
      </c>
      <c r="F895" s="96">
        <v>1998</v>
      </c>
      <c r="G895" s="96">
        <v>319064738</v>
      </c>
    </row>
    <row r="896" spans="1:7" ht="15">
      <c r="A896" s="96" t="s">
        <v>105</v>
      </c>
      <c r="B896" s="97">
        <v>45120.958333333336</v>
      </c>
      <c r="C896" s="96" t="s">
        <v>104</v>
      </c>
      <c r="D896" s="96" t="s">
        <v>103</v>
      </c>
      <c r="E896" s="96" t="s">
        <v>152</v>
      </c>
      <c r="F896" s="96">
        <v>1999</v>
      </c>
      <c r="G896" s="96">
        <v>319874591</v>
      </c>
    </row>
    <row r="897" spans="1:7" ht="15">
      <c r="A897" s="96" t="s">
        <v>105</v>
      </c>
      <c r="B897" s="97">
        <v>45120.958333333336</v>
      </c>
      <c r="C897" s="96" t="s">
        <v>104</v>
      </c>
      <c r="D897" s="96" t="s">
        <v>103</v>
      </c>
      <c r="E897" s="96" t="s">
        <v>152</v>
      </c>
      <c r="F897" s="96">
        <v>2000</v>
      </c>
      <c r="G897" s="96">
        <v>320911189</v>
      </c>
    </row>
    <row r="898" spans="1:8" ht="15">
      <c r="A898" s="96" t="s">
        <v>105</v>
      </c>
      <c r="B898" s="97">
        <v>45120.958333333336</v>
      </c>
      <c r="C898" s="96" t="s">
        <v>104</v>
      </c>
      <c r="D898" s="96" t="s">
        <v>103</v>
      </c>
      <c r="E898" s="96" t="s">
        <v>152</v>
      </c>
      <c r="F898" s="96">
        <v>2001</v>
      </c>
      <c r="G898" s="96">
        <v>322133384</v>
      </c>
      <c r="H898" s="96" t="s">
        <v>106</v>
      </c>
    </row>
    <row r="899" spans="1:7" ht="15">
      <c r="A899" s="96" t="s">
        <v>105</v>
      </c>
      <c r="B899" s="97">
        <v>45120.958333333336</v>
      </c>
      <c r="C899" s="96" t="s">
        <v>104</v>
      </c>
      <c r="D899" s="96" t="s">
        <v>103</v>
      </c>
      <c r="E899" s="96" t="s">
        <v>152</v>
      </c>
      <c r="F899" s="96">
        <v>2002</v>
      </c>
      <c r="G899" s="96">
        <v>323696792</v>
      </c>
    </row>
    <row r="900" spans="1:7" ht="15">
      <c r="A900" s="96" t="s">
        <v>105</v>
      </c>
      <c r="B900" s="97">
        <v>45120.958333333336</v>
      </c>
      <c r="C900" s="96" t="s">
        <v>104</v>
      </c>
      <c r="D900" s="96" t="s">
        <v>103</v>
      </c>
      <c r="E900" s="96" t="s">
        <v>152</v>
      </c>
      <c r="F900" s="96">
        <v>2003</v>
      </c>
      <c r="G900" s="96">
        <v>325443983</v>
      </c>
    </row>
    <row r="901" spans="1:7" ht="15">
      <c r="A901" s="96" t="s">
        <v>105</v>
      </c>
      <c r="B901" s="97">
        <v>45120.958333333336</v>
      </c>
      <c r="C901" s="96" t="s">
        <v>104</v>
      </c>
      <c r="D901" s="96" t="s">
        <v>103</v>
      </c>
      <c r="E901" s="96" t="s">
        <v>152</v>
      </c>
      <c r="F901" s="96">
        <v>2004</v>
      </c>
      <c r="G901" s="96">
        <v>327227733</v>
      </c>
    </row>
    <row r="902" spans="1:7" ht="15">
      <c r="A902" s="96" t="s">
        <v>105</v>
      </c>
      <c r="B902" s="97">
        <v>45120.958333333336</v>
      </c>
      <c r="C902" s="96" t="s">
        <v>104</v>
      </c>
      <c r="D902" s="96" t="s">
        <v>103</v>
      </c>
      <c r="E902" s="96" t="s">
        <v>152</v>
      </c>
      <c r="F902" s="96">
        <v>2005</v>
      </c>
      <c r="G902" s="96">
        <v>328913193</v>
      </c>
    </row>
    <row r="903" spans="1:7" ht="15">
      <c r="A903" s="96" t="s">
        <v>105</v>
      </c>
      <c r="B903" s="97">
        <v>45120.958333333336</v>
      </c>
      <c r="C903" s="96" t="s">
        <v>104</v>
      </c>
      <c r="D903" s="96" t="s">
        <v>103</v>
      </c>
      <c r="E903" s="96" t="s">
        <v>152</v>
      </c>
      <c r="F903" s="96">
        <v>2006</v>
      </c>
      <c r="G903" s="96">
        <v>330444759</v>
      </c>
    </row>
    <row r="904" spans="1:7" ht="15">
      <c r="A904" s="96" t="s">
        <v>105</v>
      </c>
      <c r="B904" s="97">
        <v>45120.958333333336</v>
      </c>
      <c r="C904" s="96" t="s">
        <v>104</v>
      </c>
      <c r="D904" s="96" t="s">
        <v>103</v>
      </c>
      <c r="E904" s="96" t="s">
        <v>152</v>
      </c>
      <c r="F904" s="96">
        <v>2007</v>
      </c>
      <c r="G904" s="96">
        <v>332158476</v>
      </c>
    </row>
    <row r="905" spans="1:8" ht="15">
      <c r="A905" s="96" t="s">
        <v>105</v>
      </c>
      <c r="B905" s="97">
        <v>45120.958333333336</v>
      </c>
      <c r="C905" s="96" t="s">
        <v>104</v>
      </c>
      <c r="D905" s="96" t="s">
        <v>103</v>
      </c>
      <c r="E905" s="96" t="s">
        <v>152</v>
      </c>
      <c r="F905" s="96">
        <v>2008</v>
      </c>
      <c r="G905" s="96">
        <v>333783515</v>
      </c>
      <c r="H905" s="96" t="s">
        <v>106</v>
      </c>
    </row>
    <row r="906" spans="1:7" ht="15">
      <c r="A906" s="96" t="s">
        <v>105</v>
      </c>
      <c r="B906" s="97">
        <v>45120.958333333336</v>
      </c>
      <c r="C906" s="96" t="s">
        <v>104</v>
      </c>
      <c r="D906" s="96" t="s">
        <v>103</v>
      </c>
      <c r="E906" s="96" t="s">
        <v>152</v>
      </c>
      <c r="F906" s="96">
        <v>2009</v>
      </c>
      <c r="G906" s="96">
        <v>334868340</v>
      </c>
    </row>
    <row r="907" spans="1:7" ht="15">
      <c r="A907" s="96" t="s">
        <v>105</v>
      </c>
      <c r="B907" s="97">
        <v>45120.958333333336</v>
      </c>
      <c r="C907" s="96" t="s">
        <v>104</v>
      </c>
      <c r="D907" s="96" t="s">
        <v>103</v>
      </c>
      <c r="E907" s="96" t="s">
        <v>152</v>
      </c>
      <c r="F907" s="96">
        <v>2010</v>
      </c>
      <c r="G907" s="96">
        <v>335659589</v>
      </c>
    </row>
    <row r="908" spans="1:8" ht="15">
      <c r="A908" s="96" t="s">
        <v>105</v>
      </c>
      <c r="B908" s="97">
        <v>45120.958333333336</v>
      </c>
      <c r="C908" s="96" t="s">
        <v>104</v>
      </c>
      <c r="D908" s="96" t="s">
        <v>103</v>
      </c>
      <c r="E908" s="96" t="s">
        <v>152</v>
      </c>
      <c r="F908" s="96">
        <v>2011</v>
      </c>
      <c r="G908" s="96">
        <v>334930757</v>
      </c>
      <c r="H908" s="96" t="s">
        <v>106</v>
      </c>
    </row>
    <row r="909" spans="1:8" ht="15">
      <c r="A909" s="96" t="s">
        <v>105</v>
      </c>
      <c r="B909" s="97">
        <v>45120.958333333336</v>
      </c>
      <c r="C909" s="96" t="s">
        <v>104</v>
      </c>
      <c r="D909" s="96" t="s">
        <v>103</v>
      </c>
      <c r="E909" s="96" t="s">
        <v>152</v>
      </c>
      <c r="F909" s="96">
        <v>2012</v>
      </c>
      <c r="G909" s="96">
        <v>335666945</v>
      </c>
      <c r="H909" s="96" t="s">
        <v>106</v>
      </c>
    </row>
    <row r="910" spans="1:7" ht="15">
      <c r="A910" s="96" t="s">
        <v>105</v>
      </c>
      <c r="B910" s="97">
        <v>45120.958333333336</v>
      </c>
      <c r="C910" s="96" t="s">
        <v>104</v>
      </c>
      <c r="D910" s="96" t="s">
        <v>103</v>
      </c>
      <c r="E910" s="96" t="s">
        <v>152</v>
      </c>
      <c r="F910" s="96">
        <v>2013</v>
      </c>
      <c r="G910" s="96">
        <v>336792803</v>
      </c>
    </row>
    <row r="911" spans="1:8" ht="15">
      <c r="A911" s="96" t="s">
        <v>105</v>
      </c>
      <c r="B911" s="97">
        <v>45120.958333333336</v>
      </c>
      <c r="C911" s="96" t="s">
        <v>104</v>
      </c>
      <c r="D911" s="96" t="s">
        <v>103</v>
      </c>
      <c r="E911" s="96" t="s">
        <v>152</v>
      </c>
      <c r="F911" s="96">
        <v>2014</v>
      </c>
      <c r="G911" s="96">
        <v>338162437</v>
      </c>
      <c r="H911" s="96" t="s">
        <v>106</v>
      </c>
    </row>
    <row r="912" spans="1:8" ht="15">
      <c r="A912" s="96" t="s">
        <v>105</v>
      </c>
      <c r="B912" s="97">
        <v>45120.958333333336</v>
      </c>
      <c r="C912" s="96" t="s">
        <v>104</v>
      </c>
      <c r="D912" s="96" t="s">
        <v>103</v>
      </c>
      <c r="E912" s="96" t="s">
        <v>152</v>
      </c>
      <c r="F912" s="96">
        <v>2015</v>
      </c>
      <c r="G912" s="96">
        <v>339175054</v>
      </c>
      <c r="H912" s="96" t="s">
        <v>106</v>
      </c>
    </row>
    <row r="913" spans="1:7" ht="15">
      <c r="A913" s="96" t="s">
        <v>105</v>
      </c>
      <c r="B913" s="97">
        <v>45120.958333333336</v>
      </c>
      <c r="C913" s="96" t="s">
        <v>104</v>
      </c>
      <c r="D913" s="96" t="s">
        <v>103</v>
      </c>
      <c r="E913" s="96" t="s">
        <v>152</v>
      </c>
      <c r="F913" s="96">
        <v>2016</v>
      </c>
      <c r="G913" s="96">
        <v>340163120</v>
      </c>
    </row>
    <row r="914" spans="1:8" ht="15">
      <c r="A914" s="96" t="s">
        <v>105</v>
      </c>
      <c r="B914" s="97">
        <v>45120.958333333336</v>
      </c>
      <c r="C914" s="96" t="s">
        <v>104</v>
      </c>
      <c r="D914" s="96" t="s">
        <v>103</v>
      </c>
      <c r="E914" s="96" t="s">
        <v>152</v>
      </c>
      <c r="F914" s="96">
        <v>2017</v>
      </c>
      <c r="G914" s="96">
        <v>340897073</v>
      </c>
      <c r="H914" s="96" t="s">
        <v>106</v>
      </c>
    </row>
    <row r="915" spans="1:8" ht="15">
      <c r="A915" s="96" t="s">
        <v>105</v>
      </c>
      <c r="B915" s="97">
        <v>45120.958333333336</v>
      </c>
      <c r="C915" s="96" t="s">
        <v>104</v>
      </c>
      <c r="D915" s="96" t="s">
        <v>103</v>
      </c>
      <c r="E915" s="96" t="s">
        <v>152</v>
      </c>
      <c r="F915" s="96">
        <v>2018</v>
      </c>
      <c r="G915" s="96">
        <v>341716390</v>
      </c>
      <c r="H915" s="96" t="s">
        <v>101</v>
      </c>
    </row>
    <row r="916" spans="1:8" ht="15">
      <c r="A916" s="96" t="s">
        <v>105</v>
      </c>
      <c r="B916" s="97">
        <v>45120.958333333336</v>
      </c>
      <c r="C916" s="96" t="s">
        <v>104</v>
      </c>
      <c r="D916" s="96" t="s">
        <v>103</v>
      </c>
      <c r="E916" s="96" t="s">
        <v>152</v>
      </c>
      <c r="F916" s="96">
        <v>2019</v>
      </c>
      <c r="G916" s="96">
        <v>342105847</v>
      </c>
      <c r="H916" s="96" t="s">
        <v>143</v>
      </c>
    </row>
    <row r="917" spans="1:8" ht="15">
      <c r="A917" s="96" t="s">
        <v>105</v>
      </c>
      <c r="B917" s="97">
        <v>45120.958333333336</v>
      </c>
      <c r="C917" s="96" t="s">
        <v>104</v>
      </c>
      <c r="D917" s="96" t="s">
        <v>103</v>
      </c>
      <c r="E917" s="96" t="s">
        <v>152</v>
      </c>
      <c r="F917" s="96">
        <v>2020</v>
      </c>
      <c r="G917" s="96">
        <v>342567913</v>
      </c>
      <c r="H917" s="96" t="s">
        <v>132</v>
      </c>
    </row>
    <row r="918" spans="1:8" ht="15">
      <c r="A918" s="96" t="s">
        <v>105</v>
      </c>
      <c r="B918" s="97">
        <v>45120.958333333336</v>
      </c>
      <c r="C918" s="96" t="s">
        <v>104</v>
      </c>
      <c r="D918" s="96" t="s">
        <v>103</v>
      </c>
      <c r="E918" s="96" t="s">
        <v>152</v>
      </c>
      <c r="F918" s="96">
        <v>2021</v>
      </c>
      <c r="G918" s="96">
        <v>342720143</v>
      </c>
      <c r="H918" s="96" t="s">
        <v>119</v>
      </c>
    </row>
    <row r="919" spans="1:8" ht="15">
      <c r="A919" s="96" t="s">
        <v>105</v>
      </c>
      <c r="B919" s="97">
        <v>45120.958333333336</v>
      </c>
      <c r="C919" s="96" t="s">
        <v>104</v>
      </c>
      <c r="D919" s="96" t="s">
        <v>103</v>
      </c>
      <c r="E919" s="96" t="s">
        <v>152</v>
      </c>
      <c r="F919" s="96">
        <v>2022</v>
      </c>
      <c r="G919" s="96">
        <v>344137520</v>
      </c>
      <c r="H919" s="96" t="s">
        <v>143</v>
      </c>
    </row>
    <row r="920" spans="1:7" ht="15">
      <c r="A920" s="96" t="s">
        <v>105</v>
      </c>
      <c r="B920" s="97">
        <v>45120.958333333336</v>
      </c>
      <c r="C920" s="96" t="s">
        <v>104</v>
      </c>
      <c r="D920" s="96" t="s">
        <v>103</v>
      </c>
      <c r="E920" s="96" t="s">
        <v>151</v>
      </c>
      <c r="F920" s="96">
        <v>2010</v>
      </c>
      <c r="G920" s="96">
        <v>339955941</v>
      </c>
    </row>
    <row r="921" spans="1:8" ht="15">
      <c r="A921" s="96" t="s">
        <v>105</v>
      </c>
      <c r="B921" s="97">
        <v>45120.958333333336</v>
      </c>
      <c r="C921" s="96" t="s">
        <v>104</v>
      </c>
      <c r="D921" s="96" t="s">
        <v>103</v>
      </c>
      <c r="E921" s="96" t="s">
        <v>151</v>
      </c>
      <c r="F921" s="96">
        <v>2011</v>
      </c>
      <c r="G921" s="96">
        <v>339213677</v>
      </c>
      <c r="H921" s="96" t="s">
        <v>106</v>
      </c>
    </row>
    <row r="922" spans="1:8" ht="15">
      <c r="A922" s="96" t="s">
        <v>105</v>
      </c>
      <c r="B922" s="97">
        <v>45120.958333333336</v>
      </c>
      <c r="C922" s="96" t="s">
        <v>104</v>
      </c>
      <c r="D922" s="96" t="s">
        <v>103</v>
      </c>
      <c r="E922" s="96" t="s">
        <v>151</v>
      </c>
      <c r="F922" s="96">
        <v>2012</v>
      </c>
      <c r="G922" s="96">
        <v>339936007</v>
      </c>
      <c r="H922" s="96" t="s">
        <v>106</v>
      </c>
    </row>
    <row r="923" spans="1:7" ht="15">
      <c r="A923" s="96" t="s">
        <v>105</v>
      </c>
      <c r="B923" s="97">
        <v>45120.958333333336</v>
      </c>
      <c r="C923" s="96" t="s">
        <v>104</v>
      </c>
      <c r="D923" s="96" t="s">
        <v>103</v>
      </c>
      <c r="E923" s="96" t="s">
        <v>151</v>
      </c>
      <c r="F923" s="96">
        <v>2013</v>
      </c>
      <c r="G923" s="96">
        <v>341047277</v>
      </c>
    </row>
    <row r="924" spans="1:8" ht="15">
      <c r="A924" s="96" t="s">
        <v>105</v>
      </c>
      <c r="B924" s="97">
        <v>45120.958333333336</v>
      </c>
      <c r="C924" s="96" t="s">
        <v>104</v>
      </c>
      <c r="D924" s="96" t="s">
        <v>103</v>
      </c>
      <c r="E924" s="96" t="s">
        <v>151</v>
      </c>
      <c r="F924" s="96">
        <v>2014</v>
      </c>
      <c r="G924" s="96">
        <v>342398500</v>
      </c>
      <c r="H924" s="96" t="s">
        <v>106</v>
      </c>
    </row>
    <row r="925" spans="1:8" ht="15">
      <c r="A925" s="96" t="s">
        <v>105</v>
      </c>
      <c r="B925" s="97">
        <v>45120.958333333336</v>
      </c>
      <c r="C925" s="96" t="s">
        <v>104</v>
      </c>
      <c r="D925" s="96" t="s">
        <v>103</v>
      </c>
      <c r="E925" s="96" t="s">
        <v>151</v>
      </c>
      <c r="F925" s="96">
        <v>2015</v>
      </c>
      <c r="G925" s="96">
        <v>343383047</v>
      </c>
      <c r="H925" s="96" t="s">
        <v>106</v>
      </c>
    </row>
    <row r="926" spans="1:7" ht="15">
      <c r="A926" s="96" t="s">
        <v>105</v>
      </c>
      <c r="B926" s="97">
        <v>45120.958333333336</v>
      </c>
      <c r="C926" s="96" t="s">
        <v>104</v>
      </c>
      <c r="D926" s="96" t="s">
        <v>103</v>
      </c>
      <c r="E926" s="96" t="s">
        <v>151</v>
      </c>
      <c r="F926" s="96">
        <v>2016</v>
      </c>
      <c r="G926" s="96">
        <v>344335561</v>
      </c>
    </row>
    <row r="927" spans="1:8" ht="15">
      <c r="A927" s="96" t="s">
        <v>105</v>
      </c>
      <c r="B927" s="97">
        <v>45120.958333333336</v>
      </c>
      <c r="C927" s="96" t="s">
        <v>104</v>
      </c>
      <c r="D927" s="96" t="s">
        <v>103</v>
      </c>
      <c r="E927" s="96" t="s">
        <v>151</v>
      </c>
      <c r="F927" s="96">
        <v>2017</v>
      </c>
      <c r="G927" s="96">
        <v>345026926</v>
      </c>
      <c r="H927" s="96" t="s">
        <v>106</v>
      </c>
    </row>
    <row r="928" spans="1:8" ht="15">
      <c r="A928" s="96" t="s">
        <v>105</v>
      </c>
      <c r="B928" s="97">
        <v>45120.958333333336</v>
      </c>
      <c r="C928" s="96" t="s">
        <v>104</v>
      </c>
      <c r="D928" s="96" t="s">
        <v>103</v>
      </c>
      <c r="E928" s="96" t="s">
        <v>151</v>
      </c>
      <c r="F928" s="96">
        <v>2018</v>
      </c>
      <c r="G928" s="96">
        <v>345807259</v>
      </c>
      <c r="H928" s="96" t="s">
        <v>101</v>
      </c>
    </row>
    <row r="929" spans="1:8" ht="15">
      <c r="A929" s="96" t="s">
        <v>105</v>
      </c>
      <c r="B929" s="97">
        <v>45120.958333333336</v>
      </c>
      <c r="C929" s="96" t="s">
        <v>104</v>
      </c>
      <c r="D929" s="96" t="s">
        <v>103</v>
      </c>
      <c r="E929" s="96" t="s">
        <v>151</v>
      </c>
      <c r="F929" s="96">
        <v>2019</v>
      </c>
      <c r="G929" s="96">
        <v>346173052</v>
      </c>
      <c r="H929" s="96" t="s">
        <v>110</v>
      </c>
    </row>
    <row r="930" spans="1:8" ht="15">
      <c r="A930" s="96" t="s">
        <v>105</v>
      </c>
      <c r="B930" s="97">
        <v>45120.958333333336</v>
      </c>
      <c r="C930" s="96" t="s">
        <v>104</v>
      </c>
      <c r="D930" s="96" t="s">
        <v>103</v>
      </c>
      <c r="E930" s="96" t="s">
        <v>151</v>
      </c>
      <c r="F930" s="96">
        <v>2020</v>
      </c>
      <c r="G930" s="96">
        <v>346615173</v>
      </c>
      <c r="H930" s="96" t="s">
        <v>132</v>
      </c>
    </row>
    <row r="931" spans="1:8" ht="15">
      <c r="A931" s="96" t="s">
        <v>105</v>
      </c>
      <c r="B931" s="97">
        <v>45120.958333333336</v>
      </c>
      <c r="C931" s="96" t="s">
        <v>104</v>
      </c>
      <c r="D931" s="96" t="s">
        <v>103</v>
      </c>
      <c r="E931" s="96" t="s">
        <v>151</v>
      </c>
      <c r="F931" s="96">
        <v>2021</v>
      </c>
      <c r="G931" s="96">
        <v>346701478</v>
      </c>
      <c r="H931" s="96" t="s">
        <v>119</v>
      </c>
    </row>
    <row r="932" spans="1:8" ht="15">
      <c r="A932" s="96" t="s">
        <v>105</v>
      </c>
      <c r="B932" s="97">
        <v>45120.958333333336</v>
      </c>
      <c r="C932" s="96" t="s">
        <v>104</v>
      </c>
      <c r="D932" s="96" t="s">
        <v>103</v>
      </c>
      <c r="E932" s="96" t="s">
        <v>151</v>
      </c>
      <c r="F932" s="96">
        <v>2022</v>
      </c>
      <c r="G932" s="96">
        <v>347993721</v>
      </c>
      <c r="H932" s="96" t="s">
        <v>143</v>
      </c>
    </row>
    <row r="933" spans="1:7" ht="15">
      <c r="A933" s="96" t="s">
        <v>105</v>
      </c>
      <c r="B933" s="97">
        <v>45120.958333333336</v>
      </c>
      <c r="C933" s="96" t="s">
        <v>104</v>
      </c>
      <c r="D933" s="96" t="s">
        <v>103</v>
      </c>
      <c r="E933" s="96" t="s">
        <v>150</v>
      </c>
      <c r="F933" s="96">
        <v>1960</v>
      </c>
      <c r="G933" s="96">
        <v>1211537</v>
      </c>
    </row>
    <row r="934" spans="1:7" ht="15">
      <c r="A934" s="96" t="s">
        <v>105</v>
      </c>
      <c r="B934" s="97">
        <v>45120.958333333336</v>
      </c>
      <c r="C934" s="96" t="s">
        <v>104</v>
      </c>
      <c r="D934" s="96" t="s">
        <v>103</v>
      </c>
      <c r="E934" s="96" t="s">
        <v>150</v>
      </c>
      <c r="F934" s="96">
        <v>1961</v>
      </c>
      <c r="G934" s="96">
        <v>1225077</v>
      </c>
    </row>
    <row r="935" spans="1:7" ht="15">
      <c r="A935" s="96" t="s">
        <v>105</v>
      </c>
      <c r="B935" s="97">
        <v>45120.958333333336</v>
      </c>
      <c r="C935" s="96" t="s">
        <v>104</v>
      </c>
      <c r="D935" s="96" t="s">
        <v>103</v>
      </c>
      <c r="E935" s="96" t="s">
        <v>150</v>
      </c>
      <c r="F935" s="96">
        <v>1962</v>
      </c>
      <c r="G935" s="96">
        <v>1241623</v>
      </c>
    </row>
    <row r="936" spans="1:7" ht="15">
      <c r="A936" s="96" t="s">
        <v>105</v>
      </c>
      <c r="B936" s="97">
        <v>45120.958333333336</v>
      </c>
      <c r="C936" s="96" t="s">
        <v>104</v>
      </c>
      <c r="D936" s="96" t="s">
        <v>103</v>
      </c>
      <c r="E936" s="96" t="s">
        <v>150</v>
      </c>
      <c r="F936" s="96">
        <v>1963</v>
      </c>
      <c r="G936" s="96">
        <v>1258857</v>
      </c>
    </row>
    <row r="937" spans="1:7" ht="15">
      <c r="A937" s="96" t="s">
        <v>105</v>
      </c>
      <c r="B937" s="97">
        <v>45120.958333333336</v>
      </c>
      <c r="C937" s="96" t="s">
        <v>104</v>
      </c>
      <c r="D937" s="96" t="s">
        <v>103</v>
      </c>
      <c r="E937" s="96" t="s">
        <v>150</v>
      </c>
      <c r="F937" s="96">
        <v>1964</v>
      </c>
      <c r="G937" s="96">
        <v>1277086</v>
      </c>
    </row>
    <row r="938" spans="1:7" ht="15">
      <c r="A938" s="96" t="s">
        <v>105</v>
      </c>
      <c r="B938" s="97">
        <v>45120.958333333336</v>
      </c>
      <c r="C938" s="96" t="s">
        <v>104</v>
      </c>
      <c r="D938" s="96" t="s">
        <v>103</v>
      </c>
      <c r="E938" s="96" t="s">
        <v>150</v>
      </c>
      <c r="F938" s="96">
        <v>1965</v>
      </c>
      <c r="G938" s="96">
        <v>1294566</v>
      </c>
    </row>
    <row r="939" spans="1:7" ht="15">
      <c r="A939" s="96" t="s">
        <v>105</v>
      </c>
      <c r="B939" s="97">
        <v>45120.958333333336</v>
      </c>
      <c r="C939" s="96" t="s">
        <v>104</v>
      </c>
      <c r="D939" s="96" t="s">
        <v>103</v>
      </c>
      <c r="E939" s="96" t="s">
        <v>150</v>
      </c>
      <c r="F939" s="96">
        <v>1966</v>
      </c>
      <c r="G939" s="96">
        <v>1308597</v>
      </c>
    </row>
    <row r="940" spans="1:7" ht="15">
      <c r="A940" s="96" t="s">
        <v>105</v>
      </c>
      <c r="B940" s="97">
        <v>45120.958333333336</v>
      </c>
      <c r="C940" s="96" t="s">
        <v>104</v>
      </c>
      <c r="D940" s="96" t="s">
        <v>103</v>
      </c>
      <c r="E940" s="96" t="s">
        <v>150</v>
      </c>
      <c r="F940" s="96">
        <v>1967</v>
      </c>
      <c r="G940" s="96">
        <v>1318946</v>
      </c>
    </row>
    <row r="941" spans="1:7" ht="15">
      <c r="A941" s="96" t="s">
        <v>105</v>
      </c>
      <c r="B941" s="97">
        <v>45120.958333333336</v>
      </c>
      <c r="C941" s="96" t="s">
        <v>104</v>
      </c>
      <c r="D941" s="96" t="s">
        <v>103</v>
      </c>
      <c r="E941" s="96" t="s">
        <v>150</v>
      </c>
      <c r="F941" s="96">
        <v>1968</v>
      </c>
      <c r="G941" s="96">
        <v>1331214</v>
      </c>
    </row>
    <row r="942" spans="1:7" ht="15">
      <c r="A942" s="96" t="s">
        <v>105</v>
      </c>
      <c r="B942" s="97">
        <v>45120.958333333336</v>
      </c>
      <c r="C942" s="96" t="s">
        <v>104</v>
      </c>
      <c r="D942" s="96" t="s">
        <v>103</v>
      </c>
      <c r="E942" s="96" t="s">
        <v>150</v>
      </c>
      <c r="F942" s="96">
        <v>1969</v>
      </c>
      <c r="G942" s="96">
        <v>1345249</v>
      </c>
    </row>
    <row r="943" spans="1:7" ht="15">
      <c r="A943" s="96" t="s">
        <v>105</v>
      </c>
      <c r="B943" s="97">
        <v>45120.958333333336</v>
      </c>
      <c r="C943" s="96" t="s">
        <v>104</v>
      </c>
      <c r="D943" s="96" t="s">
        <v>103</v>
      </c>
      <c r="E943" s="96" t="s">
        <v>150</v>
      </c>
      <c r="F943" s="96">
        <v>1970</v>
      </c>
      <c r="G943" s="96">
        <v>1360076</v>
      </c>
    </row>
    <row r="944" spans="1:7" ht="15">
      <c r="A944" s="96" t="s">
        <v>105</v>
      </c>
      <c r="B944" s="97">
        <v>45120.958333333336</v>
      </c>
      <c r="C944" s="96" t="s">
        <v>104</v>
      </c>
      <c r="D944" s="96" t="s">
        <v>103</v>
      </c>
      <c r="E944" s="96" t="s">
        <v>150</v>
      </c>
      <c r="F944" s="96">
        <v>1971</v>
      </c>
      <c r="G944" s="96">
        <v>1376955</v>
      </c>
    </row>
    <row r="945" spans="1:7" ht="15">
      <c r="A945" s="96" t="s">
        <v>105</v>
      </c>
      <c r="B945" s="97">
        <v>45120.958333333336</v>
      </c>
      <c r="C945" s="96" t="s">
        <v>104</v>
      </c>
      <c r="D945" s="96" t="s">
        <v>103</v>
      </c>
      <c r="E945" s="96" t="s">
        <v>150</v>
      </c>
      <c r="F945" s="96">
        <v>1972</v>
      </c>
      <c r="G945" s="96">
        <v>1392518</v>
      </c>
    </row>
    <row r="946" spans="1:7" ht="15">
      <c r="A946" s="96" t="s">
        <v>105</v>
      </c>
      <c r="B946" s="97">
        <v>45120.958333333336</v>
      </c>
      <c r="C946" s="96" t="s">
        <v>104</v>
      </c>
      <c r="D946" s="96" t="s">
        <v>103</v>
      </c>
      <c r="E946" s="96" t="s">
        <v>150</v>
      </c>
      <c r="F946" s="96">
        <v>1973</v>
      </c>
      <c r="G946" s="96">
        <v>1405951</v>
      </c>
    </row>
    <row r="947" spans="1:7" ht="15">
      <c r="A947" s="96" t="s">
        <v>105</v>
      </c>
      <c r="B947" s="97">
        <v>45120.958333333336</v>
      </c>
      <c r="C947" s="96" t="s">
        <v>104</v>
      </c>
      <c r="D947" s="96" t="s">
        <v>103</v>
      </c>
      <c r="E947" s="96" t="s">
        <v>150</v>
      </c>
      <c r="F947" s="96">
        <v>1974</v>
      </c>
      <c r="G947" s="96">
        <v>1418169</v>
      </c>
    </row>
    <row r="948" spans="1:7" ht="15">
      <c r="A948" s="96" t="s">
        <v>105</v>
      </c>
      <c r="B948" s="97">
        <v>45120.958333333336</v>
      </c>
      <c r="C948" s="96" t="s">
        <v>104</v>
      </c>
      <c r="D948" s="96" t="s">
        <v>103</v>
      </c>
      <c r="E948" s="96" t="s">
        <v>150</v>
      </c>
      <c r="F948" s="96">
        <v>1975</v>
      </c>
      <c r="G948" s="96">
        <v>1429352</v>
      </c>
    </row>
    <row r="949" spans="1:7" ht="15">
      <c r="A949" s="96" t="s">
        <v>105</v>
      </c>
      <c r="B949" s="97">
        <v>45120.958333333336</v>
      </c>
      <c r="C949" s="96" t="s">
        <v>104</v>
      </c>
      <c r="D949" s="96" t="s">
        <v>103</v>
      </c>
      <c r="E949" s="96" t="s">
        <v>150</v>
      </c>
      <c r="F949" s="96">
        <v>1976</v>
      </c>
      <c r="G949" s="96">
        <v>1439576</v>
      </c>
    </row>
    <row r="950" spans="1:7" ht="15">
      <c r="A950" s="96" t="s">
        <v>105</v>
      </c>
      <c r="B950" s="97">
        <v>45120.958333333336</v>
      </c>
      <c r="C950" s="96" t="s">
        <v>104</v>
      </c>
      <c r="D950" s="96" t="s">
        <v>103</v>
      </c>
      <c r="E950" s="96" t="s">
        <v>150</v>
      </c>
      <c r="F950" s="96">
        <v>1977</v>
      </c>
      <c r="G950" s="96">
        <v>1450211</v>
      </c>
    </row>
    <row r="951" spans="1:7" ht="15">
      <c r="A951" s="96" t="s">
        <v>105</v>
      </c>
      <c r="B951" s="97">
        <v>45120.958333333336</v>
      </c>
      <c r="C951" s="96" t="s">
        <v>104</v>
      </c>
      <c r="D951" s="96" t="s">
        <v>103</v>
      </c>
      <c r="E951" s="96" t="s">
        <v>150</v>
      </c>
      <c r="F951" s="96">
        <v>1978</v>
      </c>
      <c r="G951" s="96">
        <v>1460188</v>
      </c>
    </row>
    <row r="952" spans="1:7" ht="15">
      <c r="A952" s="96" t="s">
        <v>105</v>
      </c>
      <c r="B952" s="97">
        <v>45120.958333333336</v>
      </c>
      <c r="C952" s="96" t="s">
        <v>104</v>
      </c>
      <c r="D952" s="96" t="s">
        <v>103</v>
      </c>
      <c r="E952" s="96" t="s">
        <v>150</v>
      </c>
      <c r="F952" s="96">
        <v>1979</v>
      </c>
      <c r="G952" s="96">
        <v>1468333</v>
      </c>
    </row>
    <row r="953" spans="1:7" ht="15">
      <c r="A953" s="96" t="s">
        <v>105</v>
      </c>
      <c r="B953" s="97">
        <v>45120.958333333336</v>
      </c>
      <c r="C953" s="96" t="s">
        <v>104</v>
      </c>
      <c r="D953" s="96" t="s">
        <v>103</v>
      </c>
      <c r="E953" s="96" t="s">
        <v>150</v>
      </c>
      <c r="F953" s="96">
        <v>1980</v>
      </c>
      <c r="G953" s="96">
        <v>1477219</v>
      </c>
    </row>
    <row r="954" spans="1:7" ht="15">
      <c r="A954" s="96" t="s">
        <v>105</v>
      </c>
      <c r="B954" s="97">
        <v>45120.958333333336</v>
      </c>
      <c r="C954" s="96" t="s">
        <v>104</v>
      </c>
      <c r="D954" s="96" t="s">
        <v>103</v>
      </c>
      <c r="E954" s="96" t="s">
        <v>150</v>
      </c>
      <c r="F954" s="96">
        <v>1981</v>
      </c>
      <c r="G954" s="96">
        <v>1487666</v>
      </c>
    </row>
    <row r="955" spans="1:7" ht="15">
      <c r="A955" s="96" t="s">
        <v>105</v>
      </c>
      <c r="B955" s="97">
        <v>45120.958333333336</v>
      </c>
      <c r="C955" s="96" t="s">
        <v>104</v>
      </c>
      <c r="D955" s="96" t="s">
        <v>103</v>
      </c>
      <c r="E955" s="96" t="s">
        <v>150</v>
      </c>
      <c r="F955" s="96">
        <v>1982</v>
      </c>
      <c r="G955" s="96">
        <v>1498414</v>
      </c>
    </row>
    <row r="956" spans="1:7" ht="15">
      <c r="A956" s="96" t="s">
        <v>105</v>
      </c>
      <c r="B956" s="97">
        <v>45120.958333333336</v>
      </c>
      <c r="C956" s="96" t="s">
        <v>104</v>
      </c>
      <c r="D956" s="96" t="s">
        <v>103</v>
      </c>
      <c r="E956" s="96" t="s">
        <v>150</v>
      </c>
      <c r="F956" s="96">
        <v>1983</v>
      </c>
      <c r="G956" s="96">
        <v>1508745</v>
      </c>
    </row>
    <row r="957" spans="1:7" ht="15">
      <c r="A957" s="96" t="s">
        <v>105</v>
      </c>
      <c r="B957" s="97">
        <v>45120.958333333336</v>
      </c>
      <c r="C957" s="96" t="s">
        <v>104</v>
      </c>
      <c r="D957" s="96" t="s">
        <v>103</v>
      </c>
      <c r="E957" s="96" t="s">
        <v>150</v>
      </c>
      <c r="F957" s="96">
        <v>1984</v>
      </c>
      <c r="G957" s="96">
        <v>1518617</v>
      </c>
    </row>
    <row r="958" spans="1:7" ht="15">
      <c r="A958" s="96" t="s">
        <v>105</v>
      </c>
      <c r="B958" s="97">
        <v>45120.958333333336</v>
      </c>
      <c r="C958" s="96" t="s">
        <v>104</v>
      </c>
      <c r="D958" s="96" t="s">
        <v>103</v>
      </c>
      <c r="E958" s="96" t="s">
        <v>150</v>
      </c>
      <c r="F958" s="96">
        <v>1985</v>
      </c>
      <c r="G958" s="96">
        <v>1528781</v>
      </c>
    </row>
    <row r="959" spans="1:7" ht="15">
      <c r="A959" s="96" t="s">
        <v>105</v>
      </c>
      <c r="B959" s="97">
        <v>45120.958333333336</v>
      </c>
      <c r="C959" s="96" t="s">
        <v>104</v>
      </c>
      <c r="D959" s="96" t="s">
        <v>103</v>
      </c>
      <c r="E959" s="96" t="s">
        <v>150</v>
      </c>
      <c r="F959" s="96">
        <v>1986</v>
      </c>
      <c r="G959" s="96">
        <v>1540190</v>
      </c>
    </row>
    <row r="960" spans="1:7" ht="15">
      <c r="A960" s="96" t="s">
        <v>105</v>
      </c>
      <c r="B960" s="97">
        <v>45120.958333333336</v>
      </c>
      <c r="C960" s="96" t="s">
        <v>104</v>
      </c>
      <c r="D960" s="96" t="s">
        <v>103</v>
      </c>
      <c r="E960" s="96" t="s">
        <v>150</v>
      </c>
      <c r="F960" s="96">
        <v>1987</v>
      </c>
      <c r="G960" s="96">
        <v>1552221</v>
      </c>
    </row>
    <row r="961" spans="1:7" ht="15">
      <c r="A961" s="96" t="s">
        <v>105</v>
      </c>
      <c r="B961" s="97">
        <v>45120.958333333336</v>
      </c>
      <c r="C961" s="96" t="s">
        <v>104</v>
      </c>
      <c r="D961" s="96" t="s">
        <v>103</v>
      </c>
      <c r="E961" s="96" t="s">
        <v>150</v>
      </c>
      <c r="F961" s="96">
        <v>1988</v>
      </c>
      <c r="G961" s="96">
        <v>1561900</v>
      </c>
    </row>
    <row r="962" spans="1:7" ht="15">
      <c r="A962" s="96" t="s">
        <v>105</v>
      </c>
      <c r="B962" s="97">
        <v>45120.958333333336</v>
      </c>
      <c r="C962" s="96" t="s">
        <v>104</v>
      </c>
      <c r="D962" s="96" t="s">
        <v>103</v>
      </c>
      <c r="E962" s="96" t="s">
        <v>150</v>
      </c>
      <c r="F962" s="96">
        <v>1989</v>
      </c>
      <c r="G962" s="96">
        <v>1568131</v>
      </c>
    </row>
    <row r="963" spans="1:7" ht="15">
      <c r="A963" s="96" t="s">
        <v>105</v>
      </c>
      <c r="B963" s="97">
        <v>45120.958333333336</v>
      </c>
      <c r="C963" s="96" t="s">
        <v>104</v>
      </c>
      <c r="D963" s="96" t="s">
        <v>103</v>
      </c>
      <c r="E963" s="96" t="s">
        <v>150</v>
      </c>
      <c r="F963" s="96">
        <v>1990</v>
      </c>
      <c r="G963" s="96">
        <v>1569174</v>
      </c>
    </row>
    <row r="964" spans="1:7" ht="15">
      <c r="A964" s="96" t="s">
        <v>105</v>
      </c>
      <c r="B964" s="97">
        <v>45120.958333333336</v>
      </c>
      <c r="C964" s="96" t="s">
        <v>104</v>
      </c>
      <c r="D964" s="96" t="s">
        <v>103</v>
      </c>
      <c r="E964" s="96" t="s">
        <v>150</v>
      </c>
      <c r="F964" s="96">
        <v>1991</v>
      </c>
      <c r="G964" s="96">
        <v>1561314</v>
      </c>
    </row>
    <row r="965" spans="1:7" ht="15">
      <c r="A965" s="96" t="s">
        <v>105</v>
      </c>
      <c r="B965" s="97">
        <v>45120.958333333336</v>
      </c>
      <c r="C965" s="96" t="s">
        <v>104</v>
      </c>
      <c r="D965" s="96" t="s">
        <v>103</v>
      </c>
      <c r="E965" s="96" t="s">
        <v>150</v>
      </c>
      <c r="F965" s="96">
        <v>1992</v>
      </c>
      <c r="G965" s="96">
        <v>1533091</v>
      </c>
    </row>
    <row r="966" spans="1:7" ht="15">
      <c r="A966" s="96" t="s">
        <v>105</v>
      </c>
      <c r="B966" s="97">
        <v>45120.958333333336</v>
      </c>
      <c r="C966" s="96" t="s">
        <v>104</v>
      </c>
      <c r="D966" s="96" t="s">
        <v>103</v>
      </c>
      <c r="E966" s="96" t="s">
        <v>150</v>
      </c>
      <c r="F966" s="96">
        <v>1993</v>
      </c>
      <c r="G966" s="96">
        <v>1494128</v>
      </c>
    </row>
    <row r="967" spans="1:7" ht="15">
      <c r="A967" s="96" t="s">
        <v>105</v>
      </c>
      <c r="B967" s="97">
        <v>45120.958333333336</v>
      </c>
      <c r="C967" s="96" t="s">
        <v>104</v>
      </c>
      <c r="D967" s="96" t="s">
        <v>103</v>
      </c>
      <c r="E967" s="96" t="s">
        <v>150</v>
      </c>
      <c r="F967" s="96">
        <v>1994</v>
      </c>
      <c r="G967" s="96">
        <v>1462514</v>
      </c>
    </row>
    <row r="968" spans="1:7" ht="15">
      <c r="A968" s="96" t="s">
        <v>105</v>
      </c>
      <c r="B968" s="97">
        <v>45120.958333333336</v>
      </c>
      <c r="C968" s="96" t="s">
        <v>104</v>
      </c>
      <c r="D968" s="96" t="s">
        <v>103</v>
      </c>
      <c r="E968" s="96" t="s">
        <v>150</v>
      </c>
      <c r="F968" s="96">
        <v>1995</v>
      </c>
      <c r="G968" s="96">
        <v>1436634</v>
      </c>
    </row>
    <row r="969" spans="1:7" ht="15">
      <c r="A969" s="96" t="s">
        <v>105</v>
      </c>
      <c r="B969" s="97">
        <v>45120.958333333336</v>
      </c>
      <c r="C969" s="96" t="s">
        <v>104</v>
      </c>
      <c r="D969" s="96" t="s">
        <v>103</v>
      </c>
      <c r="E969" s="96" t="s">
        <v>150</v>
      </c>
      <c r="F969" s="96">
        <v>1996</v>
      </c>
      <c r="G969" s="96">
        <v>1415594</v>
      </c>
    </row>
    <row r="970" spans="1:7" ht="15">
      <c r="A970" s="96" t="s">
        <v>105</v>
      </c>
      <c r="B970" s="97">
        <v>45120.958333333336</v>
      </c>
      <c r="C970" s="96" t="s">
        <v>104</v>
      </c>
      <c r="D970" s="96" t="s">
        <v>103</v>
      </c>
      <c r="E970" s="96" t="s">
        <v>150</v>
      </c>
      <c r="F970" s="96">
        <v>1997</v>
      </c>
      <c r="G970" s="96">
        <v>1399535</v>
      </c>
    </row>
    <row r="971" spans="1:7" ht="15">
      <c r="A971" s="96" t="s">
        <v>105</v>
      </c>
      <c r="B971" s="97">
        <v>45120.958333333336</v>
      </c>
      <c r="C971" s="96" t="s">
        <v>104</v>
      </c>
      <c r="D971" s="96" t="s">
        <v>103</v>
      </c>
      <c r="E971" s="96" t="s">
        <v>150</v>
      </c>
      <c r="F971" s="96">
        <v>1998</v>
      </c>
      <c r="G971" s="96">
        <v>1386156</v>
      </c>
    </row>
    <row r="972" spans="1:7" ht="15">
      <c r="A972" s="96" t="s">
        <v>105</v>
      </c>
      <c r="B972" s="97">
        <v>45120.958333333336</v>
      </c>
      <c r="C972" s="96" t="s">
        <v>104</v>
      </c>
      <c r="D972" s="96" t="s">
        <v>103</v>
      </c>
      <c r="E972" s="96" t="s">
        <v>150</v>
      </c>
      <c r="F972" s="96">
        <v>1999</v>
      </c>
      <c r="G972" s="96">
        <v>1390244</v>
      </c>
    </row>
    <row r="973" spans="1:7" ht="15">
      <c r="A973" s="96" t="s">
        <v>105</v>
      </c>
      <c r="B973" s="97">
        <v>45120.958333333336</v>
      </c>
      <c r="C973" s="96" t="s">
        <v>104</v>
      </c>
      <c r="D973" s="96" t="s">
        <v>103</v>
      </c>
      <c r="E973" s="96" t="s">
        <v>150</v>
      </c>
      <c r="F973" s="96">
        <v>2000</v>
      </c>
      <c r="G973" s="96">
        <v>1396985</v>
      </c>
    </row>
    <row r="974" spans="1:7" ht="15">
      <c r="A974" s="96" t="s">
        <v>105</v>
      </c>
      <c r="B974" s="97">
        <v>45120.958333333336</v>
      </c>
      <c r="C974" s="96" t="s">
        <v>104</v>
      </c>
      <c r="D974" s="96" t="s">
        <v>103</v>
      </c>
      <c r="E974" s="96" t="s">
        <v>150</v>
      </c>
      <c r="F974" s="96">
        <v>2001</v>
      </c>
      <c r="G974" s="96">
        <v>1388115</v>
      </c>
    </row>
    <row r="975" spans="1:7" ht="15">
      <c r="A975" s="96" t="s">
        <v>105</v>
      </c>
      <c r="B975" s="97">
        <v>45120.958333333336</v>
      </c>
      <c r="C975" s="96" t="s">
        <v>104</v>
      </c>
      <c r="D975" s="96" t="s">
        <v>103</v>
      </c>
      <c r="E975" s="96" t="s">
        <v>150</v>
      </c>
      <c r="F975" s="96">
        <v>2002</v>
      </c>
      <c r="G975" s="96">
        <v>1379350</v>
      </c>
    </row>
    <row r="976" spans="1:7" ht="15">
      <c r="A976" s="96" t="s">
        <v>105</v>
      </c>
      <c r="B976" s="97">
        <v>45120.958333333336</v>
      </c>
      <c r="C976" s="96" t="s">
        <v>104</v>
      </c>
      <c r="D976" s="96" t="s">
        <v>103</v>
      </c>
      <c r="E976" s="96" t="s">
        <v>150</v>
      </c>
      <c r="F976" s="96">
        <v>2003</v>
      </c>
      <c r="G976" s="96">
        <v>1370720</v>
      </c>
    </row>
    <row r="977" spans="1:7" ht="15">
      <c r="A977" s="96" t="s">
        <v>105</v>
      </c>
      <c r="B977" s="97">
        <v>45120.958333333336</v>
      </c>
      <c r="C977" s="96" t="s">
        <v>104</v>
      </c>
      <c r="D977" s="96" t="s">
        <v>103</v>
      </c>
      <c r="E977" s="96" t="s">
        <v>150</v>
      </c>
      <c r="F977" s="96">
        <v>2004</v>
      </c>
      <c r="G977" s="96">
        <v>1362550</v>
      </c>
    </row>
    <row r="978" spans="1:7" ht="15">
      <c r="A978" s="96" t="s">
        <v>105</v>
      </c>
      <c r="B978" s="97">
        <v>45120.958333333336</v>
      </c>
      <c r="C978" s="96" t="s">
        <v>104</v>
      </c>
      <c r="D978" s="96" t="s">
        <v>103</v>
      </c>
      <c r="E978" s="96" t="s">
        <v>150</v>
      </c>
      <c r="F978" s="96">
        <v>2005</v>
      </c>
      <c r="G978" s="96">
        <v>1354775</v>
      </c>
    </row>
    <row r="979" spans="1:7" ht="15">
      <c r="A979" s="96" t="s">
        <v>105</v>
      </c>
      <c r="B979" s="97">
        <v>45120.958333333336</v>
      </c>
      <c r="C979" s="96" t="s">
        <v>104</v>
      </c>
      <c r="D979" s="96" t="s">
        <v>103</v>
      </c>
      <c r="E979" s="96" t="s">
        <v>150</v>
      </c>
      <c r="F979" s="96">
        <v>2006</v>
      </c>
      <c r="G979" s="96">
        <v>1346810</v>
      </c>
    </row>
    <row r="980" spans="1:7" ht="15">
      <c r="A980" s="96" t="s">
        <v>105</v>
      </c>
      <c r="B980" s="97">
        <v>45120.958333333336</v>
      </c>
      <c r="C980" s="96" t="s">
        <v>104</v>
      </c>
      <c r="D980" s="96" t="s">
        <v>103</v>
      </c>
      <c r="E980" s="96" t="s">
        <v>150</v>
      </c>
      <c r="F980" s="96">
        <v>2007</v>
      </c>
      <c r="G980" s="96">
        <v>1340680</v>
      </c>
    </row>
    <row r="981" spans="1:7" ht="15">
      <c r="A981" s="96" t="s">
        <v>105</v>
      </c>
      <c r="B981" s="97">
        <v>45120.958333333336</v>
      </c>
      <c r="C981" s="96" t="s">
        <v>104</v>
      </c>
      <c r="D981" s="96" t="s">
        <v>103</v>
      </c>
      <c r="E981" s="96" t="s">
        <v>150</v>
      </c>
      <c r="F981" s="96">
        <v>2008</v>
      </c>
      <c r="G981" s="96">
        <v>1337090</v>
      </c>
    </row>
    <row r="982" spans="1:7" ht="15">
      <c r="A982" s="96" t="s">
        <v>105</v>
      </c>
      <c r="B982" s="97">
        <v>45120.958333333336</v>
      </c>
      <c r="C982" s="96" t="s">
        <v>104</v>
      </c>
      <c r="D982" s="96" t="s">
        <v>103</v>
      </c>
      <c r="E982" s="96" t="s">
        <v>150</v>
      </c>
      <c r="F982" s="96">
        <v>2009</v>
      </c>
      <c r="G982" s="96">
        <v>1334515</v>
      </c>
    </row>
    <row r="983" spans="1:7" ht="15">
      <c r="A983" s="96" t="s">
        <v>105</v>
      </c>
      <c r="B983" s="97">
        <v>45120.958333333336</v>
      </c>
      <c r="C983" s="96" t="s">
        <v>104</v>
      </c>
      <c r="D983" s="96" t="s">
        <v>103</v>
      </c>
      <c r="E983" s="96" t="s">
        <v>150</v>
      </c>
      <c r="F983" s="96">
        <v>2010</v>
      </c>
      <c r="G983" s="96">
        <v>1331475</v>
      </c>
    </row>
    <row r="984" spans="1:7" ht="15">
      <c r="A984" s="96" t="s">
        <v>105</v>
      </c>
      <c r="B984" s="97">
        <v>45120.958333333336</v>
      </c>
      <c r="C984" s="96" t="s">
        <v>104</v>
      </c>
      <c r="D984" s="96" t="s">
        <v>103</v>
      </c>
      <c r="E984" s="96" t="s">
        <v>150</v>
      </c>
      <c r="F984" s="96">
        <v>2011</v>
      </c>
      <c r="G984" s="96">
        <v>1327439</v>
      </c>
    </row>
    <row r="985" spans="1:7" ht="15">
      <c r="A985" s="96" t="s">
        <v>105</v>
      </c>
      <c r="B985" s="97">
        <v>45120.958333333336</v>
      </c>
      <c r="C985" s="96" t="s">
        <v>104</v>
      </c>
      <c r="D985" s="96" t="s">
        <v>103</v>
      </c>
      <c r="E985" s="96" t="s">
        <v>150</v>
      </c>
      <c r="F985" s="96">
        <v>2012</v>
      </c>
      <c r="G985" s="96">
        <v>1322696</v>
      </c>
    </row>
    <row r="986" spans="1:7" ht="15">
      <c r="A986" s="96" t="s">
        <v>105</v>
      </c>
      <c r="B986" s="97">
        <v>45120.958333333336</v>
      </c>
      <c r="C986" s="96" t="s">
        <v>104</v>
      </c>
      <c r="D986" s="96" t="s">
        <v>103</v>
      </c>
      <c r="E986" s="96" t="s">
        <v>150</v>
      </c>
      <c r="F986" s="96">
        <v>2013</v>
      </c>
      <c r="G986" s="96">
        <v>1317997</v>
      </c>
    </row>
    <row r="987" spans="1:7" ht="15">
      <c r="A987" s="96" t="s">
        <v>105</v>
      </c>
      <c r="B987" s="97">
        <v>45120.958333333336</v>
      </c>
      <c r="C987" s="96" t="s">
        <v>104</v>
      </c>
      <c r="D987" s="96" t="s">
        <v>103</v>
      </c>
      <c r="E987" s="96" t="s">
        <v>150</v>
      </c>
      <c r="F987" s="96">
        <v>2014</v>
      </c>
      <c r="G987" s="96">
        <v>1314545</v>
      </c>
    </row>
    <row r="988" spans="1:8" ht="15">
      <c r="A988" s="96" t="s">
        <v>105</v>
      </c>
      <c r="B988" s="97">
        <v>45120.958333333336</v>
      </c>
      <c r="C988" s="96" t="s">
        <v>104</v>
      </c>
      <c r="D988" s="96" t="s">
        <v>103</v>
      </c>
      <c r="E988" s="96" t="s">
        <v>150</v>
      </c>
      <c r="F988" s="96">
        <v>2015</v>
      </c>
      <c r="G988" s="96">
        <v>1315407</v>
      </c>
      <c r="H988" s="96" t="s">
        <v>106</v>
      </c>
    </row>
    <row r="989" spans="1:7" ht="15">
      <c r="A989" s="96" t="s">
        <v>105</v>
      </c>
      <c r="B989" s="97">
        <v>45120.958333333336</v>
      </c>
      <c r="C989" s="96" t="s">
        <v>104</v>
      </c>
      <c r="D989" s="96" t="s">
        <v>103</v>
      </c>
      <c r="E989" s="96" t="s">
        <v>150</v>
      </c>
      <c r="F989" s="96">
        <v>2016</v>
      </c>
      <c r="G989" s="96">
        <v>1315790</v>
      </c>
    </row>
    <row r="990" spans="1:7" ht="15">
      <c r="A990" s="96" t="s">
        <v>105</v>
      </c>
      <c r="B990" s="97">
        <v>45120.958333333336</v>
      </c>
      <c r="C990" s="96" t="s">
        <v>104</v>
      </c>
      <c r="D990" s="96" t="s">
        <v>103</v>
      </c>
      <c r="E990" s="96" t="s">
        <v>150</v>
      </c>
      <c r="F990" s="96">
        <v>2017</v>
      </c>
      <c r="G990" s="96">
        <v>1317384</v>
      </c>
    </row>
    <row r="991" spans="1:7" ht="15">
      <c r="A991" s="96" t="s">
        <v>105</v>
      </c>
      <c r="B991" s="97">
        <v>45120.958333333336</v>
      </c>
      <c r="C991" s="96" t="s">
        <v>104</v>
      </c>
      <c r="D991" s="96" t="s">
        <v>103</v>
      </c>
      <c r="E991" s="96" t="s">
        <v>150</v>
      </c>
      <c r="F991" s="96">
        <v>2018</v>
      </c>
      <c r="G991" s="96">
        <v>1321977</v>
      </c>
    </row>
    <row r="992" spans="1:7" ht="15">
      <c r="A992" s="96" t="s">
        <v>105</v>
      </c>
      <c r="B992" s="97">
        <v>45120.958333333336</v>
      </c>
      <c r="C992" s="96" t="s">
        <v>104</v>
      </c>
      <c r="D992" s="96" t="s">
        <v>103</v>
      </c>
      <c r="E992" s="96" t="s">
        <v>150</v>
      </c>
      <c r="F992" s="96">
        <v>2019</v>
      </c>
      <c r="G992" s="96">
        <v>1326898</v>
      </c>
    </row>
    <row r="993" spans="1:7" ht="15">
      <c r="A993" s="96" t="s">
        <v>105</v>
      </c>
      <c r="B993" s="97">
        <v>45120.958333333336</v>
      </c>
      <c r="C993" s="96" t="s">
        <v>104</v>
      </c>
      <c r="D993" s="96" t="s">
        <v>103</v>
      </c>
      <c r="E993" s="96" t="s">
        <v>150</v>
      </c>
      <c r="F993" s="96">
        <v>2020</v>
      </c>
      <c r="G993" s="96">
        <v>1329522</v>
      </c>
    </row>
    <row r="994" spans="1:7" ht="15">
      <c r="A994" s="96" t="s">
        <v>105</v>
      </c>
      <c r="B994" s="97">
        <v>45120.958333333336</v>
      </c>
      <c r="C994" s="96" t="s">
        <v>104</v>
      </c>
      <c r="D994" s="96" t="s">
        <v>103</v>
      </c>
      <c r="E994" s="96" t="s">
        <v>150</v>
      </c>
      <c r="F994" s="96">
        <v>2021</v>
      </c>
      <c r="G994" s="96">
        <v>1330932</v>
      </c>
    </row>
    <row r="995" spans="1:7" ht="15">
      <c r="A995" s="96" t="s">
        <v>105</v>
      </c>
      <c r="B995" s="97">
        <v>45120.958333333336</v>
      </c>
      <c r="C995" s="96" t="s">
        <v>104</v>
      </c>
      <c r="D995" s="96" t="s">
        <v>103</v>
      </c>
      <c r="E995" s="96" t="s">
        <v>150</v>
      </c>
      <c r="F995" s="96">
        <v>2022</v>
      </c>
      <c r="G995" s="96">
        <v>1348840</v>
      </c>
    </row>
    <row r="996" spans="1:7" ht="15">
      <c r="A996" s="96" t="s">
        <v>105</v>
      </c>
      <c r="B996" s="97">
        <v>45120.958333333336</v>
      </c>
      <c r="C996" s="96" t="s">
        <v>104</v>
      </c>
      <c r="D996" s="96" t="s">
        <v>103</v>
      </c>
      <c r="E996" s="96" t="s">
        <v>149</v>
      </c>
      <c r="F996" s="96">
        <v>1960</v>
      </c>
      <c r="G996" s="96">
        <v>412141296</v>
      </c>
    </row>
    <row r="997" spans="1:7" ht="15">
      <c r="A997" s="96" t="s">
        <v>105</v>
      </c>
      <c r="B997" s="97">
        <v>45120.958333333336</v>
      </c>
      <c r="C997" s="96" t="s">
        <v>104</v>
      </c>
      <c r="D997" s="96" t="s">
        <v>103</v>
      </c>
      <c r="E997" s="96" t="s">
        <v>149</v>
      </c>
      <c r="F997" s="96">
        <v>1961</v>
      </c>
      <c r="G997" s="96">
        <v>415523383</v>
      </c>
    </row>
    <row r="998" spans="1:7" ht="15">
      <c r="A998" s="96" t="s">
        <v>105</v>
      </c>
      <c r="B998" s="97">
        <v>45120.958333333336</v>
      </c>
      <c r="C998" s="96" t="s">
        <v>104</v>
      </c>
      <c r="D998" s="96" t="s">
        <v>103</v>
      </c>
      <c r="E998" s="96" t="s">
        <v>149</v>
      </c>
      <c r="F998" s="96">
        <v>1962</v>
      </c>
      <c r="G998" s="96">
        <v>419380838</v>
      </c>
    </row>
    <row r="999" spans="1:7" ht="15">
      <c r="A999" s="96" t="s">
        <v>105</v>
      </c>
      <c r="B999" s="97">
        <v>45120.958333333336</v>
      </c>
      <c r="C999" s="96" t="s">
        <v>104</v>
      </c>
      <c r="D999" s="96" t="s">
        <v>103</v>
      </c>
      <c r="E999" s="96" t="s">
        <v>149</v>
      </c>
      <c r="F999" s="96">
        <v>1963</v>
      </c>
      <c r="G999" s="96">
        <v>423274668</v>
      </c>
    </row>
    <row r="1000" spans="1:7" ht="15">
      <c r="A1000" s="96" t="s">
        <v>105</v>
      </c>
      <c r="B1000" s="97">
        <v>45120.958333333336</v>
      </c>
      <c r="C1000" s="96" t="s">
        <v>104</v>
      </c>
      <c r="D1000" s="96" t="s">
        <v>103</v>
      </c>
      <c r="E1000" s="96" t="s">
        <v>149</v>
      </c>
      <c r="F1000" s="96">
        <v>1964</v>
      </c>
      <c r="G1000" s="96">
        <v>426840466</v>
      </c>
    </row>
    <row r="1001" spans="1:7" ht="15">
      <c r="A1001" s="96" t="s">
        <v>105</v>
      </c>
      <c r="B1001" s="97">
        <v>45120.958333333336</v>
      </c>
      <c r="C1001" s="96" t="s">
        <v>104</v>
      </c>
      <c r="D1001" s="96" t="s">
        <v>103</v>
      </c>
      <c r="E1001" s="96" t="s">
        <v>149</v>
      </c>
      <c r="F1001" s="96">
        <v>1965</v>
      </c>
      <c r="G1001" s="96">
        <v>430265033</v>
      </c>
    </row>
    <row r="1002" spans="1:7" ht="15">
      <c r="A1002" s="96" t="s">
        <v>105</v>
      </c>
      <c r="B1002" s="97">
        <v>45120.958333333336</v>
      </c>
      <c r="C1002" s="96" t="s">
        <v>104</v>
      </c>
      <c r="D1002" s="96" t="s">
        <v>103</v>
      </c>
      <c r="E1002" s="96" t="s">
        <v>149</v>
      </c>
      <c r="F1002" s="96">
        <v>1966</v>
      </c>
      <c r="G1002" s="96">
        <v>433499055</v>
      </c>
    </row>
    <row r="1003" spans="1:7" ht="15">
      <c r="A1003" s="96" t="s">
        <v>105</v>
      </c>
      <c r="B1003" s="97">
        <v>45120.958333333336</v>
      </c>
      <c r="C1003" s="96" t="s">
        <v>104</v>
      </c>
      <c r="D1003" s="96" t="s">
        <v>103</v>
      </c>
      <c r="E1003" s="96" t="s">
        <v>149</v>
      </c>
      <c r="F1003" s="96">
        <v>1967</v>
      </c>
      <c r="G1003" s="96">
        <v>436645695</v>
      </c>
    </row>
    <row r="1004" spans="1:7" ht="15">
      <c r="A1004" s="96" t="s">
        <v>105</v>
      </c>
      <c r="B1004" s="97">
        <v>45120.958333333336</v>
      </c>
      <c r="C1004" s="96" t="s">
        <v>104</v>
      </c>
      <c r="D1004" s="96" t="s">
        <v>103</v>
      </c>
      <c r="E1004" s="96" t="s">
        <v>149</v>
      </c>
      <c r="F1004" s="96">
        <v>1968</v>
      </c>
      <c r="G1004" s="96">
        <v>439601653</v>
      </c>
    </row>
    <row r="1005" spans="1:7" ht="15">
      <c r="A1005" s="96" t="s">
        <v>105</v>
      </c>
      <c r="B1005" s="97">
        <v>45120.958333333336</v>
      </c>
      <c r="C1005" s="96" t="s">
        <v>104</v>
      </c>
      <c r="D1005" s="96" t="s">
        <v>103</v>
      </c>
      <c r="E1005" s="96" t="s">
        <v>149</v>
      </c>
      <c r="F1005" s="96">
        <v>1969</v>
      </c>
      <c r="G1005" s="96">
        <v>442490314</v>
      </c>
    </row>
    <row r="1006" spans="1:7" ht="15">
      <c r="A1006" s="96" t="s">
        <v>105</v>
      </c>
      <c r="B1006" s="97">
        <v>45120.958333333336</v>
      </c>
      <c r="C1006" s="96" t="s">
        <v>104</v>
      </c>
      <c r="D1006" s="96" t="s">
        <v>103</v>
      </c>
      <c r="E1006" s="96" t="s">
        <v>149</v>
      </c>
      <c r="F1006" s="96">
        <v>1970</v>
      </c>
      <c r="G1006" s="96">
        <v>444902418</v>
      </c>
    </row>
    <row r="1007" spans="1:7" ht="15">
      <c r="A1007" s="96" t="s">
        <v>105</v>
      </c>
      <c r="B1007" s="97">
        <v>45120.958333333336</v>
      </c>
      <c r="C1007" s="96" t="s">
        <v>104</v>
      </c>
      <c r="D1007" s="96" t="s">
        <v>103</v>
      </c>
      <c r="E1007" s="96" t="s">
        <v>149</v>
      </c>
      <c r="F1007" s="96">
        <v>1971</v>
      </c>
      <c r="G1007" s="96">
        <v>447297822</v>
      </c>
    </row>
    <row r="1008" spans="1:7" ht="15">
      <c r="A1008" s="96" t="s">
        <v>105</v>
      </c>
      <c r="B1008" s="97">
        <v>45120.958333333336</v>
      </c>
      <c r="C1008" s="96" t="s">
        <v>104</v>
      </c>
      <c r="D1008" s="96" t="s">
        <v>103</v>
      </c>
      <c r="E1008" s="96" t="s">
        <v>149</v>
      </c>
      <c r="F1008" s="96">
        <v>1972</v>
      </c>
      <c r="G1008" s="96">
        <v>450152537</v>
      </c>
    </row>
    <row r="1009" spans="1:7" ht="15">
      <c r="A1009" s="96" t="s">
        <v>105</v>
      </c>
      <c r="B1009" s="97">
        <v>45120.958333333336</v>
      </c>
      <c r="C1009" s="96" t="s">
        <v>104</v>
      </c>
      <c r="D1009" s="96" t="s">
        <v>103</v>
      </c>
      <c r="E1009" s="96" t="s">
        <v>149</v>
      </c>
      <c r="F1009" s="96">
        <v>1973</v>
      </c>
      <c r="G1009" s="96">
        <v>452825225</v>
      </c>
    </row>
    <row r="1010" spans="1:7" ht="15">
      <c r="A1010" s="96" t="s">
        <v>105</v>
      </c>
      <c r="B1010" s="97">
        <v>45120.958333333336</v>
      </c>
      <c r="C1010" s="96" t="s">
        <v>104</v>
      </c>
      <c r="D1010" s="96" t="s">
        <v>103</v>
      </c>
      <c r="E1010" s="96" t="s">
        <v>149</v>
      </c>
      <c r="F1010" s="96">
        <v>1974</v>
      </c>
      <c r="G1010" s="96">
        <v>455258779</v>
      </c>
    </row>
    <row r="1011" spans="1:7" ht="15">
      <c r="A1011" s="96" t="s">
        <v>105</v>
      </c>
      <c r="B1011" s="97">
        <v>45120.958333333336</v>
      </c>
      <c r="C1011" s="96" t="s">
        <v>104</v>
      </c>
      <c r="D1011" s="96" t="s">
        <v>103</v>
      </c>
      <c r="E1011" s="96" t="s">
        <v>149</v>
      </c>
      <c r="F1011" s="96">
        <v>1975</v>
      </c>
      <c r="G1011" s="96">
        <v>457411333</v>
      </c>
    </row>
    <row r="1012" spans="1:7" ht="15">
      <c r="A1012" s="96" t="s">
        <v>105</v>
      </c>
      <c r="B1012" s="97">
        <v>45120.958333333336</v>
      </c>
      <c r="C1012" s="96" t="s">
        <v>104</v>
      </c>
      <c r="D1012" s="96" t="s">
        <v>103</v>
      </c>
      <c r="E1012" s="96" t="s">
        <v>149</v>
      </c>
      <c r="F1012" s="96">
        <v>1976</v>
      </c>
      <c r="G1012" s="96">
        <v>459484683</v>
      </c>
    </row>
    <row r="1013" spans="1:7" ht="15">
      <c r="A1013" s="96" t="s">
        <v>105</v>
      </c>
      <c r="B1013" s="97">
        <v>45120.958333333336</v>
      </c>
      <c r="C1013" s="96" t="s">
        <v>104</v>
      </c>
      <c r="D1013" s="96" t="s">
        <v>103</v>
      </c>
      <c r="E1013" s="96" t="s">
        <v>149</v>
      </c>
      <c r="F1013" s="96">
        <v>1977</v>
      </c>
      <c r="G1013" s="96">
        <v>461418287</v>
      </c>
    </row>
    <row r="1014" spans="1:7" ht="15">
      <c r="A1014" s="96" t="s">
        <v>105</v>
      </c>
      <c r="B1014" s="97">
        <v>45120.958333333336</v>
      </c>
      <c r="C1014" s="96" t="s">
        <v>104</v>
      </c>
      <c r="D1014" s="96" t="s">
        <v>103</v>
      </c>
      <c r="E1014" s="96" t="s">
        <v>149</v>
      </c>
      <c r="F1014" s="96">
        <v>1978</v>
      </c>
      <c r="G1014" s="96">
        <v>463286380</v>
      </c>
    </row>
    <row r="1015" spans="1:7" ht="15">
      <c r="A1015" s="96" t="s">
        <v>105</v>
      </c>
      <c r="B1015" s="97">
        <v>45120.958333333336</v>
      </c>
      <c r="C1015" s="96" t="s">
        <v>104</v>
      </c>
      <c r="D1015" s="96" t="s">
        <v>103</v>
      </c>
      <c r="E1015" s="96" t="s">
        <v>149</v>
      </c>
      <c r="F1015" s="96">
        <v>1979</v>
      </c>
      <c r="G1015" s="96">
        <v>465135319</v>
      </c>
    </row>
    <row r="1016" spans="1:7" ht="15">
      <c r="A1016" s="96" t="s">
        <v>105</v>
      </c>
      <c r="B1016" s="97">
        <v>45120.958333333336</v>
      </c>
      <c r="C1016" s="96" t="s">
        <v>104</v>
      </c>
      <c r="D1016" s="96" t="s">
        <v>103</v>
      </c>
      <c r="E1016" s="96" t="s">
        <v>149</v>
      </c>
      <c r="F1016" s="96">
        <v>1980</v>
      </c>
      <c r="G1016" s="96">
        <v>467071465</v>
      </c>
    </row>
    <row r="1017" spans="1:7" ht="15">
      <c r="A1017" s="96" t="s">
        <v>105</v>
      </c>
      <c r="B1017" s="97">
        <v>45120.958333333336</v>
      </c>
      <c r="C1017" s="96" t="s">
        <v>104</v>
      </c>
      <c r="D1017" s="96" t="s">
        <v>103</v>
      </c>
      <c r="E1017" s="96" t="s">
        <v>149</v>
      </c>
      <c r="F1017" s="96">
        <v>1981</v>
      </c>
      <c r="G1017" s="96">
        <v>468821809</v>
      </c>
    </row>
    <row r="1018" spans="1:7" ht="15">
      <c r="A1018" s="96" t="s">
        <v>105</v>
      </c>
      <c r="B1018" s="97">
        <v>45120.958333333336</v>
      </c>
      <c r="C1018" s="96" t="s">
        <v>104</v>
      </c>
      <c r="D1018" s="96" t="s">
        <v>103</v>
      </c>
      <c r="E1018" s="96" t="s">
        <v>149</v>
      </c>
      <c r="F1018" s="96">
        <v>1982</v>
      </c>
      <c r="G1018" s="96">
        <v>470189721</v>
      </c>
    </row>
    <row r="1019" spans="1:7" ht="15">
      <c r="A1019" s="96" t="s">
        <v>105</v>
      </c>
      <c r="B1019" s="97">
        <v>45120.958333333336</v>
      </c>
      <c r="C1019" s="96" t="s">
        <v>104</v>
      </c>
      <c r="D1019" s="96" t="s">
        <v>103</v>
      </c>
      <c r="E1019" s="96" t="s">
        <v>149</v>
      </c>
      <c r="F1019" s="96">
        <v>1983</v>
      </c>
      <c r="G1019" s="96">
        <v>471281766</v>
      </c>
    </row>
    <row r="1020" spans="1:7" ht="15">
      <c r="A1020" s="96" t="s">
        <v>105</v>
      </c>
      <c r="B1020" s="97">
        <v>45120.958333333336</v>
      </c>
      <c r="C1020" s="96" t="s">
        <v>104</v>
      </c>
      <c r="D1020" s="96" t="s">
        <v>103</v>
      </c>
      <c r="E1020" s="96" t="s">
        <v>149</v>
      </c>
      <c r="F1020" s="96">
        <v>1984</v>
      </c>
      <c r="G1020" s="96">
        <v>472285246</v>
      </c>
    </row>
    <row r="1021" spans="1:7" ht="15">
      <c r="A1021" s="96" t="s">
        <v>105</v>
      </c>
      <c r="B1021" s="97">
        <v>45120.958333333336</v>
      </c>
      <c r="C1021" s="96" t="s">
        <v>104</v>
      </c>
      <c r="D1021" s="96" t="s">
        <v>103</v>
      </c>
      <c r="E1021" s="96" t="s">
        <v>149</v>
      </c>
      <c r="F1021" s="96">
        <v>1985</v>
      </c>
      <c r="G1021" s="96">
        <v>473362941</v>
      </c>
    </row>
    <row r="1022" spans="1:7" ht="15">
      <c r="A1022" s="96" t="s">
        <v>105</v>
      </c>
      <c r="B1022" s="97">
        <v>45120.958333333336</v>
      </c>
      <c r="C1022" s="96" t="s">
        <v>104</v>
      </c>
      <c r="D1022" s="96" t="s">
        <v>103</v>
      </c>
      <c r="E1022" s="96" t="s">
        <v>149</v>
      </c>
      <c r="F1022" s="96">
        <v>1986</v>
      </c>
      <c r="G1022" s="96">
        <v>474601330</v>
      </c>
    </row>
    <row r="1023" spans="1:7" ht="15">
      <c r="A1023" s="96" t="s">
        <v>105</v>
      </c>
      <c r="B1023" s="97">
        <v>45120.958333333336</v>
      </c>
      <c r="C1023" s="96" t="s">
        <v>104</v>
      </c>
      <c r="D1023" s="96" t="s">
        <v>103</v>
      </c>
      <c r="E1023" s="96" t="s">
        <v>149</v>
      </c>
      <c r="F1023" s="96">
        <v>1987</v>
      </c>
      <c r="G1023" s="96">
        <v>475915885</v>
      </c>
    </row>
    <row r="1024" spans="1:7" ht="15">
      <c r="A1024" s="96" t="s">
        <v>105</v>
      </c>
      <c r="B1024" s="97">
        <v>45120.958333333336</v>
      </c>
      <c r="C1024" s="96" t="s">
        <v>104</v>
      </c>
      <c r="D1024" s="96" t="s">
        <v>103</v>
      </c>
      <c r="E1024" s="96" t="s">
        <v>149</v>
      </c>
      <c r="F1024" s="96">
        <v>1988</v>
      </c>
      <c r="G1024" s="96">
        <v>477382582</v>
      </c>
    </row>
    <row r="1025" spans="1:7" ht="15">
      <c r="A1025" s="96" t="s">
        <v>105</v>
      </c>
      <c r="B1025" s="97">
        <v>45120.958333333336</v>
      </c>
      <c r="C1025" s="96" t="s">
        <v>104</v>
      </c>
      <c r="D1025" s="96" t="s">
        <v>103</v>
      </c>
      <c r="E1025" s="96" t="s">
        <v>149</v>
      </c>
      <c r="F1025" s="96">
        <v>1989</v>
      </c>
      <c r="G1025" s="96">
        <v>478957757</v>
      </c>
    </row>
    <row r="1026" spans="1:7" ht="15">
      <c r="A1026" s="96" t="s">
        <v>105</v>
      </c>
      <c r="B1026" s="97">
        <v>45120.958333333336</v>
      </c>
      <c r="C1026" s="96" t="s">
        <v>104</v>
      </c>
      <c r="D1026" s="96" t="s">
        <v>103</v>
      </c>
      <c r="E1026" s="96" t="s">
        <v>149</v>
      </c>
      <c r="F1026" s="96">
        <v>1990</v>
      </c>
      <c r="G1026" s="96">
        <v>480537022</v>
      </c>
    </row>
    <row r="1027" spans="1:8" ht="15">
      <c r="A1027" s="96" t="s">
        <v>105</v>
      </c>
      <c r="B1027" s="97">
        <v>45120.958333333336</v>
      </c>
      <c r="C1027" s="96" t="s">
        <v>104</v>
      </c>
      <c r="D1027" s="96" t="s">
        <v>103</v>
      </c>
      <c r="E1027" s="96" t="s">
        <v>149</v>
      </c>
      <c r="F1027" s="96">
        <v>1991</v>
      </c>
      <c r="G1027" s="96">
        <v>481932427</v>
      </c>
      <c r="H1027" s="96" t="s">
        <v>106</v>
      </c>
    </row>
    <row r="1028" spans="1:7" ht="15">
      <c r="A1028" s="96" t="s">
        <v>105</v>
      </c>
      <c r="B1028" s="97">
        <v>45120.958333333336</v>
      </c>
      <c r="C1028" s="96" t="s">
        <v>104</v>
      </c>
      <c r="D1028" s="96" t="s">
        <v>103</v>
      </c>
      <c r="E1028" s="96" t="s">
        <v>149</v>
      </c>
      <c r="F1028" s="96">
        <v>1992</v>
      </c>
      <c r="G1028" s="96">
        <v>483320547</v>
      </c>
    </row>
    <row r="1029" spans="1:7" ht="15">
      <c r="A1029" s="96" t="s">
        <v>105</v>
      </c>
      <c r="B1029" s="97">
        <v>45120.958333333336</v>
      </c>
      <c r="C1029" s="96" t="s">
        <v>104</v>
      </c>
      <c r="D1029" s="96" t="s">
        <v>103</v>
      </c>
      <c r="E1029" s="96" t="s">
        <v>149</v>
      </c>
      <c r="F1029" s="96">
        <v>1993</v>
      </c>
      <c r="G1029" s="96">
        <v>484833207</v>
      </c>
    </row>
    <row r="1030" spans="1:7" ht="15">
      <c r="A1030" s="96" t="s">
        <v>105</v>
      </c>
      <c r="B1030" s="97">
        <v>45120.958333333336</v>
      </c>
      <c r="C1030" s="96" t="s">
        <v>104</v>
      </c>
      <c r="D1030" s="96" t="s">
        <v>103</v>
      </c>
      <c r="E1030" s="96" t="s">
        <v>149</v>
      </c>
      <c r="F1030" s="96">
        <v>1994</v>
      </c>
      <c r="G1030" s="96">
        <v>486031615</v>
      </c>
    </row>
    <row r="1031" spans="1:7" ht="15">
      <c r="A1031" s="96" t="s">
        <v>105</v>
      </c>
      <c r="B1031" s="97">
        <v>45120.958333333336</v>
      </c>
      <c r="C1031" s="96" t="s">
        <v>104</v>
      </c>
      <c r="D1031" s="96" t="s">
        <v>103</v>
      </c>
      <c r="E1031" s="96" t="s">
        <v>149</v>
      </c>
      <c r="F1031" s="96">
        <v>1995</v>
      </c>
      <c r="G1031" s="96">
        <v>486977631</v>
      </c>
    </row>
    <row r="1032" spans="1:7" ht="15">
      <c r="A1032" s="96" t="s">
        <v>105</v>
      </c>
      <c r="B1032" s="97">
        <v>45120.958333333336</v>
      </c>
      <c r="C1032" s="96" t="s">
        <v>104</v>
      </c>
      <c r="D1032" s="96" t="s">
        <v>103</v>
      </c>
      <c r="E1032" s="96" t="s">
        <v>149</v>
      </c>
      <c r="F1032" s="96">
        <v>1996</v>
      </c>
      <c r="G1032" s="96">
        <v>487805885</v>
      </c>
    </row>
    <row r="1033" spans="1:7" ht="15">
      <c r="A1033" s="96" t="s">
        <v>105</v>
      </c>
      <c r="B1033" s="97">
        <v>45120.958333333336</v>
      </c>
      <c r="C1033" s="96" t="s">
        <v>104</v>
      </c>
      <c r="D1033" s="96" t="s">
        <v>103</v>
      </c>
      <c r="E1033" s="96" t="s">
        <v>149</v>
      </c>
      <c r="F1033" s="96">
        <v>1997</v>
      </c>
      <c r="G1033" s="96">
        <v>488584741</v>
      </c>
    </row>
    <row r="1034" spans="1:8" ht="15">
      <c r="A1034" s="96" t="s">
        <v>105</v>
      </c>
      <c r="B1034" s="97">
        <v>45120.958333333336</v>
      </c>
      <c r="C1034" s="96" t="s">
        <v>104</v>
      </c>
      <c r="D1034" s="96" t="s">
        <v>103</v>
      </c>
      <c r="E1034" s="96" t="s">
        <v>149</v>
      </c>
      <c r="F1034" s="96">
        <v>1998</v>
      </c>
      <c r="G1034" s="96">
        <v>490964941</v>
      </c>
      <c r="H1034" s="96" t="s">
        <v>106</v>
      </c>
    </row>
    <row r="1035" spans="1:7" ht="15">
      <c r="A1035" s="96" t="s">
        <v>105</v>
      </c>
      <c r="B1035" s="97">
        <v>45120.958333333336</v>
      </c>
      <c r="C1035" s="96" t="s">
        <v>104</v>
      </c>
      <c r="D1035" s="96" t="s">
        <v>103</v>
      </c>
      <c r="E1035" s="96" t="s">
        <v>149</v>
      </c>
      <c r="F1035" s="96">
        <v>1999</v>
      </c>
      <c r="G1035" s="96">
        <v>491885167</v>
      </c>
    </row>
    <row r="1036" spans="1:8" ht="15">
      <c r="A1036" s="96" t="s">
        <v>105</v>
      </c>
      <c r="B1036" s="97">
        <v>45120.958333333336</v>
      </c>
      <c r="C1036" s="96" t="s">
        <v>104</v>
      </c>
      <c r="D1036" s="96" t="s">
        <v>103</v>
      </c>
      <c r="E1036" s="96" t="s">
        <v>149</v>
      </c>
      <c r="F1036" s="96">
        <v>2000</v>
      </c>
      <c r="G1036" s="96">
        <v>492626351</v>
      </c>
      <c r="H1036" s="96" t="s">
        <v>106</v>
      </c>
    </row>
    <row r="1037" spans="1:8" ht="15">
      <c r="A1037" s="96" t="s">
        <v>105</v>
      </c>
      <c r="B1037" s="97">
        <v>45120.958333333336</v>
      </c>
      <c r="C1037" s="96" t="s">
        <v>104</v>
      </c>
      <c r="D1037" s="96" t="s">
        <v>103</v>
      </c>
      <c r="E1037" s="96" t="s">
        <v>149</v>
      </c>
      <c r="F1037" s="96">
        <v>2001</v>
      </c>
      <c r="G1037" s="96">
        <v>493433530</v>
      </c>
      <c r="H1037" s="96" t="s">
        <v>106</v>
      </c>
    </row>
    <row r="1038" spans="1:7" ht="15">
      <c r="A1038" s="96" t="s">
        <v>105</v>
      </c>
      <c r="B1038" s="97">
        <v>45120.958333333336</v>
      </c>
      <c r="C1038" s="96" t="s">
        <v>104</v>
      </c>
      <c r="D1038" s="96" t="s">
        <v>103</v>
      </c>
      <c r="E1038" s="96" t="s">
        <v>149</v>
      </c>
      <c r="F1038" s="96">
        <v>2002</v>
      </c>
      <c r="G1038" s="96">
        <v>494686518</v>
      </c>
    </row>
    <row r="1039" spans="1:7" ht="15">
      <c r="A1039" s="96" t="s">
        <v>105</v>
      </c>
      <c r="B1039" s="97">
        <v>45120.958333333336</v>
      </c>
      <c r="C1039" s="96" t="s">
        <v>104</v>
      </c>
      <c r="D1039" s="96" t="s">
        <v>103</v>
      </c>
      <c r="E1039" s="96" t="s">
        <v>149</v>
      </c>
      <c r="F1039" s="96">
        <v>2003</v>
      </c>
      <c r="G1039" s="96">
        <v>496512142</v>
      </c>
    </row>
    <row r="1040" spans="1:7" ht="15">
      <c r="A1040" s="96" t="s">
        <v>105</v>
      </c>
      <c r="B1040" s="97">
        <v>45120.958333333336</v>
      </c>
      <c r="C1040" s="96" t="s">
        <v>104</v>
      </c>
      <c r="D1040" s="96" t="s">
        <v>103</v>
      </c>
      <c r="E1040" s="96" t="s">
        <v>149</v>
      </c>
      <c r="F1040" s="96">
        <v>2004</v>
      </c>
      <c r="G1040" s="96">
        <v>498495491</v>
      </c>
    </row>
    <row r="1041" spans="1:7" ht="15">
      <c r="A1041" s="96" t="s">
        <v>105</v>
      </c>
      <c r="B1041" s="97">
        <v>45120.958333333336</v>
      </c>
      <c r="C1041" s="96" t="s">
        <v>104</v>
      </c>
      <c r="D1041" s="96" t="s">
        <v>103</v>
      </c>
      <c r="E1041" s="96" t="s">
        <v>149</v>
      </c>
      <c r="F1041" s="96">
        <v>2005</v>
      </c>
      <c r="G1041" s="96">
        <v>500472237</v>
      </c>
    </row>
    <row r="1042" spans="1:7" ht="15">
      <c r="A1042" s="96" t="s">
        <v>105</v>
      </c>
      <c r="B1042" s="97">
        <v>45120.958333333336</v>
      </c>
      <c r="C1042" s="96" t="s">
        <v>104</v>
      </c>
      <c r="D1042" s="96" t="s">
        <v>103</v>
      </c>
      <c r="E1042" s="96" t="s">
        <v>149</v>
      </c>
      <c r="F1042" s="96">
        <v>2006</v>
      </c>
      <c r="G1042" s="96">
        <v>502368181</v>
      </c>
    </row>
    <row r="1043" spans="1:7" ht="15">
      <c r="A1043" s="96" t="s">
        <v>105</v>
      </c>
      <c r="B1043" s="97">
        <v>45120.958333333336</v>
      </c>
      <c r="C1043" s="96" t="s">
        <v>104</v>
      </c>
      <c r="D1043" s="96" t="s">
        <v>103</v>
      </c>
      <c r="E1043" s="96" t="s">
        <v>149</v>
      </c>
      <c r="F1043" s="96">
        <v>2007</v>
      </c>
      <c r="G1043" s="96">
        <v>504362683</v>
      </c>
    </row>
    <row r="1044" spans="1:8" ht="15">
      <c r="A1044" s="96" t="s">
        <v>105</v>
      </c>
      <c r="B1044" s="97">
        <v>45120.958333333336</v>
      </c>
      <c r="C1044" s="96" t="s">
        <v>104</v>
      </c>
      <c r="D1044" s="96" t="s">
        <v>103</v>
      </c>
      <c r="E1044" s="96" t="s">
        <v>149</v>
      </c>
      <c r="F1044" s="96">
        <v>2008</v>
      </c>
      <c r="G1044" s="96">
        <v>506314732</v>
      </c>
      <c r="H1044" s="96" t="s">
        <v>106</v>
      </c>
    </row>
    <row r="1045" spans="1:7" ht="15">
      <c r="A1045" s="96" t="s">
        <v>105</v>
      </c>
      <c r="B1045" s="97">
        <v>45120.958333333336</v>
      </c>
      <c r="C1045" s="96" t="s">
        <v>104</v>
      </c>
      <c r="D1045" s="96" t="s">
        <v>103</v>
      </c>
      <c r="E1045" s="96" t="s">
        <v>149</v>
      </c>
      <c r="F1045" s="96">
        <v>2009</v>
      </c>
      <c r="G1045" s="96">
        <v>507885623</v>
      </c>
    </row>
    <row r="1046" spans="1:8" ht="15">
      <c r="A1046" s="96" t="s">
        <v>105</v>
      </c>
      <c r="B1046" s="97">
        <v>45120.958333333336</v>
      </c>
      <c r="C1046" s="96" t="s">
        <v>104</v>
      </c>
      <c r="D1046" s="96" t="s">
        <v>103</v>
      </c>
      <c r="E1046" s="96" t="s">
        <v>149</v>
      </c>
      <c r="F1046" s="96">
        <v>2010</v>
      </c>
      <c r="G1046" s="96">
        <v>509051125</v>
      </c>
      <c r="H1046" s="96" t="s">
        <v>106</v>
      </c>
    </row>
    <row r="1047" spans="1:8" ht="15">
      <c r="A1047" s="96" t="s">
        <v>105</v>
      </c>
      <c r="B1047" s="97">
        <v>45120.958333333336</v>
      </c>
      <c r="C1047" s="96" t="s">
        <v>104</v>
      </c>
      <c r="D1047" s="96" t="s">
        <v>103</v>
      </c>
      <c r="E1047" s="96" t="s">
        <v>149</v>
      </c>
      <c r="F1047" s="96">
        <v>2011</v>
      </c>
      <c r="G1047" s="96">
        <v>508827609</v>
      </c>
      <c r="H1047" s="96" t="s">
        <v>106</v>
      </c>
    </row>
    <row r="1048" spans="1:8" ht="15">
      <c r="A1048" s="96" t="s">
        <v>105</v>
      </c>
      <c r="B1048" s="97">
        <v>45120.958333333336</v>
      </c>
      <c r="C1048" s="96" t="s">
        <v>104</v>
      </c>
      <c r="D1048" s="96" t="s">
        <v>103</v>
      </c>
      <c r="E1048" s="96" t="s">
        <v>149</v>
      </c>
      <c r="F1048" s="96">
        <v>2012</v>
      </c>
      <c r="G1048" s="96">
        <v>509981346</v>
      </c>
      <c r="H1048" s="96" t="s">
        <v>106</v>
      </c>
    </row>
    <row r="1049" spans="1:7" ht="15">
      <c r="A1049" s="96" t="s">
        <v>105</v>
      </c>
      <c r="B1049" s="97">
        <v>45120.958333333336</v>
      </c>
      <c r="C1049" s="96" t="s">
        <v>104</v>
      </c>
      <c r="D1049" s="96" t="s">
        <v>103</v>
      </c>
      <c r="E1049" s="96" t="s">
        <v>149</v>
      </c>
      <c r="F1049" s="96">
        <v>2013</v>
      </c>
      <c r="G1049" s="96">
        <v>511527586</v>
      </c>
    </row>
    <row r="1050" spans="1:8" ht="15">
      <c r="A1050" s="96" t="s">
        <v>105</v>
      </c>
      <c r="B1050" s="97">
        <v>45120.958333333336</v>
      </c>
      <c r="C1050" s="96" t="s">
        <v>104</v>
      </c>
      <c r="D1050" s="96" t="s">
        <v>103</v>
      </c>
      <c r="E1050" s="96" t="s">
        <v>149</v>
      </c>
      <c r="F1050" s="96">
        <v>2014</v>
      </c>
      <c r="G1050" s="96">
        <v>513378713</v>
      </c>
      <c r="H1050" s="96" t="s">
        <v>106</v>
      </c>
    </row>
    <row r="1051" spans="1:8" ht="15">
      <c r="A1051" s="96" t="s">
        <v>105</v>
      </c>
      <c r="B1051" s="97">
        <v>45120.958333333336</v>
      </c>
      <c r="C1051" s="96" t="s">
        <v>104</v>
      </c>
      <c r="D1051" s="96" t="s">
        <v>103</v>
      </c>
      <c r="E1051" s="96" t="s">
        <v>149</v>
      </c>
      <c r="F1051" s="96">
        <v>2015</v>
      </c>
      <c r="G1051" s="96">
        <v>514907955</v>
      </c>
      <c r="H1051" s="96" t="s">
        <v>106</v>
      </c>
    </row>
    <row r="1052" spans="1:7" ht="15">
      <c r="A1052" s="96" t="s">
        <v>105</v>
      </c>
      <c r="B1052" s="97">
        <v>45120.958333333336</v>
      </c>
      <c r="C1052" s="96" t="s">
        <v>104</v>
      </c>
      <c r="D1052" s="96" t="s">
        <v>103</v>
      </c>
      <c r="E1052" s="96" t="s">
        <v>149</v>
      </c>
      <c r="F1052" s="96">
        <v>2016</v>
      </c>
      <c r="G1052" s="96">
        <v>516386453</v>
      </c>
    </row>
    <row r="1053" spans="1:8" ht="15">
      <c r="A1053" s="96" t="s">
        <v>105</v>
      </c>
      <c r="B1053" s="97">
        <v>45120.958333333336</v>
      </c>
      <c r="C1053" s="96" t="s">
        <v>104</v>
      </c>
      <c r="D1053" s="96" t="s">
        <v>103</v>
      </c>
      <c r="E1053" s="96" t="s">
        <v>149</v>
      </c>
      <c r="F1053" s="96">
        <v>2017</v>
      </c>
      <c r="G1053" s="96">
        <v>517588682</v>
      </c>
      <c r="H1053" s="96" t="s">
        <v>106</v>
      </c>
    </row>
    <row r="1054" spans="1:8" ht="15">
      <c r="A1054" s="96" t="s">
        <v>105</v>
      </c>
      <c r="B1054" s="97">
        <v>45120.958333333336</v>
      </c>
      <c r="C1054" s="96" t="s">
        <v>104</v>
      </c>
      <c r="D1054" s="96" t="s">
        <v>103</v>
      </c>
      <c r="E1054" s="96" t="s">
        <v>149</v>
      </c>
      <c r="F1054" s="96">
        <v>2018</v>
      </c>
      <c r="G1054" s="96">
        <v>518818581</v>
      </c>
      <c r="H1054" s="96" t="s">
        <v>101</v>
      </c>
    </row>
    <row r="1055" spans="1:8" ht="15">
      <c r="A1055" s="96" t="s">
        <v>105</v>
      </c>
      <c r="B1055" s="97">
        <v>45120.958333333336</v>
      </c>
      <c r="C1055" s="96" t="s">
        <v>104</v>
      </c>
      <c r="D1055" s="96" t="s">
        <v>103</v>
      </c>
      <c r="E1055" s="96" t="s">
        <v>149</v>
      </c>
      <c r="F1055" s="96">
        <v>2019</v>
      </c>
      <c r="G1055" s="96">
        <v>519605603</v>
      </c>
      <c r="H1055" s="96" t="s">
        <v>143</v>
      </c>
    </row>
    <row r="1056" spans="1:7" ht="15">
      <c r="A1056" s="96" t="s">
        <v>105</v>
      </c>
      <c r="B1056" s="97">
        <v>45120.958333333336</v>
      </c>
      <c r="C1056" s="96" t="s">
        <v>104</v>
      </c>
      <c r="D1056" s="96" t="s">
        <v>103</v>
      </c>
      <c r="E1056" s="96" t="s">
        <v>148</v>
      </c>
      <c r="F1056" s="96">
        <v>1960</v>
      </c>
      <c r="G1056" s="96">
        <v>9101091</v>
      </c>
    </row>
    <row r="1057" spans="1:7" ht="15">
      <c r="A1057" s="96" t="s">
        <v>105</v>
      </c>
      <c r="B1057" s="97">
        <v>45120.958333333336</v>
      </c>
      <c r="C1057" s="96" t="s">
        <v>104</v>
      </c>
      <c r="D1057" s="96" t="s">
        <v>103</v>
      </c>
      <c r="E1057" s="96" t="s">
        <v>148</v>
      </c>
      <c r="F1057" s="96">
        <v>1961</v>
      </c>
      <c r="G1057" s="96">
        <v>9240000</v>
      </c>
    </row>
    <row r="1058" spans="1:7" ht="15">
      <c r="A1058" s="96" t="s">
        <v>105</v>
      </c>
      <c r="B1058" s="97">
        <v>45120.958333333336</v>
      </c>
      <c r="C1058" s="96" t="s">
        <v>104</v>
      </c>
      <c r="D1058" s="96" t="s">
        <v>103</v>
      </c>
      <c r="E1058" s="96" t="s">
        <v>148</v>
      </c>
      <c r="F1058" s="96">
        <v>1962</v>
      </c>
      <c r="G1058" s="96">
        <v>9412554</v>
      </c>
    </row>
    <row r="1059" spans="1:7" ht="15">
      <c r="A1059" s="96" t="s">
        <v>105</v>
      </c>
      <c r="B1059" s="97">
        <v>45120.958333333336</v>
      </c>
      <c r="C1059" s="96" t="s">
        <v>104</v>
      </c>
      <c r="D1059" s="96" t="s">
        <v>103</v>
      </c>
      <c r="E1059" s="96" t="s">
        <v>148</v>
      </c>
      <c r="F1059" s="96">
        <v>1963</v>
      </c>
      <c r="G1059" s="96">
        <v>9564530</v>
      </c>
    </row>
    <row r="1060" spans="1:7" ht="15">
      <c r="A1060" s="96" t="s">
        <v>105</v>
      </c>
      <c r="B1060" s="97">
        <v>45120.958333333336</v>
      </c>
      <c r="C1060" s="96" t="s">
        <v>104</v>
      </c>
      <c r="D1060" s="96" t="s">
        <v>103</v>
      </c>
      <c r="E1060" s="96" t="s">
        <v>148</v>
      </c>
      <c r="F1060" s="96">
        <v>1964</v>
      </c>
      <c r="G1060" s="96">
        <v>9691305</v>
      </c>
    </row>
    <row r="1061" spans="1:7" ht="15">
      <c r="A1061" s="96" t="s">
        <v>105</v>
      </c>
      <c r="B1061" s="97">
        <v>45120.958333333336</v>
      </c>
      <c r="C1061" s="96" t="s">
        <v>104</v>
      </c>
      <c r="D1061" s="96" t="s">
        <v>103</v>
      </c>
      <c r="E1061" s="96" t="s">
        <v>148</v>
      </c>
      <c r="F1061" s="96">
        <v>1965</v>
      </c>
      <c r="G1061" s="96">
        <v>9791121</v>
      </c>
    </row>
    <row r="1062" spans="1:7" ht="15">
      <c r="A1062" s="96" t="s">
        <v>105</v>
      </c>
      <c r="B1062" s="97">
        <v>45120.958333333336</v>
      </c>
      <c r="C1062" s="96" t="s">
        <v>104</v>
      </c>
      <c r="D1062" s="96" t="s">
        <v>103</v>
      </c>
      <c r="E1062" s="96" t="s">
        <v>148</v>
      </c>
      <c r="F1062" s="96">
        <v>1966</v>
      </c>
      <c r="G1062" s="96">
        <v>9886194</v>
      </c>
    </row>
    <row r="1063" spans="1:7" ht="15">
      <c r="A1063" s="96" t="s">
        <v>105</v>
      </c>
      <c r="B1063" s="97">
        <v>45120.958333333336</v>
      </c>
      <c r="C1063" s="96" t="s">
        <v>104</v>
      </c>
      <c r="D1063" s="96" t="s">
        <v>103</v>
      </c>
      <c r="E1063" s="96" t="s">
        <v>148</v>
      </c>
      <c r="F1063" s="96">
        <v>1967</v>
      </c>
      <c r="G1063" s="96">
        <v>9995250</v>
      </c>
    </row>
    <row r="1064" spans="1:7" ht="15">
      <c r="A1064" s="96" t="s">
        <v>105</v>
      </c>
      <c r="B1064" s="97">
        <v>45120.958333333336</v>
      </c>
      <c r="C1064" s="96" t="s">
        <v>104</v>
      </c>
      <c r="D1064" s="96" t="s">
        <v>103</v>
      </c>
      <c r="E1064" s="96" t="s">
        <v>148</v>
      </c>
      <c r="F1064" s="96">
        <v>1968</v>
      </c>
      <c r="G1064" s="96">
        <v>10106523</v>
      </c>
    </row>
    <row r="1065" spans="1:7" ht="15">
      <c r="A1065" s="96" t="s">
        <v>105</v>
      </c>
      <c r="B1065" s="97">
        <v>45120.958333333336</v>
      </c>
      <c r="C1065" s="96" t="s">
        <v>104</v>
      </c>
      <c r="D1065" s="96" t="s">
        <v>103</v>
      </c>
      <c r="E1065" s="96" t="s">
        <v>148</v>
      </c>
      <c r="F1065" s="96">
        <v>1969</v>
      </c>
      <c r="G1065" s="96">
        <v>10208547</v>
      </c>
    </row>
    <row r="1066" spans="1:7" ht="15">
      <c r="A1066" s="96" t="s">
        <v>105</v>
      </c>
      <c r="B1066" s="97">
        <v>45120.958333333336</v>
      </c>
      <c r="C1066" s="96" t="s">
        <v>104</v>
      </c>
      <c r="D1066" s="96" t="s">
        <v>103</v>
      </c>
      <c r="E1066" s="96" t="s">
        <v>148</v>
      </c>
      <c r="F1066" s="96">
        <v>1970</v>
      </c>
      <c r="G1066" s="96">
        <v>10282218</v>
      </c>
    </row>
    <row r="1067" spans="1:7" ht="15">
      <c r="A1067" s="96" t="s">
        <v>105</v>
      </c>
      <c r="B1067" s="97">
        <v>45120.958333333336</v>
      </c>
      <c r="C1067" s="96" t="s">
        <v>104</v>
      </c>
      <c r="D1067" s="96" t="s">
        <v>103</v>
      </c>
      <c r="E1067" s="96" t="s">
        <v>148</v>
      </c>
      <c r="F1067" s="96">
        <v>1971</v>
      </c>
      <c r="G1067" s="96">
        <v>10344136</v>
      </c>
    </row>
    <row r="1068" spans="1:7" ht="15">
      <c r="A1068" s="96" t="s">
        <v>105</v>
      </c>
      <c r="B1068" s="97">
        <v>45120.958333333336</v>
      </c>
      <c r="C1068" s="96" t="s">
        <v>104</v>
      </c>
      <c r="D1068" s="96" t="s">
        <v>103</v>
      </c>
      <c r="E1068" s="96" t="s">
        <v>148</v>
      </c>
      <c r="F1068" s="96">
        <v>1972</v>
      </c>
      <c r="G1068" s="96">
        <v>10425229</v>
      </c>
    </row>
    <row r="1069" spans="1:7" ht="15">
      <c r="A1069" s="96" t="s">
        <v>105</v>
      </c>
      <c r="B1069" s="97">
        <v>45120.958333333336</v>
      </c>
      <c r="C1069" s="96" t="s">
        <v>104</v>
      </c>
      <c r="D1069" s="96" t="s">
        <v>103</v>
      </c>
      <c r="E1069" s="96" t="s">
        <v>148</v>
      </c>
      <c r="F1069" s="96">
        <v>1973</v>
      </c>
      <c r="G1069" s="96">
        <v>10503061</v>
      </c>
    </row>
    <row r="1070" spans="1:7" ht="15">
      <c r="A1070" s="96" t="s">
        <v>105</v>
      </c>
      <c r="B1070" s="97">
        <v>45120.958333333336</v>
      </c>
      <c r="C1070" s="96" t="s">
        <v>104</v>
      </c>
      <c r="D1070" s="96" t="s">
        <v>103</v>
      </c>
      <c r="E1070" s="96" t="s">
        <v>148</v>
      </c>
      <c r="F1070" s="96">
        <v>1974</v>
      </c>
      <c r="G1070" s="96">
        <v>10565323</v>
      </c>
    </row>
    <row r="1071" spans="1:7" ht="15">
      <c r="A1071" s="96" t="s">
        <v>105</v>
      </c>
      <c r="B1071" s="97">
        <v>45120.958333333336</v>
      </c>
      <c r="C1071" s="96" t="s">
        <v>104</v>
      </c>
      <c r="D1071" s="96" t="s">
        <v>103</v>
      </c>
      <c r="E1071" s="96" t="s">
        <v>148</v>
      </c>
      <c r="F1071" s="96">
        <v>1975</v>
      </c>
      <c r="G1071" s="96">
        <v>10587770</v>
      </c>
    </row>
    <row r="1072" spans="1:7" ht="15">
      <c r="A1072" s="96" t="s">
        <v>105</v>
      </c>
      <c r="B1072" s="97">
        <v>45120.958333333336</v>
      </c>
      <c r="C1072" s="96" t="s">
        <v>104</v>
      </c>
      <c r="D1072" s="96" t="s">
        <v>103</v>
      </c>
      <c r="E1072" s="96" t="s">
        <v>148</v>
      </c>
      <c r="F1072" s="96">
        <v>1976</v>
      </c>
      <c r="G1072" s="96">
        <v>10572868</v>
      </c>
    </row>
    <row r="1073" spans="1:7" ht="15">
      <c r="A1073" s="96" t="s">
        <v>105</v>
      </c>
      <c r="B1073" s="97">
        <v>45120.958333333336</v>
      </c>
      <c r="C1073" s="96" t="s">
        <v>104</v>
      </c>
      <c r="D1073" s="96" t="s">
        <v>103</v>
      </c>
      <c r="E1073" s="96" t="s">
        <v>148</v>
      </c>
      <c r="F1073" s="96">
        <v>1977</v>
      </c>
      <c r="G1073" s="96">
        <v>10570620</v>
      </c>
    </row>
    <row r="1074" spans="1:7" ht="15">
      <c r="A1074" s="96" t="s">
        <v>105</v>
      </c>
      <c r="B1074" s="97">
        <v>45120.958333333336</v>
      </c>
      <c r="C1074" s="96" t="s">
        <v>104</v>
      </c>
      <c r="D1074" s="96" t="s">
        <v>103</v>
      </c>
      <c r="E1074" s="96" t="s">
        <v>148</v>
      </c>
      <c r="F1074" s="96">
        <v>1978</v>
      </c>
      <c r="G1074" s="96">
        <v>10588974</v>
      </c>
    </row>
    <row r="1075" spans="1:7" ht="15">
      <c r="A1075" s="96" t="s">
        <v>105</v>
      </c>
      <c r="B1075" s="97">
        <v>45120.958333333336</v>
      </c>
      <c r="C1075" s="96" t="s">
        <v>104</v>
      </c>
      <c r="D1075" s="96" t="s">
        <v>103</v>
      </c>
      <c r="E1075" s="96" t="s">
        <v>148</v>
      </c>
      <c r="F1075" s="96">
        <v>1979</v>
      </c>
      <c r="G1075" s="96">
        <v>10618192</v>
      </c>
    </row>
    <row r="1076" spans="1:7" ht="15">
      <c r="A1076" s="96" t="s">
        <v>105</v>
      </c>
      <c r="B1076" s="97">
        <v>45120.958333333336</v>
      </c>
      <c r="C1076" s="96" t="s">
        <v>104</v>
      </c>
      <c r="D1076" s="96" t="s">
        <v>103</v>
      </c>
      <c r="E1076" s="96" t="s">
        <v>148</v>
      </c>
      <c r="F1076" s="96">
        <v>1980</v>
      </c>
      <c r="G1076" s="96">
        <v>10658678</v>
      </c>
    </row>
    <row r="1077" spans="1:7" ht="15">
      <c r="A1077" s="96" t="s">
        <v>105</v>
      </c>
      <c r="B1077" s="97">
        <v>45120.958333333336</v>
      </c>
      <c r="C1077" s="96" t="s">
        <v>104</v>
      </c>
      <c r="D1077" s="96" t="s">
        <v>103</v>
      </c>
      <c r="E1077" s="96" t="s">
        <v>148</v>
      </c>
      <c r="F1077" s="96">
        <v>1981</v>
      </c>
      <c r="G1077" s="96">
        <v>10710204</v>
      </c>
    </row>
    <row r="1078" spans="1:7" ht="15">
      <c r="A1078" s="96" t="s">
        <v>105</v>
      </c>
      <c r="B1078" s="97">
        <v>45120.958333333336</v>
      </c>
      <c r="C1078" s="96" t="s">
        <v>104</v>
      </c>
      <c r="D1078" s="96" t="s">
        <v>103</v>
      </c>
      <c r="E1078" s="96" t="s">
        <v>148</v>
      </c>
      <c r="F1078" s="96">
        <v>1982</v>
      </c>
      <c r="G1078" s="96">
        <v>10766211</v>
      </c>
    </row>
    <row r="1079" spans="1:7" ht="15">
      <c r="A1079" s="96" t="s">
        <v>105</v>
      </c>
      <c r="B1079" s="97">
        <v>45120.958333333336</v>
      </c>
      <c r="C1079" s="96" t="s">
        <v>104</v>
      </c>
      <c r="D1079" s="96" t="s">
        <v>103</v>
      </c>
      <c r="E1079" s="96" t="s">
        <v>148</v>
      </c>
      <c r="F1079" s="96">
        <v>1983</v>
      </c>
      <c r="G1079" s="96">
        <v>10810628</v>
      </c>
    </row>
    <row r="1080" spans="1:7" ht="15">
      <c r="A1080" s="96" t="s">
        <v>105</v>
      </c>
      <c r="B1080" s="97">
        <v>45120.958333333336</v>
      </c>
      <c r="C1080" s="96" t="s">
        <v>104</v>
      </c>
      <c r="D1080" s="96" t="s">
        <v>103</v>
      </c>
      <c r="E1080" s="96" t="s">
        <v>148</v>
      </c>
      <c r="F1080" s="96">
        <v>1984</v>
      </c>
      <c r="G1080" s="96">
        <v>10848071</v>
      </c>
    </row>
    <row r="1081" spans="1:7" ht="15">
      <c r="A1081" s="96" t="s">
        <v>105</v>
      </c>
      <c r="B1081" s="97">
        <v>45120.958333333336</v>
      </c>
      <c r="C1081" s="96" t="s">
        <v>104</v>
      </c>
      <c r="D1081" s="96" t="s">
        <v>103</v>
      </c>
      <c r="E1081" s="96" t="s">
        <v>148</v>
      </c>
      <c r="F1081" s="96">
        <v>1985</v>
      </c>
      <c r="G1081" s="96">
        <v>10891164</v>
      </c>
    </row>
    <row r="1082" spans="1:7" ht="15">
      <c r="A1082" s="96" t="s">
        <v>105</v>
      </c>
      <c r="B1082" s="97">
        <v>45120.958333333336</v>
      </c>
      <c r="C1082" s="96" t="s">
        <v>104</v>
      </c>
      <c r="D1082" s="96" t="s">
        <v>103</v>
      </c>
      <c r="E1082" s="96" t="s">
        <v>148</v>
      </c>
      <c r="F1082" s="96">
        <v>1986</v>
      </c>
      <c r="G1082" s="96">
        <v>10941896</v>
      </c>
    </row>
    <row r="1083" spans="1:7" ht="15">
      <c r="A1083" s="96" t="s">
        <v>105</v>
      </c>
      <c r="B1083" s="97">
        <v>45120.958333333336</v>
      </c>
      <c r="C1083" s="96" t="s">
        <v>104</v>
      </c>
      <c r="D1083" s="96" t="s">
        <v>103</v>
      </c>
      <c r="E1083" s="96" t="s">
        <v>148</v>
      </c>
      <c r="F1083" s="96">
        <v>1987</v>
      </c>
      <c r="G1083" s="96">
        <v>11005427</v>
      </c>
    </row>
    <row r="1084" spans="1:7" ht="15">
      <c r="A1084" s="96" t="s">
        <v>105</v>
      </c>
      <c r="B1084" s="97">
        <v>45120.958333333336</v>
      </c>
      <c r="C1084" s="96" t="s">
        <v>104</v>
      </c>
      <c r="D1084" s="96" t="s">
        <v>103</v>
      </c>
      <c r="E1084" s="96" t="s">
        <v>148</v>
      </c>
      <c r="F1084" s="96">
        <v>1988</v>
      </c>
      <c r="G1084" s="96">
        <v>11080562</v>
      </c>
    </row>
    <row r="1085" spans="1:7" ht="15">
      <c r="A1085" s="96" t="s">
        <v>105</v>
      </c>
      <c r="B1085" s="97">
        <v>45120.958333333336</v>
      </c>
      <c r="C1085" s="96" t="s">
        <v>104</v>
      </c>
      <c r="D1085" s="96" t="s">
        <v>103</v>
      </c>
      <c r="E1085" s="96" t="s">
        <v>148</v>
      </c>
      <c r="F1085" s="96">
        <v>1989</v>
      </c>
      <c r="G1085" s="96">
        <v>11154982</v>
      </c>
    </row>
    <row r="1086" spans="1:7" ht="15">
      <c r="A1086" s="96" t="s">
        <v>105</v>
      </c>
      <c r="B1086" s="97">
        <v>45120.958333333336</v>
      </c>
      <c r="C1086" s="96" t="s">
        <v>104</v>
      </c>
      <c r="D1086" s="96" t="s">
        <v>103</v>
      </c>
      <c r="E1086" s="96" t="s">
        <v>148</v>
      </c>
      <c r="F1086" s="96">
        <v>1990</v>
      </c>
      <c r="G1086" s="96">
        <v>11240560</v>
      </c>
    </row>
    <row r="1087" spans="1:7" ht="15">
      <c r="A1087" s="96" t="s">
        <v>105</v>
      </c>
      <c r="B1087" s="97">
        <v>45120.958333333336</v>
      </c>
      <c r="C1087" s="96" t="s">
        <v>104</v>
      </c>
      <c r="D1087" s="96" t="s">
        <v>103</v>
      </c>
      <c r="E1087" s="96" t="s">
        <v>148</v>
      </c>
      <c r="F1087" s="96">
        <v>1991</v>
      </c>
      <c r="G1087" s="96">
        <v>11348716</v>
      </c>
    </row>
    <row r="1088" spans="1:7" ht="15">
      <c r="A1088" s="96" t="s">
        <v>105</v>
      </c>
      <c r="B1088" s="97">
        <v>45120.958333333336</v>
      </c>
      <c r="C1088" s="96" t="s">
        <v>104</v>
      </c>
      <c r="D1088" s="96" t="s">
        <v>103</v>
      </c>
      <c r="E1088" s="96" t="s">
        <v>148</v>
      </c>
      <c r="F1088" s="96">
        <v>1992</v>
      </c>
      <c r="G1088" s="96">
        <v>11452449</v>
      </c>
    </row>
    <row r="1089" spans="1:7" ht="15">
      <c r="A1089" s="96" t="s">
        <v>105</v>
      </c>
      <c r="B1089" s="97">
        <v>45120.958333333336</v>
      </c>
      <c r="C1089" s="96" t="s">
        <v>104</v>
      </c>
      <c r="D1089" s="96" t="s">
        <v>103</v>
      </c>
      <c r="E1089" s="96" t="s">
        <v>148</v>
      </c>
      <c r="F1089" s="96">
        <v>1993</v>
      </c>
      <c r="G1089" s="96">
        <v>11544070</v>
      </c>
    </row>
    <row r="1090" spans="1:7" ht="15">
      <c r="A1090" s="96" t="s">
        <v>105</v>
      </c>
      <c r="B1090" s="97">
        <v>45120.958333333336</v>
      </c>
      <c r="C1090" s="96" t="s">
        <v>104</v>
      </c>
      <c r="D1090" s="96" t="s">
        <v>103</v>
      </c>
      <c r="E1090" s="96" t="s">
        <v>148</v>
      </c>
      <c r="F1090" s="96">
        <v>1994</v>
      </c>
      <c r="G1090" s="96">
        <v>11626899</v>
      </c>
    </row>
    <row r="1091" spans="1:7" ht="15">
      <c r="A1091" s="96" t="s">
        <v>105</v>
      </c>
      <c r="B1091" s="97">
        <v>45120.958333333336</v>
      </c>
      <c r="C1091" s="96" t="s">
        <v>104</v>
      </c>
      <c r="D1091" s="96" t="s">
        <v>103</v>
      </c>
      <c r="E1091" s="96" t="s">
        <v>148</v>
      </c>
      <c r="F1091" s="96">
        <v>1995</v>
      </c>
      <c r="G1091" s="96">
        <v>11698115</v>
      </c>
    </row>
    <row r="1092" spans="1:7" ht="15">
      <c r="A1092" s="96" t="s">
        <v>105</v>
      </c>
      <c r="B1092" s="97">
        <v>45120.958333333336</v>
      </c>
      <c r="C1092" s="96" t="s">
        <v>104</v>
      </c>
      <c r="D1092" s="96" t="s">
        <v>103</v>
      </c>
      <c r="E1092" s="96" t="s">
        <v>148</v>
      </c>
      <c r="F1092" s="96">
        <v>1996</v>
      </c>
      <c r="G1092" s="96">
        <v>11753135</v>
      </c>
    </row>
    <row r="1093" spans="1:7" ht="15">
      <c r="A1093" s="96" t="s">
        <v>105</v>
      </c>
      <c r="B1093" s="97">
        <v>45120.958333333336</v>
      </c>
      <c r="C1093" s="96" t="s">
        <v>104</v>
      </c>
      <c r="D1093" s="96" t="s">
        <v>103</v>
      </c>
      <c r="E1093" s="96" t="s">
        <v>148</v>
      </c>
      <c r="F1093" s="96">
        <v>1997</v>
      </c>
      <c r="G1093" s="96">
        <v>11796423</v>
      </c>
    </row>
    <row r="1094" spans="1:7" ht="15">
      <c r="A1094" s="96" t="s">
        <v>105</v>
      </c>
      <c r="B1094" s="97">
        <v>45120.958333333336</v>
      </c>
      <c r="C1094" s="96" t="s">
        <v>104</v>
      </c>
      <c r="D1094" s="96" t="s">
        <v>103</v>
      </c>
      <c r="E1094" s="96" t="s">
        <v>148</v>
      </c>
      <c r="F1094" s="96">
        <v>1998</v>
      </c>
      <c r="G1094" s="96">
        <v>11847180</v>
      </c>
    </row>
    <row r="1095" spans="1:7" ht="15">
      <c r="A1095" s="96" t="s">
        <v>105</v>
      </c>
      <c r="B1095" s="97">
        <v>45120.958333333336</v>
      </c>
      <c r="C1095" s="96" t="s">
        <v>104</v>
      </c>
      <c r="D1095" s="96" t="s">
        <v>103</v>
      </c>
      <c r="E1095" s="96" t="s">
        <v>148</v>
      </c>
      <c r="F1095" s="96">
        <v>1999</v>
      </c>
      <c r="G1095" s="96">
        <v>11915506</v>
      </c>
    </row>
    <row r="1096" spans="1:7" ht="15">
      <c r="A1096" s="96" t="s">
        <v>105</v>
      </c>
      <c r="B1096" s="97">
        <v>45120.958333333336</v>
      </c>
      <c r="C1096" s="96" t="s">
        <v>104</v>
      </c>
      <c r="D1096" s="96" t="s">
        <v>103</v>
      </c>
      <c r="E1096" s="96" t="s">
        <v>148</v>
      </c>
      <c r="F1096" s="96">
        <v>2000</v>
      </c>
      <c r="G1096" s="96">
        <v>11989066</v>
      </c>
    </row>
    <row r="1097" spans="1:7" ht="15">
      <c r="A1097" s="96" t="s">
        <v>105</v>
      </c>
      <c r="B1097" s="97">
        <v>45120.958333333336</v>
      </c>
      <c r="C1097" s="96" t="s">
        <v>104</v>
      </c>
      <c r="D1097" s="96" t="s">
        <v>103</v>
      </c>
      <c r="E1097" s="96" t="s">
        <v>148</v>
      </c>
      <c r="F1097" s="96">
        <v>2001</v>
      </c>
      <c r="G1097" s="96">
        <v>12061767</v>
      </c>
    </row>
    <row r="1098" spans="1:7" ht="15">
      <c r="A1098" s="96" t="s">
        <v>105</v>
      </c>
      <c r="B1098" s="97">
        <v>45120.958333333336</v>
      </c>
      <c r="C1098" s="96" t="s">
        <v>104</v>
      </c>
      <c r="D1098" s="96" t="s">
        <v>103</v>
      </c>
      <c r="E1098" s="96" t="s">
        <v>148</v>
      </c>
      <c r="F1098" s="96">
        <v>2002</v>
      </c>
      <c r="G1098" s="96">
        <v>12144129</v>
      </c>
    </row>
    <row r="1099" spans="1:7" ht="15">
      <c r="A1099" s="96" t="s">
        <v>105</v>
      </c>
      <c r="B1099" s="97">
        <v>45120.958333333336</v>
      </c>
      <c r="C1099" s="96" t="s">
        <v>104</v>
      </c>
      <c r="D1099" s="96" t="s">
        <v>103</v>
      </c>
      <c r="E1099" s="96" t="s">
        <v>148</v>
      </c>
      <c r="F1099" s="96">
        <v>2003</v>
      </c>
      <c r="G1099" s="96">
        <v>12227454</v>
      </c>
    </row>
    <row r="1100" spans="1:7" ht="15">
      <c r="A1100" s="96" t="s">
        <v>105</v>
      </c>
      <c r="B1100" s="97">
        <v>45120.958333333336</v>
      </c>
      <c r="C1100" s="96" t="s">
        <v>104</v>
      </c>
      <c r="D1100" s="96" t="s">
        <v>103</v>
      </c>
      <c r="E1100" s="96" t="s">
        <v>148</v>
      </c>
      <c r="F1100" s="96">
        <v>2004</v>
      </c>
      <c r="G1100" s="96">
        <v>12308056</v>
      </c>
    </row>
    <row r="1101" spans="1:7" ht="15">
      <c r="A1101" s="96" t="s">
        <v>105</v>
      </c>
      <c r="B1101" s="97">
        <v>45120.958333333336</v>
      </c>
      <c r="C1101" s="96" t="s">
        <v>104</v>
      </c>
      <c r="D1101" s="96" t="s">
        <v>103</v>
      </c>
      <c r="E1101" s="96" t="s">
        <v>148</v>
      </c>
      <c r="F1101" s="96">
        <v>2005</v>
      </c>
      <c r="G1101" s="96">
        <v>12391893</v>
      </c>
    </row>
    <row r="1102" spans="1:7" ht="15">
      <c r="A1102" s="96" t="s">
        <v>105</v>
      </c>
      <c r="B1102" s="97">
        <v>45120.958333333336</v>
      </c>
      <c r="C1102" s="96" t="s">
        <v>104</v>
      </c>
      <c r="D1102" s="96" t="s">
        <v>103</v>
      </c>
      <c r="E1102" s="96" t="s">
        <v>148</v>
      </c>
      <c r="F1102" s="96">
        <v>2006</v>
      </c>
      <c r="G1102" s="96">
        <v>12483428</v>
      </c>
    </row>
    <row r="1103" spans="1:7" ht="15">
      <c r="A1103" s="96" t="s">
        <v>105</v>
      </c>
      <c r="B1103" s="97">
        <v>45120.958333333336</v>
      </c>
      <c r="C1103" s="96" t="s">
        <v>104</v>
      </c>
      <c r="D1103" s="96" t="s">
        <v>103</v>
      </c>
      <c r="E1103" s="96" t="s">
        <v>148</v>
      </c>
      <c r="F1103" s="96">
        <v>2007</v>
      </c>
      <c r="G1103" s="96">
        <v>12607097</v>
      </c>
    </row>
    <row r="1104" spans="1:7" ht="15">
      <c r="A1104" s="96" t="s">
        <v>105</v>
      </c>
      <c r="B1104" s="97">
        <v>45120.958333333336</v>
      </c>
      <c r="C1104" s="96" t="s">
        <v>104</v>
      </c>
      <c r="D1104" s="96" t="s">
        <v>103</v>
      </c>
      <c r="E1104" s="96" t="s">
        <v>148</v>
      </c>
      <c r="F1104" s="96">
        <v>2008</v>
      </c>
      <c r="G1104" s="96">
        <v>12768773</v>
      </c>
    </row>
    <row r="1105" spans="1:7" ht="15">
      <c r="A1105" s="96" t="s">
        <v>105</v>
      </c>
      <c r="B1105" s="97">
        <v>45120.958333333336</v>
      </c>
      <c r="C1105" s="96" t="s">
        <v>104</v>
      </c>
      <c r="D1105" s="96" t="s">
        <v>103</v>
      </c>
      <c r="E1105" s="96" t="s">
        <v>148</v>
      </c>
      <c r="F1105" s="96">
        <v>2009</v>
      </c>
      <c r="G1105" s="96">
        <v>12926797</v>
      </c>
    </row>
    <row r="1106" spans="1:7" ht="15">
      <c r="A1106" s="96" t="s">
        <v>105</v>
      </c>
      <c r="B1106" s="97">
        <v>45120.958333333336</v>
      </c>
      <c r="C1106" s="96" t="s">
        <v>104</v>
      </c>
      <c r="D1106" s="96" t="s">
        <v>103</v>
      </c>
      <c r="E1106" s="96" t="s">
        <v>148</v>
      </c>
      <c r="F1106" s="96">
        <v>2010</v>
      </c>
      <c r="G1106" s="96">
        <v>13068224</v>
      </c>
    </row>
    <row r="1107" spans="1:8" ht="15">
      <c r="A1107" s="96" t="s">
        <v>105</v>
      </c>
      <c r="B1107" s="97">
        <v>45120.958333333336</v>
      </c>
      <c r="C1107" s="96" t="s">
        <v>104</v>
      </c>
      <c r="D1107" s="96" t="s">
        <v>103</v>
      </c>
      <c r="E1107" s="96" t="s">
        <v>148</v>
      </c>
      <c r="F1107" s="96">
        <v>2011</v>
      </c>
      <c r="G1107" s="96">
        <v>13220811</v>
      </c>
      <c r="H1107" s="96" t="s">
        <v>106</v>
      </c>
    </row>
    <row r="1108" spans="1:7" ht="15">
      <c r="A1108" s="96" t="s">
        <v>105</v>
      </c>
      <c r="B1108" s="97">
        <v>45120.958333333336</v>
      </c>
      <c r="C1108" s="96" t="s">
        <v>104</v>
      </c>
      <c r="D1108" s="96" t="s">
        <v>103</v>
      </c>
      <c r="E1108" s="96" t="s">
        <v>148</v>
      </c>
      <c r="F1108" s="96">
        <v>2012</v>
      </c>
      <c r="G1108" s="96">
        <v>13372806</v>
      </c>
    </row>
    <row r="1109" spans="1:7" ht="15">
      <c r="A1109" s="96" t="s">
        <v>105</v>
      </c>
      <c r="B1109" s="97">
        <v>45120.958333333336</v>
      </c>
      <c r="C1109" s="96" t="s">
        <v>104</v>
      </c>
      <c r="D1109" s="96" t="s">
        <v>103</v>
      </c>
      <c r="E1109" s="96" t="s">
        <v>148</v>
      </c>
      <c r="F1109" s="96">
        <v>2013</v>
      </c>
      <c r="G1109" s="96">
        <v>13529716</v>
      </c>
    </row>
    <row r="1110" spans="1:7" ht="15">
      <c r="A1110" s="96" t="s">
        <v>105</v>
      </c>
      <c r="B1110" s="97">
        <v>45120.958333333336</v>
      </c>
      <c r="C1110" s="96" t="s">
        <v>104</v>
      </c>
      <c r="D1110" s="96" t="s">
        <v>103</v>
      </c>
      <c r="E1110" s="96" t="s">
        <v>148</v>
      </c>
      <c r="F1110" s="96">
        <v>2014</v>
      </c>
      <c r="G1110" s="96">
        <v>13690513</v>
      </c>
    </row>
    <row r="1111" spans="1:7" ht="15">
      <c r="A1111" s="96" t="s">
        <v>105</v>
      </c>
      <c r="B1111" s="97">
        <v>45120.958333333336</v>
      </c>
      <c r="C1111" s="96" t="s">
        <v>104</v>
      </c>
      <c r="D1111" s="96" t="s">
        <v>103</v>
      </c>
      <c r="E1111" s="96" t="s">
        <v>148</v>
      </c>
      <c r="F1111" s="96">
        <v>2015</v>
      </c>
      <c r="G1111" s="96">
        <v>13839312</v>
      </c>
    </row>
    <row r="1112" spans="1:7" ht="15">
      <c r="A1112" s="96" t="s">
        <v>105</v>
      </c>
      <c r="B1112" s="97">
        <v>45120.958333333336</v>
      </c>
      <c r="C1112" s="96" t="s">
        <v>104</v>
      </c>
      <c r="D1112" s="96" t="s">
        <v>103</v>
      </c>
      <c r="E1112" s="96" t="s">
        <v>148</v>
      </c>
      <c r="F1112" s="96">
        <v>2016</v>
      </c>
      <c r="G1112" s="96">
        <v>13981012</v>
      </c>
    </row>
    <row r="1113" spans="1:7" ht="15">
      <c r="A1113" s="96" t="s">
        <v>105</v>
      </c>
      <c r="B1113" s="97">
        <v>45120.958333333336</v>
      </c>
      <c r="C1113" s="96" t="s">
        <v>104</v>
      </c>
      <c r="D1113" s="96" t="s">
        <v>103</v>
      </c>
      <c r="E1113" s="96" t="s">
        <v>148</v>
      </c>
      <c r="F1113" s="96">
        <v>2017</v>
      </c>
      <c r="G1113" s="96">
        <v>14110170</v>
      </c>
    </row>
    <row r="1114" spans="1:7" ht="15">
      <c r="A1114" s="96" t="s">
        <v>105</v>
      </c>
      <c r="B1114" s="97">
        <v>45120.958333333336</v>
      </c>
      <c r="C1114" s="96" t="s">
        <v>104</v>
      </c>
      <c r="D1114" s="96" t="s">
        <v>103</v>
      </c>
      <c r="E1114" s="96" t="s">
        <v>148</v>
      </c>
      <c r="F1114" s="96">
        <v>2018</v>
      </c>
      <c r="G1114" s="96">
        <v>14217211</v>
      </c>
    </row>
    <row r="1115" spans="1:7" ht="15">
      <c r="A1115" s="96" t="s">
        <v>105</v>
      </c>
      <c r="B1115" s="97">
        <v>45120.958333333336</v>
      </c>
      <c r="C1115" s="96" t="s">
        <v>104</v>
      </c>
      <c r="D1115" s="96" t="s">
        <v>103</v>
      </c>
      <c r="E1115" s="96" t="s">
        <v>148</v>
      </c>
      <c r="F1115" s="96">
        <v>2019</v>
      </c>
      <c r="G1115" s="96">
        <v>14322301</v>
      </c>
    </row>
    <row r="1116" spans="1:7" ht="15">
      <c r="A1116" s="96" t="s">
        <v>105</v>
      </c>
      <c r="B1116" s="97">
        <v>45120.958333333336</v>
      </c>
      <c r="C1116" s="96" t="s">
        <v>104</v>
      </c>
      <c r="D1116" s="96" t="s">
        <v>103</v>
      </c>
      <c r="E1116" s="96" t="s">
        <v>148</v>
      </c>
      <c r="F1116" s="96">
        <v>2020</v>
      </c>
      <c r="G1116" s="96">
        <v>14423005</v>
      </c>
    </row>
    <row r="1117" spans="1:7" ht="15">
      <c r="A1117" s="96" t="s">
        <v>105</v>
      </c>
      <c r="B1117" s="97">
        <v>45120.958333333336</v>
      </c>
      <c r="C1117" s="96" t="s">
        <v>104</v>
      </c>
      <c r="D1117" s="96" t="s">
        <v>103</v>
      </c>
      <c r="E1117" s="96" t="s">
        <v>148</v>
      </c>
      <c r="F1117" s="96">
        <v>2021</v>
      </c>
      <c r="G1117" s="96">
        <v>14524567</v>
      </c>
    </row>
    <row r="1118" spans="1:8" ht="15">
      <c r="A1118" s="96" t="s">
        <v>105</v>
      </c>
      <c r="B1118" s="97">
        <v>45120.958333333336</v>
      </c>
      <c r="C1118" s="96" t="s">
        <v>104</v>
      </c>
      <c r="D1118" s="96" t="s">
        <v>103</v>
      </c>
      <c r="E1118" s="96" t="s">
        <v>148</v>
      </c>
      <c r="F1118" s="96">
        <v>2022</v>
      </c>
      <c r="G1118" s="96">
        <v>14654383</v>
      </c>
      <c r="H1118" s="96" t="s">
        <v>132</v>
      </c>
    </row>
    <row r="1119" spans="1:7" ht="15">
      <c r="A1119" s="96" t="s">
        <v>105</v>
      </c>
      <c r="B1119" s="97">
        <v>45120.958333333336</v>
      </c>
      <c r="C1119" s="96" t="s">
        <v>104</v>
      </c>
      <c r="D1119" s="96" t="s">
        <v>103</v>
      </c>
      <c r="E1119" s="96" t="s">
        <v>147</v>
      </c>
      <c r="F1119" s="96">
        <v>1960</v>
      </c>
      <c r="G1119" s="96">
        <v>8331725</v>
      </c>
    </row>
    <row r="1120" spans="1:7" ht="15">
      <c r="A1120" s="96" t="s">
        <v>105</v>
      </c>
      <c r="B1120" s="97">
        <v>45120.958333333336</v>
      </c>
      <c r="C1120" s="96" t="s">
        <v>104</v>
      </c>
      <c r="D1120" s="96" t="s">
        <v>103</v>
      </c>
      <c r="E1120" s="96" t="s">
        <v>147</v>
      </c>
      <c r="F1120" s="96">
        <v>1961</v>
      </c>
      <c r="G1120" s="96">
        <v>8398050</v>
      </c>
    </row>
    <row r="1121" spans="1:7" ht="15">
      <c r="A1121" s="96" t="s">
        <v>105</v>
      </c>
      <c r="B1121" s="97">
        <v>45120.958333333336</v>
      </c>
      <c r="C1121" s="96" t="s">
        <v>104</v>
      </c>
      <c r="D1121" s="96" t="s">
        <v>103</v>
      </c>
      <c r="E1121" s="96" t="s">
        <v>147</v>
      </c>
      <c r="F1121" s="96">
        <v>1962</v>
      </c>
      <c r="G1121" s="96">
        <v>8448233</v>
      </c>
    </row>
    <row r="1122" spans="1:7" ht="15">
      <c r="A1122" s="96" t="s">
        <v>105</v>
      </c>
      <c r="B1122" s="97">
        <v>45120.958333333336</v>
      </c>
      <c r="C1122" s="96" t="s">
        <v>104</v>
      </c>
      <c r="D1122" s="96" t="s">
        <v>103</v>
      </c>
      <c r="E1122" s="96" t="s">
        <v>147</v>
      </c>
      <c r="F1122" s="96">
        <v>1963</v>
      </c>
      <c r="G1122" s="96">
        <v>8479625</v>
      </c>
    </row>
    <row r="1123" spans="1:7" ht="15">
      <c r="A1123" s="96" t="s">
        <v>105</v>
      </c>
      <c r="B1123" s="97">
        <v>45120.958333333336</v>
      </c>
      <c r="C1123" s="96" t="s">
        <v>104</v>
      </c>
      <c r="D1123" s="96" t="s">
        <v>103</v>
      </c>
      <c r="E1123" s="96" t="s">
        <v>147</v>
      </c>
      <c r="F1123" s="96">
        <v>1964</v>
      </c>
      <c r="G1123" s="96">
        <v>8510429</v>
      </c>
    </row>
    <row r="1124" spans="1:7" ht="15">
      <c r="A1124" s="96" t="s">
        <v>105</v>
      </c>
      <c r="B1124" s="97">
        <v>45120.958333333336</v>
      </c>
      <c r="C1124" s="96" t="s">
        <v>104</v>
      </c>
      <c r="D1124" s="96" t="s">
        <v>103</v>
      </c>
      <c r="E1124" s="96" t="s">
        <v>147</v>
      </c>
      <c r="F1124" s="96">
        <v>1965</v>
      </c>
      <c r="G1124" s="96">
        <v>8550333</v>
      </c>
    </row>
    <row r="1125" spans="1:7" ht="15">
      <c r="A1125" s="96" t="s">
        <v>105</v>
      </c>
      <c r="B1125" s="97">
        <v>45120.958333333336</v>
      </c>
      <c r="C1125" s="96" t="s">
        <v>104</v>
      </c>
      <c r="D1125" s="96" t="s">
        <v>103</v>
      </c>
      <c r="E1125" s="96" t="s">
        <v>147</v>
      </c>
      <c r="F1125" s="96">
        <v>1966</v>
      </c>
      <c r="G1125" s="96">
        <v>8613651</v>
      </c>
    </row>
    <row r="1126" spans="1:7" ht="15">
      <c r="A1126" s="96" t="s">
        <v>105</v>
      </c>
      <c r="B1126" s="97">
        <v>45120.958333333336</v>
      </c>
      <c r="C1126" s="96" t="s">
        <v>104</v>
      </c>
      <c r="D1126" s="96" t="s">
        <v>103</v>
      </c>
      <c r="E1126" s="96" t="s">
        <v>147</v>
      </c>
      <c r="F1126" s="96">
        <v>1967</v>
      </c>
      <c r="G1126" s="96">
        <v>8684088</v>
      </c>
    </row>
    <row r="1127" spans="1:7" ht="15">
      <c r="A1127" s="96" t="s">
        <v>105</v>
      </c>
      <c r="B1127" s="97">
        <v>45120.958333333336</v>
      </c>
      <c r="C1127" s="96" t="s">
        <v>104</v>
      </c>
      <c r="D1127" s="96" t="s">
        <v>103</v>
      </c>
      <c r="E1127" s="96" t="s">
        <v>147</v>
      </c>
      <c r="F1127" s="96">
        <v>1968</v>
      </c>
      <c r="G1127" s="96">
        <v>8740765</v>
      </c>
    </row>
    <row r="1128" spans="1:7" ht="15">
      <c r="A1128" s="96" t="s">
        <v>105</v>
      </c>
      <c r="B1128" s="97">
        <v>45120.958333333336</v>
      </c>
      <c r="C1128" s="96" t="s">
        <v>104</v>
      </c>
      <c r="D1128" s="96" t="s">
        <v>103</v>
      </c>
      <c r="E1128" s="96" t="s">
        <v>147</v>
      </c>
      <c r="F1128" s="96">
        <v>1969</v>
      </c>
      <c r="G1128" s="96">
        <v>8772764</v>
      </c>
    </row>
    <row r="1129" spans="1:7" ht="15">
      <c r="A1129" s="96" t="s">
        <v>105</v>
      </c>
      <c r="B1129" s="97">
        <v>45120.958333333336</v>
      </c>
      <c r="C1129" s="96" t="s">
        <v>104</v>
      </c>
      <c r="D1129" s="96" t="s">
        <v>103</v>
      </c>
      <c r="E1129" s="96" t="s">
        <v>147</v>
      </c>
      <c r="F1129" s="96">
        <v>1970</v>
      </c>
      <c r="G1129" s="96">
        <v>8792806</v>
      </c>
    </row>
    <row r="1130" spans="1:7" ht="15">
      <c r="A1130" s="96" t="s">
        <v>105</v>
      </c>
      <c r="B1130" s="97">
        <v>45120.958333333336</v>
      </c>
      <c r="C1130" s="96" t="s">
        <v>104</v>
      </c>
      <c r="D1130" s="96" t="s">
        <v>103</v>
      </c>
      <c r="E1130" s="96" t="s">
        <v>147</v>
      </c>
      <c r="F1130" s="96">
        <v>1971</v>
      </c>
      <c r="G1130" s="96">
        <v>8831036</v>
      </c>
    </row>
    <row r="1131" spans="1:7" ht="15">
      <c r="A1131" s="96" t="s">
        <v>105</v>
      </c>
      <c r="B1131" s="97">
        <v>45120.958333333336</v>
      </c>
      <c r="C1131" s="96" t="s">
        <v>104</v>
      </c>
      <c r="D1131" s="96" t="s">
        <v>103</v>
      </c>
      <c r="E1131" s="96" t="s">
        <v>147</v>
      </c>
      <c r="F1131" s="96">
        <v>1972</v>
      </c>
      <c r="G1131" s="96">
        <v>8888628</v>
      </c>
    </row>
    <row r="1132" spans="1:7" ht="15">
      <c r="A1132" s="96" t="s">
        <v>105</v>
      </c>
      <c r="B1132" s="97">
        <v>45120.958333333336</v>
      </c>
      <c r="C1132" s="96" t="s">
        <v>104</v>
      </c>
      <c r="D1132" s="96" t="s">
        <v>103</v>
      </c>
      <c r="E1132" s="96" t="s">
        <v>147</v>
      </c>
      <c r="F1132" s="96">
        <v>1973</v>
      </c>
      <c r="G1132" s="96">
        <v>8929086</v>
      </c>
    </row>
    <row r="1133" spans="1:7" ht="15">
      <c r="A1133" s="96" t="s">
        <v>105</v>
      </c>
      <c r="B1133" s="97">
        <v>45120.958333333336</v>
      </c>
      <c r="C1133" s="96" t="s">
        <v>104</v>
      </c>
      <c r="D1133" s="96" t="s">
        <v>103</v>
      </c>
      <c r="E1133" s="96" t="s">
        <v>147</v>
      </c>
      <c r="F1133" s="96">
        <v>1974</v>
      </c>
      <c r="G1133" s="96">
        <v>8962022</v>
      </c>
    </row>
    <row r="1134" spans="1:7" ht="15">
      <c r="A1134" s="96" t="s">
        <v>105</v>
      </c>
      <c r="B1134" s="97">
        <v>45120.958333333336</v>
      </c>
      <c r="C1134" s="96" t="s">
        <v>104</v>
      </c>
      <c r="D1134" s="96" t="s">
        <v>103</v>
      </c>
      <c r="E1134" s="96" t="s">
        <v>147</v>
      </c>
      <c r="F1134" s="96">
        <v>1975</v>
      </c>
      <c r="G1134" s="96">
        <v>9046541</v>
      </c>
    </row>
    <row r="1135" spans="1:7" ht="15">
      <c r="A1135" s="96" t="s">
        <v>105</v>
      </c>
      <c r="B1135" s="97">
        <v>45120.958333333336</v>
      </c>
      <c r="C1135" s="96" t="s">
        <v>104</v>
      </c>
      <c r="D1135" s="96" t="s">
        <v>103</v>
      </c>
      <c r="E1135" s="96" t="s">
        <v>147</v>
      </c>
      <c r="F1135" s="96">
        <v>1976</v>
      </c>
      <c r="G1135" s="96">
        <v>9188150</v>
      </c>
    </row>
    <row r="1136" spans="1:7" ht="15">
      <c r="A1136" s="96" t="s">
        <v>105</v>
      </c>
      <c r="B1136" s="97">
        <v>45120.958333333336</v>
      </c>
      <c r="C1136" s="96" t="s">
        <v>104</v>
      </c>
      <c r="D1136" s="96" t="s">
        <v>103</v>
      </c>
      <c r="E1136" s="96" t="s">
        <v>147</v>
      </c>
      <c r="F1136" s="96">
        <v>1977</v>
      </c>
      <c r="G1136" s="96">
        <v>9308479</v>
      </c>
    </row>
    <row r="1137" spans="1:7" ht="15">
      <c r="A1137" s="96" t="s">
        <v>105</v>
      </c>
      <c r="B1137" s="97">
        <v>45120.958333333336</v>
      </c>
      <c r="C1137" s="96" t="s">
        <v>104</v>
      </c>
      <c r="D1137" s="96" t="s">
        <v>103</v>
      </c>
      <c r="E1137" s="96" t="s">
        <v>147</v>
      </c>
      <c r="F1137" s="96">
        <v>1978</v>
      </c>
      <c r="G1137" s="96">
        <v>9429959</v>
      </c>
    </row>
    <row r="1138" spans="1:7" ht="15">
      <c r="A1138" s="96" t="s">
        <v>105</v>
      </c>
      <c r="B1138" s="97">
        <v>45120.958333333336</v>
      </c>
      <c r="C1138" s="96" t="s">
        <v>104</v>
      </c>
      <c r="D1138" s="96" t="s">
        <v>103</v>
      </c>
      <c r="E1138" s="96" t="s">
        <v>147</v>
      </c>
      <c r="F1138" s="96">
        <v>1979</v>
      </c>
      <c r="G1138" s="96">
        <v>9548258</v>
      </c>
    </row>
    <row r="1139" spans="1:7" ht="15">
      <c r="A1139" s="96" t="s">
        <v>105</v>
      </c>
      <c r="B1139" s="97">
        <v>45120.958333333336</v>
      </c>
      <c r="C1139" s="96" t="s">
        <v>104</v>
      </c>
      <c r="D1139" s="96" t="s">
        <v>103</v>
      </c>
      <c r="E1139" s="96" t="s">
        <v>147</v>
      </c>
      <c r="F1139" s="96">
        <v>1980</v>
      </c>
      <c r="G1139" s="96">
        <v>9642505</v>
      </c>
    </row>
    <row r="1140" spans="1:7" ht="15">
      <c r="A1140" s="96" t="s">
        <v>105</v>
      </c>
      <c r="B1140" s="97">
        <v>45120.958333333336</v>
      </c>
      <c r="C1140" s="96" t="s">
        <v>104</v>
      </c>
      <c r="D1140" s="96" t="s">
        <v>103</v>
      </c>
      <c r="E1140" s="96" t="s">
        <v>147</v>
      </c>
      <c r="F1140" s="96">
        <v>1981</v>
      </c>
      <c r="G1140" s="96">
        <v>9729350</v>
      </c>
    </row>
    <row r="1141" spans="1:7" ht="15">
      <c r="A1141" s="96" t="s">
        <v>105</v>
      </c>
      <c r="B1141" s="97">
        <v>45120.958333333336</v>
      </c>
      <c r="C1141" s="96" t="s">
        <v>104</v>
      </c>
      <c r="D1141" s="96" t="s">
        <v>103</v>
      </c>
      <c r="E1141" s="96" t="s">
        <v>147</v>
      </c>
      <c r="F1141" s="96">
        <v>1982</v>
      </c>
      <c r="G1141" s="96">
        <v>9789513</v>
      </c>
    </row>
    <row r="1142" spans="1:7" ht="15">
      <c r="A1142" s="96" t="s">
        <v>105</v>
      </c>
      <c r="B1142" s="97">
        <v>45120.958333333336</v>
      </c>
      <c r="C1142" s="96" t="s">
        <v>104</v>
      </c>
      <c r="D1142" s="96" t="s">
        <v>103</v>
      </c>
      <c r="E1142" s="96" t="s">
        <v>147</v>
      </c>
      <c r="F1142" s="96">
        <v>1983</v>
      </c>
      <c r="G1142" s="96">
        <v>9846627</v>
      </c>
    </row>
    <row r="1143" spans="1:7" ht="15">
      <c r="A1143" s="96" t="s">
        <v>105</v>
      </c>
      <c r="B1143" s="97">
        <v>45120.958333333336</v>
      </c>
      <c r="C1143" s="96" t="s">
        <v>104</v>
      </c>
      <c r="D1143" s="96" t="s">
        <v>103</v>
      </c>
      <c r="E1143" s="96" t="s">
        <v>147</v>
      </c>
      <c r="F1143" s="96">
        <v>1984</v>
      </c>
      <c r="G1143" s="96">
        <v>9895801</v>
      </c>
    </row>
    <row r="1144" spans="1:7" ht="15">
      <c r="A1144" s="96" t="s">
        <v>105</v>
      </c>
      <c r="B1144" s="97">
        <v>45120.958333333336</v>
      </c>
      <c r="C1144" s="96" t="s">
        <v>104</v>
      </c>
      <c r="D1144" s="96" t="s">
        <v>103</v>
      </c>
      <c r="E1144" s="96" t="s">
        <v>147</v>
      </c>
      <c r="F1144" s="96">
        <v>1985</v>
      </c>
      <c r="G1144" s="96">
        <v>9934300</v>
      </c>
    </row>
    <row r="1145" spans="1:7" ht="15">
      <c r="A1145" s="96" t="s">
        <v>105</v>
      </c>
      <c r="B1145" s="97">
        <v>45120.958333333336</v>
      </c>
      <c r="C1145" s="96" t="s">
        <v>104</v>
      </c>
      <c r="D1145" s="96" t="s">
        <v>103</v>
      </c>
      <c r="E1145" s="96" t="s">
        <v>147</v>
      </c>
      <c r="F1145" s="96">
        <v>1986</v>
      </c>
      <c r="G1145" s="96">
        <v>9967213</v>
      </c>
    </row>
    <row r="1146" spans="1:7" ht="15">
      <c r="A1146" s="96" t="s">
        <v>105</v>
      </c>
      <c r="B1146" s="97">
        <v>45120.958333333336</v>
      </c>
      <c r="C1146" s="96" t="s">
        <v>104</v>
      </c>
      <c r="D1146" s="96" t="s">
        <v>103</v>
      </c>
      <c r="E1146" s="96" t="s">
        <v>147</v>
      </c>
      <c r="F1146" s="96">
        <v>1987</v>
      </c>
      <c r="G1146" s="96">
        <v>10000595</v>
      </c>
    </row>
    <row r="1147" spans="1:7" ht="15">
      <c r="A1147" s="96" t="s">
        <v>105</v>
      </c>
      <c r="B1147" s="97">
        <v>45120.958333333336</v>
      </c>
      <c r="C1147" s="96" t="s">
        <v>104</v>
      </c>
      <c r="D1147" s="96" t="s">
        <v>103</v>
      </c>
      <c r="E1147" s="96" t="s">
        <v>147</v>
      </c>
      <c r="F1147" s="96">
        <v>1988</v>
      </c>
      <c r="G1147" s="96">
        <v>10036983</v>
      </c>
    </row>
    <row r="1148" spans="1:7" ht="15">
      <c r="A1148" s="96" t="s">
        <v>105</v>
      </c>
      <c r="B1148" s="97">
        <v>45120.958333333336</v>
      </c>
      <c r="C1148" s="96" t="s">
        <v>104</v>
      </c>
      <c r="D1148" s="96" t="s">
        <v>103</v>
      </c>
      <c r="E1148" s="96" t="s">
        <v>147</v>
      </c>
      <c r="F1148" s="96">
        <v>1989</v>
      </c>
      <c r="G1148" s="96">
        <v>10089498</v>
      </c>
    </row>
    <row r="1149" spans="1:7" ht="15">
      <c r="A1149" s="96" t="s">
        <v>105</v>
      </c>
      <c r="B1149" s="97">
        <v>45120.958333333336</v>
      </c>
      <c r="C1149" s="96" t="s">
        <v>104</v>
      </c>
      <c r="D1149" s="96" t="s">
        <v>103</v>
      </c>
      <c r="E1149" s="96" t="s">
        <v>147</v>
      </c>
      <c r="F1149" s="96">
        <v>1990</v>
      </c>
      <c r="G1149" s="96">
        <v>10196792</v>
      </c>
    </row>
    <row r="1150" spans="1:7" ht="15">
      <c r="A1150" s="96" t="s">
        <v>105</v>
      </c>
      <c r="B1150" s="97">
        <v>45120.958333333336</v>
      </c>
      <c r="C1150" s="96" t="s">
        <v>104</v>
      </c>
      <c r="D1150" s="96" t="s">
        <v>103</v>
      </c>
      <c r="E1150" s="96" t="s">
        <v>147</v>
      </c>
      <c r="F1150" s="96">
        <v>1991</v>
      </c>
      <c r="G1150" s="96">
        <v>10319927</v>
      </c>
    </row>
    <row r="1151" spans="1:7" ht="15">
      <c r="A1151" s="96" t="s">
        <v>105</v>
      </c>
      <c r="B1151" s="97">
        <v>45120.958333333336</v>
      </c>
      <c r="C1151" s="96" t="s">
        <v>104</v>
      </c>
      <c r="D1151" s="96" t="s">
        <v>103</v>
      </c>
      <c r="E1151" s="96" t="s">
        <v>147</v>
      </c>
      <c r="F1151" s="96">
        <v>1992</v>
      </c>
      <c r="G1151" s="96">
        <v>10399061</v>
      </c>
    </row>
    <row r="1152" spans="1:7" ht="15">
      <c r="A1152" s="96" t="s">
        <v>105</v>
      </c>
      <c r="B1152" s="97">
        <v>45120.958333333336</v>
      </c>
      <c r="C1152" s="96" t="s">
        <v>104</v>
      </c>
      <c r="D1152" s="96" t="s">
        <v>103</v>
      </c>
      <c r="E1152" s="96" t="s">
        <v>147</v>
      </c>
      <c r="F1152" s="96">
        <v>1993</v>
      </c>
      <c r="G1152" s="96">
        <v>10460415</v>
      </c>
    </row>
    <row r="1153" spans="1:7" ht="15">
      <c r="A1153" s="96" t="s">
        <v>105</v>
      </c>
      <c r="B1153" s="97">
        <v>45120.958333333336</v>
      </c>
      <c r="C1153" s="96" t="s">
        <v>104</v>
      </c>
      <c r="D1153" s="96" t="s">
        <v>103</v>
      </c>
      <c r="E1153" s="96" t="s">
        <v>147</v>
      </c>
      <c r="F1153" s="96">
        <v>1994</v>
      </c>
      <c r="G1153" s="96">
        <v>10512922</v>
      </c>
    </row>
    <row r="1154" spans="1:7" ht="15">
      <c r="A1154" s="96" t="s">
        <v>105</v>
      </c>
      <c r="B1154" s="97">
        <v>45120.958333333336</v>
      </c>
      <c r="C1154" s="96" t="s">
        <v>104</v>
      </c>
      <c r="D1154" s="96" t="s">
        <v>103</v>
      </c>
      <c r="E1154" s="96" t="s">
        <v>147</v>
      </c>
      <c r="F1154" s="96">
        <v>1995</v>
      </c>
      <c r="G1154" s="96">
        <v>10562153</v>
      </c>
    </row>
    <row r="1155" spans="1:7" ht="15">
      <c r="A1155" s="96" t="s">
        <v>105</v>
      </c>
      <c r="B1155" s="97">
        <v>45120.958333333336</v>
      </c>
      <c r="C1155" s="96" t="s">
        <v>104</v>
      </c>
      <c r="D1155" s="96" t="s">
        <v>103</v>
      </c>
      <c r="E1155" s="96" t="s">
        <v>147</v>
      </c>
      <c r="F1155" s="96">
        <v>1996</v>
      </c>
      <c r="G1155" s="96">
        <v>10608800</v>
      </c>
    </row>
    <row r="1156" spans="1:7" ht="15">
      <c r="A1156" s="96" t="s">
        <v>105</v>
      </c>
      <c r="B1156" s="97">
        <v>45120.958333333336</v>
      </c>
      <c r="C1156" s="96" t="s">
        <v>104</v>
      </c>
      <c r="D1156" s="96" t="s">
        <v>103</v>
      </c>
      <c r="E1156" s="96" t="s">
        <v>147</v>
      </c>
      <c r="F1156" s="96">
        <v>1997</v>
      </c>
      <c r="G1156" s="96">
        <v>10661259</v>
      </c>
    </row>
    <row r="1157" spans="1:7" ht="15">
      <c r="A1157" s="96" t="s">
        <v>105</v>
      </c>
      <c r="B1157" s="97">
        <v>45120.958333333336</v>
      </c>
      <c r="C1157" s="96" t="s">
        <v>104</v>
      </c>
      <c r="D1157" s="96" t="s">
        <v>103</v>
      </c>
      <c r="E1157" s="96" t="s">
        <v>147</v>
      </c>
      <c r="F1157" s="96">
        <v>1998</v>
      </c>
      <c r="G1157" s="96">
        <v>10720509</v>
      </c>
    </row>
    <row r="1158" spans="1:7" ht="15">
      <c r="A1158" s="96" t="s">
        <v>105</v>
      </c>
      <c r="B1158" s="97">
        <v>45120.958333333336</v>
      </c>
      <c r="C1158" s="96" t="s">
        <v>104</v>
      </c>
      <c r="D1158" s="96" t="s">
        <v>103</v>
      </c>
      <c r="E1158" s="96" t="s">
        <v>147</v>
      </c>
      <c r="F1158" s="96">
        <v>1999</v>
      </c>
      <c r="G1158" s="96">
        <v>10761698</v>
      </c>
    </row>
    <row r="1159" spans="1:7" ht="15">
      <c r="A1159" s="96" t="s">
        <v>105</v>
      </c>
      <c r="B1159" s="97">
        <v>45120.958333333336</v>
      </c>
      <c r="C1159" s="96" t="s">
        <v>104</v>
      </c>
      <c r="D1159" s="96" t="s">
        <v>103</v>
      </c>
      <c r="E1159" s="96" t="s">
        <v>147</v>
      </c>
      <c r="F1159" s="96">
        <v>2000</v>
      </c>
      <c r="G1159" s="96">
        <v>10805808</v>
      </c>
    </row>
    <row r="1160" spans="1:7" ht="15">
      <c r="A1160" s="96" t="s">
        <v>105</v>
      </c>
      <c r="B1160" s="97">
        <v>45120.958333333336</v>
      </c>
      <c r="C1160" s="96" t="s">
        <v>104</v>
      </c>
      <c r="D1160" s="96" t="s">
        <v>103</v>
      </c>
      <c r="E1160" s="96" t="s">
        <v>147</v>
      </c>
      <c r="F1160" s="96">
        <v>2001</v>
      </c>
      <c r="G1160" s="96">
        <v>10862132</v>
      </c>
    </row>
    <row r="1161" spans="1:7" ht="15">
      <c r="A1161" s="96" t="s">
        <v>105</v>
      </c>
      <c r="B1161" s="97">
        <v>45120.958333333336</v>
      </c>
      <c r="C1161" s="96" t="s">
        <v>104</v>
      </c>
      <c r="D1161" s="96" t="s">
        <v>103</v>
      </c>
      <c r="E1161" s="96" t="s">
        <v>147</v>
      </c>
      <c r="F1161" s="96">
        <v>2002</v>
      </c>
      <c r="G1161" s="96">
        <v>10902022</v>
      </c>
    </row>
    <row r="1162" spans="1:7" ht="15">
      <c r="A1162" s="96" t="s">
        <v>105</v>
      </c>
      <c r="B1162" s="97">
        <v>45120.958333333336</v>
      </c>
      <c r="C1162" s="96" t="s">
        <v>104</v>
      </c>
      <c r="D1162" s="96" t="s">
        <v>103</v>
      </c>
      <c r="E1162" s="96" t="s">
        <v>147</v>
      </c>
      <c r="F1162" s="96">
        <v>2003</v>
      </c>
      <c r="G1162" s="96">
        <v>10928070</v>
      </c>
    </row>
    <row r="1163" spans="1:7" ht="15">
      <c r="A1163" s="96" t="s">
        <v>105</v>
      </c>
      <c r="B1163" s="97">
        <v>45120.958333333336</v>
      </c>
      <c r="C1163" s="96" t="s">
        <v>104</v>
      </c>
      <c r="D1163" s="96" t="s">
        <v>103</v>
      </c>
      <c r="E1163" s="96" t="s">
        <v>147</v>
      </c>
      <c r="F1163" s="96">
        <v>2004</v>
      </c>
      <c r="G1163" s="96">
        <v>10955141</v>
      </c>
    </row>
    <row r="1164" spans="1:7" ht="15">
      <c r="A1164" s="96" t="s">
        <v>105</v>
      </c>
      <c r="B1164" s="97">
        <v>45120.958333333336</v>
      </c>
      <c r="C1164" s="96" t="s">
        <v>104</v>
      </c>
      <c r="D1164" s="96" t="s">
        <v>103</v>
      </c>
      <c r="E1164" s="96" t="s">
        <v>147</v>
      </c>
      <c r="F1164" s="96">
        <v>2005</v>
      </c>
      <c r="G1164" s="96">
        <v>10987314</v>
      </c>
    </row>
    <row r="1165" spans="1:7" ht="15">
      <c r="A1165" s="96" t="s">
        <v>105</v>
      </c>
      <c r="B1165" s="97">
        <v>45120.958333333336</v>
      </c>
      <c r="C1165" s="96" t="s">
        <v>104</v>
      </c>
      <c r="D1165" s="96" t="s">
        <v>103</v>
      </c>
      <c r="E1165" s="96" t="s">
        <v>147</v>
      </c>
      <c r="F1165" s="96">
        <v>2006</v>
      </c>
      <c r="G1165" s="96">
        <v>11020362</v>
      </c>
    </row>
    <row r="1166" spans="1:7" ht="15">
      <c r="A1166" s="96" t="s">
        <v>105</v>
      </c>
      <c r="B1166" s="97">
        <v>45120.958333333336</v>
      </c>
      <c r="C1166" s="96" t="s">
        <v>104</v>
      </c>
      <c r="D1166" s="96" t="s">
        <v>103</v>
      </c>
      <c r="E1166" s="96" t="s">
        <v>147</v>
      </c>
      <c r="F1166" s="96">
        <v>2007</v>
      </c>
      <c r="G1166" s="96">
        <v>11048473</v>
      </c>
    </row>
    <row r="1167" spans="1:7" ht="15">
      <c r="A1167" s="96" t="s">
        <v>105</v>
      </c>
      <c r="B1167" s="97">
        <v>45120.958333333336</v>
      </c>
      <c r="C1167" s="96" t="s">
        <v>104</v>
      </c>
      <c r="D1167" s="96" t="s">
        <v>103</v>
      </c>
      <c r="E1167" s="96" t="s">
        <v>147</v>
      </c>
      <c r="F1167" s="96">
        <v>2008</v>
      </c>
      <c r="G1167" s="96">
        <v>11077841</v>
      </c>
    </row>
    <row r="1168" spans="1:7" ht="15">
      <c r="A1168" s="96" t="s">
        <v>105</v>
      </c>
      <c r="B1168" s="97">
        <v>45120.958333333336</v>
      </c>
      <c r="C1168" s="96" t="s">
        <v>104</v>
      </c>
      <c r="D1168" s="96" t="s">
        <v>103</v>
      </c>
      <c r="E1168" s="96" t="s">
        <v>147</v>
      </c>
      <c r="F1168" s="96">
        <v>2009</v>
      </c>
      <c r="G1168" s="96">
        <v>11107017</v>
      </c>
    </row>
    <row r="1169" spans="1:7" ht="15">
      <c r="A1169" s="96" t="s">
        <v>105</v>
      </c>
      <c r="B1169" s="97">
        <v>45120.958333333336</v>
      </c>
      <c r="C1169" s="96" t="s">
        <v>104</v>
      </c>
      <c r="D1169" s="96" t="s">
        <v>103</v>
      </c>
      <c r="E1169" s="96" t="s">
        <v>147</v>
      </c>
      <c r="F1169" s="96">
        <v>2010</v>
      </c>
      <c r="G1169" s="96">
        <v>11121341</v>
      </c>
    </row>
    <row r="1170" spans="1:7" ht="15">
      <c r="A1170" s="96" t="s">
        <v>105</v>
      </c>
      <c r="B1170" s="97">
        <v>45120.958333333336</v>
      </c>
      <c r="C1170" s="96" t="s">
        <v>104</v>
      </c>
      <c r="D1170" s="96" t="s">
        <v>103</v>
      </c>
      <c r="E1170" s="96" t="s">
        <v>147</v>
      </c>
      <c r="F1170" s="96">
        <v>2011</v>
      </c>
      <c r="G1170" s="96">
        <v>11104899</v>
      </c>
    </row>
    <row r="1171" spans="1:7" ht="15">
      <c r="A1171" s="96" t="s">
        <v>105</v>
      </c>
      <c r="B1171" s="97">
        <v>45120.958333333336</v>
      </c>
      <c r="C1171" s="96" t="s">
        <v>104</v>
      </c>
      <c r="D1171" s="96" t="s">
        <v>103</v>
      </c>
      <c r="E1171" s="96" t="s">
        <v>147</v>
      </c>
      <c r="F1171" s="96">
        <v>2012</v>
      </c>
      <c r="G1171" s="96">
        <v>11045011</v>
      </c>
    </row>
    <row r="1172" spans="1:7" ht="15">
      <c r="A1172" s="96" t="s">
        <v>105</v>
      </c>
      <c r="B1172" s="97">
        <v>45120.958333333336</v>
      </c>
      <c r="C1172" s="96" t="s">
        <v>104</v>
      </c>
      <c r="D1172" s="96" t="s">
        <v>103</v>
      </c>
      <c r="E1172" s="96" t="s">
        <v>147</v>
      </c>
      <c r="F1172" s="96">
        <v>2013</v>
      </c>
      <c r="G1172" s="96">
        <v>10965211</v>
      </c>
    </row>
    <row r="1173" spans="1:7" ht="15">
      <c r="A1173" s="96" t="s">
        <v>105</v>
      </c>
      <c r="B1173" s="97">
        <v>45120.958333333336</v>
      </c>
      <c r="C1173" s="96" t="s">
        <v>104</v>
      </c>
      <c r="D1173" s="96" t="s">
        <v>103</v>
      </c>
      <c r="E1173" s="96" t="s">
        <v>147</v>
      </c>
      <c r="F1173" s="96">
        <v>2014</v>
      </c>
      <c r="G1173" s="96">
        <v>10892413</v>
      </c>
    </row>
    <row r="1174" spans="1:7" ht="15">
      <c r="A1174" s="96" t="s">
        <v>105</v>
      </c>
      <c r="B1174" s="97">
        <v>45120.958333333336</v>
      </c>
      <c r="C1174" s="96" t="s">
        <v>104</v>
      </c>
      <c r="D1174" s="96" t="s">
        <v>103</v>
      </c>
      <c r="E1174" s="96" t="s">
        <v>147</v>
      </c>
      <c r="F1174" s="96">
        <v>2015</v>
      </c>
      <c r="G1174" s="96">
        <v>10820883</v>
      </c>
    </row>
    <row r="1175" spans="1:7" ht="15">
      <c r="A1175" s="96" t="s">
        <v>105</v>
      </c>
      <c r="B1175" s="97">
        <v>45120.958333333336</v>
      </c>
      <c r="C1175" s="96" t="s">
        <v>104</v>
      </c>
      <c r="D1175" s="96" t="s">
        <v>103</v>
      </c>
      <c r="E1175" s="96" t="s">
        <v>147</v>
      </c>
      <c r="F1175" s="96">
        <v>2016</v>
      </c>
      <c r="G1175" s="96">
        <v>10775971</v>
      </c>
    </row>
    <row r="1176" spans="1:7" ht="15">
      <c r="A1176" s="96" t="s">
        <v>105</v>
      </c>
      <c r="B1176" s="97">
        <v>45120.958333333336</v>
      </c>
      <c r="C1176" s="96" t="s">
        <v>104</v>
      </c>
      <c r="D1176" s="96" t="s">
        <v>103</v>
      </c>
      <c r="E1176" s="96" t="s">
        <v>147</v>
      </c>
      <c r="F1176" s="96">
        <v>2017</v>
      </c>
      <c r="G1176" s="96">
        <v>10754679</v>
      </c>
    </row>
    <row r="1177" spans="1:7" ht="15">
      <c r="A1177" s="96" t="s">
        <v>105</v>
      </c>
      <c r="B1177" s="97">
        <v>45120.958333333336</v>
      </c>
      <c r="C1177" s="96" t="s">
        <v>104</v>
      </c>
      <c r="D1177" s="96" t="s">
        <v>103</v>
      </c>
      <c r="E1177" s="96" t="s">
        <v>147</v>
      </c>
      <c r="F1177" s="96">
        <v>2018</v>
      </c>
      <c r="G1177" s="96">
        <v>10732882</v>
      </c>
    </row>
    <row r="1178" spans="1:7" ht="15">
      <c r="A1178" s="96" t="s">
        <v>105</v>
      </c>
      <c r="B1178" s="97">
        <v>45120.958333333336</v>
      </c>
      <c r="C1178" s="96" t="s">
        <v>104</v>
      </c>
      <c r="D1178" s="96" t="s">
        <v>103</v>
      </c>
      <c r="E1178" s="96" t="s">
        <v>147</v>
      </c>
      <c r="F1178" s="96">
        <v>2019</v>
      </c>
      <c r="G1178" s="96">
        <v>10721582</v>
      </c>
    </row>
    <row r="1179" spans="1:7" ht="15">
      <c r="A1179" s="96" t="s">
        <v>105</v>
      </c>
      <c r="B1179" s="97">
        <v>45120.958333333336</v>
      </c>
      <c r="C1179" s="96" t="s">
        <v>104</v>
      </c>
      <c r="D1179" s="96" t="s">
        <v>103</v>
      </c>
      <c r="E1179" s="96" t="s">
        <v>147</v>
      </c>
      <c r="F1179" s="96">
        <v>2020</v>
      </c>
      <c r="G1179" s="96">
        <v>10698599</v>
      </c>
    </row>
    <row r="1180" spans="1:7" ht="15">
      <c r="A1180" s="96" t="s">
        <v>105</v>
      </c>
      <c r="B1180" s="97">
        <v>45120.958333333336</v>
      </c>
      <c r="C1180" s="96" t="s">
        <v>104</v>
      </c>
      <c r="D1180" s="96" t="s">
        <v>103</v>
      </c>
      <c r="E1180" s="96" t="s">
        <v>147</v>
      </c>
      <c r="F1180" s="96">
        <v>2021</v>
      </c>
      <c r="G1180" s="96">
        <v>10569207</v>
      </c>
    </row>
    <row r="1181" spans="1:8" ht="15">
      <c r="A1181" s="96" t="s">
        <v>105</v>
      </c>
      <c r="B1181" s="97">
        <v>45120.958333333336</v>
      </c>
      <c r="C1181" s="96" t="s">
        <v>104</v>
      </c>
      <c r="D1181" s="96" t="s">
        <v>103</v>
      </c>
      <c r="E1181" s="96" t="s">
        <v>147</v>
      </c>
      <c r="F1181" s="96">
        <v>2022</v>
      </c>
      <c r="G1181" s="96">
        <v>10426919</v>
      </c>
      <c r="H1181" s="96" t="s">
        <v>117</v>
      </c>
    </row>
    <row r="1182" spans="1:7" ht="15">
      <c r="A1182" s="96" t="s">
        <v>105</v>
      </c>
      <c r="B1182" s="97">
        <v>45120.958333333336</v>
      </c>
      <c r="C1182" s="96" t="s">
        <v>104</v>
      </c>
      <c r="D1182" s="96" t="s">
        <v>103</v>
      </c>
      <c r="E1182" s="96" t="s">
        <v>146</v>
      </c>
      <c r="F1182" s="96">
        <v>1960</v>
      </c>
      <c r="G1182" s="96">
        <v>30455000</v>
      </c>
    </row>
    <row r="1183" spans="1:7" ht="15">
      <c r="A1183" s="96" t="s">
        <v>105</v>
      </c>
      <c r="B1183" s="97">
        <v>45120.958333333336</v>
      </c>
      <c r="C1183" s="96" t="s">
        <v>104</v>
      </c>
      <c r="D1183" s="96" t="s">
        <v>103</v>
      </c>
      <c r="E1183" s="96" t="s">
        <v>146</v>
      </c>
      <c r="F1183" s="96">
        <v>1961</v>
      </c>
      <c r="G1183" s="96">
        <v>30739250</v>
      </c>
    </row>
    <row r="1184" spans="1:7" ht="15">
      <c r="A1184" s="96" t="s">
        <v>105</v>
      </c>
      <c r="B1184" s="97">
        <v>45120.958333333336</v>
      </c>
      <c r="C1184" s="96" t="s">
        <v>104</v>
      </c>
      <c r="D1184" s="96" t="s">
        <v>103</v>
      </c>
      <c r="E1184" s="96" t="s">
        <v>146</v>
      </c>
      <c r="F1184" s="96">
        <v>1962</v>
      </c>
      <c r="G1184" s="96">
        <v>31023366</v>
      </c>
    </row>
    <row r="1185" spans="1:7" ht="15">
      <c r="A1185" s="96" t="s">
        <v>105</v>
      </c>
      <c r="B1185" s="97">
        <v>45120.958333333336</v>
      </c>
      <c r="C1185" s="96" t="s">
        <v>104</v>
      </c>
      <c r="D1185" s="96" t="s">
        <v>103</v>
      </c>
      <c r="E1185" s="96" t="s">
        <v>146</v>
      </c>
      <c r="F1185" s="96">
        <v>1963</v>
      </c>
      <c r="G1185" s="96">
        <v>31296651</v>
      </c>
    </row>
    <row r="1186" spans="1:7" ht="15">
      <c r="A1186" s="96" t="s">
        <v>105</v>
      </c>
      <c r="B1186" s="97">
        <v>45120.958333333336</v>
      </c>
      <c r="C1186" s="96" t="s">
        <v>104</v>
      </c>
      <c r="D1186" s="96" t="s">
        <v>103</v>
      </c>
      <c r="E1186" s="96" t="s">
        <v>146</v>
      </c>
      <c r="F1186" s="96">
        <v>1964</v>
      </c>
      <c r="G1186" s="96">
        <v>31609195</v>
      </c>
    </row>
    <row r="1187" spans="1:7" ht="15">
      <c r="A1187" s="96" t="s">
        <v>105</v>
      </c>
      <c r="B1187" s="97">
        <v>45120.958333333336</v>
      </c>
      <c r="C1187" s="96" t="s">
        <v>104</v>
      </c>
      <c r="D1187" s="96" t="s">
        <v>103</v>
      </c>
      <c r="E1187" s="96" t="s">
        <v>146</v>
      </c>
      <c r="F1187" s="96">
        <v>1965</v>
      </c>
      <c r="G1187" s="96">
        <v>31954292</v>
      </c>
    </row>
    <row r="1188" spans="1:7" ht="15">
      <c r="A1188" s="96" t="s">
        <v>105</v>
      </c>
      <c r="B1188" s="97">
        <v>45120.958333333336</v>
      </c>
      <c r="C1188" s="96" t="s">
        <v>104</v>
      </c>
      <c r="D1188" s="96" t="s">
        <v>103</v>
      </c>
      <c r="E1188" s="96" t="s">
        <v>146</v>
      </c>
      <c r="F1188" s="96">
        <v>1966</v>
      </c>
      <c r="G1188" s="96">
        <v>32283194</v>
      </c>
    </row>
    <row r="1189" spans="1:7" ht="15">
      <c r="A1189" s="96" t="s">
        <v>105</v>
      </c>
      <c r="B1189" s="97">
        <v>45120.958333333336</v>
      </c>
      <c r="C1189" s="96" t="s">
        <v>104</v>
      </c>
      <c r="D1189" s="96" t="s">
        <v>103</v>
      </c>
      <c r="E1189" s="96" t="s">
        <v>146</v>
      </c>
      <c r="F1189" s="96">
        <v>1967</v>
      </c>
      <c r="G1189" s="96">
        <v>32682947</v>
      </c>
    </row>
    <row r="1190" spans="1:7" ht="15">
      <c r="A1190" s="96" t="s">
        <v>105</v>
      </c>
      <c r="B1190" s="97">
        <v>45120.958333333336</v>
      </c>
      <c r="C1190" s="96" t="s">
        <v>104</v>
      </c>
      <c r="D1190" s="96" t="s">
        <v>103</v>
      </c>
      <c r="E1190" s="96" t="s">
        <v>146</v>
      </c>
      <c r="F1190" s="96">
        <v>1968</v>
      </c>
      <c r="G1190" s="96">
        <v>33113134</v>
      </c>
    </row>
    <row r="1191" spans="1:7" ht="15">
      <c r="A1191" s="96" t="s">
        <v>105</v>
      </c>
      <c r="B1191" s="97">
        <v>45120.958333333336</v>
      </c>
      <c r="C1191" s="96" t="s">
        <v>104</v>
      </c>
      <c r="D1191" s="96" t="s">
        <v>103</v>
      </c>
      <c r="E1191" s="96" t="s">
        <v>146</v>
      </c>
      <c r="F1191" s="96">
        <v>1969</v>
      </c>
      <c r="G1191" s="96">
        <v>33441054</v>
      </c>
    </row>
    <row r="1192" spans="1:7" ht="15">
      <c r="A1192" s="96" t="s">
        <v>105</v>
      </c>
      <c r="B1192" s="97">
        <v>45120.958333333336</v>
      </c>
      <c r="C1192" s="96" t="s">
        <v>104</v>
      </c>
      <c r="D1192" s="96" t="s">
        <v>103</v>
      </c>
      <c r="E1192" s="96" t="s">
        <v>146</v>
      </c>
      <c r="F1192" s="96">
        <v>1970</v>
      </c>
      <c r="G1192" s="96">
        <v>33814126</v>
      </c>
    </row>
    <row r="1193" spans="1:7" ht="15">
      <c r="A1193" s="96" t="s">
        <v>105</v>
      </c>
      <c r="B1193" s="97">
        <v>45120.958333333336</v>
      </c>
      <c r="C1193" s="96" t="s">
        <v>104</v>
      </c>
      <c r="D1193" s="96" t="s">
        <v>103</v>
      </c>
      <c r="E1193" s="96" t="s">
        <v>146</v>
      </c>
      <c r="F1193" s="96">
        <v>1971</v>
      </c>
      <c r="G1193" s="96">
        <v>34224490</v>
      </c>
    </row>
    <row r="1194" spans="1:7" ht="15">
      <c r="A1194" s="96" t="s">
        <v>105</v>
      </c>
      <c r="B1194" s="97">
        <v>45120.958333333336</v>
      </c>
      <c r="C1194" s="96" t="s">
        <v>104</v>
      </c>
      <c r="D1194" s="96" t="s">
        <v>103</v>
      </c>
      <c r="E1194" s="96" t="s">
        <v>146</v>
      </c>
      <c r="F1194" s="96">
        <v>1972</v>
      </c>
      <c r="G1194" s="96">
        <v>34604469</v>
      </c>
    </row>
    <row r="1195" spans="1:7" ht="15">
      <c r="A1195" s="96" t="s">
        <v>105</v>
      </c>
      <c r="B1195" s="97">
        <v>45120.958333333336</v>
      </c>
      <c r="C1195" s="96" t="s">
        <v>104</v>
      </c>
      <c r="D1195" s="96" t="s">
        <v>103</v>
      </c>
      <c r="E1195" s="96" t="s">
        <v>146</v>
      </c>
      <c r="F1195" s="96">
        <v>1973</v>
      </c>
      <c r="G1195" s="96">
        <v>34988947</v>
      </c>
    </row>
    <row r="1196" spans="1:7" ht="15">
      <c r="A1196" s="96" t="s">
        <v>105</v>
      </c>
      <c r="B1196" s="97">
        <v>45120.958333333336</v>
      </c>
      <c r="C1196" s="96" t="s">
        <v>104</v>
      </c>
      <c r="D1196" s="96" t="s">
        <v>103</v>
      </c>
      <c r="E1196" s="96" t="s">
        <v>146</v>
      </c>
      <c r="F1196" s="96">
        <v>1974</v>
      </c>
      <c r="G1196" s="96">
        <v>35373335</v>
      </c>
    </row>
    <row r="1197" spans="1:7" ht="15">
      <c r="A1197" s="96" t="s">
        <v>105</v>
      </c>
      <c r="B1197" s="97">
        <v>45120.958333333336</v>
      </c>
      <c r="C1197" s="96" t="s">
        <v>104</v>
      </c>
      <c r="D1197" s="96" t="s">
        <v>103</v>
      </c>
      <c r="E1197" s="96" t="s">
        <v>146</v>
      </c>
      <c r="F1197" s="96">
        <v>1975</v>
      </c>
      <c r="G1197" s="96">
        <v>35757900</v>
      </c>
    </row>
    <row r="1198" spans="1:7" ht="15">
      <c r="A1198" s="96" t="s">
        <v>105</v>
      </c>
      <c r="B1198" s="97">
        <v>45120.958333333336</v>
      </c>
      <c r="C1198" s="96" t="s">
        <v>104</v>
      </c>
      <c r="D1198" s="96" t="s">
        <v>103</v>
      </c>
      <c r="E1198" s="96" t="s">
        <v>146</v>
      </c>
      <c r="F1198" s="96">
        <v>1976</v>
      </c>
      <c r="G1198" s="96">
        <v>36137812</v>
      </c>
    </row>
    <row r="1199" spans="1:7" ht="15">
      <c r="A1199" s="96" t="s">
        <v>105</v>
      </c>
      <c r="B1199" s="97">
        <v>45120.958333333336</v>
      </c>
      <c r="C1199" s="96" t="s">
        <v>104</v>
      </c>
      <c r="D1199" s="96" t="s">
        <v>103</v>
      </c>
      <c r="E1199" s="96" t="s">
        <v>146</v>
      </c>
      <c r="F1199" s="96">
        <v>1977</v>
      </c>
      <c r="G1199" s="96">
        <v>36511638</v>
      </c>
    </row>
    <row r="1200" spans="1:7" ht="15">
      <c r="A1200" s="96" t="s">
        <v>105</v>
      </c>
      <c r="B1200" s="97">
        <v>45120.958333333336</v>
      </c>
      <c r="C1200" s="96" t="s">
        <v>104</v>
      </c>
      <c r="D1200" s="96" t="s">
        <v>103</v>
      </c>
      <c r="E1200" s="96" t="s">
        <v>146</v>
      </c>
      <c r="F1200" s="96">
        <v>1978</v>
      </c>
      <c r="G1200" s="96">
        <v>36864898</v>
      </c>
    </row>
    <row r="1201" spans="1:7" ht="15">
      <c r="A1201" s="96" t="s">
        <v>105</v>
      </c>
      <c r="B1201" s="97">
        <v>45120.958333333336</v>
      </c>
      <c r="C1201" s="96" t="s">
        <v>104</v>
      </c>
      <c r="D1201" s="96" t="s">
        <v>103</v>
      </c>
      <c r="E1201" s="96" t="s">
        <v>146</v>
      </c>
      <c r="F1201" s="96">
        <v>1979</v>
      </c>
      <c r="G1201" s="96">
        <v>37191330</v>
      </c>
    </row>
    <row r="1202" spans="1:7" ht="15">
      <c r="A1202" s="96" t="s">
        <v>105</v>
      </c>
      <c r="B1202" s="97">
        <v>45120.958333333336</v>
      </c>
      <c r="C1202" s="96" t="s">
        <v>104</v>
      </c>
      <c r="D1202" s="96" t="s">
        <v>103</v>
      </c>
      <c r="E1202" s="96" t="s">
        <v>146</v>
      </c>
      <c r="F1202" s="96">
        <v>1980</v>
      </c>
      <c r="G1202" s="96">
        <v>37491165</v>
      </c>
    </row>
    <row r="1203" spans="1:7" ht="15">
      <c r="A1203" s="96" t="s">
        <v>105</v>
      </c>
      <c r="B1203" s="97">
        <v>45120.958333333336</v>
      </c>
      <c r="C1203" s="96" t="s">
        <v>104</v>
      </c>
      <c r="D1203" s="96" t="s">
        <v>103</v>
      </c>
      <c r="E1203" s="96" t="s">
        <v>146</v>
      </c>
      <c r="F1203" s="96">
        <v>1981</v>
      </c>
      <c r="G1203" s="96">
        <v>37758631</v>
      </c>
    </row>
    <row r="1204" spans="1:7" ht="15">
      <c r="A1204" s="96" t="s">
        <v>105</v>
      </c>
      <c r="B1204" s="97">
        <v>45120.958333333336</v>
      </c>
      <c r="C1204" s="96" t="s">
        <v>104</v>
      </c>
      <c r="D1204" s="96" t="s">
        <v>103</v>
      </c>
      <c r="E1204" s="96" t="s">
        <v>146</v>
      </c>
      <c r="F1204" s="96">
        <v>1982</v>
      </c>
      <c r="G1204" s="96">
        <v>37986012</v>
      </c>
    </row>
    <row r="1205" spans="1:7" ht="15">
      <c r="A1205" s="96" t="s">
        <v>105</v>
      </c>
      <c r="B1205" s="97">
        <v>45120.958333333336</v>
      </c>
      <c r="C1205" s="96" t="s">
        <v>104</v>
      </c>
      <c r="D1205" s="96" t="s">
        <v>103</v>
      </c>
      <c r="E1205" s="96" t="s">
        <v>146</v>
      </c>
      <c r="F1205" s="96">
        <v>1983</v>
      </c>
      <c r="G1205" s="96">
        <v>38171525</v>
      </c>
    </row>
    <row r="1206" spans="1:7" ht="15">
      <c r="A1206" s="96" t="s">
        <v>105</v>
      </c>
      <c r="B1206" s="97">
        <v>45120.958333333336</v>
      </c>
      <c r="C1206" s="96" t="s">
        <v>104</v>
      </c>
      <c r="D1206" s="96" t="s">
        <v>103</v>
      </c>
      <c r="E1206" s="96" t="s">
        <v>146</v>
      </c>
      <c r="F1206" s="96">
        <v>1984</v>
      </c>
      <c r="G1206" s="96">
        <v>38330364</v>
      </c>
    </row>
    <row r="1207" spans="1:7" ht="15">
      <c r="A1207" s="96" t="s">
        <v>105</v>
      </c>
      <c r="B1207" s="97">
        <v>45120.958333333336</v>
      </c>
      <c r="C1207" s="96" t="s">
        <v>104</v>
      </c>
      <c r="D1207" s="96" t="s">
        <v>103</v>
      </c>
      <c r="E1207" s="96" t="s">
        <v>146</v>
      </c>
      <c r="F1207" s="96">
        <v>1985</v>
      </c>
      <c r="G1207" s="96">
        <v>38469512</v>
      </c>
    </row>
    <row r="1208" spans="1:7" ht="15">
      <c r="A1208" s="96" t="s">
        <v>105</v>
      </c>
      <c r="B1208" s="97">
        <v>45120.958333333336</v>
      </c>
      <c r="C1208" s="96" t="s">
        <v>104</v>
      </c>
      <c r="D1208" s="96" t="s">
        <v>103</v>
      </c>
      <c r="E1208" s="96" t="s">
        <v>146</v>
      </c>
      <c r="F1208" s="96">
        <v>1986</v>
      </c>
      <c r="G1208" s="96">
        <v>38584624</v>
      </c>
    </row>
    <row r="1209" spans="1:7" ht="15">
      <c r="A1209" s="96" t="s">
        <v>105</v>
      </c>
      <c r="B1209" s="97">
        <v>45120.958333333336</v>
      </c>
      <c r="C1209" s="96" t="s">
        <v>104</v>
      </c>
      <c r="D1209" s="96" t="s">
        <v>103</v>
      </c>
      <c r="E1209" s="96" t="s">
        <v>146</v>
      </c>
      <c r="F1209" s="96">
        <v>1987</v>
      </c>
      <c r="G1209" s="96">
        <v>38684815</v>
      </c>
    </row>
    <row r="1210" spans="1:7" ht="15">
      <c r="A1210" s="96" t="s">
        <v>105</v>
      </c>
      <c r="B1210" s="97">
        <v>45120.958333333336</v>
      </c>
      <c r="C1210" s="96" t="s">
        <v>104</v>
      </c>
      <c r="D1210" s="96" t="s">
        <v>103</v>
      </c>
      <c r="E1210" s="96" t="s">
        <v>146</v>
      </c>
      <c r="F1210" s="96">
        <v>1988</v>
      </c>
      <c r="G1210" s="96">
        <v>38766939</v>
      </c>
    </row>
    <row r="1211" spans="1:7" ht="15">
      <c r="A1211" s="96" t="s">
        <v>105</v>
      </c>
      <c r="B1211" s="97">
        <v>45120.958333333336</v>
      </c>
      <c r="C1211" s="96" t="s">
        <v>104</v>
      </c>
      <c r="D1211" s="96" t="s">
        <v>103</v>
      </c>
      <c r="E1211" s="96" t="s">
        <v>146</v>
      </c>
      <c r="F1211" s="96">
        <v>1989</v>
      </c>
      <c r="G1211" s="96">
        <v>38827764</v>
      </c>
    </row>
    <row r="1212" spans="1:7" ht="15">
      <c r="A1212" s="96" t="s">
        <v>105</v>
      </c>
      <c r="B1212" s="97">
        <v>45120.958333333336</v>
      </c>
      <c r="C1212" s="96" t="s">
        <v>104</v>
      </c>
      <c r="D1212" s="96" t="s">
        <v>103</v>
      </c>
      <c r="E1212" s="96" t="s">
        <v>146</v>
      </c>
      <c r="F1212" s="96">
        <v>1990</v>
      </c>
      <c r="G1212" s="96">
        <v>38867322</v>
      </c>
    </row>
    <row r="1213" spans="1:7" ht="15">
      <c r="A1213" s="96" t="s">
        <v>105</v>
      </c>
      <c r="B1213" s="97">
        <v>45120.958333333336</v>
      </c>
      <c r="C1213" s="96" t="s">
        <v>104</v>
      </c>
      <c r="D1213" s="96" t="s">
        <v>103</v>
      </c>
      <c r="E1213" s="96" t="s">
        <v>146</v>
      </c>
      <c r="F1213" s="96">
        <v>1991</v>
      </c>
      <c r="G1213" s="96">
        <v>38966376</v>
      </c>
    </row>
    <row r="1214" spans="1:7" ht="15">
      <c r="A1214" s="96" t="s">
        <v>105</v>
      </c>
      <c r="B1214" s="97">
        <v>45120.958333333336</v>
      </c>
      <c r="C1214" s="96" t="s">
        <v>104</v>
      </c>
      <c r="D1214" s="96" t="s">
        <v>103</v>
      </c>
      <c r="E1214" s="96" t="s">
        <v>146</v>
      </c>
      <c r="F1214" s="96">
        <v>1992</v>
      </c>
      <c r="G1214" s="96">
        <v>39157685</v>
      </c>
    </row>
    <row r="1215" spans="1:7" ht="15">
      <c r="A1215" s="96" t="s">
        <v>105</v>
      </c>
      <c r="B1215" s="97">
        <v>45120.958333333336</v>
      </c>
      <c r="C1215" s="96" t="s">
        <v>104</v>
      </c>
      <c r="D1215" s="96" t="s">
        <v>103</v>
      </c>
      <c r="E1215" s="96" t="s">
        <v>146</v>
      </c>
      <c r="F1215" s="96">
        <v>1993</v>
      </c>
      <c r="G1215" s="96">
        <v>39361262</v>
      </c>
    </row>
    <row r="1216" spans="1:7" ht="15">
      <c r="A1216" s="96" t="s">
        <v>105</v>
      </c>
      <c r="B1216" s="97">
        <v>45120.958333333336</v>
      </c>
      <c r="C1216" s="96" t="s">
        <v>104</v>
      </c>
      <c r="D1216" s="96" t="s">
        <v>103</v>
      </c>
      <c r="E1216" s="96" t="s">
        <v>146</v>
      </c>
      <c r="F1216" s="96">
        <v>1994</v>
      </c>
      <c r="G1216" s="96">
        <v>39549108</v>
      </c>
    </row>
    <row r="1217" spans="1:7" ht="15">
      <c r="A1217" s="96" t="s">
        <v>105</v>
      </c>
      <c r="B1217" s="97">
        <v>45120.958333333336</v>
      </c>
      <c r="C1217" s="96" t="s">
        <v>104</v>
      </c>
      <c r="D1217" s="96" t="s">
        <v>103</v>
      </c>
      <c r="E1217" s="96" t="s">
        <v>146</v>
      </c>
      <c r="F1217" s="96">
        <v>1995</v>
      </c>
      <c r="G1217" s="96">
        <v>39724050</v>
      </c>
    </row>
    <row r="1218" spans="1:7" ht="15">
      <c r="A1218" s="96" t="s">
        <v>105</v>
      </c>
      <c r="B1218" s="97">
        <v>45120.958333333336</v>
      </c>
      <c r="C1218" s="96" t="s">
        <v>104</v>
      </c>
      <c r="D1218" s="96" t="s">
        <v>103</v>
      </c>
      <c r="E1218" s="96" t="s">
        <v>146</v>
      </c>
      <c r="F1218" s="96">
        <v>1996</v>
      </c>
      <c r="G1218" s="96">
        <v>39889852</v>
      </c>
    </row>
    <row r="1219" spans="1:7" ht="15">
      <c r="A1219" s="96" t="s">
        <v>105</v>
      </c>
      <c r="B1219" s="97">
        <v>45120.958333333336</v>
      </c>
      <c r="C1219" s="96" t="s">
        <v>104</v>
      </c>
      <c r="D1219" s="96" t="s">
        <v>103</v>
      </c>
      <c r="E1219" s="96" t="s">
        <v>146</v>
      </c>
      <c r="F1219" s="96">
        <v>1997</v>
      </c>
      <c r="G1219" s="96">
        <v>40057389</v>
      </c>
    </row>
    <row r="1220" spans="1:7" ht="15">
      <c r="A1220" s="96" t="s">
        <v>105</v>
      </c>
      <c r="B1220" s="97">
        <v>45120.958333333336</v>
      </c>
      <c r="C1220" s="96" t="s">
        <v>104</v>
      </c>
      <c r="D1220" s="96" t="s">
        <v>103</v>
      </c>
      <c r="E1220" s="96" t="s">
        <v>146</v>
      </c>
      <c r="F1220" s="96">
        <v>1998</v>
      </c>
      <c r="G1220" s="96">
        <v>40223509</v>
      </c>
    </row>
    <row r="1221" spans="1:7" ht="15">
      <c r="A1221" s="96" t="s">
        <v>105</v>
      </c>
      <c r="B1221" s="97">
        <v>45120.958333333336</v>
      </c>
      <c r="C1221" s="96" t="s">
        <v>104</v>
      </c>
      <c r="D1221" s="96" t="s">
        <v>103</v>
      </c>
      <c r="E1221" s="96" t="s">
        <v>146</v>
      </c>
      <c r="F1221" s="96">
        <v>1999</v>
      </c>
      <c r="G1221" s="96">
        <v>40386875</v>
      </c>
    </row>
    <row r="1222" spans="1:7" ht="15">
      <c r="A1222" s="96" t="s">
        <v>105</v>
      </c>
      <c r="B1222" s="97">
        <v>45120.958333333336</v>
      </c>
      <c r="C1222" s="96" t="s">
        <v>104</v>
      </c>
      <c r="D1222" s="96" t="s">
        <v>103</v>
      </c>
      <c r="E1222" s="96" t="s">
        <v>146</v>
      </c>
      <c r="F1222" s="96">
        <v>2000</v>
      </c>
      <c r="G1222" s="96">
        <v>40567864</v>
      </c>
    </row>
    <row r="1223" spans="1:7" ht="15">
      <c r="A1223" s="96" t="s">
        <v>105</v>
      </c>
      <c r="B1223" s="97">
        <v>45120.958333333336</v>
      </c>
      <c r="C1223" s="96" t="s">
        <v>104</v>
      </c>
      <c r="D1223" s="96" t="s">
        <v>103</v>
      </c>
      <c r="E1223" s="96" t="s">
        <v>146</v>
      </c>
      <c r="F1223" s="96">
        <v>2001</v>
      </c>
      <c r="G1223" s="96">
        <v>40850412</v>
      </c>
    </row>
    <row r="1224" spans="1:7" ht="15">
      <c r="A1224" s="96" t="s">
        <v>105</v>
      </c>
      <c r="B1224" s="97">
        <v>45120.958333333336</v>
      </c>
      <c r="C1224" s="96" t="s">
        <v>104</v>
      </c>
      <c r="D1224" s="96" t="s">
        <v>103</v>
      </c>
      <c r="E1224" s="96" t="s">
        <v>146</v>
      </c>
      <c r="F1224" s="96">
        <v>2002</v>
      </c>
      <c r="G1224" s="96">
        <v>41431558</v>
      </c>
    </row>
    <row r="1225" spans="1:7" ht="15">
      <c r="A1225" s="96" t="s">
        <v>105</v>
      </c>
      <c r="B1225" s="97">
        <v>45120.958333333336</v>
      </c>
      <c r="C1225" s="96" t="s">
        <v>104</v>
      </c>
      <c r="D1225" s="96" t="s">
        <v>103</v>
      </c>
      <c r="E1225" s="96" t="s">
        <v>146</v>
      </c>
      <c r="F1225" s="96">
        <v>2003</v>
      </c>
      <c r="G1225" s="96">
        <v>42187645</v>
      </c>
    </row>
    <row r="1226" spans="1:7" ht="15">
      <c r="A1226" s="96" t="s">
        <v>105</v>
      </c>
      <c r="B1226" s="97">
        <v>45120.958333333336</v>
      </c>
      <c r="C1226" s="96" t="s">
        <v>104</v>
      </c>
      <c r="D1226" s="96" t="s">
        <v>103</v>
      </c>
      <c r="E1226" s="96" t="s">
        <v>146</v>
      </c>
      <c r="F1226" s="96">
        <v>2004</v>
      </c>
      <c r="G1226" s="96">
        <v>42921895</v>
      </c>
    </row>
    <row r="1227" spans="1:7" ht="15">
      <c r="A1227" s="96" t="s">
        <v>105</v>
      </c>
      <c r="B1227" s="97">
        <v>45120.958333333336</v>
      </c>
      <c r="C1227" s="96" t="s">
        <v>104</v>
      </c>
      <c r="D1227" s="96" t="s">
        <v>103</v>
      </c>
      <c r="E1227" s="96" t="s">
        <v>146</v>
      </c>
      <c r="F1227" s="96">
        <v>2005</v>
      </c>
      <c r="G1227" s="96">
        <v>43653155</v>
      </c>
    </row>
    <row r="1228" spans="1:7" ht="15">
      <c r="A1228" s="96" t="s">
        <v>105</v>
      </c>
      <c r="B1228" s="97">
        <v>45120.958333333336</v>
      </c>
      <c r="C1228" s="96" t="s">
        <v>104</v>
      </c>
      <c r="D1228" s="96" t="s">
        <v>103</v>
      </c>
      <c r="E1228" s="96" t="s">
        <v>146</v>
      </c>
      <c r="F1228" s="96">
        <v>2006</v>
      </c>
      <c r="G1228" s="96">
        <v>44397319</v>
      </c>
    </row>
    <row r="1229" spans="1:7" ht="15">
      <c r="A1229" s="96" t="s">
        <v>105</v>
      </c>
      <c r="B1229" s="97">
        <v>45120.958333333336</v>
      </c>
      <c r="C1229" s="96" t="s">
        <v>104</v>
      </c>
      <c r="D1229" s="96" t="s">
        <v>103</v>
      </c>
      <c r="E1229" s="96" t="s">
        <v>146</v>
      </c>
      <c r="F1229" s="96">
        <v>2007</v>
      </c>
      <c r="G1229" s="96">
        <v>45226803</v>
      </c>
    </row>
    <row r="1230" spans="1:7" ht="15">
      <c r="A1230" s="96" t="s">
        <v>105</v>
      </c>
      <c r="B1230" s="97">
        <v>45120.958333333336</v>
      </c>
      <c r="C1230" s="96" t="s">
        <v>104</v>
      </c>
      <c r="D1230" s="96" t="s">
        <v>103</v>
      </c>
      <c r="E1230" s="96" t="s">
        <v>146</v>
      </c>
      <c r="F1230" s="96">
        <v>2008</v>
      </c>
      <c r="G1230" s="96">
        <v>45954106</v>
      </c>
    </row>
    <row r="1231" spans="1:7" ht="15">
      <c r="A1231" s="96" t="s">
        <v>105</v>
      </c>
      <c r="B1231" s="97">
        <v>45120.958333333336</v>
      </c>
      <c r="C1231" s="96" t="s">
        <v>104</v>
      </c>
      <c r="D1231" s="96" t="s">
        <v>103</v>
      </c>
      <c r="E1231" s="96" t="s">
        <v>146</v>
      </c>
      <c r="F1231" s="96">
        <v>2009</v>
      </c>
      <c r="G1231" s="96">
        <v>46362946</v>
      </c>
    </row>
    <row r="1232" spans="1:7" ht="15">
      <c r="A1232" s="96" t="s">
        <v>105</v>
      </c>
      <c r="B1232" s="97">
        <v>45120.958333333336</v>
      </c>
      <c r="C1232" s="96" t="s">
        <v>104</v>
      </c>
      <c r="D1232" s="96" t="s">
        <v>103</v>
      </c>
      <c r="E1232" s="96" t="s">
        <v>146</v>
      </c>
      <c r="F1232" s="96">
        <v>2010</v>
      </c>
      <c r="G1232" s="96">
        <v>46576897</v>
      </c>
    </row>
    <row r="1233" spans="1:7" ht="15">
      <c r="A1233" s="96" t="s">
        <v>105</v>
      </c>
      <c r="B1233" s="97">
        <v>45120.958333333336</v>
      </c>
      <c r="C1233" s="96" t="s">
        <v>104</v>
      </c>
      <c r="D1233" s="96" t="s">
        <v>103</v>
      </c>
      <c r="E1233" s="96" t="s">
        <v>146</v>
      </c>
      <c r="F1233" s="96">
        <v>2011</v>
      </c>
      <c r="G1233" s="96">
        <v>46742697</v>
      </c>
    </row>
    <row r="1234" spans="1:7" ht="15">
      <c r="A1234" s="96" t="s">
        <v>105</v>
      </c>
      <c r="B1234" s="97">
        <v>45120.958333333336</v>
      </c>
      <c r="C1234" s="96" t="s">
        <v>104</v>
      </c>
      <c r="D1234" s="96" t="s">
        <v>103</v>
      </c>
      <c r="E1234" s="96" t="s">
        <v>146</v>
      </c>
      <c r="F1234" s="96">
        <v>2012</v>
      </c>
      <c r="G1234" s="96">
        <v>46773055</v>
      </c>
    </row>
    <row r="1235" spans="1:7" ht="15">
      <c r="A1235" s="96" t="s">
        <v>105</v>
      </c>
      <c r="B1235" s="97">
        <v>45120.958333333336</v>
      </c>
      <c r="C1235" s="96" t="s">
        <v>104</v>
      </c>
      <c r="D1235" s="96" t="s">
        <v>103</v>
      </c>
      <c r="E1235" s="96" t="s">
        <v>146</v>
      </c>
      <c r="F1235" s="96">
        <v>2013</v>
      </c>
      <c r="G1235" s="96">
        <v>46620045</v>
      </c>
    </row>
    <row r="1236" spans="1:7" ht="15">
      <c r="A1236" s="96" t="s">
        <v>105</v>
      </c>
      <c r="B1236" s="97">
        <v>45120.958333333336</v>
      </c>
      <c r="C1236" s="96" t="s">
        <v>104</v>
      </c>
      <c r="D1236" s="96" t="s">
        <v>103</v>
      </c>
      <c r="E1236" s="96" t="s">
        <v>146</v>
      </c>
      <c r="F1236" s="96">
        <v>2014</v>
      </c>
      <c r="G1236" s="96">
        <v>46480882</v>
      </c>
    </row>
    <row r="1237" spans="1:7" ht="15">
      <c r="A1237" s="96" t="s">
        <v>105</v>
      </c>
      <c r="B1237" s="97">
        <v>45120.958333333336</v>
      </c>
      <c r="C1237" s="96" t="s">
        <v>104</v>
      </c>
      <c r="D1237" s="96" t="s">
        <v>103</v>
      </c>
      <c r="E1237" s="96" t="s">
        <v>146</v>
      </c>
      <c r="F1237" s="96">
        <v>2015</v>
      </c>
      <c r="G1237" s="96">
        <v>46444832</v>
      </c>
    </row>
    <row r="1238" spans="1:7" ht="15">
      <c r="A1238" s="96" t="s">
        <v>105</v>
      </c>
      <c r="B1238" s="97">
        <v>45120.958333333336</v>
      </c>
      <c r="C1238" s="96" t="s">
        <v>104</v>
      </c>
      <c r="D1238" s="96" t="s">
        <v>103</v>
      </c>
      <c r="E1238" s="96" t="s">
        <v>146</v>
      </c>
      <c r="F1238" s="96">
        <v>2016</v>
      </c>
      <c r="G1238" s="96">
        <v>46484062</v>
      </c>
    </row>
    <row r="1239" spans="1:7" ht="15">
      <c r="A1239" s="96" t="s">
        <v>105</v>
      </c>
      <c r="B1239" s="97">
        <v>45120.958333333336</v>
      </c>
      <c r="C1239" s="96" t="s">
        <v>104</v>
      </c>
      <c r="D1239" s="96" t="s">
        <v>103</v>
      </c>
      <c r="E1239" s="96" t="s">
        <v>146</v>
      </c>
      <c r="F1239" s="96">
        <v>2017</v>
      </c>
      <c r="G1239" s="96">
        <v>46593236</v>
      </c>
    </row>
    <row r="1240" spans="1:7" ht="15">
      <c r="A1240" s="96" t="s">
        <v>105</v>
      </c>
      <c r="B1240" s="97">
        <v>45120.958333333336</v>
      </c>
      <c r="C1240" s="96" t="s">
        <v>104</v>
      </c>
      <c r="D1240" s="96" t="s">
        <v>103</v>
      </c>
      <c r="E1240" s="96" t="s">
        <v>146</v>
      </c>
      <c r="F1240" s="96">
        <v>2018</v>
      </c>
      <c r="G1240" s="96">
        <v>46797754</v>
      </c>
    </row>
    <row r="1241" spans="1:7" ht="15">
      <c r="A1241" s="96" t="s">
        <v>105</v>
      </c>
      <c r="B1241" s="97">
        <v>45120.958333333336</v>
      </c>
      <c r="C1241" s="96" t="s">
        <v>104</v>
      </c>
      <c r="D1241" s="96" t="s">
        <v>103</v>
      </c>
      <c r="E1241" s="96" t="s">
        <v>146</v>
      </c>
      <c r="F1241" s="96">
        <v>2019</v>
      </c>
      <c r="G1241" s="96">
        <v>47134837</v>
      </c>
    </row>
    <row r="1242" spans="1:7" ht="15">
      <c r="A1242" s="96" t="s">
        <v>105</v>
      </c>
      <c r="B1242" s="97">
        <v>45120.958333333336</v>
      </c>
      <c r="C1242" s="96" t="s">
        <v>104</v>
      </c>
      <c r="D1242" s="96" t="s">
        <v>103</v>
      </c>
      <c r="E1242" s="96" t="s">
        <v>146</v>
      </c>
      <c r="F1242" s="96">
        <v>2020</v>
      </c>
      <c r="G1242" s="96">
        <v>47365655</v>
      </c>
    </row>
    <row r="1243" spans="1:7" ht="15">
      <c r="A1243" s="96" t="s">
        <v>105</v>
      </c>
      <c r="B1243" s="97">
        <v>45120.958333333336</v>
      </c>
      <c r="C1243" s="96" t="s">
        <v>104</v>
      </c>
      <c r="D1243" s="96" t="s">
        <v>103</v>
      </c>
      <c r="E1243" s="96" t="s">
        <v>146</v>
      </c>
      <c r="F1243" s="96">
        <v>2021</v>
      </c>
      <c r="G1243" s="96">
        <v>47415794</v>
      </c>
    </row>
    <row r="1244" spans="1:8" ht="15">
      <c r="A1244" s="96" t="s">
        <v>105</v>
      </c>
      <c r="B1244" s="97">
        <v>45120.958333333336</v>
      </c>
      <c r="C1244" s="96" t="s">
        <v>104</v>
      </c>
      <c r="D1244" s="96" t="s">
        <v>103</v>
      </c>
      <c r="E1244" s="96" t="s">
        <v>146</v>
      </c>
      <c r="F1244" s="96">
        <v>2022</v>
      </c>
      <c r="G1244" s="96">
        <v>47778340</v>
      </c>
      <c r="H1244" s="96" t="s">
        <v>119</v>
      </c>
    </row>
    <row r="1245" spans="1:7" ht="15">
      <c r="A1245" s="96" t="s">
        <v>105</v>
      </c>
      <c r="B1245" s="97">
        <v>45120.958333333336</v>
      </c>
      <c r="C1245" s="96" t="s">
        <v>104</v>
      </c>
      <c r="D1245" s="96" t="s">
        <v>103</v>
      </c>
      <c r="E1245" s="96" t="s">
        <v>145</v>
      </c>
      <c r="F1245" s="96">
        <v>1960</v>
      </c>
      <c r="G1245" s="96">
        <v>355968032</v>
      </c>
    </row>
    <row r="1246" spans="1:7" ht="15">
      <c r="A1246" s="96" t="s">
        <v>105</v>
      </c>
      <c r="B1246" s="97">
        <v>45120.958333333336</v>
      </c>
      <c r="C1246" s="96" t="s">
        <v>104</v>
      </c>
      <c r="D1246" s="96" t="s">
        <v>103</v>
      </c>
      <c r="E1246" s="96" t="s">
        <v>145</v>
      </c>
      <c r="F1246" s="96">
        <v>1961</v>
      </c>
      <c r="G1246" s="96">
        <v>358917677</v>
      </c>
    </row>
    <row r="1247" spans="1:7" ht="15">
      <c r="A1247" s="96" t="s">
        <v>105</v>
      </c>
      <c r="B1247" s="97">
        <v>45120.958333333336</v>
      </c>
      <c r="C1247" s="96" t="s">
        <v>104</v>
      </c>
      <c r="D1247" s="96" t="s">
        <v>103</v>
      </c>
      <c r="E1247" s="96" t="s">
        <v>145</v>
      </c>
      <c r="F1247" s="96">
        <v>1962</v>
      </c>
      <c r="G1247" s="96">
        <v>362292099</v>
      </c>
    </row>
    <row r="1248" spans="1:7" ht="15">
      <c r="A1248" s="96" t="s">
        <v>105</v>
      </c>
      <c r="B1248" s="97">
        <v>45120.958333333336</v>
      </c>
      <c r="C1248" s="96" t="s">
        <v>104</v>
      </c>
      <c r="D1248" s="96" t="s">
        <v>103</v>
      </c>
      <c r="E1248" s="96" t="s">
        <v>145</v>
      </c>
      <c r="F1248" s="96">
        <v>1963</v>
      </c>
      <c r="G1248" s="96">
        <v>365754385</v>
      </c>
    </row>
    <row r="1249" spans="1:7" ht="15">
      <c r="A1249" s="96" t="s">
        <v>105</v>
      </c>
      <c r="B1249" s="97">
        <v>45120.958333333336</v>
      </c>
      <c r="C1249" s="96" t="s">
        <v>104</v>
      </c>
      <c r="D1249" s="96" t="s">
        <v>103</v>
      </c>
      <c r="E1249" s="96" t="s">
        <v>145</v>
      </c>
      <c r="F1249" s="96">
        <v>1964</v>
      </c>
      <c r="G1249" s="96">
        <v>368938389</v>
      </c>
    </row>
    <row r="1250" spans="1:7" ht="15">
      <c r="A1250" s="96" t="s">
        <v>105</v>
      </c>
      <c r="B1250" s="97">
        <v>45120.958333333336</v>
      </c>
      <c r="C1250" s="96" t="s">
        <v>104</v>
      </c>
      <c r="D1250" s="96" t="s">
        <v>103</v>
      </c>
      <c r="E1250" s="96" t="s">
        <v>145</v>
      </c>
      <c r="F1250" s="96">
        <v>1965</v>
      </c>
      <c r="G1250" s="96">
        <v>371982334</v>
      </c>
    </row>
    <row r="1251" spans="1:7" ht="15">
      <c r="A1251" s="96" t="s">
        <v>105</v>
      </c>
      <c r="B1251" s="97">
        <v>45120.958333333336</v>
      </c>
      <c r="C1251" s="96" t="s">
        <v>104</v>
      </c>
      <c r="D1251" s="96" t="s">
        <v>103</v>
      </c>
      <c r="E1251" s="96" t="s">
        <v>145</v>
      </c>
      <c r="F1251" s="96">
        <v>1966</v>
      </c>
      <c r="G1251" s="96">
        <v>374882363</v>
      </c>
    </row>
    <row r="1252" spans="1:7" ht="15">
      <c r="A1252" s="96" t="s">
        <v>105</v>
      </c>
      <c r="B1252" s="97">
        <v>45120.958333333336</v>
      </c>
      <c r="C1252" s="96" t="s">
        <v>104</v>
      </c>
      <c r="D1252" s="96" t="s">
        <v>103</v>
      </c>
      <c r="E1252" s="96" t="s">
        <v>145</v>
      </c>
      <c r="F1252" s="96">
        <v>1967</v>
      </c>
      <c r="G1252" s="96">
        <v>377698630</v>
      </c>
    </row>
    <row r="1253" spans="1:7" ht="15">
      <c r="A1253" s="96" t="s">
        <v>105</v>
      </c>
      <c r="B1253" s="97">
        <v>45120.958333333336</v>
      </c>
      <c r="C1253" s="96" t="s">
        <v>104</v>
      </c>
      <c r="D1253" s="96" t="s">
        <v>103</v>
      </c>
      <c r="E1253" s="96" t="s">
        <v>145</v>
      </c>
      <c r="F1253" s="96">
        <v>1968</v>
      </c>
      <c r="G1253" s="96">
        <v>380351144</v>
      </c>
    </row>
    <row r="1254" spans="1:7" ht="15">
      <c r="A1254" s="96" t="s">
        <v>105</v>
      </c>
      <c r="B1254" s="97">
        <v>45120.958333333336</v>
      </c>
      <c r="C1254" s="96" t="s">
        <v>104</v>
      </c>
      <c r="D1254" s="96" t="s">
        <v>103</v>
      </c>
      <c r="E1254" s="96" t="s">
        <v>145</v>
      </c>
      <c r="F1254" s="96">
        <v>1969</v>
      </c>
      <c r="G1254" s="96">
        <v>382976404</v>
      </c>
    </row>
    <row r="1255" spans="1:7" ht="15">
      <c r="A1255" s="96" t="s">
        <v>105</v>
      </c>
      <c r="B1255" s="97">
        <v>45120.958333333336</v>
      </c>
      <c r="C1255" s="96" t="s">
        <v>104</v>
      </c>
      <c r="D1255" s="96" t="s">
        <v>103</v>
      </c>
      <c r="E1255" s="96" t="s">
        <v>145</v>
      </c>
      <c r="F1255" s="96">
        <v>1970</v>
      </c>
      <c r="G1255" s="96">
        <v>385137827</v>
      </c>
    </row>
    <row r="1256" spans="1:7" ht="15">
      <c r="A1256" s="96" t="s">
        <v>105</v>
      </c>
      <c r="B1256" s="97">
        <v>45120.958333333336</v>
      </c>
      <c r="C1256" s="96" t="s">
        <v>104</v>
      </c>
      <c r="D1256" s="96" t="s">
        <v>103</v>
      </c>
      <c r="E1256" s="96" t="s">
        <v>145</v>
      </c>
      <c r="F1256" s="96">
        <v>1971</v>
      </c>
      <c r="G1256" s="96">
        <v>387270862</v>
      </c>
    </row>
    <row r="1257" spans="1:7" ht="15">
      <c r="A1257" s="96" t="s">
        <v>105</v>
      </c>
      <c r="B1257" s="97">
        <v>45120.958333333336</v>
      </c>
      <c r="C1257" s="96" t="s">
        <v>104</v>
      </c>
      <c r="D1257" s="96" t="s">
        <v>103</v>
      </c>
      <c r="E1257" s="96" t="s">
        <v>145</v>
      </c>
      <c r="F1257" s="96">
        <v>1972</v>
      </c>
      <c r="G1257" s="96">
        <v>389902199</v>
      </c>
    </row>
    <row r="1258" spans="1:7" ht="15">
      <c r="A1258" s="96" t="s">
        <v>105</v>
      </c>
      <c r="B1258" s="97">
        <v>45120.958333333336</v>
      </c>
      <c r="C1258" s="96" t="s">
        <v>104</v>
      </c>
      <c r="D1258" s="96" t="s">
        <v>103</v>
      </c>
      <c r="E1258" s="96" t="s">
        <v>145</v>
      </c>
      <c r="F1258" s="96">
        <v>1973</v>
      </c>
      <c r="G1258" s="96">
        <v>392434984</v>
      </c>
    </row>
    <row r="1259" spans="1:7" ht="15">
      <c r="A1259" s="96" t="s">
        <v>105</v>
      </c>
      <c r="B1259" s="97">
        <v>45120.958333333336</v>
      </c>
      <c r="C1259" s="96" t="s">
        <v>104</v>
      </c>
      <c r="D1259" s="96" t="s">
        <v>103</v>
      </c>
      <c r="E1259" s="96" t="s">
        <v>145</v>
      </c>
      <c r="F1259" s="96">
        <v>1974</v>
      </c>
      <c r="G1259" s="96">
        <v>394804887</v>
      </c>
    </row>
    <row r="1260" spans="1:7" ht="15">
      <c r="A1260" s="96" t="s">
        <v>105</v>
      </c>
      <c r="B1260" s="97">
        <v>45120.958333333336</v>
      </c>
      <c r="C1260" s="96" t="s">
        <v>104</v>
      </c>
      <c r="D1260" s="96" t="s">
        <v>103</v>
      </c>
      <c r="E1260" s="96" t="s">
        <v>145</v>
      </c>
      <c r="F1260" s="96">
        <v>1975</v>
      </c>
      <c r="G1260" s="96">
        <v>396936395</v>
      </c>
    </row>
    <row r="1261" spans="1:7" ht="15">
      <c r="A1261" s="96" t="s">
        <v>105</v>
      </c>
      <c r="B1261" s="97">
        <v>45120.958333333336</v>
      </c>
      <c r="C1261" s="96" t="s">
        <v>104</v>
      </c>
      <c r="D1261" s="96" t="s">
        <v>103</v>
      </c>
      <c r="E1261" s="96" t="s">
        <v>145</v>
      </c>
      <c r="F1261" s="96">
        <v>1976</v>
      </c>
      <c r="G1261" s="96">
        <v>399002351</v>
      </c>
    </row>
    <row r="1262" spans="1:7" ht="15">
      <c r="A1262" s="96" t="s">
        <v>105</v>
      </c>
      <c r="B1262" s="97">
        <v>45120.958333333336</v>
      </c>
      <c r="C1262" s="96" t="s">
        <v>104</v>
      </c>
      <c r="D1262" s="96" t="s">
        <v>103</v>
      </c>
      <c r="E1262" s="96" t="s">
        <v>145</v>
      </c>
      <c r="F1262" s="96">
        <v>1977</v>
      </c>
      <c r="G1262" s="96">
        <v>400935349</v>
      </c>
    </row>
    <row r="1263" spans="1:7" ht="15">
      <c r="A1263" s="96" t="s">
        <v>105</v>
      </c>
      <c r="B1263" s="97">
        <v>45120.958333333336</v>
      </c>
      <c r="C1263" s="96" t="s">
        <v>104</v>
      </c>
      <c r="D1263" s="96" t="s">
        <v>103</v>
      </c>
      <c r="E1263" s="96" t="s">
        <v>145</v>
      </c>
      <c r="F1263" s="96">
        <v>1978</v>
      </c>
      <c r="G1263" s="96">
        <v>402782640</v>
      </c>
    </row>
    <row r="1264" spans="1:7" ht="15">
      <c r="A1264" s="96" t="s">
        <v>105</v>
      </c>
      <c r="B1264" s="97">
        <v>45120.958333333336</v>
      </c>
      <c r="C1264" s="96" t="s">
        <v>104</v>
      </c>
      <c r="D1264" s="96" t="s">
        <v>103</v>
      </c>
      <c r="E1264" s="96" t="s">
        <v>145</v>
      </c>
      <c r="F1264" s="96">
        <v>1979</v>
      </c>
      <c r="G1264" s="96">
        <v>404564541</v>
      </c>
    </row>
    <row r="1265" spans="1:7" ht="15">
      <c r="A1265" s="96" t="s">
        <v>105</v>
      </c>
      <c r="B1265" s="97">
        <v>45120.958333333336</v>
      </c>
      <c r="C1265" s="96" t="s">
        <v>104</v>
      </c>
      <c r="D1265" s="96" t="s">
        <v>103</v>
      </c>
      <c r="E1265" s="96" t="s">
        <v>145</v>
      </c>
      <c r="F1265" s="96">
        <v>1980</v>
      </c>
      <c r="G1265" s="96">
        <v>406417979</v>
      </c>
    </row>
    <row r="1266" spans="1:7" ht="15">
      <c r="A1266" s="96" t="s">
        <v>105</v>
      </c>
      <c r="B1266" s="97">
        <v>45120.958333333336</v>
      </c>
      <c r="C1266" s="96" t="s">
        <v>104</v>
      </c>
      <c r="D1266" s="96" t="s">
        <v>103</v>
      </c>
      <c r="E1266" s="96" t="s">
        <v>145</v>
      </c>
      <c r="F1266" s="96">
        <v>1981</v>
      </c>
      <c r="G1266" s="96">
        <v>408131851</v>
      </c>
    </row>
    <row r="1267" spans="1:7" ht="15">
      <c r="A1267" s="96" t="s">
        <v>105</v>
      </c>
      <c r="B1267" s="97">
        <v>45120.958333333336</v>
      </c>
      <c r="C1267" s="96" t="s">
        <v>104</v>
      </c>
      <c r="D1267" s="96" t="s">
        <v>103</v>
      </c>
      <c r="E1267" s="96" t="s">
        <v>145</v>
      </c>
      <c r="F1267" s="96">
        <v>1982</v>
      </c>
      <c r="G1267" s="96">
        <v>409501178</v>
      </c>
    </row>
    <row r="1268" spans="1:7" ht="15">
      <c r="A1268" s="96" t="s">
        <v>105</v>
      </c>
      <c r="B1268" s="97">
        <v>45120.958333333336</v>
      </c>
      <c r="C1268" s="96" t="s">
        <v>104</v>
      </c>
      <c r="D1268" s="96" t="s">
        <v>103</v>
      </c>
      <c r="E1268" s="96" t="s">
        <v>145</v>
      </c>
      <c r="F1268" s="96">
        <v>1983</v>
      </c>
      <c r="G1268" s="96">
        <v>410557063</v>
      </c>
    </row>
    <row r="1269" spans="1:7" ht="15">
      <c r="A1269" s="96" t="s">
        <v>105</v>
      </c>
      <c r="B1269" s="97">
        <v>45120.958333333336</v>
      </c>
      <c r="C1269" s="96" t="s">
        <v>104</v>
      </c>
      <c r="D1269" s="96" t="s">
        <v>103</v>
      </c>
      <c r="E1269" s="96" t="s">
        <v>145</v>
      </c>
      <c r="F1269" s="96">
        <v>1984</v>
      </c>
      <c r="G1269" s="96">
        <v>411456968</v>
      </c>
    </row>
    <row r="1270" spans="1:7" ht="15">
      <c r="A1270" s="96" t="s">
        <v>105</v>
      </c>
      <c r="B1270" s="97">
        <v>45120.958333333336</v>
      </c>
      <c r="C1270" s="96" t="s">
        <v>104</v>
      </c>
      <c r="D1270" s="96" t="s">
        <v>103</v>
      </c>
      <c r="E1270" s="96" t="s">
        <v>145</v>
      </c>
      <c r="F1270" s="96">
        <v>1985</v>
      </c>
      <c r="G1270" s="96">
        <v>412391874</v>
      </c>
    </row>
    <row r="1271" spans="1:7" ht="15">
      <c r="A1271" s="96" t="s">
        <v>105</v>
      </c>
      <c r="B1271" s="97">
        <v>45120.958333333336</v>
      </c>
      <c r="C1271" s="96" t="s">
        <v>104</v>
      </c>
      <c r="D1271" s="96" t="s">
        <v>103</v>
      </c>
      <c r="E1271" s="96" t="s">
        <v>145</v>
      </c>
      <c r="F1271" s="96">
        <v>1986</v>
      </c>
      <c r="G1271" s="96">
        <v>413482162</v>
      </c>
    </row>
    <row r="1272" spans="1:7" ht="15">
      <c r="A1272" s="96" t="s">
        <v>105</v>
      </c>
      <c r="B1272" s="97">
        <v>45120.958333333336</v>
      </c>
      <c r="C1272" s="96" t="s">
        <v>104</v>
      </c>
      <c r="D1272" s="96" t="s">
        <v>103</v>
      </c>
      <c r="E1272" s="96" t="s">
        <v>145</v>
      </c>
      <c r="F1272" s="96">
        <v>1987</v>
      </c>
      <c r="G1272" s="96">
        <v>414653514</v>
      </c>
    </row>
    <row r="1273" spans="1:7" ht="15">
      <c r="A1273" s="96" t="s">
        <v>105</v>
      </c>
      <c r="B1273" s="97">
        <v>45120.958333333336</v>
      </c>
      <c r="C1273" s="96" t="s">
        <v>104</v>
      </c>
      <c r="D1273" s="96" t="s">
        <v>103</v>
      </c>
      <c r="E1273" s="96" t="s">
        <v>145</v>
      </c>
      <c r="F1273" s="96">
        <v>1988</v>
      </c>
      <c r="G1273" s="96">
        <v>415967079</v>
      </c>
    </row>
    <row r="1274" spans="1:7" ht="15">
      <c r="A1274" s="96" t="s">
        <v>105</v>
      </c>
      <c r="B1274" s="97">
        <v>45120.958333333336</v>
      </c>
      <c r="C1274" s="96" t="s">
        <v>104</v>
      </c>
      <c r="D1274" s="96" t="s">
        <v>103</v>
      </c>
      <c r="E1274" s="96" t="s">
        <v>145</v>
      </c>
      <c r="F1274" s="96">
        <v>1989</v>
      </c>
      <c r="G1274" s="96">
        <v>417372976</v>
      </c>
    </row>
    <row r="1275" spans="1:7" ht="15">
      <c r="A1275" s="96" t="s">
        <v>105</v>
      </c>
      <c r="B1275" s="97">
        <v>45120.958333333336</v>
      </c>
      <c r="C1275" s="96" t="s">
        <v>104</v>
      </c>
      <c r="D1275" s="96" t="s">
        <v>103</v>
      </c>
      <c r="E1275" s="96" t="s">
        <v>145</v>
      </c>
      <c r="F1275" s="96">
        <v>1990</v>
      </c>
      <c r="G1275" s="96">
        <v>418764395</v>
      </c>
    </row>
    <row r="1276" spans="1:8" ht="15">
      <c r="A1276" s="96" t="s">
        <v>105</v>
      </c>
      <c r="B1276" s="97">
        <v>45120.958333333336</v>
      </c>
      <c r="C1276" s="96" t="s">
        <v>104</v>
      </c>
      <c r="D1276" s="96" t="s">
        <v>103</v>
      </c>
      <c r="E1276" s="96" t="s">
        <v>145</v>
      </c>
      <c r="F1276" s="96">
        <v>1991</v>
      </c>
      <c r="G1276" s="96">
        <v>419958792</v>
      </c>
      <c r="H1276" s="96" t="s">
        <v>106</v>
      </c>
    </row>
    <row r="1277" spans="1:7" ht="15">
      <c r="A1277" s="96" t="s">
        <v>105</v>
      </c>
      <c r="B1277" s="97">
        <v>45120.958333333336</v>
      </c>
      <c r="C1277" s="96" t="s">
        <v>104</v>
      </c>
      <c r="D1277" s="96" t="s">
        <v>103</v>
      </c>
      <c r="E1277" s="96" t="s">
        <v>145</v>
      </c>
      <c r="F1277" s="96">
        <v>1992</v>
      </c>
      <c r="G1277" s="96">
        <v>421163060</v>
      </c>
    </row>
    <row r="1278" spans="1:7" ht="15">
      <c r="A1278" s="96" t="s">
        <v>105</v>
      </c>
      <c r="B1278" s="97">
        <v>45120.958333333336</v>
      </c>
      <c r="C1278" s="96" t="s">
        <v>104</v>
      </c>
      <c r="D1278" s="96" t="s">
        <v>103</v>
      </c>
      <c r="E1278" s="96" t="s">
        <v>145</v>
      </c>
      <c r="F1278" s="96">
        <v>1993</v>
      </c>
      <c r="G1278" s="96">
        <v>422508788</v>
      </c>
    </row>
    <row r="1279" spans="1:7" ht="15">
      <c r="A1279" s="96" t="s">
        <v>105</v>
      </c>
      <c r="B1279" s="97">
        <v>45120.958333333336</v>
      </c>
      <c r="C1279" s="96" t="s">
        <v>104</v>
      </c>
      <c r="D1279" s="96" t="s">
        <v>103</v>
      </c>
      <c r="E1279" s="96" t="s">
        <v>145</v>
      </c>
      <c r="F1279" s="96">
        <v>1994</v>
      </c>
      <c r="G1279" s="96">
        <v>423532766</v>
      </c>
    </row>
    <row r="1280" spans="1:7" ht="15">
      <c r="A1280" s="96" t="s">
        <v>105</v>
      </c>
      <c r="B1280" s="97">
        <v>45120.958333333336</v>
      </c>
      <c r="C1280" s="96" t="s">
        <v>104</v>
      </c>
      <c r="D1280" s="96" t="s">
        <v>103</v>
      </c>
      <c r="E1280" s="96" t="s">
        <v>145</v>
      </c>
      <c r="F1280" s="96">
        <v>1995</v>
      </c>
      <c r="G1280" s="96">
        <v>424301173</v>
      </c>
    </row>
    <row r="1281" spans="1:7" ht="15">
      <c r="A1281" s="96" t="s">
        <v>105</v>
      </c>
      <c r="B1281" s="97">
        <v>45120.958333333336</v>
      </c>
      <c r="C1281" s="96" t="s">
        <v>104</v>
      </c>
      <c r="D1281" s="96" t="s">
        <v>103</v>
      </c>
      <c r="E1281" s="96" t="s">
        <v>145</v>
      </c>
      <c r="F1281" s="96">
        <v>1996</v>
      </c>
      <c r="G1281" s="96">
        <v>424957650</v>
      </c>
    </row>
    <row r="1282" spans="1:7" ht="15">
      <c r="A1282" s="96" t="s">
        <v>105</v>
      </c>
      <c r="B1282" s="97">
        <v>45120.958333333336</v>
      </c>
      <c r="C1282" s="96" t="s">
        <v>104</v>
      </c>
      <c r="D1282" s="96" t="s">
        <v>103</v>
      </c>
      <c r="E1282" s="96" t="s">
        <v>145</v>
      </c>
      <c r="F1282" s="96">
        <v>1997</v>
      </c>
      <c r="G1282" s="96">
        <v>425560270</v>
      </c>
    </row>
    <row r="1283" spans="1:8" ht="15">
      <c r="A1283" s="96" t="s">
        <v>105</v>
      </c>
      <c r="B1283" s="97">
        <v>45120.958333333336</v>
      </c>
      <c r="C1283" s="96" t="s">
        <v>104</v>
      </c>
      <c r="D1283" s="96" t="s">
        <v>103</v>
      </c>
      <c r="E1283" s="96" t="s">
        <v>145</v>
      </c>
      <c r="F1283" s="96">
        <v>1998</v>
      </c>
      <c r="G1283" s="96">
        <v>427740621</v>
      </c>
      <c r="H1283" s="96" t="s">
        <v>106</v>
      </c>
    </row>
    <row r="1284" spans="1:7" ht="15">
      <c r="A1284" s="96" t="s">
        <v>105</v>
      </c>
      <c r="B1284" s="97">
        <v>45120.958333333336</v>
      </c>
      <c r="C1284" s="96" t="s">
        <v>104</v>
      </c>
      <c r="D1284" s="96" t="s">
        <v>103</v>
      </c>
      <c r="E1284" s="96" t="s">
        <v>145</v>
      </c>
      <c r="F1284" s="96">
        <v>1999</v>
      </c>
      <c r="G1284" s="96">
        <v>428431186</v>
      </c>
    </row>
    <row r="1285" spans="1:8" ht="15">
      <c r="A1285" s="96" t="s">
        <v>105</v>
      </c>
      <c r="B1285" s="97">
        <v>45120.958333333336</v>
      </c>
      <c r="C1285" s="96" t="s">
        <v>104</v>
      </c>
      <c r="D1285" s="96" t="s">
        <v>103</v>
      </c>
      <c r="E1285" s="96" t="s">
        <v>145</v>
      </c>
      <c r="F1285" s="96">
        <v>2000</v>
      </c>
      <c r="G1285" s="96">
        <v>428929021</v>
      </c>
      <c r="H1285" s="96" t="s">
        <v>106</v>
      </c>
    </row>
    <row r="1286" spans="1:8" ht="15">
      <c r="A1286" s="96" t="s">
        <v>105</v>
      </c>
      <c r="B1286" s="97">
        <v>45120.958333333336</v>
      </c>
      <c r="C1286" s="96" t="s">
        <v>104</v>
      </c>
      <c r="D1286" s="96" t="s">
        <v>103</v>
      </c>
      <c r="E1286" s="96" t="s">
        <v>145</v>
      </c>
      <c r="F1286" s="96">
        <v>2001</v>
      </c>
      <c r="G1286" s="96">
        <v>429481944</v>
      </c>
      <c r="H1286" s="96" t="s">
        <v>106</v>
      </c>
    </row>
    <row r="1287" spans="1:7" ht="15">
      <c r="A1287" s="96" t="s">
        <v>105</v>
      </c>
      <c r="B1287" s="97">
        <v>45120.958333333336</v>
      </c>
      <c r="C1287" s="96" t="s">
        <v>104</v>
      </c>
      <c r="D1287" s="96" t="s">
        <v>103</v>
      </c>
      <c r="E1287" s="96" t="s">
        <v>145</v>
      </c>
      <c r="F1287" s="96">
        <v>2002</v>
      </c>
      <c r="G1287" s="96">
        <v>430456663</v>
      </c>
    </row>
    <row r="1288" spans="1:7" ht="15">
      <c r="A1288" s="96" t="s">
        <v>105</v>
      </c>
      <c r="B1288" s="97">
        <v>45120.958333333336</v>
      </c>
      <c r="C1288" s="96" t="s">
        <v>104</v>
      </c>
      <c r="D1288" s="96" t="s">
        <v>103</v>
      </c>
      <c r="E1288" s="96" t="s">
        <v>145</v>
      </c>
      <c r="F1288" s="96">
        <v>2003</v>
      </c>
      <c r="G1288" s="96">
        <v>431976112</v>
      </c>
    </row>
    <row r="1289" spans="1:7" ht="15">
      <c r="A1289" s="96" t="s">
        <v>105</v>
      </c>
      <c r="B1289" s="97">
        <v>45120.958333333336</v>
      </c>
      <c r="C1289" s="96" t="s">
        <v>104</v>
      </c>
      <c r="D1289" s="96" t="s">
        <v>103</v>
      </c>
      <c r="E1289" s="96" t="s">
        <v>145</v>
      </c>
      <c r="F1289" s="96">
        <v>2004</v>
      </c>
      <c r="G1289" s="96">
        <v>433589156</v>
      </c>
    </row>
    <row r="1290" spans="1:7" ht="15">
      <c r="A1290" s="96" t="s">
        <v>105</v>
      </c>
      <c r="B1290" s="97">
        <v>45120.958333333336</v>
      </c>
      <c r="C1290" s="96" t="s">
        <v>104</v>
      </c>
      <c r="D1290" s="96" t="s">
        <v>103</v>
      </c>
      <c r="E1290" s="96" t="s">
        <v>145</v>
      </c>
      <c r="F1290" s="96">
        <v>2005</v>
      </c>
      <c r="G1290" s="96">
        <v>435116254</v>
      </c>
    </row>
    <row r="1291" spans="1:7" ht="15">
      <c r="A1291" s="96" t="s">
        <v>105</v>
      </c>
      <c r="B1291" s="97">
        <v>45120.958333333336</v>
      </c>
      <c r="C1291" s="96" t="s">
        <v>104</v>
      </c>
      <c r="D1291" s="96" t="s">
        <v>103</v>
      </c>
      <c r="E1291" s="96" t="s">
        <v>145</v>
      </c>
      <c r="F1291" s="96">
        <v>2006</v>
      </c>
      <c r="G1291" s="96">
        <v>436521866</v>
      </c>
    </row>
    <row r="1292" spans="1:7" ht="15">
      <c r="A1292" s="96" t="s">
        <v>105</v>
      </c>
      <c r="B1292" s="97">
        <v>45120.958333333336</v>
      </c>
      <c r="C1292" s="96" t="s">
        <v>104</v>
      </c>
      <c r="D1292" s="96" t="s">
        <v>103</v>
      </c>
      <c r="E1292" s="96" t="s">
        <v>145</v>
      </c>
      <c r="F1292" s="96">
        <v>2007</v>
      </c>
      <c r="G1292" s="96">
        <v>437984240</v>
      </c>
    </row>
    <row r="1293" spans="1:8" ht="15">
      <c r="A1293" s="96" t="s">
        <v>105</v>
      </c>
      <c r="B1293" s="97">
        <v>45120.958333333336</v>
      </c>
      <c r="C1293" s="96" t="s">
        <v>104</v>
      </c>
      <c r="D1293" s="96" t="s">
        <v>103</v>
      </c>
      <c r="E1293" s="96" t="s">
        <v>145</v>
      </c>
      <c r="F1293" s="96">
        <v>2008</v>
      </c>
      <c r="G1293" s="96">
        <v>439386639</v>
      </c>
      <c r="H1293" s="96" t="s">
        <v>106</v>
      </c>
    </row>
    <row r="1294" spans="1:7" ht="15">
      <c r="A1294" s="96" t="s">
        <v>105</v>
      </c>
      <c r="B1294" s="97">
        <v>45120.958333333336</v>
      </c>
      <c r="C1294" s="96" t="s">
        <v>104</v>
      </c>
      <c r="D1294" s="96" t="s">
        <v>103</v>
      </c>
      <c r="E1294" s="96" t="s">
        <v>145</v>
      </c>
      <c r="F1294" s="96">
        <v>2009</v>
      </c>
      <c r="G1294" s="96">
        <v>440426387</v>
      </c>
    </row>
    <row r="1295" spans="1:8" ht="15">
      <c r="A1295" s="96" t="s">
        <v>105</v>
      </c>
      <c r="B1295" s="97">
        <v>45120.958333333336</v>
      </c>
      <c r="C1295" s="96" t="s">
        <v>104</v>
      </c>
      <c r="D1295" s="96" t="s">
        <v>103</v>
      </c>
      <c r="E1295" s="96" t="s">
        <v>145</v>
      </c>
      <c r="F1295" s="96">
        <v>2010</v>
      </c>
      <c r="G1295" s="96">
        <v>441041446</v>
      </c>
      <c r="H1295" s="96" t="s">
        <v>106</v>
      </c>
    </row>
    <row r="1296" spans="1:8" ht="15">
      <c r="A1296" s="96" t="s">
        <v>105</v>
      </c>
      <c r="B1296" s="97">
        <v>45120.958333333336</v>
      </c>
      <c r="C1296" s="96" t="s">
        <v>104</v>
      </c>
      <c r="D1296" s="96" t="s">
        <v>103</v>
      </c>
      <c r="E1296" s="96" t="s">
        <v>145</v>
      </c>
      <c r="F1296" s="96">
        <v>2011</v>
      </c>
      <c r="G1296" s="96">
        <v>440260386</v>
      </c>
      <c r="H1296" s="96" t="s">
        <v>106</v>
      </c>
    </row>
    <row r="1297" spans="1:8" ht="15">
      <c r="A1297" s="96" t="s">
        <v>105</v>
      </c>
      <c r="B1297" s="97">
        <v>45120.958333333336</v>
      </c>
      <c r="C1297" s="96" t="s">
        <v>104</v>
      </c>
      <c r="D1297" s="96" t="s">
        <v>103</v>
      </c>
      <c r="E1297" s="96" t="s">
        <v>145</v>
      </c>
      <c r="F1297" s="96">
        <v>2012</v>
      </c>
      <c r="G1297" s="96">
        <v>440905186</v>
      </c>
      <c r="H1297" s="96" t="s">
        <v>106</v>
      </c>
    </row>
    <row r="1298" spans="1:7" ht="15">
      <c r="A1298" s="96" t="s">
        <v>105</v>
      </c>
      <c r="B1298" s="97">
        <v>45120.958333333336</v>
      </c>
      <c r="C1298" s="96" t="s">
        <v>104</v>
      </c>
      <c r="D1298" s="96" t="s">
        <v>103</v>
      </c>
      <c r="E1298" s="96" t="s">
        <v>145</v>
      </c>
      <c r="F1298" s="96">
        <v>2013</v>
      </c>
      <c r="G1298" s="96">
        <v>441958943</v>
      </c>
    </row>
    <row r="1299" spans="1:8" ht="15">
      <c r="A1299" s="96" t="s">
        <v>105</v>
      </c>
      <c r="B1299" s="97">
        <v>45120.958333333336</v>
      </c>
      <c r="C1299" s="96" t="s">
        <v>104</v>
      </c>
      <c r="D1299" s="96" t="s">
        <v>103</v>
      </c>
      <c r="E1299" s="96" t="s">
        <v>145</v>
      </c>
      <c r="F1299" s="96">
        <v>2014</v>
      </c>
      <c r="G1299" s="96">
        <v>443274551</v>
      </c>
      <c r="H1299" s="96" t="s">
        <v>106</v>
      </c>
    </row>
    <row r="1300" spans="1:8" ht="15">
      <c r="A1300" s="96" t="s">
        <v>105</v>
      </c>
      <c r="B1300" s="97">
        <v>45120.958333333336</v>
      </c>
      <c r="C1300" s="96" t="s">
        <v>104</v>
      </c>
      <c r="D1300" s="96" t="s">
        <v>103</v>
      </c>
      <c r="E1300" s="96" t="s">
        <v>145</v>
      </c>
      <c r="F1300" s="96">
        <v>2015</v>
      </c>
      <c r="G1300" s="96">
        <v>444234821</v>
      </c>
      <c r="H1300" s="96" t="s">
        <v>106</v>
      </c>
    </row>
    <row r="1301" spans="1:7" ht="15">
      <c r="A1301" s="96" t="s">
        <v>105</v>
      </c>
      <c r="B1301" s="97">
        <v>45120.958333333336</v>
      </c>
      <c r="C1301" s="96" t="s">
        <v>104</v>
      </c>
      <c r="D1301" s="96" t="s">
        <v>103</v>
      </c>
      <c r="E1301" s="96" t="s">
        <v>145</v>
      </c>
      <c r="F1301" s="96">
        <v>2016</v>
      </c>
      <c r="G1301" s="96">
        <v>445167186</v>
      </c>
    </row>
    <row r="1302" spans="1:8" ht="15">
      <c r="A1302" s="96" t="s">
        <v>105</v>
      </c>
      <c r="B1302" s="97">
        <v>45120.958333333336</v>
      </c>
      <c r="C1302" s="96" t="s">
        <v>104</v>
      </c>
      <c r="D1302" s="96" t="s">
        <v>103</v>
      </c>
      <c r="E1302" s="96" t="s">
        <v>145</v>
      </c>
      <c r="F1302" s="96">
        <v>2017</v>
      </c>
      <c r="G1302" s="96">
        <v>445871494</v>
      </c>
      <c r="H1302" s="96" t="s">
        <v>106</v>
      </c>
    </row>
    <row r="1303" spans="1:8" ht="15">
      <c r="A1303" s="96" t="s">
        <v>105</v>
      </c>
      <c r="B1303" s="97">
        <v>45120.958333333336</v>
      </c>
      <c r="C1303" s="96" t="s">
        <v>104</v>
      </c>
      <c r="D1303" s="96" t="s">
        <v>103</v>
      </c>
      <c r="E1303" s="96" t="s">
        <v>145</v>
      </c>
      <c r="F1303" s="96">
        <v>2018</v>
      </c>
      <c r="G1303" s="96">
        <v>446655355</v>
      </c>
      <c r="H1303" s="96" t="s">
        <v>101</v>
      </c>
    </row>
    <row r="1304" spans="1:8" ht="15">
      <c r="A1304" s="96" t="s">
        <v>105</v>
      </c>
      <c r="B1304" s="97">
        <v>45120.958333333336</v>
      </c>
      <c r="C1304" s="96" t="s">
        <v>104</v>
      </c>
      <c r="D1304" s="96" t="s">
        <v>103</v>
      </c>
      <c r="E1304" s="96" t="s">
        <v>145</v>
      </c>
      <c r="F1304" s="96">
        <v>2019</v>
      </c>
      <c r="G1304" s="96">
        <v>447022255</v>
      </c>
      <c r="H1304" s="96" t="s">
        <v>143</v>
      </c>
    </row>
    <row r="1305" spans="1:8" ht="15">
      <c r="A1305" s="96" t="s">
        <v>105</v>
      </c>
      <c r="B1305" s="97">
        <v>45120.958333333336</v>
      </c>
      <c r="C1305" s="96" t="s">
        <v>104</v>
      </c>
      <c r="D1305" s="96" t="s">
        <v>103</v>
      </c>
      <c r="E1305" s="96" t="s">
        <v>145</v>
      </c>
      <c r="F1305" s="96">
        <v>2020</v>
      </c>
      <c r="G1305" s="96">
        <v>447346360</v>
      </c>
      <c r="H1305" s="96" t="s">
        <v>117</v>
      </c>
    </row>
    <row r="1306" spans="1:8" ht="15">
      <c r="A1306" s="96" t="s">
        <v>105</v>
      </c>
      <c r="B1306" s="97">
        <v>45120.958333333336</v>
      </c>
      <c r="C1306" s="96" t="s">
        <v>104</v>
      </c>
      <c r="D1306" s="96" t="s">
        <v>103</v>
      </c>
      <c r="E1306" s="96" t="s">
        <v>145</v>
      </c>
      <c r="F1306" s="96">
        <v>2021</v>
      </c>
      <c r="G1306" s="96">
        <v>446904604</v>
      </c>
      <c r="H1306" s="96" t="s">
        <v>143</v>
      </c>
    </row>
    <row r="1307" spans="1:8" ht="15">
      <c r="A1307" s="96" t="s">
        <v>105</v>
      </c>
      <c r="B1307" s="97">
        <v>45120.958333333336</v>
      </c>
      <c r="C1307" s="96" t="s">
        <v>104</v>
      </c>
      <c r="D1307" s="96" t="s">
        <v>103</v>
      </c>
      <c r="E1307" s="96" t="s">
        <v>145</v>
      </c>
      <c r="F1307" s="96">
        <v>2022</v>
      </c>
      <c r="G1307" s="96">
        <v>447033117</v>
      </c>
      <c r="H1307" s="96" t="s">
        <v>143</v>
      </c>
    </row>
    <row r="1308" spans="1:7" ht="15">
      <c r="A1308" s="96" t="s">
        <v>105</v>
      </c>
      <c r="B1308" s="97">
        <v>45120.958333333336</v>
      </c>
      <c r="C1308" s="96" t="s">
        <v>104</v>
      </c>
      <c r="D1308" s="96" t="s">
        <v>103</v>
      </c>
      <c r="E1308" s="96" t="s">
        <v>144</v>
      </c>
      <c r="F1308" s="96">
        <v>1960</v>
      </c>
      <c r="G1308" s="96">
        <v>408368032</v>
      </c>
    </row>
    <row r="1309" spans="1:7" ht="15">
      <c r="A1309" s="96" t="s">
        <v>105</v>
      </c>
      <c r="B1309" s="97">
        <v>45120.958333333336</v>
      </c>
      <c r="C1309" s="96" t="s">
        <v>104</v>
      </c>
      <c r="D1309" s="96" t="s">
        <v>103</v>
      </c>
      <c r="E1309" s="96" t="s">
        <v>144</v>
      </c>
      <c r="F1309" s="96">
        <v>1961</v>
      </c>
      <c r="G1309" s="96">
        <v>411717677</v>
      </c>
    </row>
    <row r="1310" spans="1:7" ht="15">
      <c r="A1310" s="96" t="s">
        <v>105</v>
      </c>
      <c r="B1310" s="97">
        <v>45120.958333333336</v>
      </c>
      <c r="C1310" s="96" t="s">
        <v>104</v>
      </c>
      <c r="D1310" s="96" t="s">
        <v>103</v>
      </c>
      <c r="E1310" s="96" t="s">
        <v>144</v>
      </c>
      <c r="F1310" s="96">
        <v>1962</v>
      </c>
      <c r="G1310" s="96">
        <v>415542099</v>
      </c>
    </row>
    <row r="1311" spans="1:7" ht="15">
      <c r="A1311" s="96" t="s">
        <v>105</v>
      </c>
      <c r="B1311" s="97">
        <v>45120.958333333336</v>
      </c>
      <c r="C1311" s="96" t="s">
        <v>104</v>
      </c>
      <c r="D1311" s="96" t="s">
        <v>103</v>
      </c>
      <c r="E1311" s="96" t="s">
        <v>144</v>
      </c>
      <c r="F1311" s="96">
        <v>1963</v>
      </c>
      <c r="G1311" s="96">
        <v>419404385</v>
      </c>
    </row>
    <row r="1312" spans="1:7" ht="15">
      <c r="A1312" s="96" t="s">
        <v>105</v>
      </c>
      <c r="B1312" s="97">
        <v>45120.958333333336</v>
      </c>
      <c r="C1312" s="96" t="s">
        <v>104</v>
      </c>
      <c r="D1312" s="96" t="s">
        <v>103</v>
      </c>
      <c r="E1312" s="96" t="s">
        <v>144</v>
      </c>
      <c r="F1312" s="96">
        <v>1964</v>
      </c>
      <c r="G1312" s="96">
        <v>422938389</v>
      </c>
    </row>
    <row r="1313" spans="1:7" ht="15">
      <c r="A1313" s="96" t="s">
        <v>105</v>
      </c>
      <c r="B1313" s="97">
        <v>45120.958333333336</v>
      </c>
      <c r="C1313" s="96" t="s">
        <v>104</v>
      </c>
      <c r="D1313" s="96" t="s">
        <v>103</v>
      </c>
      <c r="E1313" s="96" t="s">
        <v>144</v>
      </c>
      <c r="F1313" s="96">
        <v>1965</v>
      </c>
      <c r="G1313" s="96">
        <v>426330384</v>
      </c>
    </row>
    <row r="1314" spans="1:7" ht="15">
      <c r="A1314" s="96" t="s">
        <v>105</v>
      </c>
      <c r="B1314" s="97">
        <v>45120.958333333336</v>
      </c>
      <c r="C1314" s="96" t="s">
        <v>104</v>
      </c>
      <c r="D1314" s="96" t="s">
        <v>103</v>
      </c>
      <c r="E1314" s="96" t="s">
        <v>144</v>
      </c>
      <c r="F1314" s="96">
        <v>1966</v>
      </c>
      <c r="G1314" s="96">
        <v>429530863</v>
      </c>
    </row>
    <row r="1315" spans="1:7" ht="15">
      <c r="A1315" s="96" t="s">
        <v>105</v>
      </c>
      <c r="B1315" s="97">
        <v>45120.958333333336</v>
      </c>
      <c r="C1315" s="96" t="s">
        <v>104</v>
      </c>
      <c r="D1315" s="96" t="s">
        <v>103</v>
      </c>
      <c r="E1315" s="96" t="s">
        <v>144</v>
      </c>
      <c r="F1315" s="96">
        <v>1967</v>
      </c>
      <c r="G1315" s="96">
        <v>432642230</v>
      </c>
    </row>
    <row r="1316" spans="1:7" ht="15">
      <c r="A1316" s="96" t="s">
        <v>105</v>
      </c>
      <c r="B1316" s="97">
        <v>45120.958333333336</v>
      </c>
      <c r="C1316" s="96" t="s">
        <v>104</v>
      </c>
      <c r="D1316" s="96" t="s">
        <v>103</v>
      </c>
      <c r="E1316" s="96" t="s">
        <v>144</v>
      </c>
      <c r="F1316" s="96">
        <v>1968</v>
      </c>
      <c r="G1316" s="96">
        <v>435562844</v>
      </c>
    </row>
    <row r="1317" spans="1:7" ht="15">
      <c r="A1317" s="96" t="s">
        <v>105</v>
      </c>
      <c r="B1317" s="97">
        <v>45120.958333333336</v>
      </c>
      <c r="C1317" s="96" t="s">
        <v>104</v>
      </c>
      <c r="D1317" s="96" t="s">
        <v>103</v>
      </c>
      <c r="E1317" s="96" t="s">
        <v>144</v>
      </c>
      <c r="F1317" s="96">
        <v>1969</v>
      </c>
      <c r="G1317" s="96">
        <v>438418154</v>
      </c>
    </row>
    <row r="1318" spans="1:7" ht="15">
      <c r="A1318" s="96" t="s">
        <v>105</v>
      </c>
      <c r="B1318" s="97">
        <v>45120.958333333336</v>
      </c>
      <c r="C1318" s="96" t="s">
        <v>104</v>
      </c>
      <c r="D1318" s="96" t="s">
        <v>103</v>
      </c>
      <c r="E1318" s="96" t="s">
        <v>144</v>
      </c>
      <c r="F1318" s="96">
        <v>1970</v>
      </c>
      <c r="G1318" s="96">
        <v>440801077</v>
      </c>
    </row>
    <row r="1319" spans="1:7" ht="15">
      <c r="A1319" s="96" t="s">
        <v>105</v>
      </c>
      <c r="B1319" s="97">
        <v>45120.958333333336</v>
      </c>
      <c r="C1319" s="96" t="s">
        <v>104</v>
      </c>
      <c r="D1319" s="96" t="s">
        <v>103</v>
      </c>
      <c r="E1319" s="96" t="s">
        <v>144</v>
      </c>
      <c r="F1319" s="96">
        <v>1971</v>
      </c>
      <c r="G1319" s="96">
        <v>443167085</v>
      </c>
    </row>
    <row r="1320" spans="1:7" ht="15">
      <c r="A1320" s="96" t="s">
        <v>105</v>
      </c>
      <c r="B1320" s="97">
        <v>45120.958333333336</v>
      </c>
      <c r="C1320" s="96" t="s">
        <v>104</v>
      </c>
      <c r="D1320" s="96" t="s">
        <v>103</v>
      </c>
      <c r="E1320" s="96" t="s">
        <v>144</v>
      </c>
      <c r="F1320" s="96">
        <v>1972</v>
      </c>
      <c r="G1320" s="96">
        <v>445988264</v>
      </c>
    </row>
    <row r="1321" spans="1:7" ht="15">
      <c r="A1321" s="96" t="s">
        <v>105</v>
      </c>
      <c r="B1321" s="97">
        <v>45120.958333333336</v>
      </c>
      <c r="C1321" s="96" t="s">
        <v>104</v>
      </c>
      <c r="D1321" s="96" t="s">
        <v>103</v>
      </c>
      <c r="E1321" s="96" t="s">
        <v>144</v>
      </c>
      <c r="F1321" s="96">
        <v>1973</v>
      </c>
      <c r="G1321" s="96">
        <v>448629511</v>
      </c>
    </row>
    <row r="1322" spans="1:7" ht="15">
      <c r="A1322" s="96" t="s">
        <v>105</v>
      </c>
      <c r="B1322" s="97">
        <v>45120.958333333336</v>
      </c>
      <c r="C1322" s="96" t="s">
        <v>104</v>
      </c>
      <c r="D1322" s="96" t="s">
        <v>103</v>
      </c>
      <c r="E1322" s="96" t="s">
        <v>144</v>
      </c>
      <c r="F1322" s="96">
        <v>1974</v>
      </c>
      <c r="G1322" s="96">
        <v>451034861</v>
      </c>
    </row>
    <row r="1323" spans="1:7" ht="15">
      <c r="A1323" s="96" t="s">
        <v>105</v>
      </c>
      <c r="B1323" s="97">
        <v>45120.958333333336</v>
      </c>
      <c r="C1323" s="96" t="s">
        <v>104</v>
      </c>
      <c r="D1323" s="96" t="s">
        <v>103</v>
      </c>
      <c r="E1323" s="96" t="s">
        <v>144</v>
      </c>
      <c r="F1323" s="96">
        <v>1975</v>
      </c>
      <c r="G1323" s="96">
        <v>453162195</v>
      </c>
    </row>
    <row r="1324" spans="1:7" ht="15">
      <c r="A1324" s="96" t="s">
        <v>105</v>
      </c>
      <c r="B1324" s="97">
        <v>45120.958333333336</v>
      </c>
      <c r="C1324" s="96" t="s">
        <v>104</v>
      </c>
      <c r="D1324" s="96" t="s">
        <v>103</v>
      </c>
      <c r="E1324" s="96" t="s">
        <v>144</v>
      </c>
      <c r="F1324" s="96">
        <v>1976</v>
      </c>
      <c r="G1324" s="96">
        <v>455214319</v>
      </c>
    </row>
    <row r="1325" spans="1:7" ht="15">
      <c r="A1325" s="96" t="s">
        <v>105</v>
      </c>
      <c r="B1325" s="97">
        <v>45120.958333333336</v>
      </c>
      <c r="C1325" s="96" t="s">
        <v>104</v>
      </c>
      <c r="D1325" s="96" t="s">
        <v>103</v>
      </c>
      <c r="E1325" s="96" t="s">
        <v>144</v>
      </c>
      <c r="F1325" s="96">
        <v>1977</v>
      </c>
      <c r="G1325" s="96">
        <v>457128841</v>
      </c>
    </row>
    <row r="1326" spans="1:7" ht="15">
      <c r="A1326" s="96" t="s">
        <v>105</v>
      </c>
      <c r="B1326" s="97">
        <v>45120.958333333336</v>
      </c>
      <c r="C1326" s="96" t="s">
        <v>104</v>
      </c>
      <c r="D1326" s="96" t="s">
        <v>103</v>
      </c>
      <c r="E1326" s="96" t="s">
        <v>144</v>
      </c>
      <c r="F1326" s="96">
        <v>1978</v>
      </c>
      <c r="G1326" s="96">
        <v>458979144</v>
      </c>
    </row>
    <row r="1327" spans="1:7" ht="15">
      <c r="A1327" s="96" t="s">
        <v>105</v>
      </c>
      <c r="B1327" s="97">
        <v>45120.958333333336</v>
      </c>
      <c r="C1327" s="96" t="s">
        <v>104</v>
      </c>
      <c r="D1327" s="96" t="s">
        <v>103</v>
      </c>
      <c r="E1327" s="96" t="s">
        <v>144</v>
      </c>
      <c r="F1327" s="96">
        <v>1979</v>
      </c>
      <c r="G1327" s="96">
        <v>460811492</v>
      </c>
    </row>
    <row r="1328" spans="1:7" ht="15">
      <c r="A1328" s="96" t="s">
        <v>105</v>
      </c>
      <c r="B1328" s="97">
        <v>45120.958333333336</v>
      </c>
      <c r="C1328" s="96" t="s">
        <v>104</v>
      </c>
      <c r="D1328" s="96" t="s">
        <v>103</v>
      </c>
      <c r="E1328" s="96" t="s">
        <v>144</v>
      </c>
      <c r="F1328" s="96">
        <v>1980</v>
      </c>
      <c r="G1328" s="96">
        <v>462732195</v>
      </c>
    </row>
    <row r="1329" spans="1:7" ht="15">
      <c r="A1329" s="96" t="s">
        <v>105</v>
      </c>
      <c r="B1329" s="97">
        <v>45120.958333333336</v>
      </c>
      <c r="C1329" s="96" t="s">
        <v>104</v>
      </c>
      <c r="D1329" s="96" t="s">
        <v>103</v>
      </c>
      <c r="E1329" s="96" t="s">
        <v>144</v>
      </c>
      <c r="F1329" s="96">
        <v>1981</v>
      </c>
      <c r="G1329" s="96">
        <v>464465680</v>
      </c>
    </row>
    <row r="1330" spans="1:7" ht="15">
      <c r="A1330" s="96" t="s">
        <v>105</v>
      </c>
      <c r="B1330" s="97">
        <v>45120.958333333336</v>
      </c>
      <c r="C1330" s="96" t="s">
        <v>104</v>
      </c>
      <c r="D1330" s="96" t="s">
        <v>103</v>
      </c>
      <c r="E1330" s="96" t="s">
        <v>144</v>
      </c>
      <c r="F1330" s="96">
        <v>1982</v>
      </c>
      <c r="G1330" s="96">
        <v>465814819</v>
      </c>
    </row>
    <row r="1331" spans="1:7" ht="15">
      <c r="A1331" s="96" t="s">
        <v>105</v>
      </c>
      <c r="B1331" s="97">
        <v>45120.958333333336</v>
      </c>
      <c r="C1331" s="96" t="s">
        <v>104</v>
      </c>
      <c r="D1331" s="96" t="s">
        <v>103</v>
      </c>
      <c r="E1331" s="96" t="s">
        <v>144</v>
      </c>
      <c r="F1331" s="96">
        <v>1983</v>
      </c>
      <c r="G1331" s="96">
        <v>466889911</v>
      </c>
    </row>
    <row r="1332" spans="1:7" ht="15">
      <c r="A1332" s="96" t="s">
        <v>105</v>
      </c>
      <c r="B1332" s="97">
        <v>45120.958333333336</v>
      </c>
      <c r="C1332" s="96" t="s">
        <v>104</v>
      </c>
      <c r="D1332" s="96" t="s">
        <v>103</v>
      </c>
      <c r="E1332" s="96" t="s">
        <v>144</v>
      </c>
      <c r="F1332" s="96">
        <v>1984</v>
      </c>
      <c r="G1332" s="96">
        <v>467879040</v>
      </c>
    </row>
    <row r="1333" spans="1:7" ht="15">
      <c r="A1333" s="96" t="s">
        <v>105</v>
      </c>
      <c r="B1333" s="97">
        <v>45120.958333333336</v>
      </c>
      <c r="C1333" s="96" t="s">
        <v>104</v>
      </c>
      <c r="D1333" s="96" t="s">
        <v>103</v>
      </c>
      <c r="E1333" s="96" t="s">
        <v>144</v>
      </c>
      <c r="F1333" s="96">
        <v>1985</v>
      </c>
      <c r="G1333" s="96">
        <v>468942142</v>
      </c>
    </row>
    <row r="1334" spans="1:7" ht="15">
      <c r="A1334" s="96" t="s">
        <v>105</v>
      </c>
      <c r="B1334" s="97">
        <v>45120.958333333336</v>
      </c>
      <c r="C1334" s="96" t="s">
        <v>104</v>
      </c>
      <c r="D1334" s="96" t="s">
        <v>103</v>
      </c>
      <c r="E1334" s="96" t="s">
        <v>144</v>
      </c>
      <c r="F1334" s="96">
        <v>1986</v>
      </c>
      <c r="G1334" s="96">
        <v>470163558</v>
      </c>
    </row>
    <row r="1335" spans="1:7" ht="15">
      <c r="A1335" s="96" t="s">
        <v>105</v>
      </c>
      <c r="B1335" s="97">
        <v>45120.958333333336</v>
      </c>
      <c r="C1335" s="96" t="s">
        <v>104</v>
      </c>
      <c r="D1335" s="96" t="s">
        <v>103</v>
      </c>
      <c r="E1335" s="96" t="s">
        <v>144</v>
      </c>
      <c r="F1335" s="96">
        <v>1987</v>
      </c>
      <c r="G1335" s="96">
        <v>471455564</v>
      </c>
    </row>
    <row r="1336" spans="1:7" ht="15">
      <c r="A1336" s="96" t="s">
        <v>105</v>
      </c>
      <c r="B1336" s="97">
        <v>45120.958333333336</v>
      </c>
      <c r="C1336" s="96" t="s">
        <v>104</v>
      </c>
      <c r="D1336" s="96" t="s">
        <v>103</v>
      </c>
      <c r="E1336" s="96" t="s">
        <v>144</v>
      </c>
      <c r="F1336" s="96">
        <v>1988</v>
      </c>
      <c r="G1336" s="96">
        <v>472895406</v>
      </c>
    </row>
    <row r="1337" spans="1:7" ht="15">
      <c r="A1337" s="96" t="s">
        <v>105</v>
      </c>
      <c r="B1337" s="97">
        <v>45120.958333333336</v>
      </c>
      <c r="C1337" s="96" t="s">
        <v>104</v>
      </c>
      <c r="D1337" s="96" t="s">
        <v>103</v>
      </c>
      <c r="E1337" s="96" t="s">
        <v>144</v>
      </c>
      <c r="F1337" s="96">
        <v>1989</v>
      </c>
      <c r="G1337" s="96">
        <v>474449687</v>
      </c>
    </row>
    <row r="1338" spans="1:7" ht="15">
      <c r="A1338" s="96" t="s">
        <v>105</v>
      </c>
      <c r="B1338" s="97">
        <v>45120.958333333336</v>
      </c>
      <c r="C1338" s="96" t="s">
        <v>104</v>
      </c>
      <c r="D1338" s="96" t="s">
        <v>103</v>
      </c>
      <c r="E1338" s="96" t="s">
        <v>144</v>
      </c>
      <c r="F1338" s="96">
        <v>1990</v>
      </c>
      <c r="G1338" s="96">
        <v>476011981</v>
      </c>
    </row>
    <row r="1339" spans="1:8" ht="15">
      <c r="A1339" s="96" t="s">
        <v>105</v>
      </c>
      <c r="B1339" s="97">
        <v>45120.958333333336</v>
      </c>
      <c r="C1339" s="96" t="s">
        <v>104</v>
      </c>
      <c r="D1339" s="96" t="s">
        <v>103</v>
      </c>
      <c r="E1339" s="96" t="s">
        <v>144</v>
      </c>
      <c r="F1339" s="96">
        <v>1991</v>
      </c>
      <c r="G1339" s="96">
        <v>477383689</v>
      </c>
      <c r="H1339" s="96" t="s">
        <v>106</v>
      </c>
    </row>
    <row r="1340" spans="1:7" ht="15">
      <c r="A1340" s="96" t="s">
        <v>105</v>
      </c>
      <c r="B1340" s="97">
        <v>45120.958333333336</v>
      </c>
      <c r="C1340" s="96" t="s">
        <v>104</v>
      </c>
      <c r="D1340" s="96" t="s">
        <v>103</v>
      </c>
      <c r="E1340" s="96" t="s">
        <v>144</v>
      </c>
      <c r="F1340" s="96">
        <v>1992</v>
      </c>
      <c r="G1340" s="96">
        <v>478743462</v>
      </c>
    </row>
    <row r="1341" spans="1:7" ht="15">
      <c r="A1341" s="96" t="s">
        <v>105</v>
      </c>
      <c r="B1341" s="97">
        <v>45120.958333333336</v>
      </c>
      <c r="C1341" s="96" t="s">
        <v>104</v>
      </c>
      <c r="D1341" s="96" t="s">
        <v>103</v>
      </c>
      <c r="E1341" s="96" t="s">
        <v>144</v>
      </c>
      <c r="F1341" s="96">
        <v>1993</v>
      </c>
      <c r="G1341" s="96">
        <v>480227402</v>
      </c>
    </row>
    <row r="1342" spans="1:7" ht="15">
      <c r="A1342" s="96" t="s">
        <v>105</v>
      </c>
      <c r="B1342" s="97">
        <v>45120.958333333336</v>
      </c>
      <c r="C1342" s="96" t="s">
        <v>104</v>
      </c>
      <c r="D1342" s="96" t="s">
        <v>103</v>
      </c>
      <c r="E1342" s="96" t="s">
        <v>144</v>
      </c>
      <c r="F1342" s="96">
        <v>1994</v>
      </c>
      <c r="G1342" s="96">
        <v>481398511</v>
      </c>
    </row>
    <row r="1343" spans="1:7" ht="15">
      <c r="A1343" s="96" t="s">
        <v>105</v>
      </c>
      <c r="B1343" s="97">
        <v>45120.958333333336</v>
      </c>
      <c r="C1343" s="96" t="s">
        <v>104</v>
      </c>
      <c r="D1343" s="96" t="s">
        <v>103</v>
      </c>
      <c r="E1343" s="96" t="s">
        <v>144</v>
      </c>
      <c r="F1343" s="96">
        <v>1995</v>
      </c>
      <c r="G1343" s="96">
        <v>482320203</v>
      </c>
    </row>
    <row r="1344" spans="1:7" ht="15">
      <c r="A1344" s="96" t="s">
        <v>105</v>
      </c>
      <c r="B1344" s="97">
        <v>45120.958333333336</v>
      </c>
      <c r="C1344" s="96" t="s">
        <v>104</v>
      </c>
      <c r="D1344" s="96" t="s">
        <v>103</v>
      </c>
      <c r="E1344" s="96" t="s">
        <v>144</v>
      </c>
      <c r="F1344" s="96">
        <v>1996</v>
      </c>
      <c r="G1344" s="96">
        <v>483124600</v>
      </c>
    </row>
    <row r="1345" spans="1:7" ht="15">
      <c r="A1345" s="96" t="s">
        <v>105</v>
      </c>
      <c r="B1345" s="97">
        <v>45120.958333333336</v>
      </c>
      <c r="C1345" s="96" t="s">
        <v>104</v>
      </c>
      <c r="D1345" s="96" t="s">
        <v>103</v>
      </c>
      <c r="E1345" s="96" t="s">
        <v>144</v>
      </c>
      <c r="F1345" s="96">
        <v>1997</v>
      </c>
      <c r="G1345" s="96">
        <v>483877224</v>
      </c>
    </row>
    <row r="1346" spans="1:8" ht="15">
      <c r="A1346" s="96" t="s">
        <v>105</v>
      </c>
      <c r="B1346" s="97">
        <v>45120.958333333336</v>
      </c>
      <c r="C1346" s="96" t="s">
        <v>104</v>
      </c>
      <c r="D1346" s="96" t="s">
        <v>103</v>
      </c>
      <c r="E1346" s="96" t="s">
        <v>144</v>
      </c>
      <c r="F1346" s="96">
        <v>1998</v>
      </c>
      <c r="G1346" s="96">
        <v>486227762</v>
      </c>
      <c r="H1346" s="96" t="s">
        <v>106</v>
      </c>
    </row>
    <row r="1347" spans="1:7" ht="15">
      <c r="A1347" s="96" t="s">
        <v>105</v>
      </c>
      <c r="B1347" s="97">
        <v>45120.958333333336</v>
      </c>
      <c r="C1347" s="96" t="s">
        <v>104</v>
      </c>
      <c r="D1347" s="96" t="s">
        <v>103</v>
      </c>
      <c r="E1347" s="96" t="s">
        <v>144</v>
      </c>
      <c r="F1347" s="96">
        <v>1999</v>
      </c>
      <c r="G1347" s="96">
        <v>487113652</v>
      </c>
    </row>
    <row r="1348" spans="1:8" ht="15">
      <c r="A1348" s="96" t="s">
        <v>105</v>
      </c>
      <c r="B1348" s="97">
        <v>45120.958333333336</v>
      </c>
      <c r="C1348" s="96" t="s">
        <v>104</v>
      </c>
      <c r="D1348" s="96" t="s">
        <v>103</v>
      </c>
      <c r="E1348" s="96" t="s">
        <v>144</v>
      </c>
      <c r="F1348" s="96">
        <v>2000</v>
      </c>
      <c r="G1348" s="96">
        <v>487821535</v>
      </c>
      <c r="H1348" s="96" t="s">
        <v>106</v>
      </c>
    </row>
    <row r="1349" spans="1:8" ht="15">
      <c r="A1349" s="96" t="s">
        <v>105</v>
      </c>
      <c r="B1349" s="97">
        <v>45120.958333333336</v>
      </c>
      <c r="C1349" s="96" t="s">
        <v>104</v>
      </c>
      <c r="D1349" s="96" t="s">
        <v>103</v>
      </c>
      <c r="E1349" s="96" t="s">
        <v>144</v>
      </c>
      <c r="F1349" s="96">
        <v>2001</v>
      </c>
      <c r="G1349" s="96">
        <v>488601617</v>
      </c>
      <c r="H1349" s="96" t="s">
        <v>106</v>
      </c>
    </row>
    <row r="1350" spans="1:7" ht="15">
      <c r="A1350" s="96" t="s">
        <v>105</v>
      </c>
      <c r="B1350" s="97">
        <v>45120.958333333336</v>
      </c>
      <c r="C1350" s="96" t="s">
        <v>104</v>
      </c>
      <c r="D1350" s="96" t="s">
        <v>103</v>
      </c>
      <c r="E1350" s="96" t="s">
        <v>144</v>
      </c>
      <c r="F1350" s="96">
        <v>2002</v>
      </c>
      <c r="G1350" s="96">
        <v>489827142</v>
      </c>
    </row>
    <row r="1351" spans="1:7" ht="15">
      <c r="A1351" s="96" t="s">
        <v>105</v>
      </c>
      <c r="B1351" s="97">
        <v>45120.958333333336</v>
      </c>
      <c r="C1351" s="96" t="s">
        <v>104</v>
      </c>
      <c r="D1351" s="96" t="s">
        <v>103</v>
      </c>
      <c r="E1351" s="96" t="s">
        <v>144</v>
      </c>
      <c r="F1351" s="96">
        <v>2003</v>
      </c>
      <c r="G1351" s="96">
        <v>491623688</v>
      </c>
    </row>
    <row r="1352" spans="1:7" ht="15">
      <c r="A1352" s="96" t="s">
        <v>105</v>
      </c>
      <c r="B1352" s="97">
        <v>45120.958333333336</v>
      </c>
      <c r="C1352" s="96" t="s">
        <v>104</v>
      </c>
      <c r="D1352" s="96" t="s">
        <v>103</v>
      </c>
      <c r="E1352" s="96" t="s">
        <v>144</v>
      </c>
      <c r="F1352" s="96">
        <v>2004</v>
      </c>
      <c r="G1352" s="96">
        <v>493577060</v>
      </c>
    </row>
    <row r="1353" spans="1:7" ht="15">
      <c r="A1353" s="96" t="s">
        <v>105</v>
      </c>
      <c r="B1353" s="97">
        <v>45120.958333333336</v>
      </c>
      <c r="C1353" s="96" t="s">
        <v>104</v>
      </c>
      <c r="D1353" s="96" t="s">
        <v>103</v>
      </c>
      <c r="E1353" s="96" t="s">
        <v>144</v>
      </c>
      <c r="F1353" s="96">
        <v>2005</v>
      </c>
      <c r="G1353" s="96">
        <v>495517460</v>
      </c>
    </row>
    <row r="1354" spans="1:7" ht="15">
      <c r="A1354" s="96" t="s">
        <v>105</v>
      </c>
      <c r="B1354" s="97">
        <v>45120.958333333336</v>
      </c>
      <c r="C1354" s="96" t="s">
        <v>104</v>
      </c>
      <c r="D1354" s="96" t="s">
        <v>103</v>
      </c>
      <c r="E1354" s="96" t="s">
        <v>144</v>
      </c>
      <c r="F1354" s="96">
        <v>2006</v>
      </c>
      <c r="G1354" s="96">
        <v>497368686</v>
      </c>
    </row>
    <row r="1355" spans="1:7" ht="15">
      <c r="A1355" s="96" t="s">
        <v>105</v>
      </c>
      <c r="B1355" s="97">
        <v>45120.958333333336</v>
      </c>
      <c r="C1355" s="96" t="s">
        <v>104</v>
      </c>
      <c r="D1355" s="96" t="s">
        <v>103</v>
      </c>
      <c r="E1355" s="96" t="s">
        <v>144</v>
      </c>
      <c r="F1355" s="96">
        <v>2007</v>
      </c>
      <c r="G1355" s="96">
        <v>499306703</v>
      </c>
    </row>
    <row r="1356" spans="1:8" ht="15">
      <c r="A1356" s="96" t="s">
        <v>105</v>
      </c>
      <c r="B1356" s="97">
        <v>45120.958333333336</v>
      </c>
      <c r="C1356" s="96" t="s">
        <v>104</v>
      </c>
      <c r="D1356" s="96" t="s">
        <v>103</v>
      </c>
      <c r="E1356" s="96" t="s">
        <v>144</v>
      </c>
      <c r="F1356" s="96">
        <v>2008</v>
      </c>
      <c r="G1356" s="96">
        <v>501193634</v>
      </c>
      <c r="H1356" s="96" t="s">
        <v>106</v>
      </c>
    </row>
    <row r="1357" spans="1:7" ht="15">
      <c r="A1357" s="96" t="s">
        <v>105</v>
      </c>
      <c r="B1357" s="97">
        <v>45120.958333333336</v>
      </c>
      <c r="C1357" s="96" t="s">
        <v>104</v>
      </c>
      <c r="D1357" s="96" t="s">
        <v>103</v>
      </c>
      <c r="E1357" s="96" t="s">
        <v>144</v>
      </c>
      <c r="F1357" s="96">
        <v>2009</v>
      </c>
      <c r="G1357" s="96">
        <v>502702657</v>
      </c>
    </row>
    <row r="1358" spans="1:8" ht="15">
      <c r="A1358" s="96" t="s">
        <v>105</v>
      </c>
      <c r="B1358" s="97">
        <v>45120.958333333336</v>
      </c>
      <c r="C1358" s="96" t="s">
        <v>104</v>
      </c>
      <c r="D1358" s="96" t="s">
        <v>103</v>
      </c>
      <c r="E1358" s="96" t="s">
        <v>144</v>
      </c>
      <c r="F1358" s="96">
        <v>2010</v>
      </c>
      <c r="G1358" s="96">
        <v>503807810</v>
      </c>
      <c r="H1358" s="96" t="s">
        <v>106</v>
      </c>
    </row>
    <row r="1359" spans="1:8" ht="15">
      <c r="A1359" s="96" t="s">
        <v>105</v>
      </c>
      <c r="B1359" s="97">
        <v>45120.958333333336</v>
      </c>
      <c r="C1359" s="96" t="s">
        <v>104</v>
      </c>
      <c r="D1359" s="96" t="s">
        <v>103</v>
      </c>
      <c r="E1359" s="96" t="s">
        <v>144</v>
      </c>
      <c r="F1359" s="96">
        <v>2011</v>
      </c>
      <c r="G1359" s="96">
        <v>503519196</v>
      </c>
      <c r="H1359" s="96" t="s">
        <v>106</v>
      </c>
    </row>
    <row r="1360" spans="1:8" ht="15">
      <c r="A1360" s="96" t="s">
        <v>105</v>
      </c>
      <c r="B1360" s="97">
        <v>45120.958333333336</v>
      </c>
      <c r="C1360" s="96" t="s">
        <v>104</v>
      </c>
      <c r="D1360" s="96" t="s">
        <v>103</v>
      </c>
      <c r="E1360" s="96" t="s">
        <v>144</v>
      </c>
      <c r="F1360" s="96">
        <v>2012</v>
      </c>
      <c r="G1360" s="96">
        <v>504605401</v>
      </c>
      <c r="H1360" s="96" t="s">
        <v>106</v>
      </c>
    </row>
    <row r="1361" spans="1:7" ht="15">
      <c r="A1361" s="96" t="s">
        <v>105</v>
      </c>
      <c r="B1361" s="97">
        <v>45120.958333333336</v>
      </c>
      <c r="C1361" s="96" t="s">
        <v>104</v>
      </c>
      <c r="D1361" s="96" t="s">
        <v>103</v>
      </c>
      <c r="E1361" s="96" t="s">
        <v>144</v>
      </c>
      <c r="F1361" s="96">
        <v>2013</v>
      </c>
      <c r="G1361" s="96">
        <v>506087216</v>
      </c>
    </row>
    <row r="1362" spans="1:8" ht="15">
      <c r="A1362" s="96" t="s">
        <v>105</v>
      </c>
      <c r="B1362" s="97">
        <v>45120.958333333336</v>
      </c>
      <c r="C1362" s="96" t="s">
        <v>104</v>
      </c>
      <c r="D1362" s="96" t="s">
        <v>103</v>
      </c>
      <c r="E1362" s="96" t="s">
        <v>144</v>
      </c>
      <c r="F1362" s="96">
        <v>2014</v>
      </c>
      <c r="G1362" s="96">
        <v>507876849</v>
      </c>
      <c r="H1362" s="96" t="s">
        <v>106</v>
      </c>
    </row>
    <row r="1363" spans="1:8" ht="15">
      <c r="A1363" s="96" t="s">
        <v>105</v>
      </c>
      <c r="B1363" s="97">
        <v>45120.958333333336</v>
      </c>
      <c r="C1363" s="96" t="s">
        <v>104</v>
      </c>
      <c r="D1363" s="96" t="s">
        <v>103</v>
      </c>
      <c r="E1363" s="96" t="s">
        <v>144</v>
      </c>
      <c r="F1363" s="96">
        <v>2015</v>
      </c>
      <c r="G1363" s="96">
        <v>509351040</v>
      </c>
      <c r="H1363" s="96" t="s">
        <v>106</v>
      </c>
    </row>
    <row r="1364" spans="1:7" ht="15">
      <c r="A1364" s="96" t="s">
        <v>105</v>
      </c>
      <c r="B1364" s="97">
        <v>45120.958333333336</v>
      </c>
      <c r="C1364" s="96" t="s">
        <v>104</v>
      </c>
      <c r="D1364" s="96" t="s">
        <v>103</v>
      </c>
      <c r="E1364" s="96" t="s">
        <v>144</v>
      </c>
      <c r="F1364" s="96">
        <v>2016</v>
      </c>
      <c r="G1364" s="96">
        <v>510778779</v>
      </c>
    </row>
    <row r="1365" spans="1:8" ht="15">
      <c r="A1365" s="96" t="s">
        <v>105</v>
      </c>
      <c r="B1365" s="97">
        <v>45120.958333333336</v>
      </c>
      <c r="C1365" s="96" t="s">
        <v>104</v>
      </c>
      <c r="D1365" s="96" t="s">
        <v>103</v>
      </c>
      <c r="E1365" s="96" t="s">
        <v>144</v>
      </c>
      <c r="F1365" s="96">
        <v>2017</v>
      </c>
      <c r="G1365" s="96">
        <v>511930353</v>
      </c>
      <c r="H1365" s="96" t="s">
        <v>106</v>
      </c>
    </row>
    <row r="1366" spans="1:8" ht="15">
      <c r="A1366" s="96" t="s">
        <v>105</v>
      </c>
      <c r="B1366" s="97">
        <v>45120.958333333336</v>
      </c>
      <c r="C1366" s="96" t="s">
        <v>104</v>
      </c>
      <c r="D1366" s="96" t="s">
        <v>103</v>
      </c>
      <c r="E1366" s="96" t="s">
        <v>144</v>
      </c>
      <c r="F1366" s="96">
        <v>2018</v>
      </c>
      <c r="G1366" s="96">
        <v>513115699</v>
      </c>
      <c r="H1366" s="96" t="s">
        <v>101</v>
      </c>
    </row>
    <row r="1367" spans="1:8" ht="15">
      <c r="A1367" s="96" t="s">
        <v>105</v>
      </c>
      <c r="B1367" s="97">
        <v>45120.958333333336</v>
      </c>
      <c r="C1367" s="96" t="s">
        <v>104</v>
      </c>
      <c r="D1367" s="96" t="s">
        <v>103</v>
      </c>
      <c r="E1367" s="96" t="s">
        <v>144</v>
      </c>
      <c r="F1367" s="96">
        <v>2019</v>
      </c>
      <c r="G1367" s="96">
        <v>513858582</v>
      </c>
      <c r="H1367" s="96" t="s">
        <v>143</v>
      </c>
    </row>
    <row r="1368" spans="1:7" ht="15">
      <c r="A1368" s="96" t="s">
        <v>105</v>
      </c>
      <c r="B1368" s="97">
        <v>45120.958333333336</v>
      </c>
      <c r="C1368" s="96" t="s">
        <v>104</v>
      </c>
      <c r="D1368" s="96" t="s">
        <v>103</v>
      </c>
      <c r="E1368" s="96" t="s">
        <v>142</v>
      </c>
      <c r="F1368" s="96">
        <v>1960</v>
      </c>
      <c r="G1368" s="96">
        <v>4429634</v>
      </c>
    </row>
    <row r="1369" spans="1:7" ht="15">
      <c r="A1369" s="96" t="s">
        <v>105</v>
      </c>
      <c r="B1369" s="97">
        <v>45120.958333333336</v>
      </c>
      <c r="C1369" s="96" t="s">
        <v>104</v>
      </c>
      <c r="D1369" s="96" t="s">
        <v>103</v>
      </c>
      <c r="E1369" s="96" t="s">
        <v>142</v>
      </c>
      <c r="F1369" s="96">
        <v>1961</v>
      </c>
      <c r="G1369" s="96">
        <v>4461005</v>
      </c>
    </row>
    <row r="1370" spans="1:7" ht="15">
      <c r="A1370" s="96" t="s">
        <v>105</v>
      </c>
      <c r="B1370" s="97">
        <v>45120.958333333336</v>
      </c>
      <c r="C1370" s="96" t="s">
        <v>104</v>
      </c>
      <c r="D1370" s="96" t="s">
        <v>103</v>
      </c>
      <c r="E1370" s="96" t="s">
        <v>142</v>
      </c>
      <c r="F1370" s="96">
        <v>1962</v>
      </c>
      <c r="G1370" s="96">
        <v>4491443</v>
      </c>
    </row>
    <row r="1371" spans="1:7" ht="15">
      <c r="A1371" s="96" t="s">
        <v>105</v>
      </c>
      <c r="B1371" s="97">
        <v>45120.958333333336</v>
      </c>
      <c r="C1371" s="96" t="s">
        <v>104</v>
      </c>
      <c r="D1371" s="96" t="s">
        <v>103</v>
      </c>
      <c r="E1371" s="96" t="s">
        <v>142</v>
      </c>
      <c r="F1371" s="96">
        <v>1963</v>
      </c>
      <c r="G1371" s="96">
        <v>4523309</v>
      </c>
    </row>
    <row r="1372" spans="1:7" ht="15">
      <c r="A1372" s="96" t="s">
        <v>105</v>
      </c>
      <c r="B1372" s="97">
        <v>45120.958333333336</v>
      </c>
      <c r="C1372" s="96" t="s">
        <v>104</v>
      </c>
      <c r="D1372" s="96" t="s">
        <v>103</v>
      </c>
      <c r="E1372" s="96" t="s">
        <v>142</v>
      </c>
      <c r="F1372" s="96">
        <v>1964</v>
      </c>
      <c r="G1372" s="96">
        <v>4548543</v>
      </c>
    </row>
    <row r="1373" spans="1:7" ht="15">
      <c r="A1373" s="96" t="s">
        <v>105</v>
      </c>
      <c r="B1373" s="97">
        <v>45120.958333333336</v>
      </c>
      <c r="C1373" s="96" t="s">
        <v>104</v>
      </c>
      <c r="D1373" s="96" t="s">
        <v>103</v>
      </c>
      <c r="E1373" s="96" t="s">
        <v>142</v>
      </c>
      <c r="F1373" s="96">
        <v>1965</v>
      </c>
      <c r="G1373" s="96">
        <v>4563732</v>
      </c>
    </row>
    <row r="1374" spans="1:7" ht="15">
      <c r="A1374" s="96" t="s">
        <v>105</v>
      </c>
      <c r="B1374" s="97">
        <v>45120.958333333336</v>
      </c>
      <c r="C1374" s="96" t="s">
        <v>104</v>
      </c>
      <c r="D1374" s="96" t="s">
        <v>103</v>
      </c>
      <c r="E1374" s="96" t="s">
        <v>142</v>
      </c>
      <c r="F1374" s="96">
        <v>1966</v>
      </c>
      <c r="G1374" s="96">
        <v>4580869</v>
      </c>
    </row>
    <row r="1375" spans="1:7" ht="15">
      <c r="A1375" s="96" t="s">
        <v>105</v>
      </c>
      <c r="B1375" s="97">
        <v>45120.958333333336</v>
      </c>
      <c r="C1375" s="96" t="s">
        <v>104</v>
      </c>
      <c r="D1375" s="96" t="s">
        <v>103</v>
      </c>
      <c r="E1375" s="96" t="s">
        <v>142</v>
      </c>
      <c r="F1375" s="96">
        <v>1967</v>
      </c>
      <c r="G1375" s="96">
        <v>4605744</v>
      </c>
    </row>
    <row r="1376" spans="1:7" ht="15">
      <c r="A1376" s="96" t="s">
        <v>105</v>
      </c>
      <c r="B1376" s="97">
        <v>45120.958333333336</v>
      </c>
      <c r="C1376" s="96" t="s">
        <v>104</v>
      </c>
      <c r="D1376" s="96" t="s">
        <v>103</v>
      </c>
      <c r="E1376" s="96" t="s">
        <v>142</v>
      </c>
      <c r="F1376" s="96">
        <v>1968</v>
      </c>
      <c r="G1376" s="96">
        <v>4626469</v>
      </c>
    </row>
    <row r="1377" spans="1:7" ht="15">
      <c r="A1377" s="96" t="s">
        <v>105</v>
      </c>
      <c r="B1377" s="97">
        <v>45120.958333333336</v>
      </c>
      <c r="C1377" s="96" t="s">
        <v>104</v>
      </c>
      <c r="D1377" s="96" t="s">
        <v>103</v>
      </c>
      <c r="E1377" s="96" t="s">
        <v>142</v>
      </c>
      <c r="F1377" s="96">
        <v>1969</v>
      </c>
      <c r="G1377" s="96">
        <v>4623785</v>
      </c>
    </row>
    <row r="1378" spans="1:7" ht="15">
      <c r="A1378" s="96" t="s">
        <v>105</v>
      </c>
      <c r="B1378" s="97">
        <v>45120.958333333336</v>
      </c>
      <c r="C1378" s="96" t="s">
        <v>104</v>
      </c>
      <c r="D1378" s="96" t="s">
        <v>103</v>
      </c>
      <c r="E1378" s="96" t="s">
        <v>142</v>
      </c>
      <c r="F1378" s="96">
        <v>1970</v>
      </c>
      <c r="G1378" s="96">
        <v>4606307</v>
      </c>
    </row>
    <row r="1379" spans="1:7" ht="15">
      <c r="A1379" s="96" t="s">
        <v>105</v>
      </c>
      <c r="B1379" s="97">
        <v>45120.958333333336</v>
      </c>
      <c r="C1379" s="96" t="s">
        <v>104</v>
      </c>
      <c r="D1379" s="96" t="s">
        <v>103</v>
      </c>
      <c r="E1379" s="96" t="s">
        <v>142</v>
      </c>
      <c r="F1379" s="96">
        <v>1971</v>
      </c>
      <c r="G1379" s="96">
        <v>4612124</v>
      </c>
    </row>
    <row r="1380" spans="1:7" ht="15">
      <c r="A1380" s="96" t="s">
        <v>105</v>
      </c>
      <c r="B1380" s="97">
        <v>45120.958333333336</v>
      </c>
      <c r="C1380" s="96" t="s">
        <v>104</v>
      </c>
      <c r="D1380" s="96" t="s">
        <v>103</v>
      </c>
      <c r="E1380" s="96" t="s">
        <v>142</v>
      </c>
      <c r="F1380" s="96">
        <v>1972</v>
      </c>
      <c r="G1380" s="96">
        <v>4639657</v>
      </c>
    </row>
    <row r="1381" spans="1:7" ht="15">
      <c r="A1381" s="96" t="s">
        <v>105</v>
      </c>
      <c r="B1381" s="97">
        <v>45120.958333333336</v>
      </c>
      <c r="C1381" s="96" t="s">
        <v>104</v>
      </c>
      <c r="D1381" s="96" t="s">
        <v>103</v>
      </c>
      <c r="E1381" s="96" t="s">
        <v>142</v>
      </c>
      <c r="F1381" s="96">
        <v>1973</v>
      </c>
      <c r="G1381" s="96">
        <v>4666081</v>
      </c>
    </row>
    <row r="1382" spans="1:7" ht="15">
      <c r="A1382" s="96" t="s">
        <v>105</v>
      </c>
      <c r="B1382" s="97">
        <v>45120.958333333336</v>
      </c>
      <c r="C1382" s="96" t="s">
        <v>104</v>
      </c>
      <c r="D1382" s="96" t="s">
        <v>103</v>
      </c>
      <c r="E1382" s="96" t="s">
        <v>142</v>
      </c>
      <c r="F1382" s="96">
        <v>1974</v>
      </c>
      <c r="G1382" s="96">
        <v>4690574</v>
      </c>
    </row>
    <row r="1383" spans="1:7" ht="15">
      <c r="A1383" s="96" t="s">
        <v>105</v>
      </c>
      <c r="B1383" s="97">
        <v>45120.958333333336</v>
      </c>
      <c r="C1383" s="96" t="s">
        <v>104</v>
      </c>
      <c r="D1383" s="96" t="s">
        <v>103</v>
      </c>
      <c r="E1383" s="96" t="s">
        <v>142</v>
      </c>
      <c r="F1383" s="96">
        <v>1975</v>
      </c>
      <c r="G1383" s="96">
        <v>4711440</v>
      </c>
    </row>
    <row r="1384" spans="1:7" ht="15">
      <c r="A1384" s="96" t="s">
        <v>105</v>
      </c>
      <c r="B1384" s="97">
        <v>45120.958333333336</v>
      </c>
      <c r="C1384" s="96" t="s">
        <v>104</v>
      </c>
      <c r="D1384" s="96" t="s">
        <v>103</v>
      </c>
      <c r="E1384" s="96" t="s">
        <v>142</v>
      </c>
      <c r="F1384" s="96">
        <v>1976</v>
      </c>
      <c r="G1384" s="96">
        <v>4725664</v>
      </c>
    </row>
    <row r="1385" spans="1:7" ht="15">
      <c r="A1385" s="96" t="s">
        <v>105</v>
      </c>
      <c r="B1385" s="97">
        <v>45120.958333333336</v>
      </c>
      <c r="C1385" s="96" t="s">
        <v>104</v>
      </c>
      <c r="D1385" s="96" t="s">
        <v>103</v>
      </c>
      <c r="E1385" s="96" t="s">
        <v>142</v>
      </c>
      <c r="F1385" s="96">
        <v>1977</v>
      </c>
      <c r="G1385" s="96">
        <v>4738902</v>
      </c>
    </row>
    <row r="1386" spans="1:7" ht="15">
      <c r="A1386" s="96" t="s">
        <v>105</v>
      </c>
      <c r="B1386" s="97">
        <v>45120.958333333336</v>
      </c>
      <c r="C1386" s="96" t="s">
        <v>104</v>
      </c>
      <c r="D1386" s="96" t="s">
        <v>103</v>
      </c>
      <c r="E1386" s="96" t="s">
        <v>142</v>
      </c>
      <c r="F1386" s="96">
        <v>1978</v>
      </c>
      <c r="G1386" s="96">
        <v>4752528</v>
      </c>
    </row>
    <row r="1387" spans="1:7" ht="15">
      <c r="A1387" s="96" t="s">
        <v>105</v>
      </c>
      <c r="B1387" s="97">
        <v>45120.958333333336</v>
      </c>
      <c r="C1387" s="96" t="s">
        <v>104</v>
      </c>
      <c r="D1387" s="96" t="s">
        <v>103</v>
      </c>
      <c r="E1387" s="96" t="s">
        <v>142</v>
      </c>
      <c r="F1387" s="96">
        <v>1979</v>
      </c>
      <c r="G1387" s="96">
        <v>4764690</v>
      </c>
    </row>
    <row r="1388" spans="1:7" ht="15">
      <c r="A1388" s="96" t="s">
        <v>105</v>
      </c>
      <c r="B1388" s="97">
        <v>45120.958333333336</v>
      </c>
      <c r="C1388" s="96" t="s">
        <v>104</v>
      </c>
      <c r="D1388" s="96" t="s">
        <v>103</v>
      </c>
      <c r="E1388" s="96" t="s">
        <v>142</v>
      </c>
      <c r="F1388" s="96">
        <v>1980</v>
      </c>
      <c r="G1388" s="96">
        <v>4779535</v>
      </c>
    </row>
    <row r="1389" spans="1:7" ht="15">
      <c r="A1389" s="96" t="s">
        <v>105</v>
      </c>
      <c r="B1389" s="97">
        <v>45120.958333333336</v>
      </c>
      <c r="C1389" s="96" t="s">
        <v>104</v>
      </c>
      <c r="D1389" s="96" t="s">
        <v>103</v>
      </c>
      <c r="E1389" s="96" t="s">
        <v>142</v>
      </c>
      <c r="F1389" s="96">
        <v>1981</v>
      </c>
      <c r="G1389" s="96">
        <v>4799964</v>
      </c>
    </row>
    <row r="1390" spans="1:7" ht="15">
      <c r="A1390" s="96" t="s">
        <v>105</v>
      </c>
      <c r="B1390" s="97">
        <v>45120.958333333336</v>
      </c>
      <c r="C1390" s="96" t="s">
        <v>104</v>
      </c>
      <c r="D1390" s="96" t="s">
        <v>103</v>
      </c>
      <c r="E1390" s="96" t="s">
        <v>142</v>
      </c>
      <c r="F1390" s="96">
        <v>1982</v>
      </c>
      <c r="G1390" s="96">
        <v>4826933</v>
      </c>
    </row>
    <row r="1391" spans="1:7" ht="15">
      <c r="A1391" s="96" t="s">
        <v>105</v>
      </c>
      <c r="B1391" s="97">
        <v>45120.958333333336</v>
      </c>
      <c r="C1391" s="96" t="s">
        <v>104</v>
      </c>
      <c r="D1391" s="96" t="s">
        <v>103</v>
      </c>
      <c r="E1391" s="96" t="s">
        <v>142</v>
      </c>
      <c r="F1391" s="96">
        <v>1983</v>
      </c>
      <c r="G1391" s="96">
        <v>4855787</v>
      </c>
    </row>
    <row r="1392" spans="1:7" ht="15">
      <c r="A1392" s="96" t="s">
        <v>105</v>
      </c>
      <c r="B1392" s="97">
        <v>45120.958333333336</v>
      </c>
      <c r="C1392" s="96" t="s">
        <v>104</v>
      </c>
      <c r="D1392" s="96" t="s">
        <v>103</v>
      </c>
      <c r="E1392" s="96" t="s">
        <v>142</v>
      </c>
      <c r="F1392" s="96">
        <v>1984</v>
      </c>
      <c r="G1392" s="96">
        <v>4881803</v>
      </c>
    </row>
    <row r="1393" spans="1:7" ht="15">
      <c r="A1393" s="96" t="s">
        <v>105</v>
      </c>
      <c r="B1393" s="97">
        <v>45120.958333333336</v>
      </c>
      <c r="C1393" s="96" t="s">
        <v>104</v>
      </c>
      <c r="D1393" s="96" t="s">
        <v>103</v>
      </c>
      <c r="E1393" s="96" t="s">
        <v>142</v>
      </c>
      <c r="F1393" s="96">
        <v>1985</v>
      </c>
      <c r="G1393" s="96">
        <v>4902206</v>
      </c>
    </row>
    <row r="1394" spans="1:7" ht="15">
      <c r="A1394" s="96" t="s">
        <v>105</v>
      </c>
      <c r="B1394" s="97">
        <v>45120.958333333336</v>
      </c>
      <c r="C1394" s="96" t="s">
        <v>104</v>
      </c>
      <c r="D1394" s="96" t="s">
        <v>103</v>
      </c>
      <c r="E1394" s="96" t="s">
        <v>142</v>
      </c>
      <c r="F1394" s="96">
        <v>1986</v>
      </c>
      <c r="G1394" s="96">
        <v>4918154</v>
      </c>
    </row>
    <row r="1395" spans="1:7" ht="15">
      <c r="A1395" s="96" t="s">
        <v>105</v>
      </c>
      <c r="B1395" s="97">
        <v>45120.958333333336</v>
      </c>
      <c r="C1395" s="96" t="s">
        <v>104</v>
      </c>
      <c r="D1395" s="96" t="s">
        <v>103</v>
      </c>
      <c r="E1395" s="96" t="s">
        <v>142</v>
      </c>
      <c r="F1395" s="96">
        <v>1987</v>
      </c>
      <c r="G1395" s="96">
        <v>4932123</v>
      </c>
    </row>
    <row r="1396" spans="1:7" ht="15">
      <c r="A1396" s="96" t="s">
        <v>105</v>
      </c>
      <c r="B1396" s="97">
        <v>45120.958333333336</v>
      </c>
      <c r="C1396" s="96" t="s">
        <v>104</v>
      </c>
      <c r="D1396" s="96" t="s">
        <v>103</v>
      </c>
      <c r="E1396" s="96" t="s">
        <v>142</v>
      </c>
      <c r="F1396" s="96">
        <v>1988</v>
      </c>
      <c r="G1396" s="96">
        <v>4946481</v>
      </c>
    </row>
    <row r="1397" spans="1:7" ht="15">
      <c r="A1397" s="96" t="s">
        <v>105</v>
      </c>
      <c r="B1397" s="97">
        <v>45120.958333333336</v>
      </c>
      <c r="C1397" s="96" t="s">
        <v>104</v>
      </c>
      <c r="D1397" s="96" t="s">
        <v>103</v>
      </c>
      <c r="E1397" s="96" t="s">
        <v>142</v>
      </c>
      <c r="F1397" s="96">
        <v>1989</v>
      </c>
      <c r="G1397" s="96">
        <v>4964371</v>
      </c>
    </row>
    <row r="1398" spans="1:7" ht="15">
      <c r="A1398" s="96" t="s">
        <v>105</v>
      </c>
      <c r="B1398" s="97">
        <v>45120.958333333336</v>
      </c>
      <c r="C1398" s="96" t="s">
        <v>104</v>
      </c>
      <c r="D1398" s="96" t="s">
        <v>103</v>
      </c>
      <c r="E1398" s="96" t="s">
        <v>142</v>
      </c>
      <c r="F1398" s="96">
        <v>1990</v>
      </c>
      <c r="G1398" s="96">
        <v>4986431</v>
      </c>
    </row>
    <row r="1399" spans="1:7" ht="15">
      <c r="A1399" s="96" t="s">
        <v>105</v>
      </c>
      <c r="B1399" s="97">
        <v>45120.958333333336</v>
      </c>
      <c r="C1399" s="96" t="s">
        <v>104</v>
      </c>
      <c r="D1399" s="96" t="s">
        <v>103</v>
      </c>
      <c r="E1399" s="96" t="s">
        <v>142</v>
      </c>
      <c r="F1399" s="96">
        <v>1991</v>
      </c>
      <c r="G1399" s="96">
        <v>5013740</v>
      </c>
    </row>
    <row r="1400" spans="1:7" ht="15">
      <c r="A1400" s="96" t="s">
        <v>105</v>
      </c>
      <c r="B1400" s="97">
        <v>45120.958333333336</v>
      </c>
      <c r="C1400" s="96" t="s">
        <v>104</v>
      </c>
      <c r="D1400" s="96" t="s">
        <v>103</v>
      </c>
      <c r="E1400" s="96" t="s">
        <v>142</v>
      </c>
      <c r="F1400" s="96">
        <v>1992</v>
      </c>
      <c r="G1400" s="96">
        <v>5041992</v>
      </c>
    </row>
    <row r="1401" spans="1:7" ht="15">
      <c r="A1401" s="96" t="s">
        <v>105</v>
      </c>
      <c r="B1401" s="97">
        <v>45120.958333333336</v>
      </c>
      <c r="C1401" s="96" t="s">
        <v>104</v>
      </c>
      <c r="D1401" s="96" t="s">
        <v>103</v>
      </c>
      <c r="E1401" s="96" t="s">
        <v>142</v>
      </c>
      <c r="F1401" s="96">
        <v>1993</v>
      </c>
      <c r="G1401" s="96">
        <v>5066447</v>
      </c>
    </row>
    <row r="1402" spans="1:7" ht="15">
      <c r="A1402" s="96" t="s">
        <v>105</v>
      </c>
      <c r="B1402" s="97">
        <v>45120.958333333336</v>
      </c>
      <c r="C1402" s="96" t="s">
        <v>104</v>
      </c>
      <c r="D1402" s="96" t="s">
        <v>103</v>
      </c>
      <c r="E1402" s="96" t="s">
        <v>142</v>
      </c>
      <c r="F1402" s="96">
        <v>1994</v>
      </c>
      <c r="G1402" s="96">
        <v>5088333</v>
      </c>
    </row>
    <row r="1403" spans="1:7" ht="15">
      <c r="A1403" s="96" t="s">
        <v>105</v>
      </c>
      <c r="B1403" s="97">
        <v>45120.958333333336</v>
      </c>
      <c r="C1403" s="96" t="s">
        <v>104</v>
      </c>
      <c r="D1403" s="96" t="s">
        <v>103</v>
      </c>
      <c r="E1403" s="96" t="s">
        <v>142</v>
      </c>
      <c r="F1403" s="96">
        <v>1995</v>
      </c>
      <c r="G1403" s="96">
        <v>5107790</v>
      </c>
    </row>
    <row r="1404" spans="1:7" ht="15">
      <c r="A1404" s="96" t="s">
        <v>105</v>
      </c>
      <c r="B1404" s="97">
        <v>45120.958333333336</v>
      </c>
      <c r="C1404" s="96" t="s">
        <v>104</v>
      </c>
      <c r="D1404" s="96" t="s">
        <v>103</v>
      </c>
      <c r="E1404" s="96" t="s">
        <v>142</v>
      </c>
      <c r="F1404" s="96">
        <v>1996</v>
      </c>
      <c r="G1404" s="96">
        <v>5124573</v>
      </c>
    </row>
    <row r="1405" spans="1:7" ht="15">
      <c r="A1405" s="96" t="s">
        <v>105</v>
      </c>
      <c r="B1405" s="97">
        <v>45120.958333333336</v>
      </c>
      <c r="C1405" s="96" t="s">
        <v>104</v>
      </c>
      <c r="D1405" s="96" t="s">
        <v>103</v>
      </c>
      <c r="E1405" s="96" t="s">
        <v>142</v>
      </c>
      <c r="F1405" s="96">
        <v>1997</v>
      </c>
      <c r="G1405" s="96">
        <v>5139835</v>
      </c>
    </row>
    <row r="1406" spans="1:7" ht="15">
      <c r="A1406" s="96" t="s">
        <v>105</v>
      </c>
      <c r="B1406" s="97">
        <v>45120.958333333336</v>
      </c>
      <c r="C1406" s="96" t="s">
        <v>104</v>
      </c>
      <c r="D1406" s="96" t="s">
        <v>103</v>
      </c>
      <c r="E1406" s="96" t="s">
        <v>142</v>
      </c>
      <c r="F1406" s="96">
        <v>1998</v>
      </c>
      <c r="G1406" s="96">
        <v>5153498</v>
      </c>
    </row>
    <row r="1407" spans="1:7" ht="15">
      <c r="A1407" s="96" t="s">
        <v>105</v>
      </c>
      <c r="B1407" s="97">
        <v>45120.958333333336</v>
      </c>
      <c r="C1407" s="96" t="s">
        <v>104</v>
      </c>
      <c r="D1407" s="96" t="s">
        <v>103</v>
      </c>
      <c r="E1407" s="96" t="s">
        <v>142</v>
      </c>
      <c r="F1407" s="96">
        <v>1999</v>
      </c>
      <c r="G1407" s="96">
        <v>5165474</v>
      </c>
    </row>
    <row r="1408" spans="1:7" ht="15">
      <c r="A1408" s="96" t="s">
        <v>105</v>
      </c>
      <c r="B1408" s="97">
        <v>45120.958333333336</v>
      </c>
      <c r="C1408" s="96" t="s">
        <v>104</v>
      </c>
      <c r="D1408" s="96" t="s">
        <v>103</v>
      </c>
      <c r="E1408" s="96" t="s">
        <v>142</v>
      </c>
      <c r="F1408" s="96">
        <v>2000</v>
      </c>
      <c r="G1408" s="96">
        <v>5176209</v>
      </c>
    </row>
    <row r="1409" spans="1:7" ht="15">
      <c r="A1409" s="96" t="s">
        <v>105</v>
      </c>
      <c r="B1409" s="97">
        <v>45120.958333333336</v>
      </c>
      <c r="C1409" s="96" t="s">
        <v>104</v>
      </c>
      <c r="D1409" s="96" t="s">
        <v>103</v>
      </c>
      <c r="E1409" s="96" t="s">
        <v>142</v>
      </c>
      <c r="F1409" s="96">
        <v>2001</v>
      </c>
      <c r="G1409" s="96">
        <v>5188008</v>
      </c>
    </row>
    <row r="1410" spans="1:7" ht="15">
      <c r="A1410" s="96" t="s">
        <v>105</v>
      </c>
      <c r="B1410" s="97">
        <v>45120.958333333336</v>
      </c>
      <c r="C1410" s="96" t="s">
        <v>104</v>
      </c>
      <c r="D1410" s="96" t="s">
        <v>103</v>
      </c>
      <c r="E1410" s="96" t="s">
        <v>142</v>
      </c>
      <c r="F1410" s="96">
        <v>2002</v>
      </c>
      <c r="G1410" s="96">
        <v>5200598</v>
      </c>
    </row>
    <row r="1411" spans="1:7" ht="15">
      <c r="A1411" s="96" t="s">
        <v>105</v>
      </c>
      <c r="B1411" s="97">
        <v>45120.958333333336</v>
      </c>
      <c r="C1411" s="96" t="s">
        <v>104</v>
      </c>
      <c r="D1411" s="96" t="s">
        <v>103</v>
      </c>
      <c r="E1411" s="96" t="s">
        <v>142</v>
      </c>
      <c r="F1411" s="96">
        <v>2003</v>
      </c>
      <c r="G1411" s="96">
        <v>5213014</v>
      </c>
    </row>
    <row r="1412" spans="1:7" ht="15">
      <c r="A1412" s="96" t="s">
        <v>105</v>
      </c>
      <c r="B1412" s="97">
        <v>45120.958333333336</v>
      </c>
      <c r="C1412" s="96" t="s">
        <v>104</v>
      </c>
      <c r="D1412" s="96" t="s">
        <v>103</v>
      </c>
      <c r="E1412" s="96" t="s">
        <v>142</v>
      </c>
      <c r="F1412" s="96">
        <v>2004</v>
      </c>
      <c r="G1412" s="96">
        <v>5228172</v>
      </c>
    </row>
    <row r="1413" spans="1:7" ht="15">
      <c r="A1413" s="96" t="s">
        <v>105</v>
      </c>
      <c r="B1413" s="97">
        <v>45120.958333333336</v>
      </c>
      <c r="C1413" s="96" t="s">
        <v>104</v>
      </c>
      <c r="D1413" s="96" t="s">
        <v>103</v>
      </c>
      <c r="E1413" s="96" t="s">
        <v>142</v>
      </c>
      <c r="F1413" s="96">
        <v>2005</v>
      </c>
      <c r="G1413" s="96">
        <v>5246096</v>
      </c>
    </row>
    <row r="1414" spans="1:7" ht="15">
      <c r="A1414" s="96" t="s">
        <v>105</v>
      </c>
      <c r="B1414" s="97">
        <v>45120.958333333336</v>
      </c>
      <c r="C1414" s="96" t="s">
        <v>104</v>
      </c>
      <c r="D1414" s="96" t="s">
        <v>103</v>
      </c>
      <c r="E1414" s="96" t="s">
        <v>142</v>
      </c>
      <c r="F1414" s="96">
        <v>2006</v>
      </c>
      <c r="G1414" s="96">
        <v>5266268</v>
      </c>
    </row>
    <row r="1415" spans="1:7" ht="15">
      <c r="A1415" s="96" t="s">
        <v>105</v>
      </c>
      <c r="B1415" s="97">
        <v>45120.958333333336</v>
      </c>
      <c r="C1415" s="96" t="s">
        <v>104</v>
      </c>
      <c r="D1415" s="96" t="s">
        <v>103</v>
      </c>
      <c r="E1415" s="96" t="s">
        <v>142</v>
      </c>
      <c r="F1415" s="96">
        <v>2007</v>
      </c>
      <c r="G1415" s="96">
        <v>5288720</v>
      </c>
    </row>
    <row r="1416" spans="1:7" ht="15">
      <c r="A1416" s="96" t="s">
        <v>105</v>
      </c>
      <c r="B1416" s="97">
        <v>45120.958333333336</v>
      </c>
      <c r="C1416" s="96" t="s">
        <v>104</v>
      </c>
      <c r="D1416" s="96" t="s">
        <v>103</v>
      </c>
      <c r="E1416" s="96" t="s">
        <v>142</v>
      </c>
      <c r="F1416" s="96">
        <v>2008</v>
      </c>
      <c r="G1416" s="96">
        <v>5313399</v>
      </c>
    </row>
    <row r="1417" spans="1:7" ht="15">
      <c r="A1417" s="96" t="s">
        <v>105</v>
      </c>
      <c r="B1417" s="97">
        <v>45120.958333333336</v>
      </c>
      <c r="C1417" s="96" t="s">
        <v>104</v>
      </c>
      <c r="D1417" s="96" t="s">
        <v>103</v>
      </c>
      <c r="E1417" s="96" t="s">
        <v>142</v>
      </c>
      <c r="F1417" s="96">
        <v>2009</v>
      </c>
      <c r="G1417" s="96">
        <v>5338871</v>
      </c>
    </row>
    <row r="1418" spans="1:7" ht="15">
      <c r="A1418" s="96" t="s">
        <v>105</v>
      </c>
      <c r="B1418" s="97">
        <v>45120.958333333336</v>
      </c>
      <c r="C1418" s="96" t="s">
        <v>104</v>
      </c>
      <c r="D1418" s="96" t="s">
        <v>103</v>
      </c>
      <c r="E1418" s="96" t="s">
        <v>142</v>
      </c>
      <c r="F1418" s="96">
        <v>2010</v>
      </c>
      <c r="G1418" s="96">
        <v>5363352</v>
      </c>
    </row>
    <row r="1419" spans="1:7" ht="15">
      <c r="A1419" s="96" t="s">
        <v>105</v>
      </c>
      <c r="B1419" s="97">
        <v>45120.958333333336</v>
      </c>
      <c r="C1419" s="96" t="s">
        <v>104</v>
      </c>
      <c r="D1419" s="96" t="s">
        <v>103</v>
      </c>
      <c r="E1419" s="96" t="s">
        <v>142</v>
      </c>
      <c r="F1419" s="96">
        <v>2011</v>
      </c>
      <c r="G1419" s="96">
        <v>5388272</v>
      </c>
    </row>
    <row r="1420" spans="1:7" ht="15">
      <c r="A1420" s="96" t="s">
        <v>105</v>
      </c>
      <c r="B1420" s="97">
        <v>45120.958333333336</v>
      </c>
      <c r="C1420" s="96" t="s">
        <v>104</v>
      </c>
      <c r="D1420" s="96" t="s">
        <v>103</v>
      </c>
      <c r="E1420" s="96" t="s">
        <v>142</v>
      </c>
      <c r="F1420" s="96">
        <v>2012</v>
      </c>
      <c r="G1420" s="96">
        <v>5413971</v>
      </c>
    </row>
    <row r="1421" spans="1:7" ht="15">
      <c r="A1421" s="96" t="s">
        <v>105</v>
      </c>
      <c r="B1421" s="97">
        <v>45120.958333333336</v>
      </c>
      <c r="C1421" s="96" t="s">
        <v>104</v>
      </c>
      <c r="D1421" s="96" t="s">
        <v>103</v>
      </c>
      <c r="E1421" s="96" t="s">
        <v>142</v>
      </c>
      <c r="F1421" s="96">
        <v>2013</v>
      </c>
      <c r="G1421" s="96">
        <v>5438972</v>
      </c>
    </row>
    <row r="1422" spans="1:7" ht="15">
      <c r="A1422" s="96" t="s">
        <v>105</v>
      </c>
      <c r="B1422" s="97">
        <v>45120.958333333336</v>
      </c>
      <c r="C1422" s="96" t="s">
        <v>104</v>
      </c>
      <c r="D1422" s="96" t="s">
        <v>103</v>
      </c>
      <c r="E1422" s="96" t="s">
        <v>142</v>
      </c>
      <c r="F1422" s="96">
        <v>2014</v>
      </c>
      <c r="G1422" s="96">
        <v>5461512</v>
      </c>
    </row>
    <row r="1423" spans="1:7" ht="15">
      <c r="A1423" s="96" t="s">
        <v>105</v>
      </c>
      <c r="B1423" s="97">
        <v>45120.958333333336</v>
      </c>
      <c r="C1423" s="96" t="s">
        <v>104</v>
      </c>
      <c r="D1423" s="96" t="s">
        <v>103</v>
      </c>
      <c r="E1423" s="96" t="s">
        <v>142</v>
      </c>
      <c r="F1423" s="96">
        <v>2015</v>
      </c>
      <c r="G1423" s="96">
        <v>5479531</v>
      </c>
    </row>
    <row r="1424" spans="1:7" ht="15">
      <c r="A1424" s="96" t="s">
        <v>105</v>
      </c>
      <c r="B1424" s="97">
        <v>45120.958333333336</v>
      </c>
      <c r="C1424" s="96" t="s">
        <v>104</v>
      </c>
      <c r="D1424" s="96" t="s">
        <v>103</v>
      </c>
      <c r="E1424" s="96" t="s">
        <v>142</v>
      </c>
      <c r="F1424" s="96">
        <v>2016</v>
      </c>
      <c r="G1424" s="96">
        <v>5495303</v>
      </c>
    </row>
    <row r="1425" spans="1:7" ht="15">
      <c r="A1425" s="96" t="s">
        <v>105</v>
      </c>
      <c r="B1425" s="97">
        <v>45120.958333333336</v>
      </c>
      <c r="C1425" s="96" t="s">
        <v>104</v>
      </c>
      <c r="D1425" s="96" t="s">
        <v>103</v>
      </c>
      <c r="E1425" s="96" t="s">
        <v>142</v>
      </c>
      <c r="F1425" s="96">
        <v>2017</v>
      </c>
      <c r="G1425" s="96">
        <v>5508214</v>
      </c>
    </row>
    <row r="1426" spans="1:7" ht="15">
      <c r="A1426" s="96" t="s">
        <v>105</v>
      </c>
      <c r="B1426" s="97">
        <v>45120.958333333336</v>
      </c>
      <c r="C1426" s="96" t="s">
        <v>104</v>
      </c>
      <c r="D1426" s="96" t="s">
        <v>103</v>
      </c>
      <c r="E1426" s="96" t="s">
        <v>142</v>
      </c>
      <c r="F1426" s="96">
        <v>2018</v>
      </c>
      <c r="G1426" s="96">
        <v>5515525</v>
      </c>
    </row>
    <row r="1427" spans="1:7" ht="15">
      <c r="A1427" s="96" t="s">
        <v>105</v>
      </c>
      <c r="B1427" s="97">
        <v>45120.958333333336</v>
      </c>
      <c r="C1427" s="96" t="s">
        <v>104</v>
      </c>
      <c r="D1427" s="96" t="s">
        <v>103</v>
      </c>
      <c r="E1427" s="96" t="s">
        <v>142</v>
      </c>
      <c r="F1427" s="96">
        <v>2019</v>
      </c>
      <c r="G1427" s="96">
        <v>5521606</v>
      </c>
    </row>
    <row r="1428" spans="1:7" ht="15">
      <c r="A1428" s="96" t="s">
        <v>105</v>
      </c>
      <c r="B1428" s="97">
        <v>45120.958333333336</v>
      </c>
      <c r="C1428" s="96" t="s">
        <v>104</v>
      </c>
      <c r="D1428" s="96" t="s">
        <v>103</v>
      </c>
      <c r="E1428" s="96" t="s">
        <v>142</v>
      </c>
      <c r="F1428" s="96">
        <v>2020</v>
      </c>
      <c r="G1428" s="96">
        <v>5529543</v>
      </c>
    </row>
    <row r="1429" spans="1:7" ht="15">
      <c r="A1429" s="96" t="s">
        <v>105</v>
      </c>
      <c r="B1429" s="97">
        <v>45120.958333333336</v>
      </c>
      <c r="C1429" s="96" t="s">
        <v>104</v>
      </c>
      <c r="D1429" s="96" t="s">
        <v>103</v>
      </c>
      <c r="E1429" s="96" t="s">
        <v>142</v>
      </c>
      <c r="F1429" s="96">
        <v>2021</v>
      </c>
      <c r="G1429" s="96">
        <v>5541017</v>
      </c>
    </row>
    <row r="1430" spans="1:7" ht="15">
      <c r="A1430" s="96" t="s">
        <v>105</v>
      </c>
      <c r="B1430" s="97">
        <v>45120.958333333336</v>
      </c>
      <c r="C1430" s="96" t="s">
        <v>104</v>
      </c>
      <c r="D1430" s="96" t="s">
        <v>103</v>
      </c>
      <c r="E1430" s="96" t="s">
        <v>142</v>
      </c>
      <c r="F1430" s="96">
        <v>2022</v>
      </c>
      <c r="G1430" s="96">
        <v>5556106</v>
      </c>
    </row>
    <row r="1431" spans="1:7" ht="15">
      <c r="A1431" s="96" t="s">
        <v>105</v>
      </c>
      <c r="B1431" s="97">
        <v>45120.958333333336</v>
      </c>
      <c r="C1431" s="96" t="s">
        <v>104</v>
      </c>
      <c r="D1431" s="96" t="s">
        <v>103</v>
      </c>
      <c r="E1431" s="96" t="s">
        <v>141</v>
      </c>
      <c r="F1431" s="96">
        <v>1982</v>
      </c>
      <c r="G1431" s="96">
        <v>55750888</v>
      </c>
    </row>
    <row r="1432" spans="1:7" ht="15">
      <c r="A1432" s="96" t="s">
        <v>105</v>
      </c>
      <c r="B1432" s="97">
        <v>45120.958333333336</v>
      </c>
      <c r="C1432" s="96" t="s">
        <v>104</v>
      </c>
      <c r="D1432" s="96" t="s">
        <v>103</v>
      </c>
      <c r="E1432" s="96" t="s">
        <v>141</v>
      </c>
      <c r="F1432" s="96">
        <v>1983</v>
      </c>
      <c r="G1432" s="96">
        <v>56049335</v>
      </c>
    </row>
    <row r="1433" spans="1:7" ht="15">
      <c r="A1433" s="96" t="s">
        <v>105</v>
      </c>
      <c r="B1433" s="97">
        <v>45120.958333333336</v>
      </c>
      <c r="C1433" s="96" t="s">
        <v>104</v>
      </c>
      <c r="D1433" s="96" t="s">
        <v>103</v>
      </c>
      <c r="E1433" s="96" t="s">
        <v>141</v>
      </c>
      <c r="F1433" s="96">
        <v>1984</v>
      </c>
      <c r="G1433" s="96">
        <v>56320913</v>
      </c>
    </row>
    <row r="1434" spans="1:7" ht="15">
      <c r="A1434" s="96" t="s">
        <v>105</v>
      </c>
      <c r="B1434" s="97">
        <v>45120.958333333336</v>
      </c>
      <c r="C1434" s="96" t="s">
        <v>104</v>
      </c>
      <c r="D1434" s="96" t="s">
        <v>103</v>
      </c>
      <c r="E1434" s="96" t="s">
        <v>141</v>
      </c>
      <c r="F1434" s="96">
        <v>1985</v>
      </c>
      <c r="G1434" s="96">
        <v>56600031</v>
      </c>
    </row>
    <row r="1435" spans="1:7" ht="15">
      <c r="A1435" s="96" t="s">
        <v>105</v>
      </c>
      <c r="B1435" s="97">
        <v>45120.958333333336</v>
      </c>
      <c r="C1435" s="96" t="s">
        <v>104</v>
      </c>
      <c r="D1435" s="96" t="s">
        <v>103</v>
      </c>
      <c r="E1435" s="96" t="s">
        <v>141</v>
      </c>
      <c r="F1435" s="96">
        <v>1986</v>
      </c>
      <c r="G1435" s="96">
        <v>56886383</v>
      </c>
    </row>
    <row r="1436" spans="1:7" ht="15">
      <c r="A1436" s="96" t="s">
        <v>105</v>
      </c>
      <c r="B1436" s="97">
        <v>45120.958333333336</v>
      </c>
      <c r="C1436" s="96" t="s">
        <v>104</v>
      </c>
      <c r="D1436" s="96" t="s">
        <v>103</v>
      </c>
      <c r="E1436" s="96" t="s">
        <v>141</v>
      </c>
      <c r="F1436" s="96">
        <v>1987</v>
      </c>
      <c r="G1436" s="96">
        <v>57191948</v>
      </c>
    </row>
    <row r="1437" spans="1:7" ht="15">
      <c r="A1437" s="96" t="s">
        <v>105</v>
      </c>
      <c r="B1437" s="97">
        <v>45120.958333333336</v>
      </c>
      <c r="C1437" s="96" t="s">
        <v>104</v>
      </c>
      <c r="D1437" s="96" t="s">
        <v>103</v>
      </c>
      <c r="E1437" s="96" t="s">
        <v>141</v>
      </c>
      <c r="F1437" s="96">
        <v>1988</v>
      </c>
      <c r="G1437" s="96">
        <v>57519072</v>
      </c>
    </row>
    <row r="1438" spans="1:7" ht="15">
      <c r="A1438" s="96" t="s">
        <v>105</v>
      </c>
      <c r="B1438" s="97">
        <v>45120.958333333336</v>
      </c>
      <c r="C1438" s="96" t="s">
        <v>104</v>
      </c>
      <c r="D1438" s="96" t="s">
        <v>103</v>
      </c>
      <c r="E1438" s="96" t="s">
        <v>141</v>
      </c>
      <c r="F1438" s="96">
        <v>1989</v>
      </c>
      <c r="G1438" s="96">
        <v>57858794</v>
      </c>
    </row>
    <row r="1439" spans="1:7" ht="15">
      <c r="A1439" s="96" t="s">
        <v>105</v>
      </c>
      <c r="B1439" s="97">
        <v>45120.958333333336</v>
      </c>
      <c r="C1439" s="96" t="s">
        <v>104</v>
      </c>
      <c r="D1439" s="96" t="s">
        <v>103</v>
      </c>
      <c r="E1439" s="96" t="s">
        <v>141</v>
      </c>
      <c r="F1439" s="96">
        <v>1990</v>
      </c>
      <c r="G1439" s="96">
        <v>58171419</v>
      </c>
    </row>
    <row r="1440" spans="1:7" ht="15">
      <c r="A1440" s="96" t="s">
        <v>105</v>
      </c>
      <c r="B1440" s="97">
        <v>45120.958333333336</v>
      </c>
      <c r="C1440" s="96" t="s">
        <v>104</v>
      </c>
      <c r="D1440" s="96" t="s">
        <v>103</v>
      </c>
      <c r="E1440" s="96" t="s">
        <v>141</v>
      </c>
      <c r="F1440" s="96">
        <v>1991</v>
      </c>
      <c r="G1440" s="96">
        <v>58459145</v>
      </c>
    </row>
    <row r="1441" spans="1:7" ht="15">
      <c r="A1441" s="96" t="s">
        <v>105</v>
      </c>
      <c r="B1441" s="97">
        <v>45120.958333333336</v>
      </c>
      <c r="C1441" s="96" t="s">
        <v>104</v>
      </c>
      <c r="D1441" s="96" t="s">
        <v>103</v>
      </c>
      <c r="E1441" s="96" t="s">
        <v>141</v>
      </c>
      <c r="F1441" s="96">
        <v>1992</v>
      </c>
      <c r="G1441" s="96">
        <v>58745390</v>
      </c>
    </row>
    <row r="1442" spans="1:7" ht="15">
      <c r="A1442" s="96" t="s">
        <v>105</v>
      </c>
      <c r="B1442" s="97">
        <v>45120.958333333336</v>
      </c>
      <c r="C1442" s="96" t="s">
        <v>104</v>
      </c>
      <c r="D1442" s="96" t="s">
        <v>103</v>
      </c>
      <c r="E1442" s="96" t="s">
        <v>141</v>
      </c>
      <c r="F1442" s="96">
        <v>1993</v>
      </c>
      <c r="G1442" s="96">
        <v>58995125</v>
      </c>
    </row>
    <row r="1443" spans="1:7" ht="15">
      <c r="A1443" s="96" t="s">
        <v>105</v>
      </c>
      <c r="B1443" s="97">
        <v>45120.958333333336</v>
      </c>
      <c r="C1443" s="96" t="s">
        <v>104</v>
      </c>
      <c r="D1443" s="96" t="s">
        <v>103</v>
      </c>
      <c r="E1443" s="96" t="s">
        <v>141</v>
      </c>
      <c r="F1443" s="96">
        <v>1994</v>
      </c>
      <c r="G1443" s="96">
        <v>59209730</v>
      </c>
    </row>
    <row r="1444" spans="1:7" ht="15">
      <c r="A1444" s="96" t="s">
        <v>105</v>
      </c>
      <c r="B1444" s="97">
        <v>45120.958333333336</v>
      </c>
      <c r="C1444" s="96" t="s">
        <v>104</v>
      </c>
      <c r="D1444" s="96" t="s">
        <v>103</v>
      </c>
      <c r="E1444" s="96" t="s">
        <v>141</v>
      </c>
      <c r="F1444" s="96">
        <v>1995</v>
      </c>
      <c r="G1444" s="96">
        <v>59418718</v>
      </c>
    </row>
    <row r="1445" spans="1:7" ht="15">
      <c r="A1445" s="96" t="s">
        <v>105</v>
      </c>
      <c r="B1445" s="97">
        <v>45120.958333333336</v>
      </c>
      <c r="C1445" s="96" t="s">
        <v>104</v>
      </c>
      <c r="D1445" s="96" t="s">
        <v>103</v>
      </c>
      <c r="E1445" s="96" t="s">
        <v>141</v>
      </c>
      <c r="F1445" s="96">
        <v>1996</v>
      </c>
      <c r="G1445" s="96">
        <v>59624342</v>
      </c>
    </row>
    <row r="1446" spans="1:7" ht="15">
      <c r="A1446" s="96" t="s">
        <v>105</v>
      </c>
      <c r="B1446" s="97">
        <v>45120.958333333336</v>
      </c>
      <c r="C1446" s="96" t="s">
        <v>104</v>
      </c>
      <c r="D1446" s="96" t="s">
        <v>103</v>
      </c>
      <c r="E1446" s="96" t="s">
        <v>141</v>
      </c>
      <c r="F1446" s="96">
        <v>1997</v>
      </c>
      <c r="G1446" s="96">
        <v>59830635</v>
      </c>
    </row>
    <row r="1447" spans="1:7" ht="15">
      <c r="A1447" s="96" t="s">
        <v>105</v>
      </c>
      <c r="B1447" s="97">
        <v>45120.958333333336</v>
      </c>
      <c r="C1447" s="96" t="s">
        <v>104</v>
      </c>
      <c r="D1447" s="96" t="s">
        <v>103</v>
      </c>
      <c r="E1447" s="96" t="s">
        <v>141</v>
      </c>
      <c r="F1447" s="96">
        <v>1998</v>
      </c>
      <c r="G1447" s="96">
        <v>60046709</v>
      </c>
    </row>
    <row r="1448" spans="1:7" ht="15">
      <c r="A1448" s="96" t="s">
        <v>105</v>
      </c>
      <c r="B1448" s="97">
        <v>45120.958333333336</v>
      </c>
      <c r="C1448" s="96" t="s">
        <v>104</v>
      </c>
      <c r="D1448" s="96" t="s">
        <v>103</v>
      </c>
      <c r="E1448" s="96" t="s">
        <v>141</v>
      </c>
      <c r="F1448" s="96">
        <v>1999</v>
      </c>
      <c r="G1448" s="96">
        <v>60351778</v>
      </c>
    </row>
    <row r="1449" spans="1:7" ht="15">
      <c r="A1449" s="96" t="s">
        <v>105</v>
      </c>
      <c r="B1449" s="97">
        <v>45120.958333333336</v>
      </c>
      <c r="C1449" s="96" t="s">
        <v>104</v>
      </c>
      <c r="D1449" s="96" t="s">
        <v>103</v>
      </c>
      <c r="E1449" s="96" t="s">
        <v>141</v>
      </c>
      <c r="F1449" s="96">
        <v>2000</v>
      </c>
      <c r="G1449" s="96">
        <v>60762169</v>
      </c>
    </row>
    <row r="1450" spans="1:7" ht="15">
      <c r="A1450" s="96" t="s">
        <v>105</v>
      </c>
      <c r="B1450" s="97">
        <v>45120.958333333336</v>
      </c>
      <c r="C1450" s="96" t="s">
        <v>104</v>
      </c>
      <c r="D1450" s="96" t="s">
        <v>103</v>
      </c>
      <c r="E1450" s="96" t="s">
        <v>141</v>
      </c>
      <c r="F1450" s="96">
        <v>2001</v>
      </c>
      <c r="G1450" s="96">
        <v>61201676</v>
      </c>
    </row>
    <row r="1451" spans="1:7" ht="15">
      <c r="A1451" s="96" t="s">
        <v>105</v>
      </c>
      <c r="B1451" s="97">
        <v>45120.958333333336</v>
      </c>
      <c r="C1451" s="96" t="s">
        <v>104</v>
      </c>
      <c r="D1451" s="96" t="s">
        <v>103</v>
      </c>
      <c r="E1451" s="96" t="s">
        <v>141</v>
      </c>
      <c r="F1451" s="96">
        <v>2002</v>
      </c>
      <c r="G1451" s="96">
        <v>61644062</v>
      </c>
    </row>
    <row r="1452" spans="1:7" ht="15">
      <c r="A1452" s="96" t="s">
        <v>105</v>
      </c>
      <c r="B1452" s="97">
        <v>45120.958333333336</v>
      </c>
      <c r="C1452" s="96" t="s">
        <v>104</v>
      </c>
      <c r="D1452" s="96" t="s">
        <v>103</v>
      </c>
      <c r="E1452" s="96" t="s">
        <v>141</v>
      </c>
      <c r="F1452" s="96">
        <v>2003</v>
      </c>
      <c r="G1452" s="96">
        <v>62078165</v>
      </c>
    </row>
    <row r="1453" spans="1:7" ht="15">
      <c r="A1453" s="96" t="s">
        <v>105</v>
      </c>
      <c r="B1453" s="97">
        <v>45120.958333333336</v>
      </c>
      <c r="C1453" s="96" t="s">
        <v>104</v>
      </c>
      <c r="D1453" s="96" t="s">
        <v>103</v>
      </c>
      <c r="E1453" s="96" t="s">
        <v>141</v>
      </c>
      <c r="F1453" s="96">
        <v>2004</v>
      </c>
      <c r="G1453" s="96">
        <v>62532556</v>
      </c>
    </row>
    <row r="1454" spans="1:7" ht="15">
      <c r="A1454" s="96" t="s">
        <v>105</v>
      </c>
      <c r="B1454" s="97">
        <v>45120.958333333336</v>
      </c>
      <c r="C1454" s="96" t="s">
        <v>104</v>
      </c>
      <c r="D1454" s="96" t="s">
        <v>103</v>
      </c>
      <c r="E1454" s="96" t="s">
        <v>141</v>
      </c>
      <c r="F1454" s="96">
        <v>2005</v>
      </c>
      <c r="G1454" s="96">
        <v>63001253</v>
      </c>
    </row>
    <row r="1455" spans="1:7" ht="15">
      <c r="A1455" s="96" t="s">
        <v>105</v>
      </c>
      <c r="B1455" s="97">
        <v>45120.958333333336</v>
      </c>
      <c r="C1455" s="96" t="s">
        <v>104</v>
      </c>
      <c r="D1455" s="96" t="s">
        <v>103</v>
      </c>
      <c r="E1455" s="96" t="s">
        <v>141</v>
      </c>
      <c r="F1455" s="96">
        <v>2006</v>
      </c>
      <c r="G1455" s="96">
        <v>63437350</v>
      </c>
    </row>
    <row r="1456" spans="1:7" ht="15">
      <c r="A1456" s="96" t="s">
        <v>105</v>
      </c>
      <c r="B1456" s="97">
        <v>45120.958333333336</v>
      </c>
      <c r="C1456" s="96" t="s">
        <v>104</v>
      </c>
      <c r="D1456" s="96" t="s">
        <v>103</v>
      </c>
      <c r="E1456" s="96" t="s">
        <v>141</v>
      </c>
      <c r="F1456" s="96">
        <v>2007</v>
      </c>
      <c r="G1456" s="96">
        <v>63826129</v>
      </c>
    </row>
    <row r="1457" spans="1:7" ht="15">
      <c r="A1457" s="96" t="s">
        <v>105</v>
      </c>
      <c r="B1457" s="97">
        <v>45120.958333333336</v>
      </c>
      <c r="C1457" s="96" t="s">
        <v>104</v>
      </c>
      <c r="D1457" s="96" t="s">
        <v>103</v>
      </c>
      <c r="E1457" s="96" t="s">
        <v>141</v>
      </c>
      <c r="F1457" s="96">
        <v>2008</v>
      </c>
      <c r="G1457" s="96">
        <v>64178710</v>
      </c>
    </row>
    <row r="1458" spans="1:7" ht="15">
      <c r="A1458" s="96" t="s">
        <v>105</v>
      </c>
      <c r="B1458" s="97">
        <v>45120.958333333336</v>
      </c>
      <c r="C1458" s="96" t="s">
        <v>104</v>
      </c>
      <c r="D1458" s="96" t="s">
        <v>103</v>
      </c>
      <c r="E1458" s="96" t="s">
        <v>141</v>
      </c>
      <c r="F1458" s="96">
        <v>2009</v>
      </c>
      <c r="G1458" s="96">
        <v>64504541</v>
      </c>
    </row>
    <row r="1459" spans="1:7" ht="15">
      <c r="A1459" s="96" t="s">
        <v>105</v>
      </c>
      <c r="B1459" s="97">
        <v>45120.958333333336</v>
      </c>
      <c r="C1459" s="96" t="s">
        <v>104</v>
      </c>
      <c r="D1459" s="96" t="s">
        <v>103</v>
      </c>
      <c r="E1459" s="96" t="s">
        <v>141</v>
      </c>
      <c r="F1459" s="96">
        <v>2010</v>
      </c>
      <c r="G1459" s="96">
        <v>64818789</v>
      </c>
    </row>
    <row r="1460" spans="1:7" ht="15">
      <c r="A1460" s="96" t="s">
        <v>105</v>
      </c>
      <c r="B1460" s="97">
        <v>45120.958333333336</v>
      </c>
      <c r="C1460" s="96" t="s">
        <v>104</v>
      </c>
      <c r="D1460" s="96" t="s">
        <v>103</v>
      </c>
      <c r="E1460" s="96" t="s">
        <v>141</v>
      </c>
      <c r="F1460" s="96">
        <v>2011</v>
      </c>
      <c r="G1460" s="96">
        <v>65127852</v>
      </c>
    </row>
    <row r="1461" spans="1:7" ht="15">
      <c r="A1461" s="96" t="s">
        <v>105</v>
      </c>
      <c r="B1461" s="97">
        <v>45120.958333333336</v>
      </c>
      <c r="C1461" s="96" t="s">
        <v>104</v>
      </c>
      <c r="D1461" s="96" t="s">
        <v>103</v>
      </c>
      <c r="E1461" s="96" t="s">
        <v>141</v>
      </c>
      <c r="F1461" s="96">
        <v>2012</v>
      </c>
      <c r="G1461" s="96">
        <v>65438667</v>
      </c>
    </row>
    <row r="1462" spans="1:7" ht="15">
      <c r="A1462" s="96" t="s">
        <v>105</v>
      </c>
      <c r="B1462" s="97">
        <v>45120.958333333336</v>
      </c>
      <c r="C1462" s="96" t="s">
        <v>104</v>
      </c>
      <c r="D1462" s="96" t="s">
        <v>103</v>
      </c>
      <c r="E1462" s="96" t="s">
        <v>141</v>
      </c>
      <c r="F1462" s="96">
        <v>2013</v>
      </c>
      <c r="G1462" s="96">
        <v>65771309</v>
      </c>
    </row>
    <row r="1463" spans="1:8" ht="15">
      <c r="A1463" s="96" t="s">
        <v>105</v>
      </c>
      <c r="B1463" s="97">
        <v>45120.958333333336</v>
      </c>
      <c r="C1463" s="96" t="s">
        <v>104</v>
      </c>
      <c r="D1463" s="96" t="s">
        <v>103</v>
      </c>
      <c r="E1463" s="96" t="s">
        <v>141</v>
      </c>
      <c r="F1463" s="96">
        <v>2014</v>
      </c>
      <c r="G1463" s="96">
        <v>66312067</v>
      </c>
      <c r="H1463" s="96" t="s">
        <v>106</v>
      </c>
    </row>
    <row r="1464" spans="1:7" ht="15">
      <c r="A1464" s="96" t="s">
        <v>105</v>
      </c>
      <c r="B1464" s="97">
        <v>45120.958333333336</v>
      </c>
      <c r="C1464" s="96" t="s">
        <v>104</v>
      </c>
      <c r="D1464" s="96" t="s">
        <v>103</v>
      </c>
      <c r="E1464" s="96" t="s">
        <v>141</v>
      </c>
      <c r="F1464" s="96">
        <v>2015</v>
      </c>
      <c r="G1464" s="96">
        <v>66548272</v>
      </c>
    </row>
    <row r="1465" spans="1:7" ht="15">
      <c r="A1465" s="96" t="s">
        <v>105</v>
      </c>
      <c r="B1465" s="97">
        <v>45120.958333333336</v>
      </c>
      <c r="C1465" s="96" t="s">
        <v>104</v>
      </c>
      <c r="D1465" s="96" t="s">
        <v>103</v>
      </c>
      <c r="E1465" s="96" t="s">
        <v>141</v>
      </c>
      <c r="F1465" s="96">
        <v>2016</v>
      </c>
      <c r="G1465" s="96">
        <v>66724104</v>
      </c>
    </row>
    <row r="1466" spans="1:7" ht="15">
      <c r="A1466" s="96" t="s">
        <v>105</v>
      </c>
      <c r="B1466" s="97">
        <v>45120.958333333336</v>
      </c>
      <c r="C1466" s="96" t="s">
        <v>104</v>
      </c>
      <c r="D1466" s="96" t="s">
        <v>103</v>
      </c>
      <c r="E1466" s="96" t="s">
        <v>141</v>
      </c>
      <c r="F1466" s="96">
        <v>2017</v>
      </c>
      <c r="G1466" s="96">
        <v>66918020</v>
      </c>
    </row>
    <row r="1467" spans="1:7" ht="15">
      <c r="A1467" s="96" t="s">
        <v>105</v>
      </c>
      <c r="B1467" s="97">
        <v>45120.958333333336</v>
      </c>
      <c r="C1467" s="96" t="s">
        <v>104</v>
      </c>
      <c r="D1467" s="96" t="s">
        <v>103</v>
      </c>
      <c r="E1467" s="96" t="s">
        <v>141</v>
      </c>
      <c r="F1467" s="96">
        <v>2018</v>
      </c>
      <c r="G1467" s="96">
        <v>67158348</v>
      </c>
    </row>
    <row r="1468" spans="1:8" ht="15">
      <c r="A1468" s="96" t="s">
        <v>105</v>
      </c>
      <c r="B1468" s="97">
        <v>45120.958333333336</v>
      </c>
      <c r="C1468" s="96" t="s">
        <v>104</v>
      </c>
      <c r="D1468" s="96" t="s">
        <v>103</v>
      </c>
      <c r="E1468" s="96" t="s">
        <v>141</v>
      </c>
      <c r="F1468" s="96">
        <v>2019</v>
      </c>
      <c r="G1468" s="96">
        <v>67388001</v>
      </c>
      <c r="H1468" s="96" t="s">
        <v>132</v>
      </c>
    </row>
    <row r="1469" spans="1:8" ht="15">
      <c r="A1469" s="96" t="s">
        <v>105</v>
      </c>
      <c r="B1469" s="97">
        <v>45120.958333333336</v>
      </c>
      <c r="C1469" s="96" t="s">
        <v>104</v>
      </c>
      <c r="D1469" s="96" t="s">
        <v>103</v>
      </c>
      <c r="E1469" s="96" t="s">
        <v>141</v>
      </c>
      <c r="F1469" s="96">
        <v>2020</v>
      </c>
      <c r="G1469" s="96">
        <v>67571107</v>
      </c>
      <c r="H1469" s="96" t="s">
        <v>132</v>
      </c>
    </row>
    <row r="1470" spans="1:8" ht="15">
      <c r="A1470" s="96" t="s">
        <v>105</v>
      </c>
      <c r="B1470" s="97">
        <v>45120.958333333336</v>
      </c>
      <c r="C1470" s="96" t="s">
        <v>104</v>
      </c>
      <c r="D1470" s="96" t="s">
        <v>103</v>
      </c>
      <c r="E1470" s="96" t="s">
        <v>141</v>
      </c>
      <c r="F1470" s="96">
        <v>2021</v>
      </c>
      <c r="G1470" s="96">
        <v>67764304</v>
      </c>
      <c r="H1470" s="96" t="s">
        <v>132</v>
      </c>
    </row>
    <row r="1471" spans="1:8" ht="15">
      <c r="A1471" s="96" t="s">
        <v>105</v>
      </c>
      <c r="B1471" s="97">
        <v>45120.958333333336</v>
      </c>
      <c r="C1471" s="96" t="s">
        <v>104</v>
      </c>
      <c r="D1471" s="96" t="s">
        <v>103</v>
      </c>
      <c r="E1471" s="96" t="s">
        <v>141</v>
      </c>
      <c r="F1471" s="96">
        <v>2022</v>
      </c>
      <c r="G1471" s="96">
        <v>67971311</v>
      </c>
      <c r="H1471" s="96" t="s">
        <v>132</v>
      </c>
    </row>
    <row r="1472" spans="1:7" ht="15">
      <c r="A1472" s="96" t="s">
        <v>105</v>
      </c>
      <c r="B1472" s="97">
        <v>45120.958333333336</v>
      </c>
      <c r="C1472" s="96" t="s">
        <v>104</v>
      </c>
      <c r="D1472" s="96" t="s">
        <v>103</v>
      </c>
      <c r="E1472" s="96" t="s">
        <v>140</v>
      </c>
      <c r="F1472" s="96">
        <v>1960</v>
      </c>
      <c r="G1472" s="96">
        <v>45684227</v>
      </c>
    </row>
    <row r="1473" spans="1:7" ht="15">
      <c r="A1473" s="96" t="s">
        <v>105</v>
      </c>
      <c r="B1473" s="97">
        <v>45120.958333333336</v>
      </c>
      <c r="C1473" s="96" t="s">
        <v>104</v>
      </c>
      <c r="D1473" s="96" t="s">
        <v>103</v>
      </c>
      <c r="E1473" s="96" t="s">
        <v>140</v>
      </c>
      <c r="F1473" s="96">
        <v>1961</v>
      </c>
      <c r="G1473" s="96">
        <v>46162828</v>
      </c>
    </row>
    <row r="1474" spans="1:7" ht="15">
      <c r="A1474" s="96" t="s">
        <v>105</v>
      </c>
      <c r="B1474" s="97">
        <v>45120.958333333336</v>
      </c>
      <c r="C1474" s="96" t="s">
        <v>104</v>
      </c>
      <c r="D1474" s="96" t="s">
        <v>103</v>
      </c>
      <c r="E1474" s="96" t="s">
        <v>140</v>
      </c>
      <c r="F1474" s="96">
        <v>1962</v>
      </c>
      <c r="G1474" s="96">
        <v>46997703</v>
      </c>
    </row>
    <row r="1475" spans="1:7" ht="15">
      <c r="A1475" s="96" t="s">
        <v>105</v>
      </c>
      <c r="B1475" s="97">
        <v>45120.958333333336</v>
      </c>
      <c r="C1475" s="96" t="s">
        <v>104</v>
      </c>
      <c r="D1475" s="96" t="s">
        <v>103</v>
      </c>
      <c r="E1475" s="96" t="s">
        <v>140</v>
      </c>
      <c r="F1475" s="96">
        <v>1963</v>
      </c>
      <c r="G1475" s="96">
        <v>47816218</v>
      </c>
    </row>
    <row r="1476" spans="1:7" ht="15">
      <c r="A1476" s="96" t="s">
        <v>105</v>
      </c>
      <c r="B1476" s="97">
        <v>45120.958333333336</v>
      </c>
      <c r="C1476" s="96" t="s">
        <v>104</v>
      </c>
      <c r="D1476" s="96" t="s">
        <v>103</v>
      </c>
      <c r="E1476" s="96" t="s">
        <v>140</v>
      </c>
      <c r="F1476" s="96">
        <v>1964</v>
      </c>
      <c r="G1476" s="96">
        <v>48310415</v>
      </c>
    </row>
    <row r="1477" spans="1:7" ht="15">
      <c r="A1477" s="96" t="s">
        <v>105</v>
      </c>
      <c r="B1477" s="97">
        <v>45120.958333333336</v>
      </c>
      <c r="C1477" s="96" t="s">
        <v>104</v>
      </c>
      <c r="D1477" s="96" t="s">
        <v>103</v>
      </c>
      <c r="E1477" s="96" t="s">
        <v>140</v>
      </c>
      <c r="F1477" s="96">
        <v>1965</v>
      </c>
      <c r="G1477" s="96">
        <v>48757796</v>
      </c>
    </row>
    <row r="1478" spans="1:7" ht="15">
      <c r="A1478" s="96" t="s">
        <v>105</v>
      </c>
      <c r="B1478" s="97">
        <v>45120.958333333336</v>
      </c>
      <c r="C1478" s="96" t="s">
        <v>104</v>
      </c>
      <c r="D1478" s="96" t="s">
        <v>103</v>
      </c>
      <c r="E1478" s="96" t="s">
        <v>140</v>
      </c>
      <c r="F1478" s="96">
        <v>1966</v>
      </c>
      <c r="G1478" s="96">
        <v>49163665</v>
      </c>
    </row>
    <row r="1479" spans="1:7" ht="15">
      <c r="A1479" s="96" t="s">
        <v>105</v>
      </c>
      <c r="B1479" s="97">
        <v>45120.958333333336</v>
      </c>
      <c r="C1479" s="96" t="s">
        <v>104</v>
      </c>
      <c r="D1479" s="96" t="s">
        <v>103</v>
      </c>
      <c r="E1479" s="96" t="s">
        <v>140</v>
      </c>
      <c r="F1479" s="96">
        <v>1967</v>
      </c>
      <c r="G1479" s="96">
        <v>49548305</v>
      </c>
    </row>
    <row r="1480" spans="1:7" ht="15">
      <c r="A1480" s="96" t="s">
        <v>105</v>
      </c>
      <c r="B1480" s="97">
        <v>45120.958333333336</v>
      </c>
      <c r="C1480" s="96" t="s">
        <v>104</v>
      </c>
      <c r="D1480" s="96" t="s">
        <v>103</v>
      </c>
      <c r="E1480" s="96" t="s">
        <v>140</v>
      </c>
      <c r="F1480" s="96">
        <v>1968</v>
      </c>
      <c r="G1480" s="96">
        <v>49915404</v>
      </c>
    </row>
    <row r="1481" spans="1:7" ht="15">
      <c r="A1481" s="96" t="s">
        <v>105</v>
      </c>
      <c r="B1481" s="97">
        <v>45120.958333333336</v>
      </c>
      <c r="C1481" s="96" t="s">
        <v>104</v>
      </c>
      <c r="D1481" s="96" t="s">
        <v>103</v>
      </c>
      <c r="E1481" s="96" t="s">
        <v>140</v>
      </c>
      <c r="F1481" s="96">
        <v>1969</v>
      </c>
      <c r="G1481" s="96">
        <v>50317977</v>
      </c>
    </row>
    <row r="1482" spans="1:7" ht="15">
      <c r="A1482" s="96" t="s">
        <v>105</v>
      </c>
      <c r="B1482" s="97">
        <v>45120.958333333336</v>
      </c>
      <c r="C1482" s="96" t="s">
        <v>104</v>
      </c>
      <c r="D1482" s="96" t="s">
        <v>103</v>
      </c>
      <c r="E1482" s="96" t="s">
        <v>140</v>
      </c>
      <c r="F1482" s="96">
        <v>1970</v>
      </c>
      <c r="G1482" s="96">
        <v>50772227</v>
      </c>
    </row>
    <row r="1483" spans="1:7" ht="15">
      <c r="A1483" s="96" t="s">
        <v>105</v>
      </c>
      <c r="B1483" s="97">
        <v>45120.958333333336</v>
      </c>
      <c r="C1483" s="96" t="s">
        <v>104</v>
      </c>
      <c r="D1483" s="96" t="s">
        <v>103</v>
      </c>
      <c r="E1483" s="96" t="s">
        <v>140</v>
      </c>
      <c r="F1483" s="96">
        <v>1971</v>
      </c>
      <c r="G1483" s="96">
        <v>51251094</v>
      </c>
    </row>
    <row r="1484" spans="1:7" ht="15">
      <c r="A1484" s="96" t="s">
        <v>105</v>
      </c>
      <c r="B1484" s="97">
        <v>45120.958333333336</v>
      </c>
      <c r="C1484" s="96" t="s">
        <v>104</v>
      </c>
      <c r="D1484" s="96" t="s">
        <v>103</v>
      </c>
      <c r="E1484" s="96" t="s">
        <v>140</v>
      </c>
      <c r="F1484" s="96">
        <v>1972</v>
      </c>
      <c r="G1484" s="96">
        <v>51700913</v>
      </c>
    </row>
    <row r="1485" spans="1:7" ht="15">
      <c r="A1485" s="96" t="s">
        <v>105</v>
      </c>
      <c r="B1485" s="97">
        <v>45120.958333333336</v>
      </c>
      <c r="C1485" s="96" t="s">
        <v>104</v>
      </c>
      <c r="D1485" s="96" t="s">
        <v>103</v>
      </c>
      <c r="E1485" s="96" t="s">
        <v>140</v>
      </c>
      <c r="F1485" s="96">
        <v>1973</v>
      </c>
      <c r="G1485" s="96">
        <v>52118299</v>
      </c>
    </row>
    <row r="1486" spans="1:7" ht="15">
      <c r="A1486" s="96" t="s">
        <v>105</v>
      </c>
      <c r="B1486" s="97">
        <v>45120.958333333336</v>
      </c>
      <c r="C1486" s="96" t="s">
        <v>104</v>
      </c>
      <c r="D1486" s="96" t="s">
        <v>103</v>
      </c>
      <c r="E1486" s="96" t="s">
        <v>140</v>
      </c>
      <c r="F1486" s="96">
        <v>1974</v>
      </c>
      <c r="G1486" s="96">
        <v>52460363</v>
      </c>
    </row>
    <row r="1487" spans="1:7" ht="15">
      <c r="A1487" s="96" t="s">
        <v>105</v>
      </c>
      <c r="B1487" s="97">
        <v>45120.958333333336</v>
      </c>
      <c r="C1487" s="96" t="s">
        <v>104</v>
      </c>
      <c r="D1487" s="96" t="s">
        <v>103</v>
      </c>
      <c r="E1487" s="96" t="s">
        <v>140</v>
      </c>
      <c r="F1487" s="96">
        <v>1975</v>
      </c>
      <c r="G1487" s="96">
        <v>52699169</v>
      </c>
    </row>
    <row r="1488" spans="1:7" ht="15">
      <c r="A1488" s="96" t="s">
        <v>105</v>
      </c>
      <c r="B1488" s="97">
        <v>45120.958333333336</v>
      </c>
      <c r="C1488" s="96" t="s">
        <v>104</v>
      </c>
      <c r="D1488" s="96" t="s">
        <v>103</v>
      </c>
      <c r="E1488" s="96" t="s">
        <v>140</v>
      </c>
      <c r="F1488" s="96">
        <v>1976</v>
      </c>
      <c r="G1488" s="96">
        <v>52908672</v>
      </c>
    </row>
    <row r="1489" spans="1:7" ht="15">
      <c r="A1489" s="96" t="s">
        <v>105</v>
      </c>
      <c r="B1489" s="97">
        <v>45120.958333333336</v>
      </c>
      <c r="C1489" s="96" t="s">
        <v>104</v>
      </c>
      <c r="D1489" s="96" t="s">
        <v>103</v>
      </c>
      <c r="E1489" s="96" t="s">
        <v>140</v>
      </c>
      <c r="F1489" s="96">
        <v>1977</v>
      </c>
      <c r="G1489" s="96">
        <v>53145286</v>
      </c>
    </row>
    <row r="1490" spans="1:7" ht="15">
      <c r="A1490" s="96" t="s">
        <v>105</v>
      </c>
      <c r="B1490" s="97">
        <v>45120.958333333336</v>
      </c>
      <c r="C1490" s="96" t="s">
        <v>104</v>
      </c>
      <c r="D1490" s="96" t="s">
        <v>103</v>
      </c>
      <c r="E1490" s="96" t="s">
        <v>140</v>
      </c>
      <c r="F1490" s="96">
        <v>1978</v>
      </c>
      <c r="G1490" s="96">
        <v>53376320</v>
      </c>
    </row>
    <row r="1491" spans="1:7" ht="15">
      <c r="A1491" s="96" t="s">
        <v>105</v>
      </c>
      <c r="B1491" s="97">
        <v>45120.958333333336</v>
      </c>
      <c r="C1491" s="96" t="s">
        <v>104</v>
      </c>
      <c r="D1491" s="96" t="s">
        <v>103</v>
      </c>
      <c r="E1491" s="96" t="s">
        <v>140</v>
      </c>
      <c r="F1491" s="96">
        <v>1979</v>
      </c>
      <c r="G1491" s="96">
        <v>53606230</v>
      </c>
    </row>
    <row r="1492" spans="1:7" ht="15">
      <c r="A1492" s="96" t="s">
        <v>105</v>
      </c>
      <c r="B1492" s="97">
        <v>45120.958333333336</v>
      </c>
      <c r="C1492" s="96" t="s">
        <v>104</v>
      </c>
      <c r="D1492" s="96" t="s">
        <v>103</v>
      </c>
      <c r="E1492" s="96" t="s">
        <v>140</v>
      </c>
      <c r="F1492" s="96">
        <v>1980</v>
      </c>
      <c r="G1492" s="96">
        <v>53880009</v>
      </c>
    </row>
    <row r="1493" spans="1:7" ht="15">
      <c r="A1493" s="96" t="s">
        <v>105</v>
      </c>
      <c r="B1493" s="97">
        <v>45120.958333333336</v>
      </c>
      <c r="C1493" s="96" t="s">
        <v>104</v>
      </c>
      <c r="D1493" s="96" t="s">
        <v>103</v>
      </c>
      <c r="E1493" s="96" t="s">
        <v>140</v>
      </c>
      <c r="F1493" s="96">
        <v>1981</v>
      </c>
      <c r="G1493" s="96">
        <v>54181815</v>
      </c>
    </row>
    <row r="1494" spans="1:7" ht="15">
      <c r="A1494" s="96" t="s">
        <v>105</v>
      </c>
      <c r="B1494" s="97">
        <v>45120.958333333336</v>
      </c>
      <c r="C1494" s="96" t="s">
        <v>104</v>
      </c>
      <c r="D1494" s="96" t="s">
        <v>103</v>
      </c>
      <c r="E1494" s="96" t="s">
        <v>140</v>
      </c>
      <c r="F1494" s="96">
        <v>1982</v>
      </c>
      <c r="G1494" s="96">
        <v>54492492</v>
      </c>
    </row>
    <row r="1495" spans="1:7" ht="15">
      <c r="A1495" s="96" t="s">
        <v>105</v>
      </c>
      <c r="B1495" s="97">
        <v>45120.958333333336</v>
      </c>
      <c r="C1495" s="96" t="s">
        <v>104</v>
      </c>
      <c r="D1495" s="96" t="s">
        <v>103</v>
      </c>
      <c r="E1495" s="96" t="s">
        <v>140</v>
      </c>
      <c r="F1495" s="96">
        <v>1983</v>
      </c>
      <c r="G1495" s="96">
        <v>54772419</v>
      </c>
    </row>
    <row r="1496" spans="1:7" ht="15">
      <c r="A1496" s="96" t="s">
        <v>105</v>
      </c>
      <c r="B1496" s="97">
        <v>45120.958333333336</v>
      </c>
      <c r="C1496" s="96" t="s">
        <v>104</v>
      </c>
      <c r="D1496" s="96" t="s">
        <v>103</v>
      </c>
      <c r="E1496" s="96" t="s">
        <v>140</v>
      </c>
      <c r="F1496" s="96">
        <v>1984</v>
      </c>
      <c r="G1496" s="96">
        <v>55026079</v>
      </c>
    </row>
    <row r="1497" spans="1:7" ht="15">
      <c r="A1497" s="96" t="s">
        <v>105</v>
      </c>
      <c r="B1497" s="97">
        <v>45120.958333333336</v>
      </c>
      <c r="C1497" s="96" t="s">
        <v>104</v>
      </c>
      <c r="D1497" s="96" t="s">
        <v>103</v>
      </c>
      <c r="E1497" s="96" t="s">
        <v>140</v>
      </c>
      <c r="F1497" s="96">
        <v>1985</v>
      </c>
      <c r="G1497" s="96">
        <v>55284271</v>
      </c>
    </row>
    <row r="1498" spans="1:7" ht="15">
      <c r="A1498" s="96" t="s">
        <v>105</v>
      </c>
      <c r="B1498" s="97">
        <v>45120.958333333336</v>
      </c>
      <c r="C1498" s="96" t="s">
        <v>104</v>
      </c>
      <c r="D1498" s="96" t="s">
        <v>103</v>
      </c>
      <c r="E1498" s="96" t="s">
        <v>140</v>
      </c>
      <c r="F1498" s="96">
        <v>1986</v>
      </c>
      <c r="G1498" s="96">
        <v>55546509</v>
      </c>
    </row>
    <row r="1499" spans="1:7" ht="15">
      <c r="A1499" s="96" t="s">
        <v>105</v>
      </c>
      <c r="B1499" s="97">
        <v>45120.958333333336</v>
      </c>
      <c r="C1499" s="96" t="s">
        <v>104</v>
      </c>
      <c r="D1499" s="96" t="s">
        <v>103</v>
      </c>
      <c r="E1499" s="96" t="s">
        <v>140</v>
      </c>
      <c r="F1499" s="96">
        <v>1987</v>
      </c>
      <c r="G1499" s="96">
        <v>55823961</v>
      </c>
    </row>
    <row r="1500" spans="1:7" ht="15">
      <c r="A1500" s="96" t="s">
        <v>105</v>
      </c>
      <c r="B1500" s="97">
        <v>45120.958333333336</v>
      </c>
      <c r="C1500" s="96" t="s">
        <v>104</v>
      </c>
      <c r="D1500" s="96" t="s">
        <v>103</v>
      </c>
      <c r="E1500" s="96" t="s">
        <v>140</v>
      </c>
      <c r="F1500" s="96">
        <v>1988</v>
      </c>
      <c r="G1500" s="96">
        <v>56117976</v>
      </c>
    </row>
    <row r="1501" spans="1:7" ht="15">
      <c r="A1501" s="96" t="s">
        <v>105</v>
      </c>
      <c r="B1501" s="97">
        <v>45120.958333333336</v>
      </c>
      <c r="C1501" s="96" t="s">
        <v>104</v>
      </c>
      <c r="D1501" s="96" t="s">
        <v>103</v>
      </c>
      <c r="E1501" s="96" t="s">
        <v>140</v>
      </c>
      <c r="F1501" s="96">
        <v>1989</v>
      </c>
      <c r="G1501" s="96">
        <v>56423405</v>
      </c>
    </row>
    <row r="1502" spans="1:7" ht="15">
      <c r="A1502" s="96" t="s">
        <v>105</v>
      </c>
      <c r="B1502" s="97">
        <v>45120.958333333336</v>
      </c>
      <c r="C1502" s="96" t="s">
        <v>104</v>
      </c>
      <c r="D1502" s="96" t="s">
        <v>103</v>
      </c>
      <c r="E1502" s="96" t="s">
        <v>140</v>
      </c>
      <c r="F1502" s="96">
        <v>1990</v>
      </c>
      <c r="G1502" s="96">
        <v>56708831</v>
      </c>
    </row>
    <row r="1503" spans="1:7" ht="15">
      <c r="A1503" s="96" t="s">
        <v>105</v>
      </c>
      <c r="B1503" s="97">
        <v>45120.958333333336</v>
      </c>
      <c r="C1503" s="96" t="s">
        <v>104</v>
      </c>
      <c r="D1503" s="96" t="s">
        <v>103</v>
      </c>
      <c r="E1503" s="96" t="s">
        <v>140</v>
      </c>
      <c r="F1503" s="96">
        <v>1991</v>
      </c>
      <c r="G1503" s="96">
        <v>56975597</v>
      </c>
    </row>
    <row r="1504" spans="1:7" ht="15">
      <c r="A1504" s="96" t="s">
        <v>105</v>
      </c>
      <c r="B1504" s="97">
        <v>45120.958333333336</v>
      </c>
      <c r="C1504" s="96" t="s">
        <v>104</v>
      </c>
      <c r="D1504" s="96" t="s">
        <v>103</v>
      </c>
      <c r="E1504" s="96" t="s">
        <v>140</v>
      </c>
      <c r="F1504" s="96">
        <v>1992</v>
      </c>
      <c r="G1504" s="96">
        <v>57239847</v>
      </c>
    </row>
    <row r="1505" spans="1:7" ht="15">
      <c r="A1505" s="96" t="s">
        <v>105</v>
      </c>
      <c r="B1505" s="97">
        <v>45120.958333333336</v>
      </c>
      <c r="C1505" s="96" t="s">
        <v>104</v>
      </c>
      <c r="D1505" s="96" t="s">
        <v>103</v>
      </c>
      <c r="E1505" s="96" t="s">
        <v>140</v>
      </c>
      <c r="F1505" s="96">
        <v>1993</v>
      </c>
      <c r="G1505" s="96">
        <v>57467085</v>
      </c>
    </row>
    <row r="1506" spans="1:7" ht="15">
      <c r="A1506" s="96" t="s">
        <v>105</v>
      </c>
      <c r="B1506" s="97">
        <v>45120.958333333336</v>
      </c>
      <c r="C1506" s="96" t="s">
        <v>104</v>
      </c>
      <c r="D1506" s="96" t="s">
        <v>103</v>
      </c>
      <c r="E1506" s="96" t="s">
        <v>140</v>
      </c>
      <c r="F1506" s="96">
        <v>1994</v>
      </c>
      <c r="G1506" s="96">
        <v>57658772</v>
      </c>
    </row>
    <row r="1507" spans="1:7" ht="15">
      <c r="A1507" s="96" t="s">
        <v>105</v>
      </c>
      <c r="B1507" s="97">
        <v>45120.958333333336</v>
      </c>
      <c r="C1507" s="96" t="s">
        <v>104</v>
      </c>
      <c r="D1507" s="96" t="s">
        <v>103</v>
      </c>
      <c r="E1507" s="96" t="s">
        <v>140</v>
      </c>
      <c r="F1507" s="96">
        <v>1995</v>
      </c>
      <c r="G1507" s="96">
        <v>57844247</v>
      </c>
    </row>
    <row r="1508" spans="1:7" ht="15">
      <c r="A1508" s="96" t="s">
        <v>105</v>
      </c>
      <c r="B1508" s="97">
        <v>45120.958333333336</v>
      </c>
      <c r="C1508" s="96" t="s">
        <v>104</v>
      </c>
      <c r="D1508" s="96" t="s">
        <v>103</v>
      </c>
      <c r="E1508" s="96" t="s">
        <v>140</v>
      </c>
      <c r="F1508" s="96">
        <v>1996</v>
      </c>
      <c r="G1508" s="96">
        <v>58025989</v>
      </c>
    </row>
    <row r="1509" spans="1:7" ht="15">
      <c r="A1509" s="96" t="s">
        <v>105</v>
      </c>
      <c r="B1509" s="97">
        <v>45120.958333333336</v>
      </c>
      <c r="C1509" s="96" t="s">
        <v>104</v>
      </c>
      <c r="D1509" s="96" t="s">
        <v>103</v>
      </c>
      <c r="E1509" s="96" t="s">
        <v>140</v>
      </c>
      <c r="F1509" s="96">
        <v>1997</v>
      </c>
      <c r="G1509" s="96">
        <v>58207490</v>
      </c>
    </row>
    <row r="1510" spans="1:7" ht="15">
      <c r="A1510" s="96" t="s">
        <v>105</v>
      </c>
      <c r="B1510" s="97">
        <v>45120.958333333336</v>
      </c>
      <c r="C1510" s="96" t="s">
        <v>104</v>
      </c>
      <c r="D1510" s="96" t="s">
        <v>103</v>
      </c>
      <c r="E1510" s="96" t="s">
        <v>140</v>
      </c>
      <c r="F1510" s="96">
        <v>1998</v>
      </c>
      <c r="G1510" s="96">
        <v>58397788</v>
      </c>
    </row>
    <row r="1511" spans="1:7" ht="15">
      <c r="A1511" s="96" t="s">
        <v>105</v>
      </c>
      <c r="B1511" s="97">
        <v>45120.958333333336</v>
      </c>
      <c r="C1511" s="96" t="s">
        <v>104</v>
      </c>
      <c r="D1511" s="96" t="s">
        <v>103</v>
      </c>
      <c r="E1511" s="96" t="s">
        <v>140</v>
      </c>
      <c r="F1511" s="96">
        <v>1999</v>
      </c>
      <c r="G1511" s="96">
        <v>58677406</v>
      </c>
    </row>
    <row r="1512" spans="1:7" ht="15">
      <c r="A1512" s="96" t="s">
        <v>105</v>
      </c>
      <c r="B1512" s="97">
        <v>45120.958333333336</v>
      </c>
      <c r="C1512" s="96" t="s">
        <v>104</v>
      </c>
      <c r="D1512" s="96" t="s">
        <v>103</v>
      </c>
      <c r="E1512" s="96" t="s">
        <v>140</v>
      </c>
      <c r="F1512" s="96">
        <v>2000</v>
      </c>
      <c r="G1512" s="96">
        <v>59062385</v>
      </c>
    </row>
    <row r="1513" spans="1:7" ht="15">
      <c r="A1513" s="96" t="s">
        <v>105</v>
      </c>
      <c r="B1513" s="97">
        <v>45120.958333333336</v>
      </c>
      <c r="C1513" s="96" t="s">
        <v>104</v>
      </c>
      <c r="D1513" s="96" t="s">
        <v>103</v>
      </c>
      <c r="E1513" s="96" t="s">
        <v>140</v>
      </c>
      <c r="F1513" s="96">
        <v>2001</v>
      </c>
      <c r="G1513" s="96">
        <v>59476236</v>
      </c>
    </row>
    <row r="1514" spans="1:7" ht="15">
      <c r="A1514" s="96" t="s">
        <v>105</v>
      </c>
      <c r="B1514" s="97">
        <v>45120.958333333336</v>
      </c>
      <c r="C1514" s="96" t="s">
        <v>104</v>
      </c>
      <c r="D1514" s="96" t="s">
        <v>103</v>
      </c>
      <c r="E1514" s="96" t="s">
        <v>140</v>
      </c>
      <c r="F1514" s="96">
        <v>2002</v>
      </c>
      <c r="G1514" s="96">
        <v>59893870</v>
      </c>
    </row>
    <row r="1515" spans="1:7" ht="15">
      <c r="A1515" s="96" t="s">
        <v>105</v>
      </c>
      <c r="B1515" s="97">
        <v>45120.958333333336</v>
      </c>
      <c r="C1515" s="96" t="s">
        <v>104</v>
      </c>
      <c r="D1515" s="96" t="s">
        <v>103</v>
      </c>
      <c r="E1515" s="96" t="s">
        <v>140</v>
      </c>
      <c r="F1515" s="96">
        <v>2003</v>
      </c>
      <c r="G1515" s="96">
        <v>60303631</v>
      </c>
    </row>
    <row r="1516" spans="1:7" ht="15">
      <c r="A1516" s="96" t="s">
        <v>105</v>
      </c>
      <c r="B1516" s="97">
        <v>45120.958333333336</v>
      </c>
      <c r="C1516" s="96" t="s">
        <v>104</v>
      </c>
      <c r="D1516" s="96" t="s">
        <v>103</v>
      </c>
      <c r="E1516" s="96" t="s">
        <v>140</v>
      </c>
      <c r="F1516" s="96">
        <v>2004</v>
      </c>
      <c r="G1516" s="96">
        <v>60734343</v>
      </c>
    </row>
    <row r="1517" spans="1:7" ht="15">
      <c r="A1517" s="96" t="s">
        <v>105</v>
      </c>
      <c r="B1517" s="97">
        <v>45120.958333333336</v>
      </c>
      <c r="C1517" s="96" t="s">
        <v>104</v>
      </c>
      <c r="D1517" s="96" t="s">
        <v>103</v>
      </c>
      <c r="E1517" s="96" t="s">
        <v>140</v>
      </c>
      <c r="F1517" s="96">
        <v>2005</v>
      </c>
      <c r="G1517" s="96">
        <v>61181499</v>
      </c>
    </row>
    <row r="1518" spans="1:7" ht="15">
      <c r="A1518" s="96" t="s">
        <v>105</v>
      </c>
      <c r="B1518" s="97">
        <v>45120.958333333336</v>
      </c>
      <c r="C1518" s="96" t="s">
        <v>104</v>
      </c>
      <c r="D1518" s="96" t="s">
        <v>103</v>
      </c>
      <c r="E1518" s="96" t="s">
        <v>140</v>
      </c>
      <c r="F1518" s="96">
        <v>2006</v>
      </c>
      <c r="G1518" s="96">
        <v>61597486</v>
      </c>
    </row>
    <row r="1519" spans="1:7" ht="15">
      <c r="A1519" s="96" t="s">
        <v>105</v>
      </c>
      <c r="B1519" s="97">
        <v>45120.958333333336</v>
      </c>
      <c r="C1519" s="96" t="s">
        <v>104</v>
      </c>
      <c r="D1519" s="96" t="s">
        <v>103</v>
      </c>
      <c r="E1519" s="96" t="s">
        <v>140</v>
      </c>
      <c r="F1519" s="96">
        <v>2007</v>
      </c>
      <c r="G1519" s="96">
        <v>61965052</v>
      </c>
    </row>
    <row r="1520" spans="1:7" ht="15">
      <c r="A1520" s="96" t="s">
        <v>105</v>
      </c>
      <c r="B1520" s="97">
        <v>45120.958333333336</v>
      </c>
      <c r="C1520" s="96" t="s">
        <v>104</v>
      </c>
      <c r="D1520" s="96" t="s">
        <v>103</v>
      </c>
      <c r="E1520" s="96" t="s">
        <v>140</v>
      </c>
      <c r="F1520" s="96">
        <v>2008</v>
      </c>
      <c r="G1520" s="96">
        <v>62300288</v>
      </c>
    </row>
    <row r="1521" spans="1:7" ht="15">
      <c r="A1521" s="96" t="s">
        <v>105</v>
      </c>
      <c r="B1521" s="97">
        <v>45120.958333333336</v>
      </c>
      <c r="C1521" s="96" t="s">
        <v>104</v>
      </c>
      <c r="D1521" s="96" t="s">
        <v>103</v>
      </c>
      <c r="E1521" s="96" t="s">
        <v>140</v>
      </c>
      <c r="F1521" s="96">
        <v>2009</v>
      </c>
      <c r="G1521" s="96">
        <v>62615472</v>
      </c>
    </row>
    <row r="1522" spans="1:7" ht="15">
      <c r="A1522" s="96" t="s">
        <v>105</v>
      </c>
      <c r="B1522" s="97">
        <v>45120.958333333336</v>
      </c>
      <c r="C1522" s="96" t="s">
        <v>104</v>
      </c>
      <c r="D1522" s="96" t="s">
        <v>103</v>
      </c>
      <c r="E1522" s="96" t="s">
        <v>140</v>
      </c>
      <c r="F1522" s="96">
        <v>2010</v>
      </c>
      <c r="G1522" s="96">
        <v>62917790</v>
      </c>
    </row>
    <row r="1523" spans="1:7" ht="15">
      <c r="A1523" s="96" t="s">
        <v>105</v>
      </c>
      <c r="B1523" s="97">
        <v>45120.958333333336</v>
      </c>
      <c r="C1523" s="96" t="s">
        <v>104</v>
      </c>
      <c r="D1523" s="96" t="s">
        <v>103</v>
      </c>
      <c r="E1523" s="96" t="s">
        <v>140</v>
      </c>
      <c r="F1523" s="96">
        <v>2011</v>
      </c>
      <c r="G1523" s="96">
        <v>63223158</v>
      </c>
    </row>
    <row r="1524" spans="1:7" ht="15">
      <c r="A1524" s="96" t="s">
        <v>105</v>
      </c>
      <c r="B1524" s="97">
        <v>45120.958333333336</v>
      </c>
      <c r="C1524" s="96" t="s">
        <v>104</v>
      </c>
      <c r="D1524" s="96" t="s">
        <v>103</v>
      </c>
      <c r="E1524" s="96" t="s">
        <v>140</v>
      </c>
      <c r="F1524" s="96">
        <v>2012</v>
      </c>
      <c r="G1524" s="96">
        <v>63536918</v>
      </c>
    </row>
    <row r="1525" spans="1:7" ht="15">
      <c r="A1525" s="96" t="s">
        <v>105</v>
      </c>
      <c r="B1525" s="97">
        <v>45120.958333333336</v>
      </c>
      <c r="C1525" s="96" t="s">
        <v>104</v>
      </c>
      <c r="D1525" s="96" t="s">
        <v>103</v>
      </c>
      <c r="E1525" s="96" t="s">
        <v>139</v>
      </c>
      <c r="F1525" s="96">
        <v>1996</v>
      </c>
      <c r="G1525" s="96">
        <v>4616450</v>
      </c>
    </row>
    <row r="1526" spans="1:7" ht="15">
      <c r="A1526" s="96" t="s">
        <v>105</v>
      </c>
      <c r="B1526" s="97">
        <v>45120.958333333336</v>
      </c>
      <c r="C1526" s="96" t="s">
        <v>104</v>
      </c>
      <c r="D1526" s="96" t="s">
        <v>103</v>
      </c>
      <c r="E1526" s="96" t="s">
        <v>139</v>
      </c>
      <c r="F1526" s="96">
        <v>1997</v>
      </c>
      <c r="G1526" s="96">
        <v>4531650</v>
      </c>
    </row>
    <row r="1527" spans="1:7" ht="15">
      <c r="A1527" s="96" t="s">
        <v>105</v>
      </c>
      <c r="B1527" s="97">
        <v>45120.958333333336</v>
      </c>
      <c r="C1527" s="96" t="s">
        <v>104</v>
      </c>
      <c r="D1527" s="96" t="s">
        <v>103</v>
      </c>
      <c r="E1527" s="96" t="s">
        <v>139</v>
      </c>
      <c r="F1527" s="96">
        <v>1998</v>
      </c>
      <c r="G1527" s="96">
        <v>4487350</v>
      </c>
    </row>
    <row r="1528" spans="1:7" ht="15">
      <c r="A1528" s="96" t="s">
        <v>105</v>
      </c>
      <c r="B1528" s="97">
        <v>45120.958333333336</v>
      </c>
      <c r="C1528" s="96" t="s">
        <v>104</v>
      </c>
      <c r="D1528" s="96" t="s">
        <v>103</v>
      </c>
      <c r="E1528" s="96" t="s">
        <v>139</v>
      </c>
      <c r="F1528" s="96">
        <v>1999</v>
      </c>
      <c r="G1528" s="96">
        <v>4452500</v>
      </c>
    </row>
    <row r="1529" spans="1:7" ht="15">
      <c r="A1529" s="96" t="s">
        <v>105</v>
      </c>
      <c r="B1529" s="97">
        <v>45120.958333333336</v>
      </c>
      <c r="C1529" s="96" t="s">
        <v>104</v>
      </c>
      <c r="D1529" s="96" t="s">
        <v>103</v>
      </c>
      <c r="E1529" s="96" t="s">
        <v>139</v>
      </c>
      <c r="F1529" s="96">
        <v>2000</v>
      </c>
      <c r="G1529" s="96">
        <v>4418300</v>
      </c>
    </row>
    <row r="1530" spans="1:7" ht="15">
      <c r="A1530" s="96" t="s">
        <v>105</v>
      </c>
      <c r="B1530" s="97">
        <v>45120.958333333336</v>
      </c>
      <c r="C1530" s="96" t="s">
        <v>104</v>
      </c>
      <c r="D1530" s="96" t="s">
        <v>103</v>
      </c>
      <c r="E1530" s="96" t="s">
        <v>139</v>
      </c>
      <c r="F1530" s="96">
        <v>2001</v>
      </c>
      <c r="G1530" s="96">
        <v>4386450</v>
      </c>
    </row>
    <row r="1531" spans="1:7" ht="15">
      <c r="A1531" s="96" t="s">
        <v>105</v>
      </c>
      <c r="B1531" s="97">
        <v>45120.958333333336</v>
      </c>
      <c r="C1531" s="96" t="s">
        <v>104</v>
      </c>
      <c r="D1531" s="96" t="s">
        <v>103</v>
      </c>
      <c r="E1531" s="96" t="s">
        <v>139</v>
      </c>
      <c r="F1531" s="96">
        <v>2002</v>
      </c>
      <c r="G1531" s="96">
        <v>4362050</v>
      </c>
    </row>
    <row r="1532" spans="1:7" ht="15">
      <c r="A1532" s="96" t="s">
        <v>105</v>
      </c>
      <c r="B1532" s="97">
        <v>45120.958333333336</v>
      </c>
      <c r="C1532" s="96" t="s">
        <v>104</v>
      </c>
      <c r="D1532" s="96" t="s">
        <v>103</v>
      </c>
      <c r="E1532" s="96" t="s">
        <v>139</v>
      </c>
      <c r="F1532" s="96">
        <v>2003</v>
      </c>
      <c r="G1532" s="96">
        <v>4333900</v>
      </c>
    </row>
    <row r="1533" spans="1:7" ht="15">
      <c r="A1533" s="96" t="s">
        <v>105</v>
      </c>
      <c r="B1533" s="97">
        <v>45120.958333333336</v>
      </c>
      <c r="C1533" s="96" t="s">
        <v>104</v>
      </c>
      <c r="D1533" s="96" t="s">
        <v>103</v>
      </c>
      <c r="E1533" s="96" t="s">
        <v>139</v>
      </c>
      <c r="F1533" s="96">
        <v>2004</v>
      </c>
      <c r="G1533" s="96">
        <v>4318350</v>
      </c>
    </row>
    <row r="1534" spans="1:7" ht="15">
      <c r="A1534" s="96" t="s">
        <v>105</v>
      </c>
      <c r="B1534" s="97">
        <v>45120.958333333336</v>
      </c>
      <c r="C1534" s="96" t="s">
        <v>104</v>
      </c>
      <c r="D1534" s="96" t="s">
        <v>103</v>
      </c>
      <c r="E1534" s="96" t="s">
        <v>139</v>
      </c>
      <c r="F1534" s="96">
        <v>2005</v>
      </c>
      <c r="G1534" s="96">
        <v>4361396</v>
      </c>
    </row>
    <row r="1535" spans="1:7" ht="15">
      <c r="A1535" s="96" t="s">
        <v>105</v>
      </c>
      <c r="B1535" s="97">
        <v>45120.958333333336</v>
      </c>
      <c r="C1535" s="96" t="s">
        <v>104</v>
      </c>
      <c r="D1535" s="96" t="s">
        <v>103</v>
      </c>
      <c r="E1535" s="96" t="s">
        <v>139</v>
      </c>
      <c r="F1535" s="96">
        <v>2006</v>
      </c>
      <c r="G1535" s="96">
        <v>4397997</v>
      </c>
    </row>
    <row r="1536" spans="1:7" ht="15">
      <c r="A1536" s="96" t="s">
        <v>105</v>
      </c>
      <c r="B1536" s="97">
        <v>45120.958333333336</v>
      </c>
      <c r="C1536" s="96" t="s">
        <v>104</v>
      </c>
      <c r="D1536" s="96" t="s">
        <v>103</v>
      </c>
      <c r="E1536" s="96" t="s">
        <v>139</v>
      </c>
      <c r="F1536" s="96">
        <v>2007</v>
      </c>
      <c r="G1536" s="96">
        <v>4388386</v>
      </c>
    </row>
    <row r="1537" spans="1:7" ht="15">
      <c r="A1537" s="96" t="s">
        <v>105</v>
      </c>
      <c r="B1537" s="97">
        <v>45120.958333333336</v>
      </c>
      <c r="C1537" s="96" t="s">
        <v>104</v>
      </c>
      <c r="D1537" s="96" t="s">
        <v>103</v>
      </c>
      <c r="E1537" s="96" t="s">
        <v>139</v>
      </c>
      <c r="F1537" s="96">
        <v>2008</v>
      </c>
      <c r="G1537" s="96">
        <v>4383750</v>
      </c>
    </row>
    <row r="1538" spans="1:7" ht="15">
      <c r="A1538" s="96" t="s">
        <v>105</v>
      </c>
      <c r="B1538" s="97">
        <v>45120.958333333336</v>
      </c>
      <c r="C1538" s="96" t="s">
        <v>104</v>
      </c>
      <c r="D1538" s="96" t="s">
        <v>103</v>
      </c>
      <c r="E1538" s="96" t="s">
        <v>139</v>
      </c>
      <c r="F1538" s="96">
        <v>2009</v>
      </c>
      <c r="G1538" s="96">
        <v>4410910</v>
      </c>
    </row>
    <row r="1539" spans="1:7" ht="15">
      <c r="A1539" s="96" t="s">
        <v>105</v>
      </c>
      <c r="B1539" s="97">
        <v>45120.958333333336</v>
      </c>
      <c r="C1539" s="96" t="s">
        <v>104</v>
      </c>
      <c r="D1539" s="96" t="s">
        <v>103</v>
      </c>
      <c r="E1539" s="96" t="s">
        <v>139</v>
      </c>
      <c r="F1539" s="96">
        <v>2010</v>
      </c>
      <c r="G1539" s="96">
        <v>4452821</v>
      </c>
    </row>
    <row r="1540" spans="1:7" ht="15">
      <c r="A1540" s="96" t="s">
        <v>105</v>
      </c>
      <c r="B1540" s="97">
        <v>45120.958333333336</v>
      </c>
      <c r="C1540" s="96" t="s">
        <v>104</v>
      </c>
      <c r="D1540" s="96" t="s">
        <v>103</v>
      </c>
      <c r="E1540" s="96" t="s">
        <v>139</v>
      </c>
      <c r="F1540" s="96">
        <v>2011</v>
      </c>
      <c r="G1540" s="96">
        <v>4483434</v>
      </c>
    </row>
    <row r="1541" spans="1:8" ht="15">
      <c r="A1541" s="96" t="s">
        <v>105</v>
      </c>
      <c r="B1541" s="97">
        <v>45120.958333333336</v>
      </c>
      <c r="C1541" s="96" t="s">
        <v>104</v>
      </c>
      <c r="D1541" s="96" t="s">
        <v>103</v>
      </c>
      <c r="E1541" s="96" t="s">
        <v>139</v>
      </c>
      <c r="F1541" s="96">
        <v>2014</v>
      </c>
      <c r="G1541" s="96">
        <v>4109999</v>
      </c>
      <c r="H1541" s="96" t="s">
        <v>106</v>
      </c>
    </row>
    <row r="1542" spans="1:7" ht="15">
      <c r="A1542" s="96" t="s">
        <v>105</v>
      </c>
      <c r="B1542" s="97">
        <v>45120.958333333336</v>
      </c>
      <c r="C1542" s="96" t="s">
        <v>104</v>
      </c>
      <c r="D1542" s="96" t="s">
        <v>103</v>
      </c>
      <c r="E1542" s="96" t="s">
        <v>139</v>
      </c>
      <c r="F1542" s="96">
        <v>2015</v>
      </c>
      <c r="G1542" s="96">
        <v>3724950</v>
      </c>
    </row>
    <row r="1543" spans="1:7" ht="15">
      <c r="A1543" s="96" t="s">
        <v>105</v>
      </c>
      <c r="B1543" s="97">
        <v>45120.958333333336</v>
      </c>
      <c r="C1543" s="96" t="s">
        <v>104</v>
      </c>
      <c r="D1543" s="96" t="s">
        <v>103</v>
      </c>
      <c r="E1543" s="96" t="s">
        <v>139</v>
      </c>
      <c r="F1543" s="96">
        <v>2016</v>
      </c>
      <c r="G1543" s="96">
        <v>3723387</v>
      </c>
    </row>
    <row r="1544" spans="1:7" ht="15">
      <c r="A1544" s="96" t="s">
        <v>105</v>
      </c>
      <c r="B1544" s="97">
        <v>45120.958333333336</v>
      </c>
      <c r="C1544" s="96" t="s">
        <v>104</v>
      </c>
      <c r="D1544" s="96" t="s">
        <v>103</v>
      </c>
      <c r="E1544" s="96" t="s">
        <v>139</v>
      </c>
      <c r="F1544" s="96">
        <v>2017</v>
      </c>
      <c r="G1544" s="96">
        <v>3728004</v>
      </c>
    </row>
    <row r="1545" spans="1:7" ht="15">
      <c r="A1545" s="96" t="s">
        <v>105</v>
      </c>
      <c r="B1545" s="97">
        <v>45120.958333333336</v>
      </c>
      <c r="C1545" s="96" t="s">
        <v>104</v>
      </c>
      <c r="D1545" s="96" t="s">
        <v>103</v>
      </c>
      <c r="E1545" s="96" t="s">
        <v>139</v>
      </c>
      <c r="F1545" s="96">
        <v>2018</v>
      </c>
      <c r="G1545" s="96">
        <v>3726549</v>
      </c>
    </row>
    <row r="1546" spans="1:7" ht="15">
      <c r="A1546" s="96" t="s">
        <v>105</v>
      </c>
      <c r="B1546" s="97">
        <v>45120.958333333336</v>
      </c>
      <c r="C1546" s="96" t="s">
        <v>104</v>
      </c>
      <c r="D1546" s="96" t="s">
        <v>103</v>
      </c>
      <c r="E1546" s="96" t="s">
        <v>139</v>
      </c>
      <c r="F1546" s="96">
        <v>2019</v>
      </c>
      <c r="G1546" s="96">
        <v>3720161</v>
      </c>
    </row>
    <row r="1547" spans="1:7" ht="15">
      <c r="A1547" s="96" t="s">
        <v>105</v>
      </c>
      <c r="B1547" s="97">
        <v>45120.958333333336</v>
      </c>
      <c r="C1547" s="96" t="s">
        <v>104</v>
      </c>
      <c r="D1547" s="96" t="s">
        <v>103</v>
      </c>
      <c r="E1547" s="96" t="s">
        <v>139</v>
      </c>
      <c r="F1547" s="96">
        <v>2020</v>
      </c>
      <c r="G1547" s="96">
        <v>3722716</v>
      </c>
    </row>
    <row r="1548" spans="1:7" ht="15">
      <c r="A1548" s="96" t="s">
        <v>105</v>
      </c>
      <c r="B1548" s="97">
        <v>45120.958333333336</v>
      </c>
      <c r="C1548" s="96" t="s">
        <v>104</v>
      </c>
      <c r="D1548" s="96" t="s">
        <v>103</v>
      </c>
      <c r="E1548" s="96" t="s">
        <v>139</v>
      </c>
      <c r="F1548" s="96">
        <v>2021</v>
      </c>
      <c r="G1548" s="96">
        <v>3708610</v>
      </c>
    </row>
    <row r="1549" spans="1:7" ht="15">
      <c r="A1549" s="96" t="s">
        <v>105</v>
      </c>
      <c r="B1549" s="97">
        <v>45120.958333333336</v>
      </c>
      <c r="C1549" s="96" t="s">
        <v>104</v>
      </c>
      <c r="D1549" s="96" t="s">
        <v>103</v>
      </c>
      <c r="E1549" s="96" t="s">
        <v>138</v>
      </c>
      <c r="F1549" s="96">
        <v>1960</v>
      </c>
      <c r="G1549" s="96">
        <v>4140181</v>
      </c>
    </row>
    <row r="1550" spans="1:7" ht="15">
      <c r="A1550" s="96" t="s">
        <v>105</v>
      </c>
      <c r="B1550" s="97">
        <v>45120.958333333336</v>
      </c>
      <c r="C1550" s="96" t="s">
        <v>104</v>
      </c>
      <c r="D1550" s="96" t="s">
        <v>103</v>
      </c>
      <c r="E1550" s="96" t="s">
        <v>138</v>
      </c>
      <c r="F1550" s="96">
        <v>1961</v>
      </c>
      <c r="G1550" s="96">
        <v>4167292</v>
      </c>
    </row>
    <row r="1551" spans="1:7" ht="15">
      <c r="A1551" s="96" t="s">
        <v>105</v>
      </c>
      <c r="B1551" s="97">
        <v>45120.958333333336</v>
      </c>
      <c r="C1551" s="96" t="s">
        <v>104</v>
      </c>
      <c r="D1551" s="96" t="s">
        <v>103</v>
      </c>
      <c r="E1551" s="96" t="s">
        <v>138</v>
      </c>
      <c r="F1551" s="96">
        <v>1962</v>
      </c>
      <c r="G1551" s="96">
        <v>4196712</v>
      </c>
    </row>
    <row r="1552" spans="1:7" ht="15">
      <c r="A1552" s="96" t="s">
        <v>105</v>
      </c>
      <c r="B1552" s="97">
        <v>45120.958333333336</v>
      </c>
      <c r="C1552" s="96" t="s">
        <v>104</v>
      </c>
      <c r="D1552" s="96" t="s">
        <v>103</v>
      </c>
      <c r="E1552" s="96" t="s">
        <v>138</v>
      </c>
      <c r="F1552" s="96">
        <v>1963</v>
      </c>
      <c r="G1552" s="96">
        <v>4225675</v>
      </c>
    </row>
    <row r="1553" spans="1:7" ht="15">
      <c r="A1553" s="96" t="s">
        <v>105</v>
      </c>
      <c r="B1553" s="97">
        <v>45120.958333333336</v>
      </c>
      <c r="C1553" s="96" t="s">
        <v>104</v>
      </c>
      <c r="D1553" s="96" t="s">
        <v>103</v>
      </c>
      <c r="E1553" s="96" t="s">
        <v>138</v>
      </c>
      <c r="F1553" s="96">
        <v>1964</v>
      </c>
      <c r="G1553" s="96">
        <v>4252876</v>
      </c>
    </row>
    <row r="1554" spans="1:7" ht="15">
      <c r="A1554" s="96" t="s">
        <v>105</v>
      </c>
      <c r="B1554" s="97">
        <v>45120.958333333336</v>
      </c>
      <c r="C1554" s="96" t="s">
        <v>104</v>
      </c>
      <c r="D1554" s="96" t="s">
        <v>103</v>
      </c>
      <c r="E1554" s="96" t="s">
        <v>138</v>
      </c>
      <c r="F1554" s="96">
        <v>1965</v>
      </c>
      <c r="G1554" s="96">
        <v>4280923</v>
      </c>
    </row>
    <row r="1555" spans="1:7" ht="15">
      <c r="A1555" s="96" t="s">
        <v>105</v>
      </c>
      <c r="B1555" s="97">
        <v>45120.958333333336</v>
      </c>
      <c r="C1555" s="96" t="s">
        <v>104</v>
      </c>
      <c r="D1555" s="96" t="s">
        <v>103</v>
      </c>
      <c r="E1555" s="96" t="s">
        <v>138</v>
      </c>
      <c r="F1555" s="96">
        <v>1966</v>
      </c>
      <c r="G1555" s="96">
        <v>4310701</v>
      </c>
    </row>
    <row r="1556" spans="1:7" ht="15">
      <c r="A1556" s="96" t="s">
        <v>105</v>
      </c>
      <c r="B1556" s="97">
        <v>45120.958333333336</v>
      </c>
      <c r="C1556" s="96" t="s">
        <v>104</v>
      </c>
      <c r="D1556" s="96" t="s">
        <v>103</v>
      </c>
      <c r="E1556" s="96" t="s">
        <v>138</v>
      </c>
      <c r="F1556" s="96">
        <v>1967</v>
      </c>
      <c r="G1556" s="96">
        <v>4338683</v>
      </c>
    </row>
    <row r="1557" spans="1:7" ht="15">
      <c r="A1557" s="96" t="s">
        <v>105</v>
      </c>
      <c r="B1557" s="97">
        <v>45120.958333333336</v>
      </c>
      <c r="C1557" s="96" t="s">
        <v>104</v>
      </c>
      <c r="D1557" s="96" t="s">
        <v>103</v>
      </c>
      <c r="E1557" s="96" t="s">
        <v>138</v>
      </c>
      <c r="F1557" s="96">
        <v>1968</v>
      </c>
      <c r="G1557" s="96">
        <v>4365628</v>
      </c>
    </row>
    <row r="1558" spans="1:7" ht="15">
      <c r="A1558" s="96" t="s">
        <v>105</v>
      </c>
      <c r="B1558" s="97">
        <v>45120.958333333336</v>
      </c>
      <c r="C1558" s="96" t="s">
        <v>104</v>
      </c>
      <c r="D1558" s="96" t="s">
        <v>103</v>
      </c>
      <c r="E1558" s="96" t="s">
        <v>138</v>
      </c>
      <c r="F1558" s="96">
        <v>1969</v>
      </c>
      <c r="G1558" s="96">
        <v>4391490</v>
      </c>
    </row>
    <row r="1559" spans="1:7" ht="15">
      <c r="A1559" s="96" t="s">
        <v>105</v>
      </c>
      <c r="B1559" s="97">
        <v>45120.958333333336</v>
      </c>
      <c r="C1559" s="96" t="s">
        <v>104</v>
      </c>
      <c r="D1559" s="96" t="s">
        <v>103</v>
      </c>
      <c r="E1559" s="96" t="s">
        <v>138</v>
      </c>
      <c r="F1559" s="96">
        <v>1970</v>
      </c>
      <c r="G1559" s="96">
        <v>4412252</v>
      </c>
    </row>
    <row r="1560" spans="1:7" ht="15">
      <c r="A1560" s="96" t="s">
        <v>105</v>
      </c>
      <c r="B1560" s="97">
        <v>45120.958333333336</v>
      </c>
      <c r="C1560" s="96" t="s">
        <v>104</v>
      </c>
      <c r="D1560" s="96" t="s">
        <v>103</v>
      </c>
      <c r="E1560" s="96" t="s">
        <v>138</v>
      </c>
      <c r="F1560" s="96">
        <v>1971</v>
      </c>
      <c r="G1560" s="96">
        <v>4431275</v>
      </c>
    </row>
    <row r="1561" spans="1:7" ht="15">
      <c r="A1561" s="96" t="s">
        <v>105</v>
      </c>
      <c r="B1561" s="97">
        <v>45120.958333333336</v>
      </c>
      <c r="C1561" s="96" t="s">
        <v>104</v>
      </c>
      <c r="D1561" s="96" t="s">
        <v>103</v>
      </c>
      <c r="E1561" s="96" t="s">
        <v>138</v>
      </c>
      <c r="F1561" s="96">
        <v>1972</v>
      </c>
      <c r="G1561" s="96">
        <v>4450564</v>
      </c>
    </row>
    <row r="1562" spans="1:7" ht="15">
      <c r="A1562" s="96" t="s">
        <v>105</v>
      </c>
      <c r="B1562" s="97">
        <v>45120.958333333336</v>
      </c>
      <c r="C1562" s="96" t="s">
        <v>104</v>
      </c>
      <c r="D1562" s="96" t="s">
        <v>103</v>
      </c>
      <c r="E1562" s="96" t="s">
        <v>138</v>
      </c>
      <c r="F1562" s="96">
        <v>1973</v>
      </c>
      <c r="G1562" s="96">
        <v>4470161</v>
      </c>
    </row>
    <row r="1563" spans="1:7" ht="15">
      <c r="A1563" s="96" t="s">
        <v>105</v>
      </c>
      <c r="B1563" s="97">
        <v>45120.958333333336</v>
      </c>
      <c r="C1563" s="96" t="s">
        <v>104</v>
      </c>
      <c r="D1563" s="96" t="s">
        <v>103</v>
      </c>
      <c r="E1563" s="96" t="s">
        <v>138</v>
      </c>
      <c r="F1563" s="96">
        <v>1974</v>
      </c>
      <c r="G1563" s="96">
        <v>4490660</v>
      </c>
    </row>
    <row r="1564" spans="1:7" ht="15">
      <c r="A1564" s="96" t="s">
        <v>105</v>
      </c>
      <c r="B1564" s="97">
        <v>45120.958333333336</v>
      </c>
      <c r="C1564" s="96" t="s">
        <v>104</v>
      </c>
      <c r="D1564" s="96" t="s">
        <v>103</v>
      </c>
      <c r="E1564" s="96" t="s">
        <v>138</v>
      </c>
      <c r="F1564" s="96">
        <v>1975</v>
      </c>
      <c r="G1564" s="96">
        <v>4512082</v>
      </c>
    </row>
    <row r="1565" spans="1:7" ht="15">
      <c r="A1565" s="96" t="s">
        <v>105</v>
      </c>
      <c r="B1565" s="97">
        <v>45120.958333333336</v>
      </c>
      <c r="C1565" s="96" t="s">
        <v>104</v>
      </c>
      <c r="D1565" s="96" t="s">
        <v>103</v>
      </c>
      <c r="E1565" s="96" t="s">
        <v>138</v>
      </c>
      <c r="F1565" s="96">
        <v>1976</v>
      </c>
      <c r="G1565" s="96">
        <v>4535934</v>
      </c>
    </row>
    <row r="1566" spans="1:7" ht="15">
      <c r="A1566" s="96" t="s">
        <v>105</v>
      </c>
      <c r="B1566" s="97">
        <v>45120.958333333336</v>
      </c>
      <c r="C1566" s="96" t="s">
        <v>104</v>
      </c>
      <c r="D1566" s="96" t="s">
        <v>103</v>
      </c>
      <c r="E1566" s="96" t="s">
        <v>138</v>
      </c>
      <c r="F1566" s="96">
        <v>1977</v>
      </c>
      <c r="G1566" s="96">
        <v>4559571</v>
      </c>
    </row>
    <row r="1567" spans="1:7" ht="15">
      <c r="A1567" s="96" t="s">
        <v>105</v>
      </c>
      <c r="B1567" s="97">
        <v>45120.958333333336</v>
      </c>
      <c r="C1567" s="96" t="s">
        <v>104</v>
      </c>
      <c r="D1567" s="96" t="s">
        <v>103</v>
      </c>
      <c r="E1567" s="96" t="s">
        <v>138</v>
      </c>
      <c r="F1567" s="96">
        <v>1978</v>
      </c>
      <c r="G1567" s="96">
        <v>4581085</v>
      </c>
    </row>
    <row r="1568" spans="1:7" ht="15">
      <c r="A1568" s="96" t="s">
        <v>105</v>
      </c>
      <c r="B1568" s="97">
        <v>45120.958333333336</v>
      </c>
      <c r="C1568" s="96" t="s">
        <v>104</v>
      </c>
      <c r="D1568" s="96" t="s">
        <v>103</v>
      </c>
      <c r="E1568" s="96" t="s">
        <v>138</v>
      </c>
      <c r="F1568" s="96">
        <v>1979</v>
      </c>
      <c r="G1568" s="96">
        <v>4594778</v>
      </c>
    </row>
    <row r="1569" spans="1:7" ht="15">
      <c r="A1569" s="96" t="s">
        <v>105</v>
      </c>
      <c r="B1569" s="97">
        <v>45120.958333333336</v>
      </c>
      <c r="C1569" s="96" t="s">
        <v>104</v>
      </c>
      <c r="D1569" s="96" t="s">
        <v>103</v>
      </c>
      <c r="E1569" s="96" t="s">
        <v>138</v>
      </c>
      <c r="F1569" s="96">
        <v>1980</v>
      </c>
      <c r="G1569" s="96">
        <v>4599782</v>
      </c>
    </row>
    <row r="1570" spans="1:8" ht="15">
      <c r="A1570" s="96" t="s">
        <v>105</v>
      </c>
      <c r="B1570" s="97">
        <v>45120.958333333336</v>
      </c>
      <c r="C1570" s="96" t="s">
        <v>104</v>
      </c>
      <c r="D1570" s="96" t="s">
        <v>103</v>
      </c>
      <c r="E1570" s="96" t="s">
        <v>138</v>
      </c>
      <c r="F1570" s="96">
        <v>1981</v>
      </c>
      <c r="G1570" s="96">
        <v>4611509</v>
      </c>
      <c r="H1570" s="96" t="s">
        <v>101</v>
      </c>
    </row>
    <row r="1571" spans="1:8" ht="15">
      <c r="A1571" s="96" t="s">
        <v>105</v>
      </c>
      <c r="B1571" s="97">
        <v>45120.958333333336</v>
      </c>
      <c r="C1571" s="96" t="s">
        <v>104</v>
      </c>
      <c r="D1571" s="96" t="s">
        <v>103</v>
      </c>
      <c r="E1571" s="96" t="s">
        <v>138</v>
      </c>
      <c r="F1571" s="96">
        <v>1982</v>
      </c>
      <c r="G1571" s="96">
        <v>4634234</v>
      </c>
      <c r="H1571" s="96" t="s">
        <v>101</v>
      </c>
    </row>
    <row r="1572" spans="1:8" ht="15">
      <c r="A1572" s="96" t="s">
        <v>105</v>
      </c>
      <c r="B1572" s="97">
        <v>45120.958333333336</v>
      </c>
      <c r="C1572" s="96" t="s">
        <v>104</v>
      </c>
      <c r="D1572" s="96" t="s">
        <v>103</v>
      </c>
      <c r="E1572" s="96" t="s">
        <v>138</v>
      </c>
      <c r="F1572" s="96">
        <v>1983</v>
      </c>
      <c r="G1572" s="96">
        <v>4658254</v>
      </c>
      <c r="H1572" s="96" t="s">
        <v>101</v>
      </c>
    </row>
    <row r="1573" spans="1:8" ht="15">
      <c r="A1573" s="96" t="s">
        <v>105</v>
      </c>
      <c r="B1573" s="97">
        <v>45120.958333333336</v>
      </c>
      <c r="C1573" s="96" t="s">
        <v>104</v>
      </c>
      <c r="D1573" s="96" t="s">
        <v>103</v>
      </c>
      <c r="E1573" s="96" t="s">
        <v>138</v>
      </c>
      <c r="F1573" s="96">
        <v>1984</v>
      </c>
      <c r="G1573" s="96">
        <v>4680285</v>
      </c>
      <c r="H1573" s="96" t="s">
        <v>101</v>
      </c>
    </row>
    <row r="1574" spans="1:8" ht="15">
      <c r="A1574" s="96" t="s">
        <v>105</v>
      </c>
      <c r="B1574" s="97">
        <v>45120.958333333336</v>
      </c>
      <c r="C1574" s="96" t="s">
        <v>104</v>
      </c>
      <c r="D1574" s="96" t="s">
        <v>103</v>
      </c>
      <c r="E1574" s="96" t="s">
        <v>138</v>
      </c>
      <c r="F1574" s="96">
        <v>1985</v>
      </c>
      <c r="G1574" s="96">
        <v>4701417</v>
      </c>
      <c r="H1574" s="96" t="s">
        <v>101</v>
      </c>
    </row>
    <row r="1575" spans="1:8" ht="15">
      <c r="A1575" s="96" t="s">
        <v>105</v>
      </c>
      <c r="B1575" s="97">
        <v>45120.958333333336</v>
      </c>
      <c r="C1575" s="96" t="s">
        <v>104</v>
      </c>
      <c r="D1575" s="96" t="s">
        <v>103</v>
      </c>
      <c r="E1575" s="96" t="s">
        <v>138</v>
      </c>
      <c r="F1575" s="96">
        <v>1986</v>
      </c>
      <c r="G1575" s="96">
        <v>4721446</v>
      </c>
      <c r="H1575" s="96" t="s">
        <v>101</v>
      </c>
    </row>
    <row r="1576" spans="1:8" ht="15">
      <c r="A1576" s="96" t="s">
        <v>105</v>
      </c>
      <c r="B1576" s="97">
        <v>45120.958333333336</v>
      </c>
      <c r="C1576" s="96" t="s">
        <v>104</v>
      </c>
      <c r="D1576" s="96" t="s">
        <v>103</v>
      </c>
      <c r="E1576" s="96" t="s">
        <v>138</v>
      </c>
      <c r="F1576" s="96">
        <v>1987</v>
      </c>
      <c r="G1576" s="96">
        <v>4739745</v>
      </c>
      <c r="H1576" s="96" t="s">
        <v>101</v>
      </c>
    </row>
    <row r="1577" spans="1:8" ht="15">
      <c r="A1577" s="96" t="s">
        <v>105</v>
      </c>
      <c r="B1577" s="97">
        <v>45120.958333333336</v>
      </c>
      <c r="C1577" s="96" t="s">
        <v>104</v>
      </c>
      <c r="D1577" s="96" t="s">
        <v>103</v>
      </c>
      <c r="E1577" s="96" t="s">
        <v>138</v>
      </c>
      <c r="F1577" s="96">
        <v>1988</v>
      </c>
      <c r="G1577" s="96">
        <v>4755207</v>
      </c>
      <c r="H1577" s="96" t="s">
        <v>101</v>
      </c>
    </row>
    <row r="1578" spans="1:8" ht="15">
      <c r="A1578" s="96" t="s">
        <v>105</v>
      </c>
      <c r="B1578" s="97">
        <v>45120.958333333336</v>
      </c>
      <c r="C1578" s="96" t="s">
        <v>104</v>
      </c>
      <c r="D1578" s="96" t="s">
        <v>103</v>
      </c>
      <c r="E1578" s="96" t="s">
        <v>138</v>
      </c>
      <c r="F1578" s="96">
        <v>1989</v>
      </c>
      <c r="G1578" s="96">
        <v>4767260</v>
      </c>
      <c r="H1578" s="96" t="s">
        <v>101</v>
      </c>
    </row>
    <row r="1579" spans="1:8" ht="15">
      <c r="A1579" s="96" t="s">
        <v>105</v>
      </c>
      <c r="B1579" s="97">
        <v>45120.958333333336</v>
      </c>
      <c r="C1579" s="96" t="s">
        <v>104</v>
      </c>
      <c r="D1579" s="96" t="s">
        <v>103</v>
      </c>
      <c r="E1579" s="96" t="s">
        <v>138</v>
      </c>
      <c r="F1579" s="96">
        <v>1990</v>
      </c>
      <c r="G1579" s="96">
        <v>4777368</v>
      </c>
      <c r="H1579" s="96" t="s">
        <v>101</v>
      </c>
    </row>
    <row r="1580" spans="1:8" ht="15">
      <c r="A1580" s="96" t="s">
        <v>105</v>
      </c>
      <c r="B1580" s="97">
        <v>45120.958333333336</v>
      </c>
      <c r="C1580" s="96" t="s">
        <v>104</v>
      </c>
      <c r="D1580" s="96" t="s">
        <v>103</v>
      </c>
      <c r="E1580" s="96" t="s">
        <v>138</v>
      </c>
      <c r="F1580" s="96">
        <v>1991</v>
      </c>
      <c r="G1580" s="96">
        <v>4689022</v>
      </c>
      <c r="H1580" s="96" t="s">
        <v>101</v>
      </c>
    </row>
    <row r="1581" spans="1:8" ht="15">
      <c r="A1581" s="96" t="s">
        <v>105</v>
      </c>
      <c r="B1581" s="97">
        <v>45120.958333333336</v>
      </c>
      <c r="C1581" s="96" t="s">
        <v>104</v>
      </c>
      <c r="D1581" s="96" t="s">
        <v>103</v>
      </c>
      <c r="E1581" s="96" t="s">
        <v>138</v>
      </c>
      <c r="F1581" s="96">
        <v>1992</v>
      </c>
      <c r="G1581" s="96">
        <v>4575818</v>
      </c>
      <c r="H1581" s="96" t="s">
        <v>101</v>
      </c>
    </row>
    <row r="1582" spans="1:8" ht="15">
      <c r="A1582" s="96" t="s">
        <v>105</v>
      </c>
      <c r="B1582" s="97">
        <v>45120.958333333336</v>
      </c>
      <c r="C1582" s="96" t="s">
        <v>104</v>
      </c>
      <c r="D1582" s="96" t="s">
        <v>103</v>
      </c>
      <c r="E1582" s="96" t="s">
        <v>138</v>
      </c>
      <c r="F1582" s="96">
        <v>1993</v>
      </c>
      <c r="G1582" s="96">
        <v>4600463</v>
      </c>
      <c r="H1582" s="96" t="s">
        <v>101</v>
      </c>
    </row>
    <row r="1583" spans="1:8" ht="15">
      <c r="A1583" s="96" t="s">
        <v>105</v>
      </c>
      <c r="B1583" s="97">
        <v>45120.958333333336</v>
      </c>
      <c r="C1583" s="96" t="s">
        <v>104</v>
      </c>
      <c r="D1583" s="96" t="s">
        <v>103</v>
      </c>
      <c r="E1583" s="96" t="s">
        <v>138</v>
      </c>
      <c r="F1583" s="96">
        <v>1994</v>
      </c>
      <c r="G1583" s="96">
        <v>4652024</v>
      </c>
      <c r="H1583" s="96" t="s">
        <v>101</v>
      </c>
    </row>
    <row r="1584" spans="1:8" ht="15">
      <c r="A1584" s="96" t="s">
        <v>105</v>
      </c>
      <c r="B1584" s="97">
        <v>45120.958333333336</v>
      </c>
      <c r="C1584" s="96" t="s">
        <v>104</v>
      </c>
      <c r="D1584" s="96" t="s">
        <v>103</v>
      </c>
      <c r="E1584" s="96" t="s">
        <v>138</v>
      </c>
      <c r="F1584" s="96">
        <v>1995</v>
      </c>
      <c r="G1584" s="96">
        <v>4620030</v>
      </c>
      <c r="H1584" s="96" t="s">
        <v>101</v>
      </c>
    </row>
    <row r="1585" spans="1:8" ht="15">
      <c r="A1585" s="96" t="s">
        <v>105</v>
      </c>
      <c r="B1585" s="97">
        <v>45120.958333333336</v>
      </c>
      <c r="C1585" s="96" t="s">
        <v>104</v>
      </c>
      <c r="D1585" s="96" t="s">
        <v>103</v>
      </c>
      <c r="E1585" s="96" t="s">
        <v>138</v>
      </c>
      <c r="F1585" s="96">
        <v>1996</v>
      </c>
      <c r="G1585" s="96">
        <v>4557097</v>
      </c>
      <c r="H1585" s="96" t="s">
        <v>101</v>
      </c>
    </row>
    <row r="1586" spans="1:8" ht="15">
      <c r="A1586" s="96" t="s">
        <v>105</v>
      </c>
      <c r="B1586" s="97">
        <v>45120.958333333336</v>
      </c>
      <c r="C1586" s="96" t="s">
        <v>104</v>
      </c>
      <c r="D1586" s="96" t="s">
        <v>103</v>
      </c>
      <c r="E1586" s="96" t="s">
        <v>138</v>
      </c>
      <c r="F1586" s="96">
        <v>1997</v>
      </c>
      <c r="G1586" s="96">
        <v>4534920</v>
      </c>
      <c r="H1586" s="96" t="s">
        <v>101</v>
      </c>
    </row>
    <row r="1587" spans="1:8" ht="15">
      <c r="A1587" s="96" t="s">
        <v>105</v>
      </c>
      <c r="B1587" s="97">
        <v>45120.958333333336</v>
      </c>
      <c r="C1587" s="96" t="s">
        <v>104</v>
      </c>
      <c r="D1587" s="96" t="s">
        <v>103</v>
      </c>
      <c r="E1587" s="96" t="s">
        <v>138</v>
      </c>
      <c r="F1587" s="96">
        <v>1998</v>
      </c>
      <c r="G1587" s="96">
        <v>4532136</v>
      </c>
      <c r="H1587" s="96" t="s">
        <v>101</v>
      </c>
    </row>
    <row r="1588" spans="1:8" ht="15">
      <c r="A1588" s="96" t="s">
        <v>105</v>
      </c>
      <c r="B1588" s="97">
        <v>45120.958333333336</v>
      </c>
      <c r="C1588" s="96" t="s">
        <v>104</v>
      </c>
      <c r="D1588" s="96" t="s">
        <v>103</v>
      </c>
      <c r="E1588" s="96" t="s">
        <v>138</v>
      </c>
      <c r="F1588" s="96">
        <v>1999</v>
      </c>
      <c r="G1588" s="96">
        <v>4512598</v>
      </c>
      <c r="H1588" s="96" t="s">
        <v>101</v>
      </c>
    </row>
    <row r="1589" spans="1:8" ht="15">
      <c r="A1589" s="96" t="s">
        <v>105</v>
      </c>
      <c r="B1589" s="97">
        <v>45120.958333333336</v>
      </c>
      <c r="C1589" s="96" t="s">
        <v>104</v>
      </c>
      <c r="D1589" s="96" t="s">
        <v>103</v>
      </c>
      <c r="E1589" s="96" t="s">
        <v>138</v>
      </c>
      <c r="F1589" s="96">
        <v>2000</v>
      </c>
      <c r="G1589" s="96">
        <v>4468302</v>
      </c>
      <c r="H1589" s="96" t="s">
        <v>101</v>
      </c>
    </row>
    <row r="1590" spans="1:8" ht="15">
      <c r="A1590" s="96" t="s">
        <v>105</v>
      </c>
      <c r="B1590" s="97">
        <v>45120.958333333336</v>
      </c>
      <c r="C1590" s="96" t="s">
        <v>104</v>
      </c>
      <c r="D1590" s="96" t="s">
        <v>103</v>
      </c>
      <c r="E1590" s="96" t="s">
        <v>138</v>
      </c>
      <c r="F1590" s="96">
        <v>2001</v>
      </c>
      <c r="G1590" s="96">
        <v>4300450</v>
      </c>
      <c r="H1590" s="96" t="s">
        <v>106</v>
      </c>
    </row>
    <row r="1591" spans="1:7" ht="15">
      <c r="A1591" s="96" t="s">
        <v>105</v>
      </c>
      <c r="B1591" s="97">
        <v>45120.958333333336</v>
      </c>
      <c r="C1591" s="96" t="s">
        <v>104</v>
      </c>
      <c r="D1591" s="96" t="s">
        <v>103</v>
      </c>
      <c r="E1591" s="96" t="s">
        <v>138</v>
      </c>
      <c r="F1591" s="96">
        <v>2002</v>
      </c>
      <c r="G1591" s="96">
        <v>4305439</v>
      </c>
    </row>
    <row r="1592" spans="1:7" ht="15">
      <c r="A1592" s="96" t="s">
        <v>105</v>
      </c>
      <c r="B1592" s="97">
        <v>45120.958333333336</v>
      </c>
      <c r="C1592" s="96" t="s">
        <v>104</v>
      </c>
      <c r="D1592" s="96" t="s">
        <v>103</v>
      </c>
      <c r="E1592" s="96" t="s">
        <v>138</v>
      </c>
      <c r="F1592" s="96">
        <v>2003</v>
      </c>
      <c r="G1592" s="96">
        <v>4305555</v>
      </c>
    </row>
    <row r="1593" spans="1:7" ht="15">
      <c r="A1593" s="96" t="s">
        <v>105</v>
      </c>
      <c r="B1593" s="97">
        <v>45120.958333333336</v>
      </c>
      <c r="C1593" s="96" t="s">
        <v>104</v>
      </c>
      <c r="D1593" s="96" t="s">
        <v>103</v>
      </c>
      <c r="E1593" s="96" t="s">
        <v>138</v>
      </c>
      <c r="F1593" s="96">
        <v>2004</v>
      </c>
      <c r="G1593" s="96">
        <v>4308293</v>
      </c>
    </row>
    <row r="1594" spans="1:7" ht="15">
      <c r="A1594" s="96" t="s">
        <v>105</v>
      </c>
      <c r="B1594" s="97">
        <v>45120.958333333336</v>
      </c>
      <c r="C1594" s="96" t="s">
        <v>104</v>
      </c>
      <c r="D1594" s="96" t="s">
        <v>103</v>
      </c>
      <c r="E1594" s="96" t="s">
        <v>138</v>
      </c>
      <c r="F1594" s="96">
        <v>2005</v>
      </c>
      <c r="G1594" s="96">
        <v>4311674</v>
      </c>
    </row>
    <row r="1595" spans="1:7" ht="15">
      <c r="A1595" s="96" t="s">
        <v>105</v>
      </c>
      <c r="B1595" s="97">
        <v>45120.958333333336</v>
      </c>
      <c r="C1595" s="96" t="s">
        <v>104</v>
      </c>
      <c r="D1595" s="96" t="s">
        <v>103</v>
      </c>
      <c r="E1595" s="96" t="s">
        <v>138</v>
      </c>
      <c r="F1595" s="96">
        <v>2006</v>
      </c>
      <c r="G1595" s="96">
        <v>4313009</v>
      </c>
    </row>
    <row r="1596" spans="1:7" ht="15">
      <c r="A1596" s="96" t="s">
        <v>105</v>
      </c>
      <c r="B1596" s="97">
        <v>45120.958333333336</v>
      </c>
      <c r="C1596" s="96" t="s">
        <v>104</v>
      </c>
      <c r="D1596" s="96" t="s">
        <v>103</v>
      </c>
      <c r="E1596" s="96" t="s">
        <v>138</v>
      </c>
      <c r="F1596" s="96">
        <v>2007</v>
      </c>
      <c r="G1596" s="96">
        <v>4312749</v>
      </c>
    </row>
    <row r="1597" spans="1:7" ht="15">
      <c r="A1597" s="96" t="s">
        <v>105</v>
      </c>
      <c r="B1597" s="97">
        <v>45120.958333333336</v>
      </c>
      <c r="C1597" s="96" t="s">
        <v>104</v>
      </c>
      <c r="D1597" s="96" t="s">
        <v>103</v>
      </c>
      <c r="E1597" s="96" t="s">
        <v>138</v>
      </c>
      <c r="F1597" s="96">
        <v>2008</v>
      </c>
      <c r="G1597" s="96">
        <v>4310882</v>
      </c>
    </row>
    <row r="1598" spans="1:7" ht="15">
      <c r="A1598" s="96" t="s">
        <v>105</v>
      </c>
      <c r="B1598" s="97">
        <v>45120.958333333336</v>
      </c>
      <c r="C1598" s="96" t="s">
        <v>104</v>
      </c>
      <c r="D1598" s="96" t="s">
        <v>103</v>
      </c>
      <c r="E1598" s="96" t="s">
        <v>138</v>
      </c>
      <c r="F1598" s="96">
        <v>2009</v>
      </c>
      <c r="G1598" s="96">
        <v>4306322</v>
      </c>
    </row>
    <row r="1599" spans="1:7" ht="15">
      <c r="A1599" s="96" t="s">
        <v>105</v>
      </c>
      <c r="B1599" s="97">
        <v>45120.958333333336</v>
      </c>
      <c r="C1599" s="96" t="s">
        <v>104</v>
      </c>
      <c r="D1599" s="96" t="s">
        <v>103</v>
      </c>
      <c r="E1599" s="96" t="s">
        <v>138</v>
      </c>
      <c r="F1599" s="96">
        <v>2010</v>
      </c>
      <c r="G1599" s="96">
        <v>4296352</v>
      </c>
    </row>
    <row r="1600" spans="1:7" ht="15">
      <c r="A1600" s="96" t="s">
        <v>105</v>
      </c>
      <c r="B1600" s="97">
        <v>45120.958333333336</v>
      </c>
      <c r="C1600" s="96" t="s">
        <v>104</v>
      </c>
      <c r="D1600" s="96" t="s">
        <v>103</v>
      </c>
      <c r="E1600" s="96" t="s">
        <v>138</v>
      </c>
      <c r="F1600" s="96">
        <v>2011</v>
      </c>
      <c r="G1600" s="96">
        <v>4282921</v>
      </c>
    </row>
    <row r="1601" spans="1:7" ht="15">
      <c r="A1601" s="96" t="s">
        <v>105</v>
      </c>
      <c r="B1601" s="97">
        <v>45120.958333333336</v>
      </c>
      <c r="C1601" s="96" t="s">
        <v>104</v>
      </c>
      <c r="D1601" s="96" t="s">
        <v>103</v>
      </c>
      <c r="E1601" s="96" t="s">
        <v>138</v>
      </c>
      <c r="F1601" s="96">
        <v>2012</v>
      </c>
      <c r="G1601" s="96">
        <v>4269062</v>
      </c>
    </row>
    <row r="1602" spans="1:7" ht="15">
      <c r="A1602" s="96" t="s">
        <v>105</v>
      </c>
      <c r="B1602" s="97">
        <v>45120.958333333336</v>
      </c>
      <c r="C1602" s="96" t="s">
        <v>104</v>
      </c>
      <c r="D1602" s="96" t="s">
        <v>103</v>
      </c>
      <c r="E1602" s="96" t="s">
        <v>138</v>
      </c>
      <c r="F1602" s="96">
        <v>2013</v>
      </c>
      <c r="G1602" s="96">
        <v>4254475</v>
      </c>
    </row>
    <row r="1603" spans="1:7" ht="15">
      <c r="A1603" s="96" t="s">
        <v>105</v>
      </c>
      <c r="B1603" s="97">
        <v>45120.958333333336</v>
      </c>
      <c r="C1603" s="96" t="s">
        <v>104</v>
      </c>
      <c r="D1603" s="96" t="s">
        <v>103</v>
      </c>
      <c r="E1603" s="96" t="s">
        <v>138</v>
      </c>
      <c r="F1603" s="96">
        <v>2014</v>
      </c>
      <c r="G1603" s="96">
        <v>4236063</v>
      </c>
    </row>
    <row r="1604" spans="1:7" ht="15">
      <c r="A1604" s="96" t="s">
        <v>105</v>
      </c>
      <c r="B1604" s="97">
        <v>45120.958333333336</v>
      </c>
      <c r="C1604" s="96" t="s">
        <v>104</v>
      </c>
      <c r="D1604" s="96" t="s">
        <v>103</v>
      </c>
      <c r="E1604" s="96" t="s">
        <v>138</v>
      </c>
      <c r="F1604" s="96">
        <v>2015</v>
      </c>
      <c r="G1604" s="96">
        <v>4207993</v>
      </c>
    </row>
    <row r="1605" spans="1:7" ht="15">
      <c r="A1605" s="96" t="s">
        <v>105</v>
      </c>
      <c r="B1605" s="97">
        <v>45120.958333333336</v>
      </c>
      <c r="C1605" s="96" t="s">
        <v>104</v>
      </c>
      <c r="D1605" s="96" t="s">
        <v>103</v>
      </c>
      <c r="E1605" s="96" t="s">
        <v>138</v>
      </c>
      <c r="F1605" s="96">
        <v>2016</v>
      </c>
      <c r="G1605" s="96">
        <v>4172441</v>
      </c>
    </row>
    <row r="1606" spans="1:7" ht="15">
      <c r="A1606" s="96" t="s">
        <v>105</v>
      </c>
      <c r="B1606" s="97">
        <v>45120.958333333336</v>
      </c>
      <c r="C1606" s="96" t="s">
        <v>104</v>
      </c>
      <c r="D1606" s="96" t="s">
        <v>103</v>
      </c>
      <c r="E1606" s="96" t="s">
        <v>138</v>
      </c>
      <c r="F1606" s="96">
        <v>2017</v>
      </c>
      <c r="G1606" s="96">
        <v>4129853</v>
      </c>
    </row>
    <row r="1607" spans="1:7" ht="15">
      <c r="A1607" s="96" t="s">
        <v>105</v>
      </c>
      <c r="B1607" s="97">
        <v>45120.958333333336</v>
      </c>
      <c r="C1607" s="96" t="s">
        <v>104</v>
      </c>
      <c r="D1607" s="96" t="s">
        <v>103</v>
      </c>
      <c r="E1607" s="96" t="s">
        <v>138</v>
      </c>
      <c r="F1607" s="96">
        <v>2018</v>
      </c>
      <c r="G1607" s="96">
        <v>4090870</v>
      </c>
    </row>
    <row r="1608" spans="1:7" ht="15">
      <c r="A1608" s="96" t="s">
        <v>105</v>
      </c>
      <c r="B1608" s="97">
        <v>45120.958333333336</v>
      </c>
      <c r="C1608" s="96" t="s">
        <v>104</v>
      </c>
      <c r="D1608" s="96" t="s">
        <v>103</v>
      </c>
      <c r="E1608" s="96" t="s">
        <v>138</v>
      </c>
      <c r="F1608" s="96">
        <v>2019</v>
      </c>
      <c r="G1608" s="96">
        <v>4067206</v>
      </c>
    </row>
    <row r="1609" spans="1:7" ht="15">
      <c r="A1609" s="96" t="s">
        <v>105</v>
      </c>
      <c r="B1609" s="97">
        <v>45120.958333333336</v>
      </c>
      <c r="C1609" s="96" t="s">
        <v>104</v>
      </c>
      <c r="D1609" s="96" t="s">
        <v>103</v>
      </c>
      <c r="E1609" s="96" t="s">
        <v>138</v>
      </c>
      <c r="F1609" s="96">
        <v>2020</v>
      </c>
      <c r="G1609" s="96">
        <v>4047260</v>
      </c>
    </row>
    <row r="1610" spans="1:7" ht="15">
      <c r="A1610" s="96" t="s">
        <v>105</v>
      </c>
      <c r="B1610" s="97">
        <v>45120.958333333336</v>
      </c>
      <c r="C1610" s="96" t="s">
        <v>104</v>
      </c>
      <c r="D1610" s="96" t="s">
        <v>103</v>
      </c>
      <c r="E1610" s="96" t="s">
        <v>138</v>
      </c>
      <c r="F1610" s="96">
        <v>2021</v>
      </c>
      <c r="G1610" s="96">
        <v>3949330</v>
      </c>
    </row>
    <row r="1611" spans="1:7" ht="15">
      <c r="A1611" s="96" t="s">
        <v>105</v>
      </c>
      <c r="B1611" s="97">
        <v>45120.958333333336</v>
      </c>
      <c r="C1611" s="96" t="s">
        <v>104</v>
      </c>
      <c r="D1611" s="96" t="s">
        <v>103</v>
      </c>
      <c r="E1611" s="96" t="s">
        <v>138</v>
      </c>
      <c r="F1611" s="96">
        <v>2022</v>
      </c>
      <c r="G1611" s="96">
        <v>3856600</v>
      </c>
    </row>
    <row r="1612" spans="1:7" ht="15">
      <c r="A1612" s="96" t="s">
        <v>105</v>
      </c>
      <c r="B1612" s="97">
        <v>45120.958333333336</v>
      </c>
      <c r="C1612" s="96" t="s">
        <v>104</v>
      </c>
      <c r="D1612" s="96" t="s">
        <v>103</v>
      </c>
      <c r="E1612" s="96" t="s">
        <v>137</v>
      </c>
      <c r="F1612" s="96">
        <v>1960</v>
      </c>
      <c r="G1612" s="96">
        <v>9983512</v>
      </c>
    </row>
    <row r="1613" spans="1:7" ht="15">
      <c r="A1613" s="96" t="s">
        <v>105</v>
      </c>
      <c r="B1613" s="97">
        <v>45120.958333333336</v>
      </c>
      <c r="C1613" s="96" t="s">
        <v>104</v>
      </c>
      <c r="D1613" s="96" t="s">
        <v>103</v>
      </c>
      <c r="E1613" s="96" t="s">
        <v>137</v>
      </c>
      <c r="F1613" s="96">
        <v>1961</v>
      </c>
      <c r="G1613" s="96">
        <v>10027958</v>
      </c>
    </row>
    <row r="1614" spans="1:7" ht="15">
      <c r="A1614" s="96" t="s">
        <v>105</v>
      </c>
      <c r="B1614" s="97">
        <v>45120.958333333336</v>
      </c>
      <c r="C1614" s="96" t="s">
        <v>104</v>
      </c>
      <c r="D1614" s="96" t="s">
        <v>103</v>
      </c>
      <c r="E1614" s="96" t="s">
        <v>137</v>
      </c>
      <c r="F1614" s="96">
        <v>1962</v>
      </c>
      <c r="G1614" s="96">
        <v>10060825</v>
      </c>
    </row>
    <row r="1615" spans="1:7" ht="15">
      <c r="A1615" s="96" t="s">
        <v>105</v>
      </c>
      <c r="B1615" s="97">
        <v>45120.958333333336</v>
      </c>
      <c r="C1615" s="96" t="s">
        <v>104</v>
      </c>
      <c r="D1615" s="96" t="s">
        <v>103</v>
      </c>
      <c r="E1615" s="96" t="s">
        <v>137</v>
      </c>
      <c r="F1615" s="96">
        <v>1963</v>
      </c>
      <c r="G1615" s="96">
        <v>10087947</v>
      </c>
    </row>
    <row r="1616" spans="1:7" ht="15">
      <c r="A1616" s="96" t="s">
        <v>105</v>
      </c>
      <c r="B1616" s="97">
        <v>45120.958333333336</v>
      </c>
      <c r="C1616" s="96" t="s">
        <v>104</v>
      </c>
      <c r="D1616" s="96" t="s">
        <v>103</v>
      </c>
      <c r="E1616" s="96" t="s">
        <v>137</v>
      </c>
      <c r="F1616" s="96">
        <v>1964</v>
      </c>
      <c r="G1616" s="96">
        <v>10119835</v>
      </c>
    </row>
    <row r="1617" spans="1:7" ht="15">
      <c r="A1617" s="96" t="s">
        <v>105</v>
      </c>
      <c r="B1617" s="97">
        <v>45120.958333333336</v>
      </c>
      <c r="C1617" s="96" t="s">
        <v>104</v>
      </c>
      <c r="D1617" s="96" t="s">
        <v>103</v>
      </c>
      <c r="E1617" s="96" t="s">
        <v>137</v>
      </c>
      <c r="F1617" s="96">
        <v>1965</v>
      </c>
      <c r="G1617" s="96">
        <v>10147935</v>
      </c>
    </row>
    <row r="1618" spans="1:7" ht="15">
      <c r="A1618" s="96" t="s">
        <v>105</v>
      </c>
      <c r="B1618" s="97">
        <v>45120.958333333336</v>
      </c>
      <c r="C1618" s="96" t="s">
        <v>104</v>
      </c>
      <c r="D1618" s="96" t="s">
        <v>103</v>
      </c>
      <c r="E1618" s="96" t="s">
        <v>137</v>
      </c>
      <c r="F1618" s="96">
        <v>1966</v>
      </c>
      <c r="G1618" s="96">
        <v>10178653</v>
      </c>
    </row>
    <row r="1619" spans="1:7" ht="15">
      <c r="A1619" s="96" t="s">
        <v>105</v>
      </c>
      <c r="B1619" s="97">
        <v>45120.958333333336</v>
      </c>
      <c r="C1619" s="96" t="s">
        <v>104</v>
      </c>
      <c r="D1619" s="96" t="s">
        <v>103</v>
      </c>
      <c r="E1619" s="96" t="s">
        <v>137</v>
      </c>
      <c r="F1619" s="96">
        <v>1967</v>
      </c>
      <c r="G1619" s="96">
        <v>10216604</v>
      </c>
    </row>
    <row r="1620" spans="1:7" ht="15">
      <c r="A1620" s="96" t="s">
        <v>105</v>
      </c>
      <c r="B1620" s="97">
        <v>45120.958333333336</v>
      </c>
      <c r="C1620" s="96" t="s">
        <v>104</v>
      </c>
      <c r="D1620" s="96" t="s">
        <v>103</v>
      </c>
      <c r="E1620" s="96" t="s">
        <v>137</v>
      </c>
      <c r="F1620" s="96">
        <v>1968</v>
      </c>
      <c r="G1620" s="96">
        <v>10255815</v>
      </c>
    </row>
    <row r="1621" spans="1:7" ht="15">
      <c r="A1621" s="96" t="s">
        <v>105</v>
      </c>
      <c r="B1621" s="97">
        <v>45120.958333333336</v>
      </c>
      <c r="C1621" s="96" t="s">
        <v>104</v>
      </c>
      <c r="D1621" s="96" t="s">
        <v>103</v>
      </c>
      <c r="E1621" s="96" t="s">
        <v>137</v>
      </c>
      <c r="F1621" s="96">
        <v>1969</v>
      </c>
      <c r="G1621" s="96">
        <v>10298723</v>
      </c>
    </row>
    <row r="1622" spans="1:7" ht="15">
      <c r="A1622" s="96" t="s">
        <v>105</v>
      </c>
      <c r="B1622" s="97">
        <v>45120.958333333336</v>
      </c>
      <c r="C1622" s="96" t="s">
        <v>104</v>
      </c>
      <c r="D1622" s="96" t="s">
        <v>103</v>
      </c>
      <c r="E1622" s="96" t="s">
        <v>137</v>
      </c>
      <c r="F1622" s="96">
        <v>1970</v>
      </c>
      <c r="G1622" s="96">
        <v>10337910</v>
      </c>
    </row>
    <row r="1623" spans="1:7" ht="15">
      <c r="A1623" s="96" t="s">
        <v>105</v>
      </c>
      <c r="B1623" s="97">
        <v>45120.958333333336</v>
      </c>
      <c r="C1623" s="96" t="s">
        <v>104</v>
      </c>
      <c r="D1623" s="96" t="s">
        <v>103</v>
      </c>
      <c r="E1623" s="96" t="s">
        <v>137</v>
      </c>
      <c r="F1623" s="96">
        <v>1971</v>
      </c>
      <c r="G1623" s="96">
        <v>10367537</v>
      </c>
    </row>
    <row r="1624" spans="1:7" ht="15">
      <c r="A1624" s="96" t="s">
        <v>105</v>
      </c>
      <c r="B1624" s="97">
        <v>45120.958333333336</v>
      </c>
      <c r="C1624" s="96" t="s">
        <v>104</v>
      </c>
      <c r="D1624" s="96" t="s">
        <v>103</v>
      </c>
      <c r="E1624" s="96" t="s">
        <v>137</v>
      </c>
      <c r="F1624" s="96">
        <v>1972</v>
      </c>
      <c r="G1624" s="96">
        <v>10398489</v>
      </c>
    </row>
    <row r="1625" spans="1:7" ht="15">
      <c r="A1625" s="96" t="s">
        <v>105</v>
      </c>
      <c r="B1625" s="97">
        <v>45120.958333333336</v>
      </c>
      <c r="C1625" s="96" t="s">
        <v>104</v>
      </c>
      <c r="D1625" s="96" t="s">
        <v>103</v>
      </c>
      <c r="E1625" s="96" t="s">
        <v>137</v>
      </c>
      <c r="F1625" s="96">
        <v>1973</v>
      </c>
      <c r="G1625" s="96">
        <v>10432055</v>
      </c>
    </row>
    <row r="1626" spans="1:7" ht="15">
      <c r="A1626" s="96" t="s">
        <v>105</v>
      </c>
      <c r="B1626" s="97">
        <v>45120.958333333336</v>
      </c>
      <c r="C1626" s="96" t="s">
        <v>104</v>
      </c>
      <c r="D1626" s="96" t="s">
        <v>103</v>
      </c>
      <c r="E1626" s="96" t="s">
        <v>137</v>
      </c>
      <c r="F1626" s="96">
        <v>1974</v>
      </c>
      <c r="G1626" s="96">
        <v>10478720</v>
      </c>
    </row>
    <row r="1627" spans="1:7" ht="15">
      <c r="A1627" s="96" t="s">
        <v>105</v>
      </c>
      <c r="B1627" s="97">
        <v>45120.958333333336</v>
      </c>
      <c r="C1627" s="96" t="s">
        <v>104</v>
      </c>
      <c r="D1627" s="96" t="s">
        <v>103</v>
      </c>
      <c r="E1627" s="96" t="s">
        <v>137</v>
      </c>
      <c r="F1627" s="96">
        <v>1975</v>
      </c>
      <c r="G1627" s="96">
        <v>10540525</v>
      </c>
    </row>
    <row r="1628" spans="1:7" ht="15">
      <c r="A1628" s="96" t="s">
        <v>105</v>
      </c>
      <c r="B1628" s="97">
        <v>45120.958333333336</v>
      </c>
      <c r="C1628" s="96" t="s">
        <v>104</v>
      </c>
      <c r="D1628" s="96" t="s">
        <v>103</v>
      </c>
      <c r="E1628" s="96" t="s">
        <v>137</v>
      </c>
      <c r="F1628" s="96">
        <v>1976</v>
      </c>
      <c r="G1628" s="96">
        <v>10598677</v>
      </c>
    </row>
    <row r="1629" spans="1:7" ht="15">
      <c r="A1629" s="96" t="s">
        <v>105</v>
      </c>
      <c r="B1629" s="97">
        <v>45120.958333333336</v>
      </c>
      <c r="C1629" s="96" t="s">
        <v>104</v>
      </c>
      <c r="D1629" s="96" t="s">
        <v>103</v>
      </c>
      <c r="E1629" s="96" t="s">
        <v>137</v>
      </c>
      <c r="F1629" s="96">
        <v>1977</v>
      </c>
      <c r="G1629" s="96">
        <v>10648031</v>
      </c>
    </row>
    <row r="1630" spans="1:7" ht="15">
      <c r="A1630" s="96" t="s">
        <v>105</v>
      </c>
      <c r="B1630" s="97">
        <v>45120.958333333336</v>
      </c>
      <c r="C1630" s="96" t="s">
        <v>104</v>
      </c>
      <c r="D1630" s="96" t="s">
        <v>103</v>
      </c>
      <c r="E1630" s="96" t="s">
        <v>137</v>
      </c>
      <c r="F1630" s="96">
        <v>1978</v>
      </c>
      <c r="G1630" s="96">
        <v>10684822</v>
      </c>
    </row>
    <row r="1631" spans="1:7" ht="15">
      <c r="A1631" s="96" t="s">
        <v>105</v>
      </c>
      <c r="B1631" s="97">
        <v>45120.958333333336</v>
      </c>
      <c r="C1631" s="96" t="s">
        <v>104</v>
      </c>
      <c r="D1631" s="96" t="s">
        <v>103</v>
      </c>
      <c r="E1631" s="96" t="s">
        <v>137</v>
      </c>
      <c r="F1631" s="96">
        <v>1979</v>
      </c>
      <c r="G1631" s="96">
        <v>10704152</v>
      </c>
    </row>
    <row r="1632" spans="1:7" ht="15">
      <c r="A1632" s="96" t="s">
        <v>105</v>
      </c>
      <c r="B1632" s="97">
        <v>45120.958333333336</v>
      </c>
      <c r="C1632" s="96" t="s">
        <v>104</v>
      </c>
      <c r="D1632" s="96" t="s">
        <v>103</v>
      </c>
      <c r="E1632" s="96" t="s">
        <v>137</v>
      </c>
      <c r="F1632" s="96">
        <v>1980</v>
      </c>
      <c r="G1632" s="96">
        <v>10711122</v>
      </c>
    </row>
    <row r="1633" spans="1:7" ht="15">
      <c r="A1633" s="96" t="s">
        <v>105</v>
      </c>
      <c r="B1633" s="97">
        <v>45120.958333333336</v>
      </c>
      <c r="C1633" s="96" t="s">
        <v>104</v>
      </c>
      <c r="D1633" s="96" t="s">
        <v>103</v>
      </c>
      <c r="E1633" s="96" t="s">
        <v>137</v>
      </c>
      <c r="F1633" s="96">
        <v>1981</v>
      </c>
      <c r="G1633" s="96">
        <v>10711848</v>
      </c>
    </row>
    <row r="1634" spans="1:7" ht="15">
      <c r="A1634" s="96" t="s">
        <v>105</v>
      </c>
      <c r="B1634" s="97">
        <v>45120.958333333336</v>
      </c>
      <c r="C1634" s="96" t="s">
        <v>104</v>
      </c>
      <c r="D1634" s="96" t="s">
        <v>103</v>
      </c>
      <c r="E1634" s="96" t="s">
        <v>137</v>
      </c>
      <c r="F1634" s="96">
        <v>1982</v>
      </c>
      <c r="G1634" s="96">
        <v>10705535</v>
      </c>
    </row>
    <row r="1635" spans="1:7" ht="15">
      <c r="A1635" s="96" t="s">
        <v>105</v>
      </c>
      <c r="B1635" s="97">
        <v>45120.958333333336</v>
      </c>
      <c r="C1635" s="96" t="s">
        <v>104</v>
      </c>
      <c r="D1635" s="96" t="s">
        <v>103</v>
      </c>
      <c r="E1635" s="96" t="s">
        <v>137</v>
      </c>
      <c r="F1635" s="96">
        <v>1983</v>
      </c>
      <c r="G1635" s="96">
        <v>10689463</v>
      </c>
    </row>
    <row r="1636" spans="1:7" ht="15">
      <c r="A1636" s="96" t="s">
        <v>105</v>
      </c>
      <c r="B1636" s="97">
        <v>45120.958333333336</v>
      </c>
      <c r="C1636" s="96" t="s">
        <v>104</v>
      </c>
      <c r="D1636" s="96" t="s">
        <v>103</v>
      </c>
      <c r="E1636" s="96" t="s">
        <v>137</v>
      </c>
      <c r="F1636" s="96">
        <v>1984</v>
      </c>
      <c r="G1636" s="96">
        <v>10668095</v>
      </c>
    </row>
    <row r="1637" spans="1:7" ht="15">
      <c r="A1637" s="96" t="s">
        <v>105</v>
      </c>
      <c r="B1637" s="97">
        <v>45120.958333333336</v>
      </c>
      <c r="C1637" s="96" t="s">
        <v>104</v>
      </c>
      <c r="D1637" s="96" t="s">
        <v>103</v>
      </c>
      <c r="E1637" s="96" t="s">
        <v>137</v>
      </c>
      <c r="F1637" s="96">
        <v>1985</v>
      </c>
      <c r="G1637" s="96">
        <v>10648713</v>
      </c>
    </row>
    <row r="1638" spans="1:7" ht="15">
      <c r="A1638" s="96" t="s">
        <v>105</v>
      </c>
      <c r="B1638" s="97">
        <v>45120.958333333336</v>
      </c>
      <c r="C1638" s="96" t="s">
        <v>104</v>
      </c>
      <c r="D1638" s="96" t="s">
        <v>103</v>
      </c>
      <c r="E1638" s="96" t="s">
        <v>137</v>
      </c>
      <c r="F1638" s="96">
        <v>1986</v>
      </c>
      <c r="G1638" s="96">
        <v>10630564</v>
      </c>
    </row>
    <row r="1639" spans="1:7" ht="15">
      <c r="A1639" s="96" t="s">
        <v>105</v>
      </c>
      <c r="B1639" s="97">
        <v>45120.958333333336</v>
      </c>
      <c r="C1639" s="96" t="s">
        <v>104</v>
      </c>
      <c r="D1639" s="96" t="s">
        <v>103</v>
      </c>
      <c r="E1639" s="96" t="s">
        <v>137</v>
      </c>
      <c r="F1639" s="96">
        <v>1987</v>
      </c>
      <c r="G1639" s="96">
        <v>10612741</v>
      </c>
    </row>
    <row r="1640" spans="1:7" ht="15">
      <c r="A1640" s="96" t="s">
        <v>105</v>
      </c>
      <c r="B1640" s="97">
        <v>45120.958333333336</v>
      </c>
      <c r="C1640" s="96" t="s">
        <v>104</v>
      </c>
      <c r="D1640" s="96" t="s">
        <v>103</v>
      </c>
      <c r="E1640" s="96" t="s">
        <v>137</v>
      </c>
      <c r="F1640" s="96">
        <v>1988</v>
      </c>
      <c r="G1640" s="96">
        <v>10596487</v>
      </c>
    </row>
    <row r="1641" spans="1:7" ht="15">
      <c r="A1641" s="96" t="s">
        <v>105</v>
      </c>
      <c r="B1641" s="97">
        <v>45120.958333333336</v>
      </c>
      <c r="C1641" s="96" t="s">
        <v>104</v>
      </c>
      <c r="D1641" s="96" t="s">
        <v>103</v>
      </c>
      <c r="E1641" s="96" t="s">
        <v>137</v>
      </c>
      <c r="F1641" s="96">
        <v>1989</v>
      </c>
      <c r="G1641" s="96">
        <v>10481719</v>
      </c>
    </row>
    <row r="1642" spans="1:7" ht="15">
      <c r="A1642" s="96" t="s">
        <v>105</v>
      </c>
      <c r="B1642" s="97">
        <v>45120.958333333336</v>
      </c>
      <c r="C1642" s="96" t="s">
        <v>104</v>
      </c>
      <c r="D1642" s="96" t="s">
        <v>103</v>
      </c>
      <c r="E1642" s="96" t="s">
        <v>137</v>
      </c>
      <c r="F1642" s="96">
        <v>1990</v>
      </c>
      <c r="G1642" s="96">
        <v>10373988</v>
      </c>
    </row>
    <row r="1643" spans="1:7" ht="15">
      <c r="A1643" s="96" t="s">
        <v>105</v>
      </c>
      <c r="B1643" s="97">
        <v>45120.958333333336</v>
      </c>
      <c r="C1643" s="96" t="s">
        <v>104</v>
      </c>
      <c r="D1643" s="96" t="s">
        <v>103</v>
      </c>
      <c r="E1643" s="96" t="s">
        <v>137</v>
      </c>
      <c r="F1643" s="96">
        <v>1991</v>
      </c>
      <c r="G1643" s="96">
        <v>10373400</v>
      </c>
    </row>
    <row r="1644" spans="1:7" ht="15">
      <c r="A1644" s="96" t="s">
        <v>105</v>
      </c>
      <c r="B1644" s="97">
        <v>45120.958333333336</v>
      </c>
      <c r="C1644" s="96" t="s">
        <v>104</v>
      </c>
      <c r="D1644" s="96" t="s">
        <v>103</v>
      </c>
      <c r="E1644" s="96" t="s">
        <v>137</v>
      </c>
      <c r="F1644" s="96">
        <v>1992</v>
      </c>
      <c r="G1644" s="96">
        <v>10369341</v>
      </c>
    </row>
    <row r="1645" spans="1:7" ht="15">
      <c r="A1645" s="96" t="s">
        <v>105</v>
      </c>
      <c r="B1645" s="97">
        <v>45120.958333333336</v>
      </c>
      <c r="C1645" s="96" t="s">
        <v>104</v>
      </c>
      <c r="D1645" s="96" t="s">
        <v>103</v>
      </c>
      <c r="E1645" s="96" t="s">
        <v>137</v>
      </c>
      <c r="F1645" s="96">
        <v>1993</v>
      </c>
      <c r="G1645" s="96">
        <v>10357523</v>
      </c>
    </row>
    <row r="1646" spans="1:7" ht="15">
      <c r="A1646" s="96" t="s">
        <v>105</v>
      </c>
      <c r="B1646" s="97">
        <v>45120.958333333336</v>
      </c>
      <c r="C1646" s="96" t="s">
        <v>104</v>
      </c>
      <c r="D1646" s="96" t="s">
        <v>103</v>
      </c>
      <c r="E1646" s="96" t="s">
        <v>137</v>
      </c>
      <c r="F1646" s="96">
        <v>1994</v>
      </c>
      <c r="G1646" s="96">
        <v>10343355</v>
      </c>
    </row>
    <row r="1647" spans="1:7" ht="15">
      <c r="A1647" s="96" t="s">
        <v>105</v>
      </c>
      <c r="B1647" s="97">
        <v>45120.958333333336</v>
      </c>
      <c r="C1647" s="96" t="s">
        <v>104</v>
      </c>
      <c r="D1647" s="96" t="s">
        <v>103</v>
      </c>
      <c r="E1647" s="96" t="s">
        <v>137</v>
      </c>
      <c r="F1647" s="96">
        <v>1995</v>
      </c>
      <c r="G1647" s="96">
        <v>10328965</v>
      </c>
    </row>
    <row r="1648" spans="1:7" ht="15">
      <c r="A1648" s="96" t="s">
        <v>105</v>
      </c>
      <c r="B1648" s="97">
        <v>45120.958333333336</v>
      </c>
      <c r="C1648" s="96" t="s">
        <v>104</v>
      </c>
      <c r="D1648" s="96" t="s">
        <v>103</v>
      </c>
      <c r="E1648" s="96" t="s">
        <v>137</v>
      </c>
      <c r="F1648" s="96">
        <v>1996</v>
      </c>
      <c r="G1648" s="96">
        <v>10311238</v>
      </c>
    </row>
    <row r="1649" spans="1:7" ht="15">
      <c r="A1649" s="96" t="s">
        <v>105</v>
      </c>
      <c r="B1649" s="97">
        <v>45120.958333333336</v>
      </c>
      <c r="C1649" s="96" t="s">
        <v>104</v>
      </c>
      <c r="D1649" s="96" t="s">
        <v>103</v>
      </c>
      <c r="E1649" s="96" t="s">
        <v>137</v>
      </c>
      <c r="F1649" s="96">
        <v>1997</v>
      </c>
      <c r="G1649" s="96">
        <v>10290486</v>
      </c>
    </row>
    <row r="1650" spans="1:7" ht="15">
      <c r="A1650" s="96" t="s">
        <v>105</v>
      </c>
      <c r="B1650" s="97">
        <v>45120.958333333336</v>
      </c>
      <c r="C1650" s="96" t="s">
        <v>104</v>
      </c>
      <c r="D1650" s="96" t="s">
        <v>103</v>
      </c>
      <c r="E1650" s="96" t="s">
        <v>137</v>
      </c>
      <c r="F1650" s="96">
        <v>1998</v>
      </c>
      <c r="G1650" s="96">
        <v>10266570</v>
      </c>
    </row>
    <row r="1651" spans="1:7" ht="15">
      <c r="A1651" s="96" t="s">
        <v>105</v>
      </c>
      <c r="B1651" s="97">
        <v>45120.958333333336</v>
      </c>
      <c r="C1651" s="96" t="s">
        <v>104</v>
      </c>
      <c r="D1651" s="96" t="s">
        <v>103</v>
      </c>
      <c r="E1651" s="96" t="s">
        <v>137</v>
      </c>
      <c r="F1651" s="96">
        <v>1999</v>
      </c>
      <c r="G1651" s="96">
        <v>10237530</v>
      </c>
    </row>
    <row r="1652" spans="1:7" ht="15">
      <c r="A1652" s="96" t="s">
        <v>105</v>
      </c>
      <c r="B1652" s="97">
        <v>45120.958333333336</v>
      </c>
      <c r="C1652" s="96" t="s">
        <v>104</v>
      </c>
      <c r="D1652" s="96" t="s">
        <v>103</v>
      </c>
      <c r="E1652" s="96" t="s">
        <v>137</v>
      </c>
      <c r="F1652" s="96">
        <v>2000</v>
      </c>
      <c r="G1652" s="96">
        <v>10210971</v>
      </c>
    </row>
    <row r="1653" spans="1:7" ht="15">
      <c r="A1653" s="96" t="s">
        <v>105</v>
      </c>
      <c r="B1653" s="97">
        <v>45120.958333333336</v>
      </c>
      <c r="C1653" s="96" t="s">
        <v>104</v>
      </c>
      <c r="D1653" s="96" t="s">
        <v>103</v>
      </c>
      <c r="E1653" s="96" t="s">
        <v>137</v>
      </c>
      <c r="F1653" s="96">
        <v>2001</v>
      </c>
      <c r="G1653" s="96">
        <v>10187576</v>
      </c>
    </row>
    <row r="1654" spans="1:7" ht="15">
      <c r="A1654" s="96" t="s">
        <v>105</v>
      </c>
      <c r="B1654" s="97">
        <v>45120.958333333336</v>
      </c>
      <c r="C1654" s="96" t="s">
        <v>104</v>
      </c>
      <c r="D1654" s="96" t="s">
        <v>103</v>
      </c>
      <c r="E1654" s="96" t="s">
        <v>137</v>
      </c>
      <c r="F1654" s="96">
        <v>2002</v>
      </c>
      <c r="G1654" s="96">
        <v>10158608</v>
      </c>
    </row>
    <row r="1655" spans="1:7" ht="15">
      <c r="A1655" s="96" t="s">
        <v>105</v>
      </c>
      <c r="B1655" s="97">
        <v>45120.958333333336</v>
      </c>
      <c r="C1655" s="96" t="s">
        <v>104</v>
      </c>
      <c r="D1655" s="96" t="s">
        <v>103</v>
      </c>
      <c r="E1655" s="96" t="s">
        <v>137</v>
      </c>
      <c r="F1655" s="96">
        <v>2003</v>
      </c>
      <c r="G1655" s="96">
        <v>10129552</v>
      </c>
    </row>
    <row r="1656" spans="1:7" ht="15">
      <c r="A1656" s="96" t="s">
        <v>105</v>
      </c>
      <c r="B1656" s="97">
        <v>45120.958333333336</v>
      </c>
      <c r="C1656" s="96" t="s">
        <v>104</v>
      </c>
      <c r="D1656" s="96" t="s">
        <v>103</v>
      </c>
      <c r="E1656" s="96" t="s">
        <v>137</v>
      </c>
      <c r="F1656" s="96">
        <v>2004</v>
      </c>
      <c r="G1656" s="96">
        <v>10107146</v>
      </c>
    </row>
    <row r="1657" spans="1:7" ht="15">
      <c r="A1657" s="96" t="s">
        <v>105</v>
      </c>
      <c r="B1657" s="97">
        <v>45120.958333333336</v>
      </c>
      <c r="C1657" s="96" t="s">
        <v>104</v>
      </c>
      <c r="D1657" s="96" t="s">
        <v>103</v>
      </c>
      <c r="E1657" s="96" t="s">
        <v>137</v>
      </c>
      <c r="F1657" s="96">
        <v>2005</v>
      </c>
      <c r="G1657" s="96">
        <v>10087065</v>
      </c>
    </row>
    <row r="1658" spans="1:7" ht="15">
      <c r="A1658" s="96" t="s">
        <v>105</v>
      </c>
      <c r="B1658" s="97">
        <v>45120.958333333336</v>
      </c>
      <c r="C1658" s="96" t="s">
        <v>104</v>
      </c>
      <c r="D1658" s="96" t="s">
        <v>103</v>
      </c>
      <c r="E1658" s="96" t="s">
        <v>137</v>
      </c>
      <c r="F1658" s="96">
        <v>2006</v>
      </c>
      <c r="G1658" s="96">
        <v>10071370</v>
      </c>
    </row>
    <row r="1659" spans="1:7" ht="15">
      <c r="A1659" s="96" t="s">
        <v>105</v>
      </c>
      <c r="B1659" s="97">
        <v>45120.958333333336</v>
      </c>
      <c r="C1659" s="96" t="s">
        <v>104</v>
      </c>
      <c r="D1659" s="96" t="s">
        <v>103</v>
      </c>
      <c r="E1659" s="96" t="s">
        <v>137</v>
      </c>
      <c r="F1659" s="96">
        <v>2007</v>
      </c>
      <c r="G1659" s="96">
        <v>10055780</v>
      </c>
    </row>
    <row r="1660" spans="1:7" ht="15">
      <c r="A1660" s="96" t="s">
        <v>105</v>
      </c>
      <c r="B1660" s="97">
        <v>45120.958333333336</v>
      </c>
      <c r="C1660" s="96" t="s">
        <v>104</v>
      </c>
      <c r="D1660" s="96" t="s">
        <v>103</v>
      </c>
      <c r="E1660" s="96" t="s">
        <v>137</v>
      </c>
      <c r="F1660" s="96">
        <v>2008</v>
      </c>
      <c r="G1660" s="96">
        <v>10038188</v>
      </c>
    </row>
    <row r="1661" spans="1:7" ht="15">
      <c r="A1661" s="96" t="s">
        <v>105</v>
      </c>
      <c r="B1661" s="97">
        <v>45120.958333333336</v>
      </c>
      <c r="C1661" s="96" t="s">
        <v>104</v>
      </c>
      <c r="D1661" s="96" t="s">
        <v>103</v>
      </c>
      <c r="E1661" s="96" t="s">
        <v>137</v>
      </c>
      <c r="F1661" s="96">
        <v>2009</v>
      </c>
      <c r="G1661" s="96">
        <v>10022650</v>
      </c>
    </row>
    <row r="1662" spans="1:7" ht="15">
      <c r="A1662" s="96" t="s">
        <v>105</v>
      </c>
      <c r="B1662" s="97">
        <v>45120.958333333336</v>
      </c>
      <c r="C1662" s="96" t="s">
        <v>104</v>
      </c>
      <c r="D1662" s="96" t="s">
        <v>103</v>
      </c>
      <c r="E1662" s="96" t="s">
        <v>137</v>
      </c>
      <c r="F1662" s="96">
        <v>2010</v>
      </c>
      <c r="G1662" s="96">
        <v>10000023</v>
      </c>
    </row>
    <row r="1663" spans="1:7" ht="15">
      <c r="A1663" s="96" t="s">
        <v>105</v>
      </c>
      <c r="B1663" s="97">
        <v>45120.958333333336</v>
      </c>
      <c r="C1663" s="96" t="s">
        <v>104</v>
      </c>
      <c r="D1663" s="96" t="s">
        <v>103</v>
      </c>
      <c r="E1663" s="96" t="s">
        <v>137</v>
      </c>
      <c r="F1663" s="96">
        <v>2011</v>
      </c>
      <c r="G1663" s="96">
        <v>9971727</v>
      </c>
    </row>
    <row r="1664" spans="1:8" ht="15">
      <c r="A1664" s="96" t="s">
        <v>105</v>
      </c>
      <c r="B1664" s="97">
        <v>45120.958333333336</v>
      </c>
      <c r="C1664" s="96" t="s">
        <v>104</v>
      </c>
      <c r="D1664" s="96" t="s">
        <v>103</v>
      </c>
      <c r="E1664" s="96" t="s">
        <v>137</v>
      </c>
      <c r="F1664" s="96">
        <v>2012</v>
      </c>
      <c r="G1664" s="96">
        <v>9920362</v>
      </c>
      <c r="H1664" s="96" t="s">
        <v>106</v>
      </c>
    </row>
    <row r="1665" spans="1:7" ht="15">
      <c r="A1665" s="96" t="s">
        <v>105</v>
      </c>
      <c r="B1665" s="97">
        <v>45120.958333333336</v>
      </c>
      <c r="C1665" s="96" t="s">
        <v>104</v>
      </c>
      <c r="D1665" s="96" t="s">
        <v>103</v>
      </c>
      <c r="E1665" s="96" t="s">
        <v>137</v>
      </c>
      <c r="F1665" s="96">
        <v>2013</v>
      </c>
      <c r="G1665" s="96">
        <v>9893082</v>
      </c>
    </row>
    <row r="1666" spans="1:7" ht="15">
      <c r="A1666" s="96" t="s">
        <v>105</v>
      </c>
      <c r="B1666" s="97">
        <v>45120.958333333336</v>
      </c>
      <c r="C1666" s="96" t="s">
        <v>104</v>
      </c>
      <c r="D1666" s="96" t="s">
        <v>103</v>
      </c>
      <c r="E1666" s="96" t="s">
        <v>137</v>
      </c>
      <c r="F1666" s="96">
        <v>2014</v>
      </c>
      <c r="G1666" s="96">
        <v>9866468</v>
      </c>
    </row>
    <row r="1667" spans="1:7" ht="15">
      <c r="A1667" s="96" t="s">
        <v>105</v>
      </c>
      <c r="B1667" s="97">
        <v>45120.958333333336</v>
      </c>
      <c r="C1667" s="96" t="s">
        <v>104</v>
      </c>
      <c r="D1667" s="96" t="s">
        <v>103</v>
      </c>
      <c r="E1667" s="96" t="s">
        <v>137</v>
      </c>
      <c r="F1667" s="96">
        <v>2015</v>
      </c>
      <c r="G1667" s="96">
        <v>9843028</v>
      </c>
    </row>
    <row r="1668" spans="1:7" ht="15">
      <c r="A1668" s="96" t="s">
        <v>105</v>
      </c>
      <c r="B1668" s="97">
        <v>45120.958333333336</v>
      </c>
      <c r="C1668" s="96" t="s">
        <v>104</v>
      </c>
      <c r="D1668" s="96" t="s">
        <v>103</v>
      </c>
      <c r="E1668" s="96" t="s">
        <v>137</v>
      </c>
      <c r="F1668" s="96">
        <v>2016</v>
      </c>
      <c r="G1668" s="96">
        <v>9814023</v>
      </c>
    </row>
    <row r="1669" spans="1:7" ht="15">
      <c r="A1669" s="96" t="s">
        <v>105</v>
      </c>
      <c r="B1669" s="97">
        <v>45120.958333333336</v>
      </c>
      <c r="C1669" s="96" t="s">
        <v>104</v>
      </c>
      <c r="D1669" s="96" t="s">
        <v>103</v>
      </c>
      <c r="E1669" s="96" t="s">
        <v>137</v>
      </c>
      <c r="F1669" s="96">
        <v>2017</v>
      </c>
      <c r="G1669" s="96">
        <v>9787966</v>
      </c>
    </row>
    <row r="1670" spans="1:7" ht="15">
      <c r="A1670" s="96" t="s">
        <v>105</v>
      </c>
      <c r="B1670" s="97">
        <v>45120.958333333336</v>
      </c>
      <c r="C1670" s="96" t="s">
        <v>104</v>
      </c>
      <c r="D1670" s="96" t="s">
        <v>103</v>
      </c>
      <c r="E1670" s="96" t="s">
        <v>137</v>
      </c>
      <c r="F1670" s="96">
        <v>2018</v>
      </c>
      <c r="G1670" s="96">
        <v>9775564</v>
      </c>
    </row>
    <row r="1671" spans="1:7" ht="15">
      <c r="A1671" s="96" t="s">
        <v>105</v>
      </c>
      <c r="B1671" s="97">
        <v>45120.958333333336</v>
      </c>
      <c r="C1671" s="96" t="s">
        <v>104</v>
      </c>
      <c r="D1671" s="96" t="s">
        <v>103</v>
      </c>
      <c r="E1671" s="96" t="s">
        <v>137</v>
      </c>
      <c r="F1671" s="96">
        <v>2019</v>
      </c>
      <c r="G1671" s="96">
        <v>9771141</v>
      </c>
    </row>
    <row r="1672" spans="1:7" ht="15">
      <c r="A1672" s="96" t="s">
        <v>105</v>
      </c>
      <c r="B1672" s="97">
        <v>45120.958333333336</v>
      </c>
      <c r="C1672" s="96" t="s">
        <v>104</v>
      </c>
      <c r="D1672" s="96" t="s">
        <v>103</v>
      </c>
      <c r="E1672" s="96" t="s">
        <v>137</v>
      </c>
      <c r="F1672" s="96">
        <v>2020</v>
      </c>
      <c r="G1672" s="96">
        <v>9750149</v>
      </c>
    </row>
    <row r="1673" spans="1:7" ht="15">
      <c r="A1673" s="96" t="s">
        <v>105</v>
      </c>
      <c r="B1673" s="97">
        <v>45120.958333333336</v>
      </c>
      <c r="C1673" s="96" t="s">
        <v>104</v>
      </c>
      <c r="D1673" s="96" t="s">
        <v>103</v>
      </c>
      <c r="E1673" s="96" t="s">
        <v>137</v>
      </c>
      <c r="F1673" s="96">
        <v>2021</v>
      </c>
      <c r="G1673" s="96">
        <v>9709891</v>
      </c>
    </row>
    <row r="1674" spans="1:8" ht="15">
      <c r="A1674" s="96" t="s">
        <v>105</v>
      </c>
      <c r="B1674" s="97">
        <v>45120.958333333336</v>
      </c>
      <c r="C1674" s="96" t="s">
        <v>104</v>
      </c>
      <c r="D1674" s="96" t="s">
        <v>103</v>
      </c>
      <c r="E1674" s="96" t="s">
        <v>137</v>
      </c>
      <c r="F1674" s="96">
        <v>2022</v>
      </c>
      <c r="G1674" s="96">
        <v>9643048</v>
      </c>
      <c r="H1674" s="96" t="s">
        <v>119</v>
      </c>
    </row>
    <row r="1675" spans="1:7" ht="15">
      <c r="A1675" s="96" t="s">
        <v>105</v>
      </c>
      <c r="B1675" s="97">
        <v>45120.958333333336</v>
      </c>
      <c r="C1675" s="96" t="s">
        <v>104</v>
      </c>
      <c r="D1675" s="96" t="s">
        <v>103</v>
      </c>
      <c r="E1675" s="96" t="s">
        <v>136</v>
      </c>
      <c r="F1675" s="96">
        <v>1960</v>
      </c>
      <c r="G1675" s="96">
        <v>2828600</v>
      </c>
    </row>
    <row r="1676" spans="1:7" ht="15">
      <c r="A1676" s="96" t="s">
        <v>105</v>
      </c>
      <c r="B1676" s="97">
        <v>45120.958333333336</v>
      </c>
      <c r="C1676" s="96" t="s">
        <v>104</v>
      </c>
      <c r="D1676" s="96" t="s">
        <v>103</v>
      </c>
      <c r="E1676" s="96" t="s">
        <v>136</v>
      </c>
      <c r="F1676" s="96">
        <v>1961</v>
      </c>
      <c r="G1676" s="96">
        <v>2824400</v>
      </c>
    </row>
    <row r="1677" spans="1:7" ht="15">
      <c r="A1677" s="96" t="s">
        <v>105</v>
      </c>
      <c r="B1677" s="97">
        <v>45120.958333333336</v>
      </c>
      <c r="C1677" s="96" t="s">
        <v>104</v>
      </c>
      <c r="D1677" s="96" t="s">
        <v>103</v>
      </c>
      <c r="E1677" s="96" t="s">
        <v>136</v>
      </c>
      <c r="F1677" s="96">
        <v>1962</v>
      </c>
      <c r="G1677" s="96">
        <v>2836050</v>
      </c>
    </row>
    <row r="1678" spans="1:7" ht="15">
      <c r="A1678" s="96" t="s">
        <v>105</v>
      </c>
      <c r="B1678" s="97">
        <v>45120.958333333336</v>
      </c>
      <c r="C1678" s="96" t="s">
        <v>104</v>
      </c>
      <c r="D1678" s="96" t="s">
        <v>103</v>
      </c>
      <c r="E1678" s="96" t="s">
        <v>136</v>
      </c>
      <c r="F1678" s="96">
        <v>1963</v>
      </c>
      <c r="G1678" s="96">
        <v>2852650</v>
      </c>
    </row>
    <row r="1679" spans="1:7" ht="15">
      <c r="A1679" s="96" t="s">
        <v>105</v>
      </c>
      <c r="B1679" s="97">
        <v>45120.958333333336</v>
      </c>
      <c r="C1679" s="96" t="s">
        <v>104</v>
      </c>
      <c r="D1679" s="96" t="s">
        <v>103</v>
      </c>
      <c r="E1679" s="96" t="s">
        <v>136</v>
      </c>
      <c r="F1679" s="96">
        <v>1964</v>
      </c>
      <c r="G1679" s="96">
        <v>2866550</v>
      </c>
    </row>
    <row r="1680" spans="1:7" ht="15">
      <c r="A1680" s="96" t="s">
        <v>105</v>
      </c>
      <c r="B1680" s="97">
        <v>45120.958333333336</v>
      </c>
      <c r="C1680" s="96" t="s">
        <v>104</v>
      </c>
      <c r="D1680" s="96" t="s">
        <v>103</v>
      </c>
      <c r="E1680" s="96" t="s">
        <v>136</v>
      </c>
      <c r="F1680" s="96">
        <v>1965</v>
      </c>
      <c r="G1680" s="96">
        <v>2877300</v>
      </c>
    </row>
    <row r="1681" spans="1:7" ht="15">
      <c r="A1681" s="96" t="s">
        <v>105</v>
      </c>
      <c r="B1681" s="97">
        <v>45120.958333333336</v>
      </c>
      <c r="C1681" s="96" t="s">
        <v>104</v>
      </c>
      <c r="D1681" s="96" t="s">
        <v>103</v>
      </c>
      <c r="E1681" s="96" t="s">
        <v>136</v>
      </c>
      <c r="F1681" s="96">
        <v>1966</v>
      </c>
      <c r="G1681" s="96">
        <v>2888800</v>
      </c>
    </row>
    <row r="1682" spans="1:7" ht="15">
      <c r="A1682" s="96" t="s">
        <v>105</v>
      </c>
      <c r="B1682" s="97">
        <v>45120.958333333336</v>
      </c>
      <c r="C1682" s="96" t="s">
        <v>104</v>
      </c>
      <c r="D1682" s="96" t="s">
        <v>103</v>
      </c>
      <c r="E1682" s="96" t="s">
        <v>136</v>
      </c>
      <c r="F1682" s="96">
        <v>1967</v>
      </c>
      <c r="G1682" s="96">
        <v>2902450</v>
      </c>
    </row>
    <row r="1683" spans="1:7" ht="15">
      <c r="A1683" s="96" t="s">
        <v>105</v>
      </c>
      <c r="B1683" s="97">
        <v>45120.958333333336</v>
      </c>
      <c r="C1683" s="96" t="s">
        <v>104</v>
      </c>
      <c r="D1683" s="96" t="s">
        <v>103</v>
      </c>
      <c r="E1683" s="96" t="s">
        <v>136</v>
      </c>
      <c r="F1683" s="96">
        <v>1968</v>
      </c>
      <c r="G1683" s="96">
        <v>2915550</v>
      </c>
    </row>
    <row r="1684" spans="1:7" ht="15">
      <c r="A1684" s="96" t="s">
        <v>105</v>
      </c>
      <c r="B1684" s="97">
        <v>45120.958333333336</v>
      </c>
      <c r="C1684" s="96" t="s">
        <v>104</v>
      </c>
      <c r="D1684" s="96" t="s">
        <v>103</v>
      </c>
      <c r="E1684" s="96" t="s">
        <v>136</v>
      </c>
      <c r="F1684" s="96">
        <v>1969</v>
      </c>
      <c r="G1684" s="96">
        <v>2932650</v>
      </c>
    </row>
    <row r="1685" spans="1:7" ht="15">
      <c r="A1685" s="96" t="s">
        <v>105</v>
      </c>
      <c r="B1685" s="97">
        <v>45120.958333333336</v>
      </c>
      <c r="C1685" s="96" t="s">
        <v>104</v>
      </c>
      <c r="D1685" s="96" t="s">
        <v>103</v>
      </c>
      <c r="E1685" s="96" t="s">
        <v>136</v>
      </c>
      <c r="F1685" s="96">
        <v>1970</v>
      </c>
      <c r="G1685" s="96">
        <v>2957250</v>
      </c>
    </row>
    <row r="1686" spans="1:7" ht="15">
      <c r="A1686" s="96" t="s">
        <v>105</v>
      </c>
      <c r="B1686" s="97">
        <v>45120.958333333336</v>
      </c>
      <c r="C1686" s="96" t="s">
        <v>104</v>
      </c>
      <c r="D1686" s="96" t="s">
        <v>103</v>
      </c>
      <c r="E1686" s="96" t="s">
        <v>136</v>
      </c>
      <c r="F1686" s="96">
        <v>1971</v>
      </c>
      <c r="G1686" s="96">
        <v>2992050</v>
      </c>
    </row>
    <row r="1687" spans="1:7" ht="15">
      <c r="A1687" s="96" t="s">
        <v>105</v>
      </c>
      <c r="B1687" s="97">
        <v>45120.958333333336</v>
      </c>
      <c r="C1687" s="96" t="s">
        <v>104</v>
      </c>
      <c r="D1687" s="96" t="s">
        <v>103</v>
      </c>
      <c r="E1687" s="96" t="s">
        <v>136</v>
      </c>
      <c r="F1687" s="96">
        <v>1972</v>
      </c>
      <c r="G1687" s="96">
        <v>3036850</v>
      </c>
    </row>
    <row r="1688" spans="1:7" ht="15">
      <c r="A1688" s="96" t="s">
        <v>105</v>
      </c>
      <c r="B1688" s="97">
        <v>45120.958333333336</v>
      </c>
      <c r="C1688" s="96" t="s">
        <v>104</v>
      </c>
      <c r="D1688" s="96" t="s">
        <v>103</v>
      </c>
      <c r="E1688" s="96" t="s">
        <v>136</v>
      </c>
      <c r="F1688" s="96">
        <v>1973</v>
      </c>
      <c r="G1688" s="96">
        <v>3085950</v>
      </c>
    </row>
    <row r="1689" spans="1:7" ht="15">
      <c r="A1689" s="96" t="s">
        <v>105</v>
      </c>
      <c r="B1689" s="97">
        <v>45120.958333333336</v>
      </c>
      <c r="C1689" s="96" t="s">
        <v>104</v>
      </c>
      <c r="D1689" s="96" t="s">
        <v>103</v>
      </c>
      <c r="E1689" s="96" t="s">
        <v>136</v>
      </c>
      <c r="F1689" s="96">
        <v>1974</v>
      </c>
      <c r="G1689" s="96">
        <v>3137500</v>
      </c>
    </row>
    <row r="1690" spans="1:7" ht="15">
      <c r="A1690" s="96" t="s">
        <v>105</v>
      </c>
      <c r="B1690" s="97">
        <v>45120.958333333336</v>
      </c>
      <c r="C1690" s="96" t="s">
        <v>104</v>
      </c>
      <c r="D1690" s="96" t="s">
        <v>103</v>
      </c>
      <c r="E1690" s="96" t="s">
        <v>136</v>
      </c>
      <c r="F1690" s="96">
        <v>1975</v>
      </c>
      <c r="G1690" s="96">
        <v>3189550</v>
      </c>
    </row>
    <row r="1691" spans="1:7" ht="15">
      <c r="A1691" s="96" t="s">
        <v>105</v>
      </c>
      <c r="B1691" s="97">
        <v>45120.958333333336</v>
      </c>
      <c r="C1691" s="96" t="s">
        <v>104</v>
      </c>
      <c r="D1691" s="96" t="s">
        <v>103</v>
      </c>
      <c r="E1691" s="96" t="s">
        <v>136</v>
      </c>
      <c r="F1691" s="96">
        <v>1976</v>
      </c>
      <c r="G1691" s="96">
        <v>3238050</v>
      </c>
    </row>
    <row r="1692" spans="1:7" ht="15">
      <c r="A1692" s="96" t="s">
        <v>105</v>
      </c>
      <c r="B1692" s="97">
        <v>45120.958333333336</v>
      </c>
      <c r="C1692" s="96" t="s">
        <v>104</v>
      </c>
      <c r="D1692" s="96" t="s">
        <v>103</v>
      </c>
      <c r="E1692" s="96" t="s">
        <v>136</v>
      </c>
      <c r="F1692" s="96">
        <v>1977</v>
      </c>
      <c r="G1692" s="96">
        <v>3282200</v>
      </c>
    </row>
    <row r="1693" spans="1:7" ht="15">
      <c r="A1693" s="96" t="s">
        <v>105</v>
      </c>
      <c r="B1693" s="97">
        <v>45120.958333333336</v>
      </c>
      <c r="C1693" s="96" t="s">
        <v>104</v>
      </c>
      <c r="D1693" s="96" t="s">
        <v>103</v>
      </c>
      <c r="E1693" s="96" t="s">
        <v>136</v>
      </c>
      <c r="F1693" s="96">
        <v>1978</v>
      </c>
      <c r="G1693" s="96">
        <v>3329100</v>
      </c>
    </row>
    <row r="1694" spans="1:7" ht="15">
      <c r="A1694" s="96" t="s">
        <v>105</v>
      </c>
      <c r="B1694" s="97">
        <v>45120.958333333336</v>
      </c>
      <c r="C1694" s="96" t="s">
        <v>104</v>
      </c>
      <c r="D1694" s="96" t="s">
        <v>103</v>
      </c>
      <c r="E1694" s="96" t="s">
        <v>136</v>
      </c>
      <c r="F1694" s="96">
        <v>1979</v>
      </c>
      <c r="G1694" s="96">
        <v>3373750</v>
      </c>
    </row>
    <row r="1695" spans="1:7" ht="15">
      <c r="A1695" s="96" t="s">
        <v>105</v>
      </c>
      <c r="B1695" s="97">
        <v>45120.958333333336</v>
      </c>
      <c r="C1695" s="96" t="s">
        <v>104</v>
      </c>
      <c r="D1695" s="96" t="s">
        <v>103</v>
      </c>
      <c r="E1695" s="96" t="s">
        <v>136</v>
      </c>
      <c r="F1695" s="96">
        <v>1980</v>
      </c>
      <c r="G1695" s="96">
        <v>3412800</v>
      </c>
    </row>
    <row r="1696" spans="1:7" ht="15">
      <c r="A1696" s="96" t="s">
        <v>105</v>
      </c>
      <c r="B1696" s="97">
        <v>45120.958333333336</v>
      </c>
      <c r="C1696" s="96" t="s">
        <v>104</v>
      </c>
      <c r="D1696" s="96" t="s">
        <v>103</v>
      </c>
      <c r="E1696" s="96" t="s">
        <v>136</v>
      </c>
      <c r="F1696" s="96">
        <v>1981</v>
      </c>
      <c r="G1696" s="96">
        <v>3453000</v>
      </c>
    </row>
    <row r="1697" spans="1:7" ht="15">
      <c r="A1697" s="96" t="s">
        <v>105</v>
      </c>
      <c r="B1697" s="97">
        <v>45120.958333333336</v>
      </c>
      <c r="C1697" s="96" t="s">
        <v>104</v>
      </c>
      <c r="D1697" s="96" t="s">
        <v>103</v>
      </c>
      <c r="E1697" s="96" t="s">
        <v>136</v>
      </c>
      <c r="F1697" s="96">
        <v>1982</v>
      </c>
      <c r="G1697" s="96">
        <v>3485800</v>
      </c>
    </row>
    <row r="1698" spans="1:7" ht="15">
      <c r="A1698" s="96" t="s">
        <v>105</v>
      </c>
      <c r="B1698" s="97">
        <v>45120.958333333336</v>
      </c>
      <c r="C1698" s="96" t="s">
        <v>104</v>
      </c>
      <c r="D1698" s="96" t="s">
        <v>103</v>
      </c>
      <c r="E1698" s="96" t="s">
        <v>136</v>
      </c>
      <c r="F1698" s="96">
        <v>1983</v>
      </c>
      <c r="G1698" s="96">
        <v>3510600</v>
      </c>
    </row>
    <row r="1699" spans="1:7" ht="15">
      <c r="A1699" s="96" t="s">
        <v>105</v>
      </c>
      <c r="B1699" s="97">
        <v>45120.958333333336</v>
      </c>
      <c r="C1699" s="96" t="s">
        <v>104</v>
      </c>
      <c r="D1699" s="96" t="s">
        <v>103</v>
      </c>
      <c r="E1699" s="96" t="s">
        <v>136</v>
      </c>
      <c r="F1699" s="96">
        <v>1984</v>
      </c>
      <c r="G1699" s="96">
        <v>3532423</v>
      </c>
    </row>
    <row r="1700" spans="1:7" ht="15">
      <c r="A1700" s="96" t="s">
        <v>105</v>
      </c>
      <c r="B1700" s="97">
        <v>45120.958333333336</v>
      </c>
      <c r="C1700" s="96" t="s">
        <v>104</v>
      </c>
      <c r="D1700" s="96" t="s">
        <v>103</v>
      </c>
      <c r="E1700" s="96" t="s">
        <v>136</v>
      </c>
      <c r="F1700" s="96">
        <v>1985</v>
      </c>
      <c r="G1700" s="96">
        <v>3538082</v>
      </c>
    </row>
    <row r="1701" spans="1:7" ht="15">
      <c r="A1701" s="96" t="s">
        <v>105</v>
      </c>
      <c r="B1701" s="97">
        <v>45120.958333333336</v>
      </c>
      <c r="C1701" s="96" t="s">
        <v>104</v>
      </c>
      <c r="D1701" s="96" t="s">
        <v>103</v>
      </c>
      <c r="E1701" s="96" t="s">
        <v>136</v>
      </c>
      <c r="F1701" s="96">
        <v>1986</v>
      </c>
      <c r="G1701" s="96">
        <v>3539690</v>
      </c>
    </row>
    <row r="1702" spans="1:7" ht="15">
      <c r="A1702" s="96" t="s">
        <v>105</v>
      </c>
      <c r="B1702" s="97">
        <v>45120.958333333336</v>
      </c>
      <c r="C1702" s="96" t="s">
        <v>104</v>
      </c>
      <c r="D1702" s="96" t="s">
        <v>103</v>
      </c>
      <c r="E1702" s="96" t="s">
        <v>136</v>
      </c>
      <c r="F1702" s="96">
        <v>1987</v>
      </c>
      <c r="G1702" s="96">
        <v>3540057</v>
      </c>
    </row>
    <row r="1703" spans="1:7" ht="15">
      <c r="A1703" s="96" t="s">
        <v>105</v>
      </c>
      <c r="B1703" s="97">
        <v>45120.958333333336</v>
      </c>
      <c r="C1703" s="96" t="s">
        <v>104</v>
      </c>
      <c r="D1703" s="96" t="s">
        <v>103</v>
      </c>
      <c r="E1703" s="96" t="s">
        <v>136</v>
      </c>
      <c r="F1703" s="96">
        <v>1988</v>
      </c>
      <c r="G1703" s="96">
        <v>3524949</v>
      </c>
    </row>
    <row r="1704" spans="1:7" ht="15">
      <c r="A1704" s="96" t="s">
        <v>105</v>
      </c>
      <c r="B1704" s="97">
        <v>45120.958333333336</v>
      </c>
      <c r="C1704" s="96" t="s">
        <v>104</v>
      </c>
      <c r="D1704" s="96" t="s">
        <v>103</v>
      </c>
      <c r="E1704" s="96" t="s">
        <v>136</v>
      </c>
      <c r="F1704" s="96">
        <v>1989</v>
      </c>
      <c r="G1704" s="96">
        <v>3511009</v>
      </c>
    </row>
    <row r="1705" spans="1:7" ht="15">
      <c r="A1705" s="96" t="s">
        <v>105</v>
      </c>
      <c r="B1705" s="97">
        <v>45120.958333333336</v>
      </c>
      <c r="C1705" s="96" t="s">
        <v>104</v>
      </c>
      <c r="D1705" s="96" t="s">
        <v>103</v>
      </c>
      <c r="E1705" s="96" t="s">
        <v>136</v>
      </c>
      <c r="F1705" s="96">
        <v>1990</v>
      </c>
      <c r="G1705" s="96">
        <v>3513974</v>
      </c>
    </row>
    <row r="1706" spans="1:7" ht="15">
      <c r="A1706" s="96" t="s">
        <v>105</v>
      </c>
      <c r="B1706" s="97">
        <v>45120.958333333336</v>
      </c>
      <c r="C1706" s="96" t="s">
        <v>104</v>
      </c>
      <c r="D1706" s="96" t="s">
        <v>103</v>
      </c>
      <c r="E1706" s="96" t="s">
        <v>136</v>
      </c>
      <c r="F1706" s="96">
        <v>1991</v>
      </c>
      <c r="G1706" s="96">
        <v>3534235</v>
      </c>
    </row>
    <row r="1707" spans="1:7" ht="15">
      <c r="A1707" s="96" t="s">
        <v>105</v>
      </c>
      <c r="B1707" s="97">
        <v>45120.958333333336</v>
      </c>
      <c r="C1707" s="96" t="s">
        <v>104</v>
      </c>
      <c r="D1707" s="96" t="s">
        <v>103</v>
      </c>
      <c r="E1707" s="96" t="s">
        <v>136</v>
      </c>
      <c r="F1707" s="96">
        <v>1992</v>
      </c>
      <c r="G1707" s="96">
        <v>3558430</v>
      </c>
    </row>
    <row r="1708" spans="1:7" ht="15">
      <c r="A1708" s="96" t="s">
        <v>105</v>
      </c>
      <c r="B1708" s="97">
        <v>45120.958333333336</v>
      </c>
      <c r="C1708" s="96" t="s">
        <v>104</v>
      </c>
      <c r="D1708" s="96" t="s">
        <v>103</v>
      </c>
      <c r="E1708" s="96" t="s">
        <v>136</v>
      </c>
      <c r="F1708" s="96">
        <v>1993</v>
      </c>
      <c r="G1708" s="96">
        <v>3576261</v>
      </c>
    </row>
    <row r="1709" spans="1:7" ht="15">
      <c r="A1709" s="96" t="s">
        <v>105</v>
      </c>
      <c r="B1709" s="97">
        <v>45120.958333333336</v>
      </c>
      <c r="C1709" s="96" t="s">
        <v>104</v>
      </c>
      <c r="D1709" s="96" t="s">
        <v>103</v>
      </c>
      <c r="E1709" s="96" t="s">
        <v>136</v>
      </c>
      <c r="F1709" s="96">
        <v>1994</v>
      </c>
      <c r="G1709" s="96">
        <v>3590386</v>
      </c>
    </row>
    <row r="1710" spans="1:7" ht="15">
      <c r="A1710" s="96" t="s">
        <v>105</v>
      </c>
      <c r="B1710" s="97">
        <v>45120.958333333336</v>
      </c>
      <c r="C1710" s="96" t="s">
        <v>104</v>
      </c>
      <c r="D1710" s="96" t="s">
        <v>103</v>
      </c>
      <c r="E1710" s="96" t="s">
        <v>136</v>
      </c>
      <c r="F1710" s="96">
        <v>1995</v>
      </c>
      <c r="G1710" s="96">
        <v>3608841</v>
      </c>
    </row>
    <row r="1711" spans="1:7" ht="15">
      <c r="A1711" s="96" t="s">
        <v>105</v>
      </c>
      <c r="B1711" s="97">
        <v>45120.958333333336</v>
      </c>
      <c r="C1711" s="96" t="s">
        <v>104</v>
      </c>
      <c r="D1711" s="96" t="s">
        <v>103</v>
      </c>
      <c r="E1711" s="96" t="s">
        <v>136</v>
      </c>
      <c r="F1711" s="96">
        <v>1996</v>
      </c>
      <c r="G1711" s="96">
        <v>3637510</v>
      </c>
    </row>
    <row r="1712" spans="1:7" ht="15">
      <c r="A1712" s="96" t="s">
        <v>105</v>
      </c>
      <c r="B1712" s="97">
        <v>45120.958333333336</v>
      </c>
      <c r="C1712" s="96" t="s">
        <v>104</v>
      </c>
      <c r="D1712" s="96" t="s">
        <v>103</v>
      </c>
      <c r="E1712" s="96" t="s">
        <v>136</v>
      </c>
      <c r="F1712" s="96">
        <v>1997</v>
      </c>
      <c r="G1712" s="96">
        <v>3674171</v>
      </c>
    </row>
    <row r="1713" spans="1:7" ht="15">
      <c r="A1713" s="96" t="s">
        <v>105</v>
      </c>
      <c r="B1713" s="97">
        <v>45120.958333333336</v>
      </c>
      <c r="C1713" s="96" t="s">
        <v>104</v>
      </c>
      <c r="D1713" s="96" t="s">
        <v>103</v>
      </c>
      <c r="E1713" s="96" t="s">
        <v>136</v>
      </c>
      <c r="F1713" s="96">
        <v>1998</v>
      </c>
      <c r="G1713" s="96">
        <v>3712696</v>
      </c>
    </row>
    <row r="1714" spans="1:7" ht="15">
      <c r="A1714" s="96" t="s">
        <v>105</v>
      </c>
      <c r="B1714" s="97">
        <v>45120.958333333336</v>
      </c>
      <c r="C1714" s="96" t="s">
        <v>104</v>
      </c>
      <c r="D1714" s="96" t="s">
        <v>103</v>
      </c>
      <c r="E1714" s="96" t="s">
        <v>136</v>
      </c>
      <c r="F1714" s="96">
        <v>1999</v>
      </c>
      <c r="G1714" s="96">
        <v>3754786</v>
      </c>
    </row>
    <row r="1715" spans="1:7" ht="15">
      <c r="A1715" s="96" t="s">
        <v>105</v>
      </c>
      <c r="B1715" s="97">
        <v>45120.958333333336</v>
      </c>
      <c r="C1715" s="96" t="s">
        <v>104</v>
      </c>
      <c r="D1715" s="96" t="s">
        <v>103</v>
      </c>
      <c r="E1715" s="96" t="s">
        <v>136</v>
      </c>
      <c r="F1715" s="96">
        <v>2000</v>
      </c>
      <c r="G1715" s="96">
        <v>3805174</v>
      </c>
    </row>
    <row r="1716" spans="1:7" ht="15">
      <c r="A1716" s="96" t="s">
        <v>105</v>
      </c>
      <c r="B1716" s="97">
        <v>45120.958333333336</v>
      </c>
      <c r="C1716" s="96" t="s">
        <v>104</v>
      </c>
      <c r="D1716" s="96" t="s">
        <v>103</v>
      </c>
      <c r="E1716" s="96" t="s">
        <v>136</v>
      </c>
      <c r="F1716" s="96">
        <v>2001</v>
      </c>
      <c r="G1716" s="96">
        <v>3866243</v>
      </c>
    </row>
    <row r="1717" spans="1:7" ht="15">
      <c r="A1717" s="96" t="s">
        <v>105</v>
      </c>
      <c r="B1717" s="97">
        <v>45120.958333333336</v>
      </c>
      <c r="C1717" s="96" t="s">
        <v>104</v>
      </c>
      <c r="D1717" s="96" t="s">
        <v>103</v>
      </c>
      <c r="E1717" s="96" t="s">
        <v>136</v>
      </c>
      <c r="F1717" s="96">
        <v>2002</v>
      </c>
      <c r="G1717" s="96">
        <v>3931947</v>
      </c>
    </row>
    <row r="1718" spans="1:7" ht="15">
      <c r="A1718" s="96" t="s">
        <v>105</v>
      </c>
      <c r="B1718" s="97">
        <v>45120.958333333336</v>
      </c>
      <c r="C1718" s="96" t="s">
        <v>104</v>
      </c>
      <c r="D1718" s="96" t="s">
        <v>103</v>
      </c>
      <c r="E1718" s="96" t="s">
        <v>136</v>
      </c>
      <c r="F1718" s="96">
        <v>2003</v>
      </c>
      <c r="G1718" s="96">
        <v>3996521</v>
      </c>
    </row>
    <row r="1719" spans="1:7" ht="15">
      <c r="A1719" s="96" t="s">
        <v>105</v>
      </c>
      <c r="B1719" s="97">
        <v>45120.958333333336</v>
      </c>
      <c r="C1719" s="96" t="s">
        <v>104</v>
      </c>
      <c r="D1719" s="96" t="s">
        <v>103</v>
      </c>
      <c r="E1719" s="96" t="s">
        <v>136</v>
      </c>
      <c r="F1719" s="96">
        <v>2004</v>
      </c>
      <c r="G1719" s="96">
        <v>4070262</v>
      </c>
    </row>
    <row r="1720" spans="1:7" ht="15">
      <c r="A1720" s="96" t="s">
        <v>105</v>
      </c>
      <c r="B1720" s="97">
        <v>45120.958333333336</v>
      </c>
      <c r="C1720" s="96" t="s">
        <v>104</v>
      </c>
      <c r="D1720" s="96" t="s">
        <v>103</v>
      </c>
      <c r="E1720" s="96" t="s">
        <v>136</v>
      </c>
      <c r="F1720" s="96">
        <v>2005</v>
      </c>
      <c r="G1720" s="96">
        <v>4159914</v>
      </c>
    </row>
    <row r="1721" spans="1:7" ht="15">
      <c r="A1721" s="96" t="s">
        <v>105</v>
      </c>
      <c r="B1721" s="97">
        <v>45120.958333333336</v>
      </c>
      <c r="C1721" s="96" t="s">
        <v>104</v>
      </c>
      <c r="D1721" s="96" t="s">
        <v>103</v>
      </c>
      <c r="E1721" s="96" t="s">
        <v>136</v>
      </c>
      <c r="F1721" s="96">
        <v>2006</v>
      </c>
      <c r="G1721" s="96">
        <v>4274137</v>
      </c>
    </row>
    <row r="1722" spans="1:7" ht="15">
      <c r="A1722" s="96" t="s">
        <v>105</v>
      </c>
      <c r="B1722" s="97">
        <v>45120.958333333336</v>
      </c>
      <c r="C1722" s="96" t="s">
        <v>104</v>
      </c>
      <c r="D1722" s="96" t="s">
        <v>103</v>
      </c>
      <c r="E1722" s="96" t="s">
        <v>136</v>
      </c>
      <c r="F1722" s="96">
        <v>2007</v>
      </c>
      <c r="G1722" s="96">
        <v>4398942</v>
      </c>
    </row>
    <row r="1723" spans="1:7" ht="15">
      <c r="A1723" s="96" t="s">
        <v>105</v>
      </c>
      <c r="B1723" s="97">
        <v>45120.958333333336</v>
      </c>
      <c r="C1723" s="96" t="s">
        <v>104</v>
      </c>
      <c r="D1723" s="96" t="s">
        <v>103</v>
      </c>
      <c r="E1723" s="96" t="s">
        <v>136</v>
      </c>
      <c r="F1723" s="96">
        <v>2008</v>
      </c>
      <c r="G1723" s="96">
        <v>4489544</v>
      </c>
    </row>
    <row r="1724" spans="1:7" ht="15">
      <c r="A1724" s="96" t="s">
        <v>105</v>
      </c>
      <c r="B1724" s="97">
        <v>45120.958333333336</v>
      </c>
      <c r="C1724" s="96" t="s">
        <v>104</v>
      </c>
      <c r="D1724" s="96" t="s">
        <v>103</v>
      </c>
      <c r="E1724" s="96" t="s">
        <v>136</v>
      </c>
      <c r="F1724" s="96">
        <v>2009</v>
      </c>
      <c r="G1724" s="96">
        <v>4535375</v>
      </c>
    </row>
    <row r="1725" spans="1:7" ht="15">
      <c r="A1725" s="96" t="s">
        <v>105</v>
      </c>
      <c r="B1725" s="97">
        <v>45120.958333333336</v>
      </c>
      <c r="C1725" s="96" t="s">
        <v>104</v>
      </c>
      <c r="D1725" s="96" t="s">
        <v>103</v>
      </c>
      <c r="E1725" s="96" t="s">
        <v>136</v>
      </c>
      <c r="F1725" s="96">
        <v>2010</v>
      </c>
      <c r="G1725" s="96">
        <v>4560155</v>
      </c>
    </row>
    <row r="1726" spans="1:7" ht="15">
      <c r="A1726" s="96" t="s">
        <v>105</v>
      </c>
      <c r="B1726" s="97">
        <v>45120.958333333336</v>
      </c>
      <c r="C1726" s="96" t="s">
        <v>104</v>
      </c>
      <c r="D1726" s="96" t="s">
        <v>103</v>
      </c>
      <c r="E1726" s="96" t="s">
        <v>136</v>
      </c>
      <c r="F1726" s="96">
        <v>2011</v>
      </c>
      <c r="G1726" s="96">
        <v>4580084</v>
      </c>
    </row>
    <row r="1727" spans="1:7" ht="15">
      <c r="A1727" s="96" t="s">
        <v>105</v>
      </c>
      <c r="B1727" s="97">
        <v>45120.958333333336</v>
      </c>
      <c r="C1727" s="96" t="s">
        <v>104</v>
      </c>
      <c r="D1727" s="96" t="s">
        <v>103</v>
      </c>
      <c r="E1727" s="96" t="s">
        <v>136</v>
      </c>
      <c r="F1727" s="96">
        <v>2012</v>
      </c>
      <c r="G1727" s="96">
        <v>4599533</v>
      </c>
    </row>
    <row r="1728" spans="1:7" ht="15">
      <c r="A1728" s="96" t="s">
        <v>105</v>
      </c>
      <c r="B1728" s="97">
        <v>45120.958333333336</v>
      </c>
      <c r="C1728" s="96" t="s">
        <v>104</v>
      </c>
      <c r="D1728" s="96" t="s">
        <v>103</v>
      </c>
      <c r="E1728" s="96" t="s">
        <v>136</v>
      </c>
      <c r="F1728" s="96">
        <v>2013</v>
      </c>
      <c r="G1728" s="96">
        <v>4623816</v>
      </c>
    </row>
    <row r="1729" spans="1:7" ht="15">
      <c r="A1729" s="96" t="s">
        <v>105</v>
      </c>
      <c r="B1729" s="97">
        <v>45120.958333333336</v>
      </c>
      <c r="C1729" s="96" t="s">
        <v>104</v>
      </c>
      <c r="D1729" s="96" t="s">
        <v>103</v>
      </c>
      <c r="E1729" s="96" t="s">
        <v>136</v>
      </c>
      <c r="F1729" s="96">
        <v>2014</v>
      </c>
      <c r="G1729" s="96">
        <v>4657740</v>
      </c>
    </row>
    <row r="1730" spans="1:7" ht="15">
      <c r="A1730" s="96" t="s">
        <v>105</v>
      </c>
      <c r="B1730" s="97">
        <v>45120.958333333336</v>
      </c>
      <c r="C1730" s="96" t="s">
        <v>104</v>
      </c>
      <c r="D1730" s="96" t="s">
        <v>103</v>
      </c>
      <c r="E1730" s="96" t="s">
        <v>136</v>
      </c>
      <c r="F1730" s="96">
        <v>2015</v>
      </c>
      <c r="G1730" s="96">
        <v>4701957</v>
      </c>
    </row>
    <row r="1731" spans="1:7" ht="15">
      <c r="A1731" s="96" t="s">
        <v>105</v>
      </c>
      <c r="B1731" s="97">
        <v>45120.958333333336</v>
      </c>
      <c r="C1731" s="96" t="s">
        <v>104</v>
      </c>
      <c r="D1731" s="96" t="s">
        <v>103</v>
      </c>
      <c r="E1731" s="96" t="s">
        <v>136</v>
      </c>
      <c r="F1731" s="96">
        <v>2016</v>
      </c>
      <c r="G1731" s="96">
        <v>4755335</v>
      </c>
    </row>
    <row r="1732" spans="1:7" ht="15">
      <c r="A1732" s="96" t="s">
        <v>105</v>
      </c>
      <c r="B1732" s="97">
        <v>45120.958333333336</v>
      </c>
      <c r="C1732" s="96" t="s">
        <v>104</v>
      </c>
      <c r="D1732" s="96" t="s">
        <v>103</v>
      </c>
      <c r="E1732" s="96" t="s">
        <v>136</v>
      </c>
      <c r="F1732" s="96">
        <v>2017</v>
      </c>
      <c r="G1732" s="96">
        <v>4807388</v>
      </c>
    </row>
    <row r="1733" spans="1:8" ht="15">
      <c r="A1733" s="96" t="s">
        <v>105</v>
      </c>
      <c r="B1733" s="97">
        <v>45120.958333333336</v>
      </c>
      <c r="C1733" s="96" t="s">
        <v>104</v>
      </c>
      <c r="D1733" s="96" t="s">
        <v>103</v>
      </c>
      <c r="E1733" s="96" t="s">
        <v>136</v>
      </c>
      <c r="F1733" s="96">
        <v>2018</v>
      </c>
      <c r="G1733" s="96">
        <v>4867316</v>
      </c>
      <c r="H1733" s="96" t="s">
        <v>101</v>
      </c>
    </row>
    <row r="1734" spans="1:8" ht="15">
      <c r="A1734" s="96" t="s">
        <v>105</v>
      </c>
      <c r="B1734" s="97">
        <v>45120.958333333336</v>
      </c>
      <c r="C1734" s="96" t="s">
        <v>104</v>
      </c>
      <c r="D1734" s="96" t="s">
        <v>103</v>
      </c>
      <c r="E1734" s="96" t="s">
        <v>136</v>
      </c>
      <c r="F1734" s="96">
        <v>2019</v>
      </c>
      <c r="G1734" s="96">
        <v>4934340</v>
      </c>
      <c r="H1734" s="96" t="s">
        <v>101</v>
      </c>
    </row>
    <row r="1735" spans="1:7" ht="15">
      <c r="A1735" s="96" t="s">
        <v>105</v>
      </c>
      <c r="B1735" s="97">
        <v>45120.958333333336</v>
      </c>
      <c r="C1735" s="96" t="s">
        <v>104</v>
      </c>
      <c r="D1735" s="96" t="s">
        <v>103</v>
      </c>
      <c r="E1735" s="96" t="s">
        <v>136</v>
      </c>
      <c r="F1735" s="96">
        <v>2020</v>
      </c>
      <c r="G1735" s="96">
        <v>4985382</v>
      </c>
    </row>
    <row r="1736" spans="1:7" ht="15">
      <c r="A1736" s="96" t="s">
        <v>105</v>
      </c>
      <c r="B1736" s="97">
        <v>45120.958333333336</v>
      </c>
      <c r="C1736" s="96" t="s">
        <v>104</v>
      </c>
      <c r="D1736" s="96" t="s">
        <v>103</v>
      </c>
      <c r="E1736" s="96" t="s">
        <v>136</v>
      </c>
      <c r="F1736" s="96">
        <v>2021</v>
      </c>
      <c r="G1736" s="96">
        <v>5033164</v>
      </c>
    </row>
    <row r="1737" spans="1:7" ht="15">
      <c r="A1737" s="96" t="s">
        <v>105</v>
      </c>
      <c r="B1737" s="97">
        <v>45120.958333333336</v>
      </c>
      <c r="C1737" s="96" t="s">
        <v>104</v>
      </c>
      <c r="D1737" s="96" t="s">
        <v>103</v>
      </c>
      <c r="E1737" s="96" t="s">
        <v>136</v>
      </c>
      <c r="F1737" s="96">
        <v>2022</v>
      </c>
      <c r="G1737" s="96">
        <v>5127170</v>
      </c>
    </row>
    <row r="1738" spans="1:7" ht="15">
      <c r="A1738" s="96" t="s">
        <v>105</v>
      </c>
      <c r="B1738" s="97">
        <v>45120.958333333336</v>
      </c>
      <c r="C1738" s="96" t="s">
        <v>104</v>
      </c>
      <c r="D1738" s="96" t="s">
        <v>103</v>
      </c>
      <c r="E1738" s="96" t="s">
        <v>135</v>
      </c>
      <c r="F1738" s="96">
        <v>1960</v>
      </c>
      <c r="G1738" s="96">
        <v>175574</v>
      </c>
    </row>
    <row r="1739" spans="1:7" ht="15">
      <c r="A1739" s="96" t="s">
        <v>105</v>
      </c>
      <c r="B1739" s="97">
        <v>45120.958333333336</v>
      </c>
      <c r="C1739" s="96" t="s">
        <v>104</v>
      </c>
      <c r="D1739" s="96" t="s">
        <v>103</v>
      </c>
      <c r="E1739" s="96" t="s">
        <v>135</v>
      </c>
      <c r="F1739" s="96">
        <v>1961</v>
      </c>
      <c r="G1739" s="96">
        <v>179029</v>
      </c>
    </row>
    <row r="1740" spans="1:7" ht="15">
      <c r="A1740" s="96" t="s">
        <v>105</v>
      </c>
      <c r="B1740" s="97">
        <v>45120.958333333336</v>
      </c>
      <c r="C1740" s="96" t="s">
        <v>104</v>
      </c>
      <c r="D1740" s="96" t="s">
        <v>103</v>
      </c>
      <c r="E1740" s="96" t="s">
        <v>135</v>
      </c>
      <c r="F1740" s="96">
        <v>1962</v>
      </c>
      <c r="G1740" s="96">
        <v>182378</v>
      </c>
    </row>
    <row r="1741" spans="1:7" ht="15">
      <c r="A1741" s="96" t="s">
        <v>105</v>
      </c>
      <c r="B1741" s="97">
        <v>45120.958333333336</v>
      </c>
      <c r="C1741" s="96" t="s">
        <v>104</v>
      </c>
      <c r="D1741" s="96" t="s">
        <v>103</v>
      </c>
      <c r="E1741" s="96" t="s">
        <v>135</v>
      </c>
      <c r="F1741" s="96">
        <v>1963</v>
      </c>
      <c r="G1741" s="96">
        <v>185653</v>
      </c>
    </row>
    <row r="1742" spans="1:7" ht="15">
      <c r="A1742" s="96" t="s">
        <v>105</v>
      </c>
      <c r="B1742" s="97">
        <v>45120.958333333336</v>
      </c>
      <c r="C1742" s="96" t="s">
        <v>104</v>
      </c>
      <c r="D1742" s="96" t="s">
        <v>103</v>
      </c>
      <c r="E1742" s="96" t="s">
        <v>135</v>
      </c>
      <c r="F1742" s="96">
        <v>1964</v>
      </c>
      <c r="G1742" s="96">
        <v>188983</v>
      </c>
    </row>
    <row r="1743" spans="1:7" ht="15">
      <c r="A1743" s="96" t="s">
        <v>105</v>
      </c>
      <c r="B1743" s="97">
        <v>45120.958333333336</v>
      </c>
      <c r="C1743" s="96" t="s">
        <v>104</v>
      </c>
      <c r="D1743" s="96" t="s">
        <v>103</v>
      </c>
      <c r="E1743" s="96" t="s">
        <v>135</v>
      </c>
      <c r="F1743" s="96">
        <v>1965</v>
      </c>
      <c r="G1743" s="96">
        <v>192286</v>
      </c>
    </row>
    <row r="1744" spans="1:7" ht="15">
      <c r="A1744" s="96" t="s">
        <v>105</v>
      </c>
      <c r="B1744" s="97">
        <v>45120.958333333336</v>
      </c>
      <c r="C1744" s="96" t="s">
        <v>104</v>
      </c>
      <c r="D1744" s="96" t="s">
        <v>103</v>
      </c>
      <c r="E1744" s="96" t="s">
        <v>135</v>
      </c>
      <c r="F1744" s="96">
        <v>1966</v>
      </c>
      <c r="G1744" s="96">
        <v>195570</v>
      </c>
    </row>
    <row r="1745" spans="1:7" ht="15">
      <c r="A1745" s="96" t="s">
        <v>105</v>
      </c>
      <c r="B1745" s="97">
        <v>45120.958333333336</v>
      </c>
      <c r="C1745" s="96" t="s">
        <v>104</v>
      </c>
      <c r="D1745" s="96" t="s">
        <v>103</v>
      </c>
      <c r="E1745" s="96" t="s">
        <v>135</v>
      </c>
      <c r="F1745" s="96">
        <v>1967</v>
      </c>
      <c r="G1745" s="96">
        <v>198751</v>
      </c>
    </row>
    <row r="1746" spans="1:7" ht="15">
      <c r="A1746" s="96" t="s">
        <v>105</v>
      </c>
      <c r="B1746" s="97">
        <v>45120.958333333336</v>
      </c>
      <c r="C1746" s="96" t="s">
        <v>104</v>
      </c>
      <c r="D1746" s="96" t="s">
        <v>103</v>
      </c>
      <c r="E1746" s="96" t="s">
        <v>135</v>
      </c>
      <c r="F1746" s="96">
        <v>1968</v>
      </c>
      <c r="G1746" s="96">
        <v>201488</v>
      </c>
    </row>
    <row r="1747" spans="1:7" ht="15">
      <c r="A1747" s="96" t="s">
        <v>105</v>
      </c>
      <c r="B1747" s="97">
        <v>45120.958333333336</v>
      </c>
      <c r="C1747" s="96" t="s">
        <v>104</v>
      </c>
      <c r="D1747" s="96" t="s">
        <v>103</v>
      </c>
      <c r="E1747" s="96" t="s">
        <v>135</v>
      </c>
      <c r="F1747" s="96">
        <v>1969</v>
      </c>
      <c r="G1747" s="96">
        <v>203369</v>
      </c>
    </row>
    <row r="1748" spans="1:7" ht="15">
      <c r="A1748" s="96" t="s">
        <v>105</v>
      </c>
      <c r="B1748" s="97">
        <v>45120.958333333336</v>
      </c>
      <c r="C1748" s="96" t="s">
        <v>104</v>
      </c>
      <c r="D1748" s="96" t="s">
        <v>103</v>
      </c>
      <c r="E1748" s="96" t="s">
        <v>135</v>
      </c>
      <c r="F1748" s="96">
        <v>1970</v>
      </c>
      <c r="G1748" s="96">
        <v>204438</v>
      </c>
    </row>
    <row r="1749" spans="1:7" ht="15">
      <c r="A1749" s="96" t="s">
        <v>105</v>
      </c>
      <c r="B1749" s="97">
        <v>45120.958333333336</v>
      </c>
      <c r="C1749" s="96" t="s">
        <v>104</v>
      </c>
      <c r="D1749" s="96" t="s">
        <v>103</v>
      </c>
      <c r="E1749" s="96" t="s">
        <v>135</v>
      </c>
      <c r="F1749" s="96">
        <v>1971</v>
      </c>
      <c r="G1749" s="96">
        <v>206098</v>
      </c>
    </row>
    <row r="1750" spans="1:7" ht="15">
      <c r="A1750" s="96" t="s">
        <v>105</v>
      </c>
      <c r="B1750" s="97">
        <v>45120.958333333336</v>
      </c>
      <c r="C1750" s="96" t="s">
        <v>104</v>
      </c>
      <c r="D1750" s="96" t="s">
        <v>103</v>
      </c>
      <c r="E1750" s="96" t="s">
        <v>135</v>
      </c>
      <c r="F1750" s="96">
        <v>1972</v>
      </c>
      <c r="G1750" s="96">
        <v>209137</v>
      </c>
    </row>
    <row r="1751" spans="1:7" ht="15">
      <c r="A1751" s="96" t="s">
        <v>105</v>
      </c>
      <c r="B1751" s="97">
        <v>45120.958333333336</v>
      </c>
      <c r="C1751" s="96" t="s">
        <v>104</v>
      </c>
      <c r="D1751" s="96" t="s">
        <v>103</v>
      </c>
      <c r="E1751" s="96" t="s">
        <v>135</v>
      </c>
      <c r="F1751" s="96">
        <v>1973</v>
      </c>
      <c r="G1751" s="96">
        <v>212317</v>
      </c>
    </row>
    <row r="1752" spans="1:7" ht="15">
      <c r="A1752" s="96" t="s">
        <v>105</v>
      </c>
      <c r="B1752" s="97">
        <v>45120.958333333336</v>
      </c>
      <c r="C1752" s="96" t="s">
        <v>104</v>
      </c>
      <c r="D1752" s="96" t="s">
        <v>103</v>
      </c>
      <c r="E1752" s="96" t="s">
        <v>135</v>
      </c>
      <c r="F1752" s="96">
        <v>1974</v>
      </c>
      <c r="G1752" s="96">
        <v>215209</v>
      </c>
    </row>
    <row r="1753" spans="1:7" ht="15">
      <c r="A1753" s="96" t="s">
        <v>105</v>
      </c>
      <c r="B1753" s="97">
        <v>45120.958333333336</v>
      </c>
      <c r="C1753" s="96" t="s">
        <v>104</v>
      </c>
      <c r="D1753" s="96" t="s">
        <v>103</v>
      </c>
      <c r="E1753" s="96" t="s">
        <v>135</v>
      </c>
      <c r="F1753" s="96">
        <v>1975</v>
      </c>
      <c r="G1753" s="96">
        <v>217979</v>
      </c>
    </row>
    <row r="1754" spans="1:7" ht="15">
      <c r="A1754" s="96" t="s">
        <v>105</v>
      </c>
      <c r="B1754" s="97">
        <v>45120.958333333336</v>
      </c>
      <c r="C1754" s="96" t="s">
        <v>104</v>
      </c>
      <c r="D1754" s="96" t="s">
        <v>103</v>
      </c>
      <c r="E1754" s="96" t="s">
        <v>135</v>
      </c>
      <c r="F1754" s="96">
        <v>1976</v>
      </c>
      <c r="G1754" s="96">
        <v>220154</v>
      </c>
    </row>
    <row r="1755" spans="1:7" ht="15">
      <c r="A1755" s="96" t="s">
        <v>105</v>
      </c>
      <c r="B1755" s="97">
        <v>45120.958333333336</v>
      </c>
      <c r="C1755" s="96" t="s">
        <v>104</v>
      </c>
      <c r="D1755" s="96" t="s">
        <v>103</v>
      </c>
      <c r="E1755" s="96" t="s">
        <v>135</v>
      </c>
      <c r="F1755" s="96">
        <v>1977</v>
      </c>
      <c r="G1755" s="96">
        <v>221799</v>
      </c>
    </row>
    <row r="1756" spans="1:7" ht="15">
      <c r="A1756" s="96" t="s">
        <v>105</v>
      </c>
      <c r="B1756" s="97">
        <v>45120.958333333336</v>
      </c>
      <c r="C1756" s="96" t="s">
        <v>104</v>
      </c>
      <c r="D1756" s="96" t="s">
        <v>103</v>
      </c>
      <c r="E1756" s="96" t="s">
        <v>135</v>
      </c>
      <c r="F1756" s="96">
        <v>1978</v>
      </c>
      <c r="G1756" s="96">
        <v>223537</v>
      </c>
    </row>
    <row r="1757" spans="1:7" ht="15">
      <c r="A1757" s="96" t="s">
        <v>105</v>
      </c>
      <c r="B1757" s="97">
        <v>45120.958333333336</v>
      </c>
      <c r="C1757" s="96" t="s">
        <v>104</v>
      </c>
      <c r="D1757" s="96" t="s">
        <v>103</v>
      </c>
      <c r="E1757" s="96" t="s">
        <v>135</v>
      </c>
      <c r="F1757" s="96">
        <v>1979</v>
      </c>
      <c r="G1757" s="96">
        <v>225735</v>
      </c>
    </row>
    <row r="1758" spans="1:7" ht="15">
      <c r="A1758" s="96" t="s">
        <v>105</v>
      </c>
      <c r="B1758" s="97">
        <v>45120.958333333336</v>
      </c>
      <c r="C1758" s="96" t="s">
        <v>104</v>
      </c>
      <c r="D1758" s="96" t="s">
        <v>103</v>
      </c>
      <c r="E1758" s="96" t="s">
        <v>135</v>
      </c>
      <c r="F1758" s="96">
        <v>1980</v>
      </c>
      <c r="G1758" s="96">
        <v>228138</v>
      </c>
    </row>
    <row r="1759" spans="1:7" ht="15">
      <c r="A1759" s="96" t="s">
        <v>105</v>
      </c>
      <c r="B1759" s="97">
        <v>45120.958333333336</v>
      </c>
      <c r="C1759" s="96" t="s">
        <v>104</v>
      </c>
      <c r="D1759" s="96" t="s">
        <v>103</v>
      </c>
      <c r="E1759" s="96" t="s">
        <v>135</v>
      </c>
      <c r="F1759" s="96">
        <v>1981</v>
      </c>
      <c r="G1759" s="96">
        <v>230755</v>
      </c>
    </row>
    <row r="1760" spans="1:7" ht="15">
      <c r="A1760" s="96" t="s">
        <v>105</v>
      </c>
      <c r="B1760" s="97">
        <v>45120.958333333336</v>
      </c>
      <c r="C1760" s="96" t="s">
        <v>104</v>
      </c>
      <c r="D1760" s="96" t="s">
        <v>103</v>
      </c>
      <c r="E1760" s="96" t="s">
        <v>135</v>
      </c>
      <c r="F1760" s="96">
        <v>1982</v>
      </c>
      <c r="G1760" s="96">
        <v>233860</v>
      </c>
    </row>
    <row r="1761" spans="1:7" ht="15">
      <c r="A1761" s="96" t="s">
        <v>105</v>
      </c>
      <c r="B1761" s="97">
        <v>45120.958333333336</v>
      </c>
      <c r="C1761" s="96" t="s">
        <v>104</v>
      </c>
      <c r="D1761" s="96" t="s">
        <v>103</v>
      </c>
      <c r="E1761" s="96" t="s">
        <v>135</v>
      </c>
      <c r="F1761" s="96">
        <v>1983</v>
      </c>
      <c r="G1761" s="96">
        <v>236977</v>
      </c>
    </row>
    <row r="1762" spans="1:7" ht="15">
      <c r="A1762" s="96" t="s">
        <v>105</v>
      </c>
      <c r="B1762" s="97">
        <v>45120.958333333336</v>
      </c>
      <c r="C1762" s="96" t="s">
        <v>104</v>
      </c>
      <c r="D1762" s="96" t="s">
        <v>103</v>
      </c>
      <c r="E1762" s="96" t="s">
        <v>135</v>
      </c>
      <c r="F1762" s="96">
        <v>1984</v>
      </c>
      <c r="G1762" s="96">
        <v>239511</v>
      </c>
    </row>
    <row r="1763" spans="1:7" ht="15">
      <c r="A1763" s="96" t="s">
        <v>105</v>
      </c>
      <c r="B1763" s="97">
        <v>45120.958333333336</v>
      </c>
      <c r="C1763" s="96" t="s">
        <v>104</v>
      </c>
      <c r="D1763" s="96" t="s">
        <v>103</v>
      </c>
      <c r="E1763" s="96" t="s">
        <v>135</v>
      </c>
      <c r="F1763" s="96">
        <v>1985</v>
      </c>
      <c r="G1763" s="96">
        <v>241405</v>
      </c>
    </row>
    <row r="1764" spans="1:7" ht="15">
      <c r="A1764" s="96" t="s">
        <v>105</v>
      </c>
      <c r="B1764" s="97">
        <v>45120.958333333336</v>
      </c>
      <c r="C1764" s="96" t="s">
        <v>104</v>
      </c>
      <c r="D1764" s="96" t="s">
        <v>103</v>
      </c>
      <c r="E1764" s="96" t="s">
        <v>135</v>
      </c>
      <c r="F1764" s="96">
        <v>1986</v>
      </c>
      <c r="G1764" s="96">
        <v>243180</v>
      </c>
    </row>
    <row r="1765" spans="1:7" ht="15">
      <c r="A1765" s="96" t="s">
        <v>105</v>
      </c>
      <c r="B1765" s="97">
        <v>45120.958333333336</v>
      </c>
      <c r="C1765" s="96" t="s">
        <v>104</v>
      </c>
      <c r="D1765" s="96" t="s">
        <v>103</v>
      </c>
      <c r="E1765" s="96" t="s">
        <v>135</v>
      </c>
      <c r="F1765" s="96">
        <v>1987</v>
      </c>
      <c r="G1765" s="96">
        <v>245859</v>
      </c>
    </row>
    <row r="1766" spans="1:7" ht="15">
      <c r="A1766" s="96" t="s">
        <v>105</v>
      </c>
      <c r="B1766" s="97">
        <v>45120.958333333336</v>
      </c>
      <c r="C1766" s="96" t="s">
        <v>104</v>
      </c>
      <c r="D1766" s="96" t="s">
        <v>103</v>
      </c>
      <c r="E1766" s="96" t="s">
        <v>135</v>
      </c>
      <c r="F1766" s="96">
        <v>1988</v>
      </c>
      <c r="G1766" s="96">
        <v>249740</v>
      </c>
    </row>
    <row r="1767" spans="1:7" ht="15">
      <c r="A1767" s="96" t="s">
        <v>105</v>
      </c>
      <c r="B1767" s="97">
        <v>45120.958333333336</v>
      </c>
      <c r="C1767" s="96" t="s">
        <v>104</v>
      </c>
      <c r="D1767" s="96" t="s">
        <v>103</v>
      </c>
      <c r="E1767" s="96" t="s">
        <v>135</v>
      </c>
      <c r="F1767" s="96">
        <v>1989</v>
      </c>
      <c r="G1767" s="96">
        <v>252852</v>
      </c>
    </row>
    <row r="1768" spans="1:7" ht="15">
      <c r="A1768" s="96" t="s">
        <v>105</v>
      </c>
      <c r="B1768" s="97">
        <v>45120.958333333336</v>
      </c>
      <c r="C1768" s="96" t="s">
        <v>104</v>
      </c>
      <c r="D1768" s="96" t="s">
        <v>103</v>
      </c>
      <c r="E1768" s="96" t="s">
        <v>135</v>
      </c>
      <c r="F1768" s="96">
        <v>1990</v>
      </c>
      <c r="G1768" s="96">
        <v>254826</v>
      </c>
    </row>
    <row r="1769" spans="1:7" ht="15">
      <c r="A1769" s="96" t="s">
        <v>105</v>
      </c>
      <c r="B1769" s="97">
        <v>45120.958333333336</v>
      </c>
      <c r="C1769" s="96" t="s">
        <v>104</v>
      </c>
      <c r="D1769" s="96" t="s">
        <v>103</v>
      </c>
      <c r="E1769" s="96" t="s">
        <v>135</v>
      </c>
      <c r="F1769" s="96">
        <v>1991</v>
      </c>
      <c r="G1769" s="96">
        <v>257797</v>
      </c>
    </row>
    <row r="1770" spans="1:7" ht="15">
      <c r="A1770" s="96" t="s">
        <v>105</v>
      </c>
      <c r="B1770" s="97">
        <v>45120.958333333336</v>
      </c>
      <c r="C1770" s="96" t="s">
        <v>104</v>
      </c>
      <c r="D1770" s="96" t="s">
        <v>103</v>
      </c>
      <c r="E1770" s="96" t="s">
        <v>135</v>
      </c>
      <c r="F1770" s="96">
        <v>1992</v>
      </c>
      <c r="G1770" s="96">
        <v>261057</v>
      </c>
    </row>
    <row r="1771" spans="1:7" ht="15">
      <c r="A1771" s="96" t="s">
        <v>105</v>
      </c>
      <c r="B1771" s="97">
        <v>45120.958333333336</v>
      </c>
      <c r="C1771" s="96" t="s">
        <v>104</v>
      </c>
      <c r="D1771" s="96" t="s">
        <v>103</v>
      </c>
      <c r="E1771" s="96" t="s">
        <v>135</v>
      </c>
      <c r="F1771" s="96">
        <v>1993</v>
      </c>
      <c r="G1771" s="96">
        <v>263725</v>
      </c>
    </row>
    <row r="1772" spans="1:7" ht="15">
      <c r="A1772" s="96" t="s">
        <v>105</v>
      </c>
      <c r="B1772" s="97">
        <v>45120.958333333336</v>
      </c>
      <c r="C1772" s="96" t="s">
        <v>104</v>
      </c>
      <c r="D1772" s="96" t="s">
        <v>103</v>
      </c>
      <c r="E1772" s="96" t="s">
        <v>135</v>
      </c>
      <c r="F1772" s="96">
        <v>1994</v>
      </c>
      <c r="G1772" s="96">
        <v>266021</v>
      </c>
    </row>
    <row r="1773" spans="1:7" ht="15">
      <c r="A1773" s="96" t="s">
        <v>105</v>
      </c>
      <c r="B1773" s="97">
        <v>45120.958333333336</v>
      </c>
      <c r="C1773" s="96" t="s">
        <v>104</v>
      </c>
      <c r="D1773" s="96" t="s">
        <v>103</v>
      </c>
      <c r="E1773" s="96" t="s">
        <v>135</v>
      </c>
      <c r="F1773" s="96">
        <v>1995</v>
      </c>
      <c r="G1773" s="96">
        <v>267468</v>
      </c>
    </row>
    <row r="1774" spans="1:7" ht="15">
      <c r="A1774" s="96" t="s">
        <v>105</v>
      </c>
      <c r="B1774" s="97">
        <v>45120.958333333336</v>
      </c>
      <c r="C1774" s="96" t="s">
        <v>104</v>
      </c>
      <c r="D1774" s="96" t="s">
        <v>103</v>
      </c>
      <c r="E1774" s="96" t="s">
        <v>135</v>
      </c>
      <c r="F1774" s="96">
        <v>1996</v>
      </c>
      <c r="G1774" s="96">
        <v>268916</v>
      </c>
    </row>
    <row r="1775" spans="1:7" ht="15">
      <c r="A1775" s="96" t="s">
        <v>105</v>
      </c>
      <c r="B1775" s="97">
        <v>45120.958333333336</v>
      </c>
      <c r="C1775" s="96" t="s">
        <v>104</v>
      </c>
      <c r="D1775" s="96" t="s">
        <v>103</v>
      </c>
      <c r="E1775" s="96" t="s">
        <v>135</v>
      </c>
      <c r="F1775" s="96">
        <v>1997</v>
      </c>
      <c r="G1775" s="96">
        <v>271128</v>
      </c>
    </row>
    <row r="1776" spans="1:7" ht="15">
      <c r="A1776" s="96" t="s">
        <v>105</v>
      </c>
      <c r="B1776" s="97">
        <v>45120.958333333336</v>
      </c>
      <c r="C1776" s="96" t="s">
        <v>104</v>
      </c>
      <c r="D1776" s="96" t="s">
        <v>103</v>
      </c>
      <c r="E1776" s="96" t="s">
        <v>135</v>
      </c>
      <c r="F1776" s="96">
        <v>1998</v>
      </c>
      <c r="G1776" s="96">
        <v>274047</v>
      </c>
    </row>
    <row r="1777" spans="1:7" ht="15">
      <c r="A1777" s="96" t="s">
        <v>105</v>
      </c>
      <c r="B1777" s="97">
        <v>45120.958333333336</v>
      </c>
      <c r="C1777" s="96" t="s">
        <v>104</v>
      </c>
      <c r="D1777" s="96" t="s">
        <v>103</v>
      </c>
      <c r="E1777" s="96" t="s">
        <v>135</v>
      </c>
      <c r="F1777" s="96">
        <v>1999</v>
      </c>
      <c r="G1777" s="96">
        <v>277381</v>
      </c>
    </row>
    <row r="1778" spans="1:7" ht="15">
      <c r="A1778" s="96" t="s">
        <v>105</v>
      </c>
      <c r="B1778" s="97">
        <v>45120.958333333336</v>
      </c>
      <c r="C1778" s="96" t="s">
        <v>104</v>
      </c>
      <c r="D1778" s="96" t="s">
        <v>103</v>
      </c>
      <c r="E1778" s="96" t="s">
        <v>135</v>
      </c>
      <c r="F1778" s="96">
        <v>2000</v>
      </c>
      <c r="G1778" s="96">
        <v>281205</v>
      </c>
    </row>
    <row r="1779" spans="1:7" ht="15">
      <c r="A1779" s="96" t="s">
        <v>105</v>
      </c>
      <c r="B1779" s="97">
        <v>45120.958333333336</v>
      </c>
      <c r="C1779" s="96" t="s">
        <v>104</v>
      </c>
      <c r="D1779" s="96" t="s">
        <v>103</v>
      </c>
      <c r="E1779" s="96" t="s">
        <v>135</v>
      </c>
      <c r="F1779" s="96">
        <v>2001</v>
      </c>
      <c r="G1779" s="96">
        <v>284968</v>
      </c>
    </row>
    <row r="1780" spans="1:7" ht="15">
      <c r="A1780" s="96" t="s">
        <v>105</v>
      </c>
      <c r="B1780" s="97">
        <v>45120.958333333336</v>
      </c>
      <c r="C1780" s="96" t="s">
        <v>104</v>
      </c>
      <c r="D1780" s="96" t="s">
        <v>103</v>
      </c>
      <c r="E1780" s="96" t="s">
        <v>135</v>
      </c>
      <c r="F1780" s="96">
        <v>2002</v>
      </c>
      <c r="G1780" s="96">
        <v>287523</v>
      </c>
    </row>
    <row r="1781" spans="1:7" ht="15">
      <c r="A1781" s="96" t="s">
        <v>105</v>
      </c>
      <c r="B1781" s="97">
        <v>45120.958333333336</v>
      </c>
      <c r="C1781" s="96" t="s">
        <v>104</v>
      </c>
      <c r="D1781" s="96" t="s">
        <v>103</v>
      </c>
      <c r="E1781" s="96" t="s">
        <v>135</v>
      </c>
      <c r="F1781" s="96">
        <v>2003</v>
      </c>
      <c r="G1781" s="96">
        <v>289521</v>
      </c>
    </row>
    <row r="1782" spans="1:7" ht="15">
      <c r="A1782" s="96" t="s">
        <v>105</v>
      </c>
      <c r="B1782" s="97">
        <v>45120.958333333336</v>
      </c>
      <c r="C1782" s="96" t="s">
        <v>104</v>
      </c>
      <c r="D1782" s="96" t="s">
        <v>103</v>
      </c>
      <c r="E1782" s="96" t="s">
        <v>135</v>
      </c>
      <c r="F1782" s="96">
        <v>2004</v>
      </c>
      <c r="G1782" s="96">
        <v>292074</v>
      </c>
    </row>
    <row r="1783" spans="1:7" ht="15">
      <c r="A1783" s="96" t="s">
        <v>105</v>
      </c>
      <c r="B1783" s="97">
        <v>45120.958333333336</v>
      </c>
      <c r="C1783" s="96" t="s">
        <v>104</v>
      </c>
      <c r="D1783" s="96" t="s">
        <v>103</v>
      </c>
      <c r="E1783" s="96" t="s">
        <v>135</v>
      </c>
      <c r="F1783" s="96">
        <v>2005</v>
      </c>
      <c r="G1783" s="96">
        <v>296734</v>
      </c>
    </row>
    <row r="1784" spans="1:7" ht="15">
      <c r="A1784" s="96" t="s">
        <v>105</v>
      </c>
      <c r="B1784" s="97">
        <v>45120.958333333336</v>
      </c>
      <c r="C1784" s="96" t="s">
        <v>104</v>
      </c>
      <c r="D1784" s="96" t="s">
        <v>103</v>
      </c>
      <c r="E1784" s="96" t="s">
        <v>135</v>
      </c>
      <c r="F1784" s="96">
        <v>2006</v>
      </c>
      <c r="G1784" s="96">
        <v>303782</v>
      </c>
    </row>
    <row r="1785" spans="1:7" ht="15">
      <c r="A1785" s="96" t="s">
        <v>105</v>
      </c>
      <c r="B1785" s="97">
        <v>45120.958333333336</v>
      </c>
      <c r="C1785" s="96" t="s">
        <v>104</v>
      </c>
      <c r="D1785" s="96" t="s">
        <v>103</v>
      </c>
      <c r="E1785" s="96" t="s">
        <v>135</v>
      </c>
      <c r="F1785" s="96">
        <v>2007</v>
      </c>
      <c r="G1785" s="96">
        <v>311566</v>
      </c>
    </row>
    <row r="1786" spans="1:7" ht="15">
      <c r="A1786" s="96" t="s">
        <v>105</v>
      </c>
      <c r="B1786" s="97">
        <v>45120.958333333336</v>
      </c>
      <c r="C1786" s="96" t="s">
        <v>104</v>
      </c>
      <c r="D1786" s="96" t="s">
        <v>103</v>
      </c>
      <c r="E1786" s="96" t="s">
        <v>135</v>
      </c>
      <c r="F1786" s="96">
        <v>2008</v>
      </c>
      <c r="G1786" s="96">
        <v>317414</v>
      </c>
    </row>
    <row r="1787" spans="1:7" ht="15">
      <c r="A1787" s="96" t="s">
        <v>105</v>
      </c>
      <c r="B1787" s="97">
        <v>45120.958333333336</v>
      </c>
      <c r="C1787" s="96" t="s">
        <v>104</v>
      </c>
      <c r="D1787" s="96" t="s">
        <v>103</v>
      </c>
      <c r="E1787" s="96" t="s">
        <v>135</v>
      </c>
      <c r="F1787" s="96">
        <v>2009</v>
      </c>
      <c r="G1787" s="96">
        <v>318499</v>
      </c>
    </row>
    <row r="1788" spans="1:7" ht="15">
      <c r="A1788" s="96" t="s">
        <v>105</v>
      </c>
      <c r="B1788" s="97">
        <v>45120.958333333336</v>
      </c>
      <c r="C1788" s="96" t="s">
        <v>104</v>
      </c>
      <c r="D1788" s="96" t="s">
        <v>103</v>
      </c>
      <c r="E1788" s="96" t="s">
        <v>135</v>
      </c>
      <c r="F1788" s="96">
        <v>2010</v>
      </c>
      <c r="G1788" s="96">
        <v>318041</v>
      </c>
    </row>
    <row r="1789" spans="1:7" ht="15">
      <c r="A1789" s="96" t="s">
        <v>105</v>
      </c>
      <c r="B1789" s="97">
        <v>45120.958333333336</v>
      </c>
      <c r="C1789" s="96" t="s">
        <v>104</v>
      </c>
      <c r="D1789" s="96" t="s">
        <v>103</v>
      </c>
      <c r="E1789" s="96" t="s">
        <v>135</v>
      </c>
      <c r="F1789" s="96">
        <v>2011</v>
      </c>
      <c r="G1789" s="96">
        <v>319014</v>
      </c>
    </row>
    <row r="1790" spans="1:7" ht="15">
      <c r="A1790" s="96" t="s">
        <v>105</v>
      </c>
      <c r="B1790" s="97">
        <v>45120.958333333336</v>
      </c>
      <c r="C1790" s="96" t="s">
        <v>104</v>
      </c>
      <c r="D1790" s="96" t="s">
        <v>103</v>
      </c>
      <c r="E1790" s="96" t="s">
        <v>135</v>
      </c>
      <c r="F1790" s="96">
        <v>2012</v>
      </c>
      <c r="G1790" s="96">
        <v>320716</v>
      </c>
    </row>
    <row r="1791" spans="1:7" ht="15">
      <c r="A1791" s="96" t="s">
        <v>105</v>
      </c>
      <c r="B1791" s="97">
        <v>45120.958333333336</v>
      </c>
      <c r="C1791" s="96" t="s">
        <v>104</v>
      </c>
      <c r="D1791" s="96" t="s">
        <v>103</v>
      </c>
      <c r="E1791" s="96" t="s">
        <v>135</v>
      </c>
      <c r="F1791" s="96">
        <v>2013</v>
      </c>
      <c r="G1791" s="96">
        <v>323764</v>
      </c>
    </row>
    <row r="1792" spans="1:7" ht="15">
      <c r="A1792" s="96" t="s">
        <v>105</v>
      </c>
      <c r="B1792" s="97">
        <v>45120.958333333336</v>
      </c>
      <c r="C1792" s="96" t="s">
        <v>104</v>
      </c>
      <c r="D1792" s="96" t="s">
        <v>103</v>
      </c>
      <c r="E1792" s="96" t="s">
        <v>135</v>
      </c>
      <c r="F1792" s="96">
        <v>2014</v>
      </c>
      <c r="G1792" s="96">
        <v>327386</v>
      </c>
    </row>
    <row r="1793" spans="1:7" ht="15">
      <c r="A1793" s="96" t="s">
        <v>105</v>
      </c>
      <c r="B1793" s="97">
        <v>45120.958333333336</v>
      </c>
      <c r="C1793" s="96" t="s">
        <v>104</v>
      </c>
      <c r="D1793" s="96" t="s">
        <v>103</v>
      </c>
      <c r="E1793" s="96" t="s">
        <v>135</v>
      </c>
      <c r="F1793" s="96">
        <v>2015</v>
      </c>
      <c r="G1793" s="96">
        <v>330815</v>
      </c>
    </row>
    <row r="1794" spans="1:7" ht="15">
      <c r="A1794" s="96" t="s">
        <v>105</v>
      </c>
      <c r="B1794" s="97">
        <v>45120.958333333336</v>
      </c>
      <c r="C1794" s="96" t="s">
        <v>104</v>
      </c>
      <c r="D1794" s="96" t="s">
        <v>103</v>
      </c>
      <c r="E1794" s="96" t="s">
        <v>135</v>
      </c>
      <c r="F1794" s="96">
        <v>2016</v>
      </c>
      <c r="G1794" s="96">
        <v>335439</v>
      </c>
    </row>
    <row r="1795" spans="1:7" ht="15">
      <c r="A1795" s="96" t="s">
        <v>105</v>
      </c>
      <c r="B1795" s="97">
        <v>45120.958333333336</v>
      </c>
      <c r="C1795" s="96" t="s">
        <v>104</v>
      </c>
      <c r="D1795" s="96" t="s">
        <v>103</v>
      </c>
      <c r="E1795" s="96" t="s">
        <v>135</v>
      </c>
      <c r="F1795" s="96">
        <v>2017</v>
      </c>
      <c r="G1795" s="96">
        <v>343400</v>
      </c>
    </row>
    <row r="1796" spans="1:7" ht="15">
      <c r="A1796" s="96" t="s">
        <v>105</v>
      </c>
      <c r="B1796" s="97">
        <v>45120.958333333336</v>
      </c>
      <c r="C1796" s="96" t="s">
        <v>104</v>
      </c>
      <c r="D1796" s="96" t="s">
        <v>103</v>
      </c>
      <c r="E1796" s="96" t="s">
        <v>135</v>
      </c>
      <c r="F1796" s="96">
        <v>2018</v>
      </c>
      <c r="G1796" s="96">
        <v>352721</v>
      </c>
    </row>
    <row r="1797" spans="1:7" ht="15">
      <c r="A1797" s="96" t="s">
        <v>105</v>
      </c>
      <c r="B1797" s="97">
        <v>45120.958333333336</v>
      </c>
      <c r="C1797" s="96" t="s">
        <v>104</v>
      </c>
      <c r="D1797" s="96" t="s">
        <v>103</v>
      </c>
      <c r="E1797" s="96" t="s">
        <v>135</v>
      </c>
      <c r="F1797" s="96">
        <v>2019</v>
      </c>
      <c r="G1797" s="96">
        <v>360563</v>
      </c>
    </row>
    <row r="1798" spans="1:7" ht="15">
      <c r="A1798" s="96" t="s">
        <v>105</v>
      </c>
      <c r="B1798" s="97">
        <v>45120.958333333336</v>
      </c>
      <c r="C1798" s="96" t="s">
        <v>104</v>
      </c>
      <c r="D1798" s="96" t="s">
        <v>103</v>
      </c>
      <c r="E1798" s="96" t="s">
        <v>135</v>
      </c>
      <c r="F1798" s="96">
        <v>2020</v>
      </c>
      <c r="G1798" s="96">
        <v>366463</v>
      </c>
    </row>
    <row r="1799" spans="1:7" ht="15">
      <c r="A1799" s="96" t="s">
        <v>105</v>
      </c>
      <c r="B1799" s="97">
        <v>45120.958333333336</v>
      </c>
      <c r="C1799" s="96" t="s">
        <v>104</v>
      </c>
      <c r="D1799" s="96" t="s">
        <v>103</v>
      </c>
      <c r="E1799" s="96" t="s">
        <v>135</v>
      </c>
      <c r="F1799" s="96">
        <v>2021</v>
      </c>
      <c r="G1799" s="96">
        <v>372520</v>
      </c>
    </row>
    <row r="1800" spans="1:7" ht="15">
      <c r="A1800" s="96" t="s">
        <v>105</v>
      </c>
      <c r="B1800" s="97">
        <v>45120.958333333336</v>
      </c>
      <c r="C1800" s="96" t="s">
        <v>104</v>
      </c>
      <c r="D1800" s="96" t="s">
        <v>103</v>
      </c>
      <c r="E1800" s="96" t="s">
        <v>135</v>
      </c>
      <c r="F1800" s="96">
        <v>2022</v>
      </c>
      <c r="G1800" s="96">
        <v>382003</v>
      </c>
    </row>
    <row r="1801" spans="1:7" ht="15">
      <c r="A1801" s="96" t="s">
        <v>105</v>
      </c>
      <c r="B1801" s="97">
        <v>45120.958333333336</v>
      </c>
      <c r="C1801" s="96" t="s">
        <v>104</v>
      </c>
      <c r="D1801" s="96" t="s">
        <v>103</v>
      </c>
      <c r="E1801" s="96" t="s">
        <v>134</v>
      </c>
      <c r="F1801" s="96">
        <v>1960</v>
      </c>
      <c r="G1801" s="96">
        <v>50199700</v>
      </c>
    </row>
    <row r="1802" spans="1:7" ht="15">
      <c r="A1802" s="96" t="s">
        <v>105</v>
      </c>
      <c r="B1802" s="97">
        <v>45120.958333333336</v>
      </c>
      <c r="C1802" s="96" t="s">
        <v>104</v>
      </c>
      <c r="D1802" s="96" t="s">
        <v>103</v>
      </c>
      <c r="E1802" s="96" t="s">
        <v>134</v>
      </c>
      <c r="F1802" s="96">
        <v>1961</v>
      </c>
      <c r="G1802" s="96">
        <v>50536350</v>
      </c>
    </row>
    <row r="1803" spans="1:7" ht="15">
      <c r="A1803" s="96" t="s">
        <v>105</v>
      </c>
      <c r="B1803" s="97">
        <v>45120.958333333336</v>
      </c>
      <c r="C1803" s="96" t="s">
        <v>104</v>
      </c>
      <c r="D1803" s="96" t="s">
        <v>103</v>
      </c>
      <c r="E1803" s="96" t="s">
        <v>134</v>
      </c>
      <c r="F1803" s="96">
        <v>1962</v>
      </c>
      <c r="G1803" s="96">
        <v>50879450</v>
      </c>
    </row>
    <row r="1804" spans="1:7" ht="15">
      <c r="A1804" s="96" t="s">
        <v>105</v>
      </c>
      <c r="B1804" s="97">
        <v>45120.958333333336</v>
      </c>
      <c r="C1804" s="96" t="s">
        <v>104</v>
      </c>
      <c r="D1804" s="96" t="s">
        <v>103</v>
      </c>
      <c r="E1804" s="96" t="s">
        <v>134</v>
      </c>
      <c r="F1804" s="96">
        <v>1963</v>
      </c>
      <c r="G1804" s="96">
        <v>51252000</v>
      </c>
    </row>
    <row r="1805" spans="1:7" ht="15">
      <c r="A1805" s="96" t="s">
        <v>105</v>
      </c>
      <c r="B1805" s="97">
        <v>45120.958333333336</v>
      </c>
      <c r="C1805" s="96" t="s">
        <v>104</v>
      </c>
      <c r="D1805" s="96" t="s">
        <v>103</v>
      </c>
      <c r="E1805" s="96" t="s">
        <v>134</v>
      </c>
      <c r="F1805" s="96">
        <v>1964</v>
      </c>
      <c r="G1805" s="96">
        <v>51675350</v>
      </c>
    </row>
    <row r="1806" spans="1:7" ht="15">
      <c r="A1806" s="96" t="s">
        <v>105</v>
      </c>
      <c r="B1806" s="97">
        <v>45120.958333333336</v>
      </c>
      <c r="C1806" s="96" t="s">
        <v>104</v>
      </c>
      <c r="D1806" s="96" t="s">
        <v>103</v>
      </c>
      <c r="E1806" s="96" t="s">
        <v>134</v>
      </c>
      <c r="F1806" s="96">
        <v>1965</v>
      </c>
      <c r="G1806" s="96">
        <v>52112350</v>
      </c>
    </row>
    <row r="1807" spans="1:7" ht="15">
      <c r="A1807" s="96" t="s">
        <v>105</v>
      </c>
      <c r="B1807" s="97">
        <v>45120.958333333336</v>
      </c>
      <c r="C1807" s="96" t="s">
        <v>104</v>
      </c>
      <c r="D1807" s="96" t="s">
        <v>103</v>
      </c>
      <c r="E1807" s="96" t="s">
        <v>134</v>
      </c>
      <c r="F1807" s="96">
        <v>1966</v>
      </c>
      <c r="G1807" s="96">
        <v>52519000</v>
      </c>
    </row>
    <row r="1808" spans="1:7" ht="15">
      <c r="A1808" s="96" t="s">
        <v>105</v>
      </c>
      <c r="B1808" s="97">
        <v>45120.958333333336</v>
      </c>
      <c r="C1808" s="96" t="s">
        <v>104</v>
      </c>
      <c r="D1808" s="96" t="s">
        <v>103</v>
      </c>
      <c r="E1808" s="96" t="s">
        <v>134</v>
      </c>
      <c r="F1808" s="96">
        <v>1967</v>
      </c>
      <c r="G1808" s="96">
        <v>52900500</v>
      </c>
    </row>
    <row r="1809" spans="1:7" ht="15">
      <c r="A1809" s="96" t="s">
        <v>105</v>
      </c>
      <c r="B1809" s="97">
        <v>45120.958333333336</v>
      </c>
      <c r="C1809" s="96" t="s">
        <v>104</v>
      </c>
      <c r="D1809" s="96" t="s">
        <v>103</v>
      </c>
      <c r="E1809" s="96" t="s">
        <v>134</v>
      </c>
      <c r="F1809" s="96">
        <v>1968</v>
      </c>
      <c r="G1809" s="96">
        <v>53235750</v>
      </c>
    </row>
    <row r="1810" spans="1:7" ht="15">
      <c r="A1810" s="96" t="s">
        <v>105</v>
      </c>
      <c r="B1810" s="97">
        <v>45120.958333333336</v>
      </c>
      <c r="C1810" s="96" t="s">
        <v>104</v>
      </c>
      <c r="D1810" s="96" t="s">
        <v>103</v>
      </c>
      <c r="E1810" s="96" t="s">
        <v>134</v>
      </c>
      <c r="F1810" s="96">
        <v>1969</v>
      </c>
      <c r="G1810" s="96">
        <v>53537950</v>
      </c>
    </row>
    <row r="1811" spans="1:7" ht="15">
      <c r="A1811" s="96" t="s">
        <v>105</v>
      </c>
      <c r="B1811" s="97">
        <v>45120.958333333336</v>
      </c>
      <c r="C1811" s="96" t="s">
        <v>104</v>
      </c>
      <c r="D1811" s="96" t="s">
        <v>103</v>
      </c>
      <c r="E1811" s="96" t="s">
        <v>134</v>
      </c>
      <c r="F1811" s="96">
        <v>1970</v>
      </c>
      <c r="G1811" s="96">
        <v>53821850</v>
      </c>
    </row>
    <row r="1812" spans="1:7" ht="15">
      <c r="A1812" s="96" t="s">
        <v>105</v>
      </c>
      <c r="B1812" s="97">
        <v>45120.958333333336</v>
      </c>
      <c r="C1812" s="96" t="s">
        <v>104</v>
      </c>
      <c r="D1812" s="96" t="s">
        <v>103</v>
      </c>
      <c r="E1812" s="96" t="s">
        <v>134</v>
      </c>
      <c r="F1812" s="96">
        <v>1971</v>
      </c>
      <c r="G1812" s="96">
        <v>54073490</v>
      </c>
    </row>
    <row r="1813" spans="1:7" ht="15">
      <c r="A1813" s="96" t="s">
        <v>105</v>
      </c>
      <c r="B1813" s="97">
        <v>45120.958333333336</v>
      </c>
      <c r="C1813" s="96" t="s">
        <v>104</v>
      </c>
      <c r="D1813" s="96" t="s">
        <v>103</v>
      </c>
      <c r="E1813" s="96" t="s">
        <v>134</v>
      </c>
      <c r="F1813" s="96">
        <v>1972</v>
      </c>
      <c r="G1813" s="96">
        <v>54381345</v>
      </c>
    </row>
    <row r="1814" spans="1:7" ht="15">
      <c r="A1814" s="96" t="s">
        <v>105</v>
      </c>
      <c r="B1814" s="97">
        <v>45120.958333333336</v>
      </c>
      <c r="C1814" s="96" t="s">
        <v>104</v>
      </c>
      <c r="D1814" s="96" t="s">
        <v>103</v>
      </c>
      <c r="E1814" s="96" t="s">
        <v>134</v>
      </c>
      <c r="F1814" s="96">
        <v>1973</v>
      </c>
      <c r="G1814" s="96">
        <v>54751406</v>
      </c>
    </row>
    <row r="1815" spans="1:7" ht="15">
      <c r="A1815" s="96" t="s">
        <v>105</v>
      </c>
      <c r="B1815" s="97">
        <v>45120.958333333336</v>
      </c>
      <c r="C1815" s="96" t="s">
        <v>104</v>
      </c>
      <c r="D1815" s="96" t="s">
        <v>103</v>
      </c>
      <c r="E1815" s="96" t="s">
        <v>134</v>
      </c>
      <c r="F1815" s="96">
        <v>1974</v>
      </c>
      <c r="G1815" s="96">
        <v>55110868</v>
      </c>
    </row>
    <row r="1816" spans="1:7" ht="15">
      <c r="A1816" s="96" t="s">
        <v>105</v>
      </c>
      <c r="B1816" s="97">
        <v>45120.958333333336</v>
      </c>
      <c r="C1816" s="96" t="s">
        <v>104</v>
      </c>
      <c r="D1816" s="96" t="s">
        <v>103</v>
      </c>
      <c r="E1816" s="96" t="s">
        <v>134</v>
      </c>
      <c r="F1816" s="96">
        <v>1975</v>
      </c>
      <c r="G1816" s="96">
        <v>55441001</v>
      </c>
    </row>
    <row r="1817" spans="1:7" ht="15">
      <c r="A1817" s="96" t="s">
        <v>105</v>
      </c>
      <c r="B1817" s="97">
        <v>45120.958333333336</v>
      </c>
      <c r="C1817" s="96" t="s">
        <v>104</v>
      </c>
      <c r="D1817" s="96" t="s">
        <v>103</v>
      </c>
      <c r="E1817" s="96" t="s">
        <v>134</v>
      </c>
      <c r="F1817" s="96">
        <v>1976</v>
      </c>
      <c r="G1817" s="96">
        <v>55718260</v>
      </c>
    </row>
    <row r="1818" spans="1:7" ht="15">
      <c r="A1818" s="96" t="s">
        <v>105</v>
      </c>
      <c r="B1818" s="97">
        <v>45120.958333333336</v>
      </c>
      <c r="C1818" s="96" t="s">
        <v>104</v>
      </c>
      <c r="D1818" s="96" t="s">
        <v>103</v>
      </c>
      <c r="E1818" s="96" t="s">
        <v>134</v>
      </c>
      <c r="F1818" s="96">
        <v>1977</v>
      </c>
      <c r="G1818" s="96">
        <v>55955411</v>
      </c>
    </row>
    <row r="1819" spans="1:7" ht="15">
      <c r="A1819" s="96" t="s">
        <v>105</v>
      </c>
      <c r="B1819" s="97">
        <v>45120.958333333336</v>
      </c>
      <c r="C1819" s="96" t="s">
        <v>104</v>
      </c>
      <c r="D1819" s="96" t="s">
        <v>103</v>
      </c>
      <c r="E1819" s="96" t="s">
        <v>134</v>
      </c>
      <c r="F1819" s="96">
        <v>1978</v>
      </c>
      <c r="G1819" s="96">
        <v>56155143</v>
      </c>
    </row>
    <row r="1820" spans="1:7" ht="15">
      <c r="A1820" s="96" t="s">
        <v>105</v>
      </c>
      <c r="B1820" s="97">
        <v>45120.958333333336</v>
      </c>
      <c r="C1820" s="96" t="s">
        <v>104</v>
      </c>
      <c r="D1820" s="96" t="s">
        <v>103</v>
      </c>
      <c r="E1820" s="96" t="s">
        <v>134</v>
      </c>
      <c r="F1820" s="96">
        <v>1979</v>
      </c>
      <c r="G1820" s="96">
        <v>56317749</v>
      </c>
    </row>
    <row r="1821" spans="1:7" ht="15">
      <c r="A1821" s="96" t="s">
        <v>105</v>
      </c>
      <c r="B1821" s="97">
        <v>45120.958333333336</v>
      </c>
      <c r="C1821" s="96" t="s">
        <v>104</v>
      </c>
      <c r="D1821" s="96" t="s">
        <v>103</v>
      </c>
      <c r="E1821" s="96" t="s">
        <v>134</v>
      </c>
      <c r="F1821" s="96">
        <v>1980</v>
      </c>
      <c r="G1821" s="96">
        <v>56433883</v>
      </c>
    </row>
    <row r="1822" spans="1:7" ht="15">
      <c r="A1822" s="96" t="s">
        <v>105</v>
      </c>
      <c r="B1822" s="97">
        <v>45120.958333333336</v>
      </c>
      <c r="C1822" s="96" t="s">
        <v>104</v>
      </c>
      <c r="D1822" s="96" t="s">
        <v>103</v>
      </c>
      <c r="E1822" s="96" t="s">
        <v>134</v>
      </c>
      <c r="F1822" s="96">
        <v>1981</v>
      </c>
      <c r="G1822" s="96">
        <v>56501675</v>
      </c>
    </row>
    <row r="1823" spans="1:7" ht="15">
      <c r="A1823" s="96" t="s">
        <v>105</v>
      </c>
      <c r="B1823" s="97">
        <v>45120.958333333336</v>
      </c>
      <c r="C1823" s="96" t="s">
        <v>104</v>
      </c>
      <c r="D1823" s="96" t="s">
        <v>103</v>
      </c>
      <c r="E1823" s="96" t="s">
        <v>134</v>
      </c>
      <c r="F1823" s="96">
        <v>1982</v>
      </c>
      <c r="G1823" s="96">
        <v>56543548</v>
      </c>
    </row>
    <row r="1824" spans="1:7" ht="15">
      <c r="A1824" s="96" t="s">
        <v>105</v>
      </c>
      <c r="B1824" s="97">
        <v>45120.958333333336</v>
      </c>
      <c r="C1824" s="96" t="s">
        <v>104</v>
      </c>
      <c r="D1824" s="96" t="s">
        <v>103</v>
      </c>
      <c r="E1824" s="96" t="s">
        <v>134</v>
      </c>
      <c r="F1824" s="96">
        <v>1983</v>
      </c>
      <c r="G1824" s="96">
        <v>56564074</v>
      </c>
    </row>
    <row r="1825" spans="1:7" ht="15">
      <c r="A1825" s="96" t="s">
        <v>105</v>
      </c>
      <c r="B1825" s="97">
        <v>45120.958333333336</v>
      </c>
      <c r="C1825" s="96" t="s">
        <v>104</v>
      </c>
      <c r="D1825" s="96" t="s">
        <v>103</v>
      </c>
      <c r="E1825" s="96" t="s">
        <v>134</v>
      </c>
      <c r="F1825" s="96">
        <v>1984</v>
      </c>
      <c r="G1825" s="96">
        <v>56576718</v>
      </c>
    </row>
    <row r="1826" spans="1:7" ht="15">
      <c r="A1826" s="96" t="s">
        <v>105</v>
      </c>
      <c r="B1826" s="97">
        <v>45120.958333333336</v>
      </c>
      <c r="C1826" s="96" t="s">
        <v>104</v>
      </c>
      <c r="D1826" s="96" t="s">
        <v>103</v>
      </c>
      <c r="E1826" s="96" t="s">
        <v>134</v>
      </c>
      <c r="F1826" s="96">
        <v>1985</v>
      </c>
      <c r="G1826" s="96">
        <v>56593071</v>
      </c>
    </row>
    <row r="1827" spans="1:7" ht="15">
      <c r="A1827" s="96" t="s">
        <v>105</v>
      </c>
      <c r="B1827" s="97">
        <v>45120.958333333336</v>
      </c>
      <c r="C1827" s="96" t="s">
        <v>104</v>
      </c>
      <c r="D1827" s="96" t="s">
        <v>103</v>
      </c>
      <c r="E1827" s="96" t="s">
        <v>134</v>
      </c>
      <c r="F1827" s="96">
        <v>1986</v>
      </c>
      <c r="G1827" s="96">
        <v>56596155</v>
      </c>
    </row>
    <row r="1828" spans="1:7" ht="15">
      <c r="A1828" s="96" t="s">
        <v>105</v>
      </c>
      <c r="B1828" s="97">
        <v>45120.958333333336</v>
      </c>
      <c r="C1828" s="96" t="s">
        <v>104</v>
      </c>
      <c r="D1828" s="96" t="s">
        <v>103</v>
      </c>
      <c r="E1828" s="96" t="s">
        <v>134</v>
      </c>
      <c r="F1828" s="96">
        <v>1987</v>
      </c>
      <c r="G1828" s="96">
        <v>56601931</v>
      </c>
    </row>
    <row r="1829" spans="1:7" ht="15">
      <c r="A1829" s="96" t="s">
        <v>105</v>
      </c>
      <c r="B1829" s="97">
        <v>45120.958333333336</v>
      </c>
      <c r="C1829" s="96" t="s">
        <v>104</v>
      </c>
      <c r="D1829" s="96" t="s">
        <v>103</v>
      </c>
      <c r="E1829" s="96" t="s">
        <v>134</v>
      </c>
      <c r="F1829" s="96">
        <v>1988</v>
      </c>
      <c r="G1829" s="96">
        <v>56629288</v>
      </c>
    </row>
    <row r="1830" spans="1:7" ht="15">
      <c r="A1830" s="96" t="s">
        <v>105</v>
      </c>
      <c r="B1830" s="97">
        <v>45120.958333333336</v>
      </c>
      <c r="C1830" s="96" t="s">
        <v>104</v>
      </c>
      <c r="D1830" s="96" t="s">
        <v>103</v>
      </c>
      <c r="E1830" s="96" t="s">
        <v>134</v>
      </c>
      <c r="F1830" s="96">
        <v>1989</v>
      </c>
      <c r="G1830" s="96">
        <v>56671781</v>
      </c>
    </row>
    <row r="1831" spans="1:7" ht="15">
      <c r="A1831" s="96" t="s">
        <v>105</v>
      </c>
      <c r="B1831" s="97">
        <v>45120.958333333336</v>
      </c>
      <c r="C1831" s="96" t="s">
        <v>104</v>
      </c>
      <c r="D1831" s="96" t="s">
        <v>103</v>
      </c>
      <c r="E1831" s="96" t="s">
        <v>134</v>
      </c>
      <c r="F1831" s="96">
        <v>1990</v>
      </c>
      <c r="G1831" s="96">
        <v>56719240</v>
      </c>
    </row>
    <row r="1832" spans="1:7" ht="15">
      <c r="A1832" s="96" t="s">
        <v>105</v>
      </c>
      <c r="B1832" s="97">
        <v>45120.958333333336</v>
      </c>
      <c r="C1832" s="96" t="s">
        <v>104</v>
      </c>
      <c r="D1832" s="96" t="s">
        <v>103</v>
      </c>
      <c r="E1832" s="96" t="s">
        <v>134</v>
      </c>
      <c r="F1832" s="96">
        <v>1991</v>
      </c>
      <c r="G1832" s="96">
        <v>56758521</v>
      </c>
    </row>
    <row r="1833" spans="1:7" ht="15">
      <c r="A1833" s="96" t="s">
        <v>105</v>
      </c>
      <c r="B1833" s="97">
        <v>45120.958333333336</v>
      </c>
      <c r="C1833" s="96" t="s">
        <v>104</v>
      </c>
      <c r="D1833" s="96" t="s">
        <v>103</v>
      </c>
      <c r="E1833" s="96" t="s">
        <v>134</v>
      </c>
      <c r="F1833" s="96">
        <v>1992</v>
      </c>
      <c r="G1833" s="96">
        <v>56797087</v>
      </c>
    </row>
    <row r="1834" spans="1:7" ht="15">
      <c r="A1834" s="96" t="s">
        <v>105</v>
      </c>
      <c r="B1834" s="97">
        <v>45120.958333333336</v>
      </c>
      <c r="C1834" s="96" t="s">
        <v>104</v>
      </c>
      <c r="D1834" s="96" t="s">
        <v>103</v>
      </c>
      <c r="E1834" s="96" t="s">
        <v>134</v>
      </c>
      <c r="F1834" s="96">
        <v>1993</v>
      </c>
      <c r="G1834" s="96">
        <v>56831821</v>
      </c>
    </row>
    <row r="1835" spans="1:7" ht="15">
      <c r="A1835" s="96" t="s">
        <v>105</v>
      </c>
      <c r="B1835" s="97">
        <v>45120.958333333336</v>
      </c>
      <c r="C1835" s="96" t="s">
        <v>104</v>
      </c>
      <c r="D1835" s="96" t="s">
        <v>103</v>
      </c>
      <c r="E1835" s="96" t="s">
        <v>134</v>
      </c>
      <c r="F1835" s="96">
        <v>1994</v>
      </c>
      <c r="G1835" s="96">
        <v>56843400</v>
      </c>
    </row>
    <row r="1836" spans="1:7" ht="15">
      <c r="A1836" s="96" t="s">
        <v>105</v>
      </c>
      <c r="B1836" s="97">
        <v>45120.958333333336</v>
      </c>
      <c r="C1836" s="96" t="s">
        <v>104</v>
      </c>
      <c r="D1836" s="96" t="s">
        <v>103</v>
      </c>
      <c r="E1836" s="96" t="s">
        <v>134</v>
      </c>
      <c r="F1836" s="96">
        <v>1995</v>
      </c>
      <c r="G1836" s="96">
        <v>56844303</v>
      </c>
    </row>
    <row r="1837" spans="1:7" ht="15">
      <c r="A1837" s="96" t="s">
        <v>105</v>
      </c>
      <c r="B1837" s="97">
        <v>45120.958333333336</v>
      </c>
      <c r="C1837" s="96" t="s">
        <v>104</v>
      </c>
      <c r="D1837" s="96" t="s">
        <v>103</v>
      </c>
      <c r="E1837" s="96" t="s">
        <v>134</v>
      </c>
      <c r="F1837" s="96">
        <v>1996</v>
      </c>
      <c r="G1837" s="96">
        <v>56860281</v>
      </c>
    </row>
    <row r="1838" spans="1:7" ht="15">
      <c r="A1838" s="96" t="s">
        <v>105</v>
      </c>
      <c r="B1838" s="97">
        <v>45120.958333333336</v>
      </c>
      <c r="C1838" s="96" t="s">
        <v>104</v>
      </c>
      <c r="D1838" s="96" t="s">
        <v>103</v>
      </c>
      <c r="E1838" s="96" t="s">
        <v>134</v>
      </c>
      <c r="F1838" s="96">
        <v>1997</v>
      </c>
      <c r="G1838" s="96">
        <v>56890372</v>
      </c>
    </row>
    <row r="1839" spans="1:7" ht="15">
      <c r="A1839" s="96" t="s">
        <v>105</v>
      </c>
      <c r="B1839" s="97">
        <v>45120.958333333336</v>
      </c>
      <c r="C1839" s="96" t="s">
        <v>104</v>
      </c>
      <c r="D1839" s="96" t="s">
        <v>103</v>
      </c>
      <c r="E1839" s="96" t="s">
        <v>134</v>
      </c>
      <c r="F1839" s="96">
        <v>1998</v>
      </c>
      <c r="G1839" s="96">
        <v>56906744</v>
      </c>
    </row>
    <row r="1840" spans="1:7" ht="15">
      <c r="A1840" s="96" t="s">
        <v>105</v>
      </c>
      <c r="B1840" s="97">
        <v>45120.958333333336</v>
      </c>
      <c r="C1840" s="96" t="s">
        <v>104</v>
      </c>
      <c r="D1840" s="96" t="s">
        <v>103</v>
      </c>
      <c r="E1840" s="96" t="s">
        <v>134</v>
      </c>
      <c r="F1840" s="96">
        <v>1999</v>
      </c>
      <c r="G1840" s="96">
        <v>56916317</v>
      </c>
    </row>
    <row r="1841" spans="1:7" ht="15">
      <c r="A1841" s="96" t="s">
        <v>105</v>
      </c>
      <c r="B1841" s="97">
        <v>45120.958333333336</v>
      </c>
      <c r="C1841" s="96" t="s">
        <v>104</v>
      </c>
      <c r="D1841" s="96" t="s">
        <v>103</v>
      </c>
      <c r="E1841" s="96" t="s">
        <v>134</v>
      </c>
      <c r="F1841" s="96">
        <v>2000</v>
      </c>
      <c r="G1841" s="96">
        <v>56942108</v>
      </c>
    </row>
    <row r="1842" spans="1:7" ht="15">
      <c r="A1842" s="96" t="s">
        <v>105</v>
      </c>
      <c r="B1842" s="97">
        <v>45120.958333333336</v>
      </c>
      <c r="C1842" s="96" t="s">
        <v>104</v>
      </c>
      <c r="D1842" s="96" t="s">
        <v>103</v>
      </c>
      <c r="E1842" s="96" t="s">
        <v>134</v>
      </c>
      <c r="F1842" s="96">
        <v>2001</v>
      </c>
      <c r="G1842" s="96">
        <v>56974100</v>
      </c>
    </row>
    <row r="1843" spans="1:7" ht="15">
      <c r="A1843" s="96" t="s">
        <v>105</v>
      </c>
      <c r="B1843" s="97">
        <v>45120.958333333336</v>
      </c>
      <c r="C1843" s="96" t="s">
        <v>104</v>
      </c>
      <c r="D1843" s="96" t="s">
        <v>103</v>
      </c>
      <c r="E1843" s="96" t="s">
        <v>134</v>
      </c>
      <c r="F1843" s="96">
        <v>2002</v>
      </c>
      <c r="G1843" s="96">
        <v>57059007</v>
      </c>
    </row>
    <row r="1844" spans="1:7" ht="15">
      <c r="A1844" s="96" t="s">
        <v>105</v>
      </c>
      <c r="B1844" s="97">
        <v>45120.958333333336</v>
      </c>
      <c r="C1844" s="96" t="s">
        <v>104</v>
      </c>
      <c r="D1844" s="96" t="s">
        <v>103</v>
      </c>
      <c r="E1844" s="96" t="s">
        <v>134</v>
      </c>
      <c r="F1844" s="96">
        <v>2003</v>
      </c>
      <c r="G1844" s="96">
        <v>57313203</v>
      </c>
    </row>
    <row r="1845" spans="1:7" ht="15">
      <c r="A1845" s="96" t="s">
        <v>105</v>
      </c>
      <c r="B1845" s="97">
        <v>45120.958333333336</v>
      </c>
      <c r="C1845" s="96" t="s">
        <v>104</v>
      </c>
      <c r="D1845" s="96" t="s">
        <v>103</v>
      </c>
      <c r="E1845" s="96" t="s">
        <v>134</v>
      </c>
      <c r="F1845" s="96">
        <v>2004</v>
      </c>
      <c r="G1845" s="96">
        <v>57685327</v>
      </c>
    </row>
    <row r="1846" spans="1:7" ht="15">
      <c r="A1846" s="96" t="s">
        <v>105</v>
      </c>
      <c r="B1846" s="97">
        <v>45120.958333333336</v>
      </c>
      <c r="C1846" s="96" t="s">
        <v>104</v>
      </c>
      <c r="D1846" s="96" t="s">
        <v>103</v>
      </c>
      <c r="E1846" s="96" t="s">
        <v>134</v>
      </c>
      <c r="F1846" s="96">
        <v>2005</v>
      </c>
      <c r="G1846" s="96">
        <v>57969484</v>
      </c>
    </row>
    <row r="1847" spans="1:7" ht="15">
      <c r="A1847" s="96" t="s">
        <v>105</v>
      </c>
      <c r="B1847" s="97">
        <v>45120.958333333336</v>
      </c>
      <c r="C1847" s="96" t="s">
        <v>104</v>
      </c>
      <c r="D1847" s="96" t="s">
        <v>103</v>
      </c>
      <c r="E1847" s="96" t="s">
        <v>134</v>
      </c>
      <c r="F1847" s="96">
        <v>2006</v>
      </c>
      <c r="G1847" s="96">
        <v>58143979</v>
      </c>
    </row>
    <row r="1848" spans="1:7" ht="15">
      <c r="A1848" s="96" t="s">
        <v>105</v>
      </c>
      <c r="B1848" s="97">
        <v>45120.958333333336</v>
      </c>
      <c r="C1848" s="96" t="s">
        <v>104</v>
      </c>
      <c r="D1848" s="96" t="s">
        <v>103</v>
      </c>
      <c r="E1848" s="96" t="s">
        <v>134</v>
      </c>
      <c r="F1848" s="96">
        <v>2007</v>
      </c>
      <c r="G1848" s="96">
        <v>58438310</v>
      </c>
    </row>
    <row r="1849" spans="1:7" ht="15">
      <c r="A1849" s="96" t="s">
        <v>105</v>
      </c>
      <c r="B1849" s="97">
        <v>45120.958333333336</v>
      </c>
      <c r="C1849" s="96" t="s">
        <v>104</v>
      </c>
      <c r="D1849" s="96" t="s">
        <v>103</v>
      </c>
      <c r="E1849" s="96" t="s">
        <v>134</v>
      </c>
      <c r="F1849" s="96">
        <v>2008</v>
      </c>
      <c r="G1849" s="96">
        <v>58826731</v>
      </c>
    </row>
    <row r="1850" spans="1:7" ht="15">
      <c r="A1850" s="96" t="s">
        <v>105</v>
      </c>
      <c r="B1850" s="97">
        <v>45120.958333333336</v>
      </c>
      <c r="C1850" s="96" t="s">
        <v>104</v>
      </c>
      <c r="D1850" s="96" t="s">
        <v>103</v>
      </c>
      <c r="E1850" s="96" t="s">
        <v>134</v>
      </c>
      <c r="F1850" s="96">
        <v>2009</v>
      </c>
      <c r="G1850" s="96">
        <v>59095365</v>
      </c>
    </row>
    <row r="1851" spans="1:7" ht="15">
      <c r="A1851" s="96" t="s">
        <v>105</v>
      </c>
      <c r="B1851" s="97">
        <v>45120.958333333336</v>
      </c>
      <c r="C1851" s="96" t="s">
        <v>104</v>
      </c>
      <c r="D1851" s="96" t="s">
        <v>103</v>
      </c>
      <c r="E1851" s="96" t="s">
        <v>134</v>
      </c>
      <c r="F1851" s="96">
        <v>2010</v>
      </c>
      <c r="G1851" s="96">
        <v>59277417</v>
      </c>
    </row>
    <row r="1852" spans="1:7" ht="15">
      <c r="A1852" s="96" t="s">
        <v>105</v>
      </c>
      <c r="B1852" s="97">
        <v>45120.958333333336</v>
      </c>
      <c r="C1852" s="96" t="s">
        <v>104</v>
      </c>
      <c r="D1852" s="96" t="s">
        <v>103</v>
      </c>
      <c r="E1852" s="96" t="s">
        <v>134</v>
      </c>
      <c r="F1852" s="96">
        <v>2011</v>
      </c>
      <c r="G1852" s="96">
        <v>59379449</v>
      </c>
    </row>
    <row r="1853" spans="1:7" ht="15">
      <c r="A1853" s="96" t="s">
        <v>105</v>
      </c>
      <c r="B1853" s="97">
        <v>45120.958333333336</v>
      </c>
      <c r="C1853" s="96" t="s">
        <v>104</v>
      </c>
      <c r="D1853" s="96" t="s">
        <v>103</v>
      </c>
      <c r="E1853" s="96" t="s">
        <v>134</v>
      </c>
      <c r="F1853" s="96">
        <v>2012</v>
      </c>
      <c r="G1853" s="96">
        <v>59539717</v>
      </c>
    </row>
    <row r="1854" spans="1:7" ht="15">
      <c r="A1854" s="96" t="s">
        <v>105</v>
      </c>
      <c r="B1854" s="97">
        <v>45120.958333333336</v>
      </c>
      <c r="C1854" s="96" t="s">
        <v>104</v>
      </c>
      <c r="D1854" s="96" t="s">
        <v>103</v>
      </c>
      <c r="E1854" s="96" t="s">
        <v>134</v>
      </c>
      <c r="F1854" s="96">
        <v>2013</v>
      </c>
      <c r="G1854" s="96">
        <v>60233948</v>
      </c>
    </row>
    <row r="1855" spans="1:7" ht="15">
      <c r="A1855" s="96" t="s">
        <v>105</v>
      </c>
      <c r="B1855" s="97">
        <v>45120.958333333336</v>
      </c>
      <c r="C1855" s="96" t="s">
        <v>104</v>
      </c>
      <c r="D1855" s="96" t="s">
        <v>103</v>
      </c>
      <c r="E1855" s="96" t="s">
        <v>134</v>
      </c>
      <c r="F1855" s="96">
        <v>2014</v>
      </c>
      <c r="G1855" s="96">
        <v>60789140</v>
      </c>
    </row>
    <row r="1856" spans="1:7" ht="15">
      <c r="A1856" s="96" t="s">
        <v>105</v>
      </c>
      <c r="B1856" s="97">
        <v>45120.958333333336</v>
      </c>
      <c r="C1856" s="96" t="s">
        <v>104</v>
      </c>
      <c r="D1856" s="96" t="s">
        <v>103</v>
      </c>
      <c r="E1856" s="96" t="s">
        <v>134</v>
      </c>
      <c r="F1856" s="96">
        <v>2015</v>
      </c>
      <c r="G1856" s="96">
        <v>60730582</v>
      </c>
    </row>
    <row r="1857" spans="1:7" ht="15">
      <c r="A1857" s="96" t="s">
        <v>105</v>
      </c>
      <c r="B1857" s="97">
        <v>45120.958333333336</v>
      </c>
      <c r="C1857" s="96" t="s">
        <v>104</v>
      </c>
      <c r="D1857" s="96" t="s">
        <v>103</v>
      </c>
      <c r="E1857" s="96" t="s">
        <v>134</v>
      </c>
      <c r="F1857" s="96">
        <v>2016</v>
      </c>
      <c r="G1857" s="96">
        <v>60627498</v>
      </c>
    </row>
    <row r="1858" spans="1:7" ht="15">
      <c r="A1858" s="96" t="s">
        <v>105</v>
      </c>
      <c r="B1858" s="97">
        <v>45120.958333333336</v>
      </c>
      <c r="C1858" s="96" t="s">
        <v>104</v>
      </c>
      <c r="D1858" s="96" t="s">
        <v>103</v>
      </c>
      <c r="E1858" s="96" t="s">
        <v>134</v>
      </c>
      <c r="F1858" s="96">
        <v>2017</v>
      </c>
      <c r="G1858" s="96">
        <v>60536709</v>
      </c>
    </row>
    <row r="1859" spans="1:7" ht="15">
      <c r="A1859" s="96" t="s">
        <v>105</v>
      </c>
      <c r="B1859" s="97">
        <v>45120.958333333336</v>
      </c>
      <c r="C1859" s="96" t="s">
        <v>104</v>
      </c>
      <c r="D1859" s="96" t="s">
        <v>103</v>
      </c>
      <c r="E1859" s="96" t="s">
        <v>134</v>
      </c>
      <c r="F1859" s="96">
        <v>2018</v>
      </c>
      <c r="G1859" s="96">
        <v>60421760</v>
      </c>
    </row>
    <row r="1860" spans="1:8" ht="15">
      <c r="A1860" s="96" t="s">
        <v>105</v>
      </c>
      <c r="B1860" s="97">
        <v>45120.958333333336</v>
      </c>
      <c r="C1860" s="96" t="s">
        <v>104</v>
      </c>
      <c r="D1860" s="96" t="s">
        <v>103</v>
      </c>
      <c r="E1860" s="96" t="s">
        <v>134</v>
      </c>
      <c r="F1860" s="96">
        <v>2019</v>
      </c>
      <c r="G1860" s="96">
        <v>59729081</v>
      </c>
      <c r="H1860" s="96" t="s">
        <v>106</v>
      </c>
    </row>
    <row r="1861" spans="1:7" ht="15">
      <c r="A1861" s="96" t="s">
        <v>105</v>
      </c>
      <c r="B1861" s="97">
        <v>45120.958333333336</v>
      </c>
      <c r="C1861" s="96" t="s">
        <v>104</v>
      </c>
      <c r="D1861" s="96" t="s">
        <v>103</v>
      </c>
      <c r="E1861" s="96" t="s">
        <v>134</v>
      </c>
      <c r="F1861" s="96">
        <v>2020</v>
      </c>
      <c r="G1861" s="96">
        <v>59438851</v>
      </c>
    </row>
    <row r="1862" spans="1:7" ht="15">
      <c r="A1862" s="96" t="s">
        <v>105</v>
      </c>
      <c r="B1862" s="97">
        <v>45120.958333333336</v>
      </c>
      <c r="C1862" s="96" t="s">
        <v>104</v>
      </c>
      <c r="D1862" s="96" t="s">
        <v>103</v>
      </c>
      <c r="E1862" s="96" t="s">
        <v>134</v>
      </c>
      <c r="F1862" s="96">
        <v>2021</v>
      </c>
      <c r="G1862" s="96">
        <v>59133173</v>
      </c>
    </row>
    <row r="1863" spans="1:8" ht="15">
      <c r="A1863" s="96" t="s">
        <v>105</v>
      </c>
      <c r="B1863" s="97">
        <v>45120.958333333336</v>
      </c>
      <c r="C1863" s="96" t="s">
        <v>104</v>
      </c>
      <c r="D1863" s="96" t="s">
        <v>103</v>
      </c>
      <c r="E1863" s="96" t="s">
        <v>134</v>
      </c>
      <c r="F1863" s="96">
        <v>2022</v>
      </c>
      <c r="G1863" s="96">
        <v>58940425</v>
      </c>
      <c r="H1863" s="96" t="s">
        <v>132</v>
      </c>
    </row>
    <row r="1864" spans="1:7" ht="15">
      <c r="A1864" s="96" t="s">
        <v>105</v>
      </c>
      <c r="B1864" s="97">
        <v>45120.958333333336</v>
      </c>
      <c r="C1864" s="96" t="s">
        <v>104</v>
      </c>
      <c r="D1864" s="96" t="s">
        <v>103</v>
      </c>
      <c r="E1864" s="96" t="s">
        <v>133</v>
      </c>
      <c r="F1864" s="96">
        <v>1960</v>
      </c>
      <c r="G1864" s="96">
        <v>16451</v>
      </c>
    </row>
    <row r="1865" spans="1:7" ht="15">
      <c r="A1865" s="96" t="s">
        <v>105</v>
      </c>
      <c r="B1865" s="97">
        <v>45120.958333333336</v>
      </c>
      <c r="C1865" s="96" t="s">
        <v>104</v>
      </c>
      <c r="D1865" s="96" t="s">
        <v>103</v>
      </c>
      <c r="E1865" s="96" t="s">
        <v>133</v>
      </c>
      <c r="F1865" s="96">
        <v>1961</v>
      </c>
      <c r="G1865" s="96">
        <v>16877</v>
      </c>
    </row>
    <row r="1866" spans="1:7" ht="15">
      <c r="A1866" s="96" t="s">
        <v>105</v>
      </c>
      <c r="B1866" s="97">
        <v>45120.958333333336</v>
      </c>
      <c r="C1866" s="96" t="s">
        <v>104</v>
      </c>
      <c r="D1866" s="96" t="s">
        <v>103</v>
      </c>
      <c r="E1866" s="96" t="s">
        <v>133</v>
      </c>
      <c r="F1866" s="96">
        <v>1962</v>
      </c>
      <c r="G1866" s="96">
        <v>17443</v>
      </c>
    </row>
    <row r="1867" spans="1:7" ht="15">
      <c r="A1867" s="96" t="s">
        <v>105</v>
      </c>
      <c r="B1867" s="97">
        <v>45120.958333333336</v>
      </c>
      <c r="C1867" s="96" t="s">
        <v>104</v>
      </c>
      <c r="D1867" s="96" t="s">
        <v>103</v>
      </c>
      <c r="E1867" s="96" t="s">
        <v>133</v>
      </c>
      <c r="F1867" s="96">
        <v>1963</v>
      </c>
      <c r="G1867" s="96">
        <v>18093</v>
      </c>
    </row>
    <row r="1868" spans="1:7" ht="15">
      <c r="A1868" s="96" t="s">
        <v>105</v>
      </c>
      <c r="B1868" s="97">
        <v>45120.958333333336</v>
      </c>
      <c r="C1868" s="96" t="s">
        <v>104</v>
      </c>
      <c r="D1868" s="96" t="s">
        <v>103</v>
      </c>
      <c r="E1868" s="96" t="s">
        <v>133</v>
      </c>
      <c r="F1868" s="96">
        <v>1964</v>
      </c>
      <c r="G1868" s="96">
        <v>18755</v>
      </c>
    </row>
    <row r="1869" spans="1:7" ht="15">
      <c r="A1869" s="96" t="s">
        <v>105</v>
      </c>
      <c r="B1869" s="97">
        <v>45120.958333333336</v>
      </c>
      <c r="C1869" s="96" t="s">
        <v>104</v>
      </c>
      <c r="D1869" s="96" t="s">
        <v>103</v>
      </c>
      <c r="E1869" s="96" t="s">
        <v>133</v>
      </c>
      <c r="F1869" s="96">
        <v>1965</v>
      </c>
      <c r="G1869" s="96">
        <v>19195</v>
      </c>
    </row>
    <row r="1870" spans="1:7" ht="15">
      <c r="A1870" s="96" t="s">
        <v>105</v>
      </c>
      <c r="B1870" s="97">
        <v>45120.958333333336</v>
      </c>
      <c r="C1870" s="96" t="s">
        <v>104</v>
      </c>
      <c r="D1870" s="96" t="s">
        <v>103</v>
      </c>
      <c r="E1870" s="96" t="s">
        <v>133</v>
      </c>
      <c r="F1870" s="96">
        <v>1966</v>
      </c>
      <c r="G1870" s="96">
        <v>19610</v>
      </c>
    </row>
    <row r="1871" spans="1:7" ht="15">
      <c r="A1871" s="96" t="s">
        <v>105</v>
      </c>
      <c r="B1871" s="97">
        <v>45120.958333333336</v>
      </c>
      <c r="C1871" s="96" t="s">
        <v>104</v>
      </c>
      <c r="D1871" s="96" t="s">
        <v>103</v>
      </c>
      <c r="E1871" s="96" t="s">
        <v>133</v>
      </c>
      <c r="F1871" s="96">
        <v>1967</v>
      </c>
      <c r="G1871" s="96">
        <v>20175</v>
      </c>
    </row>
    <row r="1872" spans="1:7" ht="15">
      <c r="A1872" s="96" t="s">
        <v>105</v>
      </c>
      <c r="B1872" s="97">
        <v>45120.958333333336</v>
      </c>
      <c r="C1872" s="96" t="s">
        <v>104</v>
      </c>
      <c r="D1872" s="96" t="s">
        <v>103</v>
      </c>
      <c r="E1872" s="96" t="s">
        <v>133</v>
      </c>
      <c r="F1872" s="96">
        <v>1968</v>
      </c>
      <c r="G1872" s="96">
        <v>20835</v>
      </c>
    </row>
    <row r="1873" spans="1:7" ht="15">
      <c r="A1873" s="96" t="s">
        <v>105</v>
      </c>
      <c r="B1873" s="97">
        <v>45120.958333333336</v>
      </c>
      <c r="C1873" s="96" t="s">
        <v>104</v>
      </c>
      <c r="D1873" s="96" t="s">
        <v>103</v>
      </c>
      <c r="E1873" s="96" t="s">
        <v>133</v>
      </c>
      <c r="F1873" s="96">
        <v>1969</v>
      </c>
      <c r="G1873" s="96">
        <v>21084</v>
      </c>
    </row>
    <row r="1874" spans="1:7" ht="15">
      <c r="A1874" s="96" t="s">
        <v>105</v>
      </c>
      <c r="B1874" s="97">
        <v>45120.958333333336</v>
      </c>
      <c r="C1874" s="96" t="s">
        <v>104</v>
      </c>
      <c r="D1874" s="96" t="s">
        <v>103</v>
      </c>
      <c r="E1874" s="96" t="s">
        <v>133</v>
      </c>
      <c r="F1874" s="96">
        <v>1970</v>
      </c>
      <c r="G1874" s="96">
        <v>21140</v>
      </c>
    </row>
    <row r="1875" spans="1:7" ht="15">
      <c r="A1875" s="96" t="s">
        <v>105</v>
      </c>
      <c r="B1875" s="97">
        <v>45120.958333333336</v>
      </c>
      <c r="C1875" s="96" t="s">
        <v>104</v>
      </c>
      <c r="D1875" s="96" t="s">
        <v>103</v>
      </c>
      <c r="E1875" s="96" t="s">
        <v>133</v>
      </c>
      <c r="F1875" s="96">
        <v>1971</v>
      </c>
      <c r="G1875" s="96">
        <v>21600</v>
      </c>
    </row>
    <row r="1876" spans="1:7" ht="15">
      <c r="A1876" s="96" t="s">
        <v>105</v>
      </c>
      <c r="B1876" s="97">
        <v>45120.958333333336</v>
      </c>
      <c r="C1876" s="96" t="s">
        <v>104</v>
      </c>
      <c r="D1876" s="96" t="s">
        <v>103</v>
      </c>
      <c r="E1876" s="96" t="s">
        <v>133</v>
      </c>
      <c r="F1876" s="96">
        <v>1972</v>
      </c>
      <c r="G1876" s="96">
        <v>22132</v>
      </c>
    </row>
    <row r="1877" spans="1:7" ht="15">
      <c r="A1877" s="96" t="s">
        <v>105</v>
      </c>
      <c r="B1877" s="97">
        <v>45120.958333333336</v>
      </c>
      <c r="C1877" s="96" t="s">
        <v>104</v>
      </c>
      <c r="D1877" s="96" t="s">
        <v>103</v>
      </c>
      <c r="E1877" s="96" t="s">
        <v>133</v>
      </c>
      <c r="F1877" s="96">
        <v>1973</v>
      </c>
      <c r="G1877" s="96">
        <v>22785</v>
      </c>
    </row>
    <row r="1878" spans="1:7" ht="15">
      <c r="A1878" s="96" t="s">
        <v>105</v>
      </c>
      <c r="B1878" s="97">
        <v>45120.958333333336</v>
      </c>
      <c r="C1878" s="96" t="s">
        <v>104</v>
      </c>
      <c r="D1878" s="96" t="s">
        <v>103</v>
      </c>
      <c r="E1878" s="96" t="s">
        <v>133</v>
      </c>
      <c r="F1878" s="96">
        <v>1974</v>
      </c>
      <c r="G1878" s="96">
        <v>23451</v>
      </c>
    </row>
    <row r="1879" spans="1:7" ht="15">
      <c r="A1879" s="96" t="s">
        <v>105</v>
      </c>
      <c r="B1879" s="97">
        <v>45120.958333333336</v>
      </c>
      <c r="C1879" s="96" t="s">
        <v>104</v>
      </c>
      <c r="D1879" s="96" t="s">
        <v>103</v>
      </c>
      <c r="E1879" s="96" t="s">
        <v>133</v>
      </c>
      <c r="F1879" s="96">
        <v>1975</v>
      </c>
      <c r="G1879" s="96">
        <v>23846</v>
      </c>
    </row>
    <row r="1880" spans="1:7" ht="15">
      <c r="A1880" s="96" t="s">
        <v>105</v>
      </c>
      <c r="B1880" s="97">
        <v>45120.958333333336</v>
      </c>
      <c r="C1880" s="96" t="s">
        <v>104</v>
      </c>
      <c r="D1880" s="96" t="s">
        <v>103</v>
      </c>
      <c r="E1880" s="96" t="s">
        <v>133</v>
      </c>
      <c r="F1880" s="96">
        <v>1976</v>
      </c>
      <c r="G1880" s="96">
        <v>24058</v>
      </c>
    </row>
    <row r="1881" spans="1:7" ht="15">
      <c r="A1881" s="96" t="s">
        <v>105</v>
      </c>
      <c r="B1881" s="97">
        <v>45120.958333333336</v>
      </c>
      <c r="C1881" s="96" t="s">
        <v>104</v>
      </c>
      <c r="D1881" s="96" t="s">
        <v>103</v>
      </c>
      <c r="E1881" s="96" t="s">
        <v>133</v>
      </c>
      <c r="F1881" s="96">
        <v>1977</v>
      </c>
      <c r="G1881" s="96">
        <v>24442</v>
      </c>
    </row>
    <row r="1882" spans="1:7" ht="15">
      <c r="A1882" s="96" t="s">
        <v>105</v>
      </c>
      <c r="B1882" s="97">
        <v>45120.958333333336</v>
      </c>
      <c r="C1882" s="96" t="s">
        <v>104</v>
      </c>
      <c r="D1882" s="96" t="s">
        <v>103</v>
      </c>
      <c r="E1882" s="96" t="s">
        <v>133</v>
      </c>
      <c r="F1882" s="96">
        <v>1978</v>
      </c>
      <c r="G1882" s="96">
        <v>25028</v>
      </c>
    </row>
    <row r="1883" spans="1:7" ht="15">
      <c r="A1883" s="96" t="s">
        <v>105</v>
      </c>
      <c r="B1883" s="97">
        <v>45120.958333333336</v>
      </c>
      <c r="C1883" s="96" t="s">
        <v>104</v>
      </c>
      <c r="D1883" s="96" t="s">
        <v>103</v>
      </c>
      <c r="E1883" s="96" t="s">
        <v>133</v>
      </c>
      <c r="F1883" s="96">
        <v>1979</v>
      </c>
      <c r="G1883" s="96">
        <v>25575</v>
      </c>
    </row>
    <row r="1884" spans="1:7" ht="15">
      <c r="A1884" s="96" t="s">
        <v>105</v>
      </c>
      <c r="B1884" s="97">
        <v>45120.958333333336</v>
      </c>
      <c r="C1884" s="96" t="s">
        <v>104</v>
      </c>
      <c r="D1884" s="96" t="s">
        <v>103</v>
      </c>
      <c r="E1884" s="96" t="s">
        <v>133</v>
      </c>
      <c r="F1884" s="96">
        <v>1980</v>
      </c>
      <c r="G1884" s="96">
        <v>25512</v>
      </c>
    </row>
    <row r="1885" spans="1:7" ht="15">
      <c r="A1885" s="96" t="s">
        <v>105</v>
      </c>
      <c r="B1885" s="97">
        <v>45120.958333333336</v>
      </c>
      <c r="C1885" s="96" t="s">
        <v>104</v>
      </c>
      <c r="D1885" s="96" t="s">
        <v>103</v>
      </c>
      <c r="E1885" s="96" t="s">
        <v>133</v>
      </c>
      <c r="F1885" s="96">
        <v>1981</v>
      </c>
      <c r="G1885" s="96">
        <v>25673</v>
      </c>
    </row>
    <row r="1886" spans="1:7" ht="15">
      <c r="A1886" s="96" t="s">
        <v>105</v>
      </c>
      <c r="B1886" s="97">
        <v>45120.958333333336</v>
      </c>
      <c r="C1886" s="96" t="s">
        <v>104</v>
      </c>
      <c r="D1886" s="96" t="s">
        <v>103</v>
      </c>
      <c r="E1886" s="96" t="s">
        <v>133</v>
      </c>
      <c r="F1886" s="96">
        <v>1982</v>
      </c>
      <c r="G1886" s="96">
        <v>26255</v>
      </c>
    </row>
    <row r="1887" spans="1:7" ht="15">
      <c r="A1887" s="96" t="s">
        <v>105</v>
      </c>
      <c r="B1887" s="97">
        <v>45120.958333333336</v>
      </c>
      <c r="C1887" s="96" t="s">
        <v>104</v>
      </c>
      <c r="D1887" s="96" t="s">
        <v>103</v>
      </c>
      <c r="E1887" s="96" t="s">
        <v>133</v>
      </c>
      <c r="F1887" s="96">
        <v>1983</v>
      </c>
      <c r="G1887" s="96">
        <v>26446</v>
      </c>
    </row>
    <row r="1888" spans="1:7" ht="15">
      <c r="A1888" s="96" t="s">
        <v>105</v>
      </c>
      <c r="B1888" s="97">
        <v>45120.958333333336</v>
      </c>
      <c r="C1888" s="96" t="s">
        <v>104</v>
      </c>
      <c r="D1888" s="96" t="s">
        <v>103</v>
      </c>
      <c r="E1888" s="96" t="s">
        <v>133</v>
      </c>
      <c r="F1888" s="96">
        <v>1984</v>
      </c>
      <c r="G1888" s="96">
        <v>26596</v>
      </c>
    </row>
    <row r="1889" spans="1:7" ht="15">
      <c r="A1889" s="96" t="s">
        <v>105</v>
      </c>
      <c r="B1889" s="97">
        <v>45120.958333333336</v>
      </c>
      <c r="C1889" s="96" t="s">
        <v>104</v>
      </c>
      <c r="D1889" s="96" t="s">
        <v>103</v>
      </c>
      <c r="E1889" s="96" t="s">
        <v>133</v>
      </c>
      <c r="F1889" s="96">
        <v>1985</v>
      </c>
      <c r="G1889" s="96">
        <v>26878</v>
      </c>
    </row>
    <row r="1890" spans="1:7" ht="15">
      <c r="A1890" s="96" t="s">
        <v>105</v>
      </c>
      <c r="B1890" s="97">
        <v>45120.958333333336</v>
      </c>
      <c r="C1890" s="96" t="s">
        <v>104</v>
      </c>
      <c r="D1890" s="96" t="s">
        <v>103</v>
      </c>
      <c r="E1890" s="96" t="s">
        <v>133</v>
      </c>
      <c r="F1890" s="96">
        <v>1986</v>
      </c>
      <c r="G1890" s="96">
        <v>27238</v>
      </c>
    </row>
    <row r="1891" spans="1:7" ht="15">
      <c r="A1891" s="96" t="s">
        <v>105</v>
      </c>
      <c r="B1891" s="97">
        <v>45120.958333333336</v>
      </c>
      <c r="C1891" s="96" t="s">
        <v>104</v>
      </c>
      <c r="D1891" s="96" t="s">
        <v>103</v>
      </c>
      <c r="E1891" s="96" t="s">
        <v>133</v>
      </c>
      <c r="F1891" s="96">
        <v>1987</v>
      </c>
      <c r="G1891" s="96">
        <v>27557</v>
      </c>
    </row>
    <row r="1892" spans="1:7" ht="15">
      <c r="A1892" s="96" t="s">
        <v>105</v>
      </c>
      <c r="B1892" s="97">
        <v>45120.958333333336</v>
      </c>
      <c r="C1892" s="96" t="s">
        <v>104</v>
      </c>
      <c r="D1892" s="96" t="s">
        <v>103</v>
      </c>
      <c r="E1892" s="96" t="s">
        <v>133</v>
      </c>
      <c r="F1892" s="96">
        <v>1988</v>
      </c>
      <c r="G1892" s="96">
        <v>27948</v>
      </c>
    </row>
    <row r="1893" spans="1:7" ht="15">
      <c r="A1893" s="96" t="s">
        <v>105</v>
      </c>
      <c r="B1893" s="97">
        <v>45120.958333333336</v>
      </c>
      <c r="C1893" s="96" t="s">
        <v>104</v>
      </c>
      <c r="D1893" s="96" t="s">
        <v>103</v>
      </c>
      <c r="E1893" s="96" t="s">
        <v>133</v>
      </c>
      <c r="F1893" s="96">
        <v>1989</v>
      </c>
      <c r="G1893" s="96">
        <v>28317</v>
      </c>
    </row>
    <row r="1894" spans="1:7" ht="15">
      <c r="A1894" s="96" t="s">
        <v>105</v>
      </c>
      <c r="B1894" s="97">
        <v>45120.958333333336</v>
      </c>
      <c r="C1894" s="96" t="s">
        <v>104</v>
      </c>
      <c r="D1894" s="96" t="s">
        <v>103</v>
      </c>
      <c r="E1894" s="96" t="s">
        <v>133</v>
      </c>
      <c r="F1894" s="96">
        <v>1990</v>
      </c>
      <c r="G1894" s="96">
        <v>28742</v>
      </c>
    </row>
    <row r="1895" spans="1:7" ht="15">
      <c r="A1895" s="96" t="s">
        <v>105</v>
      </c>
      <c r="B1895" s="97">
        <v>45120.958333333336</v>
      </c>
      <c r="C1895" s="96" t="s">
        <v>104</v>
      </c>
      <c r="D1895" s="96" t="s">
        <v>103</v>
      </c>
      <c r="E1895" s="96" t="s">
        <v>133</v>
      </c>
      <c r="F1895" s="96">
        <v>1991</v>
      </c>
      <c r="G1895" s="96">
        <v>29209</v>
      </c>
    </row>
    <row r="1896" spans="1:7" ht="15">
      <c r="A1896" s="96" t="s">
        <v>105</v>
      </c>
      <c r="B1896" s="97">
        <v>45120.958333333336</v>
      </c>
      <c r="C1896" s="96" t="s">
        <v>104</v>
      </c>
      <c r="D1896" s="96" t="s">
        <v>103</v>
      </c>
      <c r="E1896" s="96" t="s">
        <v>133</v>
      </c>
      <c r="F1896" s="96">
        <v>1992</v>
      </c>
      <c r="G1896" s="96">
        <v>29627</v>
      </c>
    </row>
    <row r="1897" spans="1:7" ht="15">
      <c r="A1897" s="96" t="s">
        <v>105</v>
      </c>
      <c r="B1897" s="97">
        <v>45120.958333333336</v>
      </c>
      <c r="C1897" s="96" t="s">
        <v>104</v>
      </c>
      <c r="D1897" s="96" t="s">
        <v>103</v>
      </c>
      <c r="E1897" s="96" t="s">
        <v>133</v>
      </c>
      <c r="F1897" s="96">
        <v>1993</v>
      </c>
      <c r="G1897" s="96">
        <v>30089</v>
      </c>
    </row>
    <row r="1898" spans="1:7" ht="15">
      <c r="A1898" s="96" t="s">
        <v>105</v>
      </c>
      <c r="B1898" s="97">
        <v>45120.958333333336</v>
      </c>
      <c r="C1898" s="96" t="s">
        <v>104</v>
      </c>
      <c r="D1898" s="96" t="s">
        <v>103</v>
      </c>
      <c r="E1898" s="96" t="s">
        <v>133</v>
      </c>
      <c r="F1898" s="96">
        <v>1994</v>
      </c>
      <c r="G1898" s="96">
        <v>30470</v>
      </c>
    </row>
    <row r="1899" spans="1:7" ht="15">
      <c r="A1899" s="96" t="s">
        <v>105</v>
      </c>
      <c r="B1899" s="97">
        <v>45120.958333333336</v>
      </c>
      <c r="C1899" s="96" t="s">
        <v>104</v>
      </c>
      <c r="D1899" s="96" t="s">
        <v>103</v>
      </c>
      <c r="E1899" s="96" t="s">
        <v>133</v>
      </c>
      <c r="F1899" s="96">
        <v>1995</v>
      </c>
      <c r="G1899" s="96">
        <v>30776</v>
      </c>
    </row>
    <row r="1900" spans="1:7" ht="15">
      <c r="A1900" s="96" t="s">
        <v>105</v>
      </c>
      <c r="B1900" s="97">
        <v>45120.958333333336</v>
      </c>
      <c r="C1900" s="96" t="s">
        <v>104</v>
      </c>
      <c r="D1900" s="96" t="s">
        <v>103</v>
      </c>
      <c r="E1900" s="96" t="s">
        <v>133</v>
      </c>
      <c r="F1900" s="96">
        <v>1996</v>
      </c>
      <c r="G1900" s="96">
        <v>31033</v>
      </c>
    </row>
    <row r="1901" spans="1:7" ht="15">
      <c r="A1901" s="96" t="s">
        <v>105</v>
      </c>
      <c r="B1901" s="97">
        <v>45120.958333333336</v>
      </c>
      <c r="C1901" s="96" t="s">
        <v>104</v>
      </c>
      <c r="D1901" s="96" t="s">
        <v>103</v>
      </c>
      <c r="E1901" s="96" t="s">
        <v>133</v>
      </c>
      <c r="F1901" s="96">
        <v>1997</v>
      </c>
      <c r="G1901" s="96">
        <v>31232</v>
      </c>
    </row>
    <row r="1902" spans="1:7" ht="15">
      <c r="A1902" s="96" t="s">
        <v>105</v>
      </c>
      <c r="B1902" s="97">
        <v>45120.958333333336</v>
      </c>
      <c r="C1902" s="96" t="s">
        <v>104</v>
      </c>
      <c r="D1902" s="96" t="s">
        <v>103</v>
      </c>
      <c r="E1902" s="96" t="s">
        <v>133</v>
      </c>
      <c r="F1902" s="96">
        <v>1998</v>
      </c>
      <c r="G1902" s="96">
        <v>31668</v>
      </c>
    </row>
    <row r="1903" spans="1:7" ht="15">
      <c r="A1903" s="96" t="s">
        <v>105</v>
      </c>
      <c r="B1903" s="97">
        <v>45120.958333333336</v>
      </c>
      <c r="C1903" s="96" t="s">
        <v>104</v>
      </c>
      <c r="D1903" s="96" t="s">
        <v>103</v>
      </c>
      <c r="E1903" s="96" t="s">
        <v>133</v>
      </c>
      <c r="F1903" s="96">
        <v>1999</v>
      </c>
      <c r="G1903" s="96">
        <v>32221</v>
      </c>
    </row>
    <row r="1904" spans="1:7" ht="15">
      <c r="A1904" s="96" t="s">
        <v>105</v>
      </c>
      <c r="B1904" s="97">
        <v>45120.958333333336</v>
      </c>
      <c r="C1904" s="96" t="s">
        <v>104</v>
      </c>
      <c r="D1904" s="96" t="s">
        <v>103</v>
      </c>
      <c r="E1904" s="96" t="s">
        <v>133</v>
      </c>
      <c r="F1904" s="96">
        <v>2000</v>
      </c>
      <c r="G1904" s="96">
        <v>32645</v>
      </c>
    </row>
    <row r="1905" spans="1:7" ht="15">
      <c r="A1905" s="96" t="s">
        <v>105</v>
      </c>
      <c r="B1905" s="97">
        <v>45120.958333333336</v>
      </c>
      <c r="C1905" s="96" t="s">
        <v>104</v>
      </c>
      <c r="D1905" s="96" t="s">
        <v>103</v>
      </c>
      <c r="E1905" s="96" t="s">
        <v>133</v>
      </c>
      <c r="F1905" s="96">
        <v>2001</v>
      </c>
      <c r="G1905" s="96">
        <v>33194</v>
      </c>
    </row>
    <row r="1906" spans="1:7" ht="15">
      <c r="A1906" s="96" t="s">
        <v>105</v>
      </c>
      <c r="B1906" s="97">
        <v>45120.958333333336</v>
      </c>
      <c r="C1906" s="96" t="s">
        <v>104</v>
      </c>
      <c r="D1906" s="96" t="s">
        <v>103</v>
      </c>
      <c r="E1906" s="96" t="s">
        <v>133</v>
      </c>
      <c r="F1906" s="96">
        <v>2002</v>
      </c>
      <c r="G1906" s="96">
        <v>33694</v>
      </c>
    </row>
    <row r="1907" spans="1:7" ht="15">
      <c r="A1907" s="96" t="s">
        <v>105</v>
      </c>
      <c r="B1907" s="97">
        <v>45120.958333333336</v>
      </c>
      <c r="C1907" s="96" t="s">
        <v>104</v>
      </c>
      <c r="D1907" s="96" t="s">
        <v>103</v>
      </c>
      <c r="E1907" s="96" t="s">
        <v>133</v>
      </c>
      <c r="F1907" s="96">
        <v>2003</v>
      </c>
      <c r="G1907" s="96">
        <v>34079</v>
      </c>
    </row>
    <row r="1908" spans="1:7" ht="15">
      <c r="A1908" s="96" t="s">
        <v>105</v>
      </c>
      <c r="B1908" s="97">
        <v>45120.958333333336</v>
      </c>
      <c r="C1908" s="96" t="s">
        <v>104</v>
      </c>
      <c r="D1908" s="96" t="s">
        <v>103</v>
      </c>
      <c r="E1908" s="96" t="s">
        <v>133</v>
      </c>
      <c r="F1908" s="96">
        <v>2004</v>
      </c>
      <c r="G1908" s="96">
        <v>34447</v>
      </c>
    </row>
    <row r="1909" spans="1:7" ht="15">
      <c r="A1909" s="96" t="s">
        <v>105</v>
      </c>
      <c r="B1909" s="97">
        <v>45120.958333333336</v>
      </c>
      <c r="C1909" s="96" t="s">
        <v>104</v>
      </c>
      <c r="D1909" s="96" t="s">
        <v>103</v>
      </c>
      <c r="E1909" s="96" t="s">
        <v>133</v>
      </c>
      <c r="F1909" s="96">
        <v>2005</v>
      </c>
      <c r="G1909" s="96">
        <v>34753</v>
      </c>
    </row>
    <row r="1910" spans="1:7" ht="15">
      <c r="A1910" s="96" t="s">
        <v>105</v>
      </c>
      <c r="B1910" s="97">
        <v>45120.958333333336</v>
      </c>
      <c r="C1910" s="96" t="s">
        <v>104</v>
      </c>
      <c r="D1910" s="96" t="s">
        <v>103</v>
      </c>
      <c r="E1910" s="96" t="s">
        <v>133</v>
      </c>
      <c r="F1910" s="96">
        <v>2006</v>
      </c>
      <c r="G1910" s="96">
        <v>35037</v>
      </c>
    </row>
    <row r="1911" spans="1:7" ht="15">
      <c r="A1911" s="96" t="s">
        <v>105</v>
      </c>
      <c r="B1911" s="97">
        <v>45120.958333333336</v>
      </c>
      <c r="C1911" s="96" t="s">
        <v>104</v>
      </c>
      <c r="D1911" s="96" t="s">
        <v>103</v>
      </c>
      <c r="E1911" s="96" t="s">
        <v>133</v>
      </c>
      <c r="F1911" s="96">
        <v>2007</v>
      </c>
      <c r="G1911" s="96">
        <v>35262</v>
      </c>
    </row>
    <row r="1912" spans="1:7" ht="15">
      <c r="A1912" s="96" t="s">
        <v>105</v>
      </c>
      <c r="B1912" s="97">
        <v>45120.958333333336</v>
      </c>
      <c r="C1912" s="96" t="s">
        <v>104</v>
      </c>
      <c r="D1912" s="96" t="s">
        <v>103</v>
      </c>
      <c r="E1912" s="96" t="s">
        <v>133</v>
      </c>
      <c r="F1912" s="96">
        <v>2008</v>
      </c>
      <c r="G1912" s="96">
        <v>35473</v>
      </c>
    </row>
    <row r="1913" spans="1:7" ht="15">
      <c r="A1913" s="96" t="s">
        <v>105</v>
      </c>
      <c r="B1913" s="97">
        <v>45120.958333333336</v>
      </c>
      <c r="C1913" s="96" t="s">
        <v>104</v>
      </c>
      <c r="D1913" s="96" t="s">
        <v>103</v>
      </c>
      <c r="E1913" s="96" t="s">
        <v>133</v>
      </c>
      <c r="F1913" s="96">
        <v>2009</v>
      </c>
      <c r="G1913" s="96">
        <v>35742</v>
      </c>
    </row>
    <row r="1914" spans="1:7" ht="15">
      <c r="A1914" s="96" t="s">
        <v>105</v>
      </c>
      <c r="B1914" s="97">
        <v>45120.958333333336</v>
      </c>
      <c r="C1914" s="96" t="s">
        <v>104</v>
      </c>
      <c r="D1914" s="96" t="s">
        <v>103</v>
      </c>
      <c r="E1914" s="96" t="s">
        <v>133</v>
      </c>
      <c r="F1914" s="96">
        <v>2010</v>
      </c>
      <c r="G1914" s="96">
        <v>36022</v>
      </c>
    </row>
    <row r="1915" spans="1:7" ht="15">
      <c r="A1915" s="96" t="s">
        <v>105</v>
      </c>
      <c r="B1915" s="97">
        <v>45120.958333333336</v>
      </c>
      <c r="C1915" s="96" t="s">
        <v>104</v>
      </c>
      <c r="D1915" s="96" t="s">
        <v>103</v>
      </c>
      <c r="E1915" s="96" t="s">
        <v>133</v>
      </c>
      <c r="F1915" s="96">
        <v>2011</v>
      </c>
      <c r="G1915" s="96">
        <v>36312</v>
      </c>
    </row>
    <row r="1916" spans="1:7" ht="15">
      <c r="A1916" s="96" t="s">
        <v>105</v>
      </c>
      <c r="B1916" s="97">
        <v>45120.958333333336</v>
      </c>
      <c r="C1916" s="96" t="s">
        <v>104</v>
      </c>
      <c r="D1916" s="96" t="s">
        <v>103</v>
      </c>
      <c r="E1916" s="96" t="s">
        <v>133</v>
      </c>
      <c r="F1916" s="96">
        <v>2012</v>
      </c>
      <c r="G1916" s="96">
        <v>36657</v>
      </c>
    </row>
    <row r="1917" spans="1:7" ht="15">
      <c r="A1917" s="96" t="s">
        <v>105</v>
      </c>
      <c r="B1917" s="97">
        <v>45120.958333333336</v>
      </c>
      <c r="C1917" s="96" t="s">
        <v>104</v>
      </c>
      <c r="D1917" s="96" t="s">
        <v>103</v>
      </c>
      <c r="E1917" s="96" t="s">
        <v>133</v>
      </c>
      <c r="F1917" s="96">
        <v>2013</v>
      </c>
      <c r="G1917" s="96">
        <v>36984</v>
      </c>
    </row>
    <row r="1918" spans="1:7" ht="15">
      <c r="A1918" s="96" t="s">
        <v>105</v>
      </c>
      <c r="B1918" s="97">
        <v>45120.958333333336</v>
      </c>
      <c r="C1918" s="96" t="s">
        <v>104</v>
      </c>
      <c r="D1918" s="96" t="s">
        <v>103</v>
      </c>
      <c r="E1918" s="96" t="s">
        <v>133</v>
      </c>
      <c r="F1918" s="96">
        <v>2014</v>
      </c>
      <c r="G1918" s="96">
        <v>37248</v>
      </c>
    </row>
    <row r="1919" spans="1:7" ht="15">
      <c r="A1919" s="96" t="s">
        <v>105</v>
      </c>
      <c r="B1919" s="97">
        <v>45120.958333333336</v>
      </c>
      <c r="C1919" s="96" t="s">
        <v>104</v>
      </c>
      <c r="D1919" s="96" t="s">
        <v>103</v>
      </c>
      <c r="E1919" s="96" t="s">
        <v>133</v>
      </c>
      <c r="F1919" s="96">
        <v>2015</v>
      </c>
      <c r="G1919" s="96">
        <v>37494</v>
      </c>
    </row>
    <row r="1920" spans="1:7" ht="15">
      <c r="A1920" s="96" t="s">
        <v>105</v>
      </c>
      <c r="B1920" s="97">
        <v>45120.958333333336</v>
      </c>
      <c r="C1920" s="96" t="s">
        <v>104</v>
      </c>
      <c r="D1920" s="96" t="s">
        <v>103</v>
      </c>
      <c r="E1920" s="96" t="s">
        <v>133</v>
      </c>
      <c r="F1920" s="96">
        <v>2016</v>
      </c>
      <c r="G1920" s="96">
        <v>37716</v>
      </c>
    </row>
    <row r="1921" spans="1:7" ht="15">
      <c r="A1921" s="96" t="s">
        <v>105</v>
      </c>
      <c r="B1921" s="97">
        <v>45120.958333333336</v>
      </c>
      <c r="C1921" s="96" t="s">
        <v>104</v>
      </c>
      <c r="D1921" s="96" t="s">
        <v>103</v>
      </c>
      <c r="E1921" s="96" t="s">
        <v>133</v>
      </c>
      <c r="F1921" s="96">
        <v>2017</v>
      </c>
      <c r="G1921" s="96">
        <v>37962</v>
      </c>
    </row>
    <row r="1922" spans="1:7" ht="15">
      <c r="A1922" s="96" t="s">
        <v>105</v>
      </c>
      <c r="B1922" s="97">
        <v>45120.958333333336</v>
      </c>
      <c r="C1922" s="96" t="s">
        <v>104</v>
      </c>
      <c r="D1922" s="96" t="s">
        <v>103</v>
      </c>
      <c r="E1922" s="96" t="s">
        <v>133</v>
      </c>
      <c r="F1922" s="96">
        <v>2018</v>
      </c>
      <c r="G1922" s="96">
        <v>38246</v>
      </c>
    </row>
    <row r="1923" spans="1:7" ht="15">
      <c r="A1923" s="96" t="s">
        <v>105</v>
      </c>
      <c r="B1923" s="97">
        <v>45120.958333333336</v>
      </c>
      <c r="C1923" s="96" t="s">
        <v>104</v>
      </c>
      <c r="D1923" s="96" t="s">
        <v>103</v>
      </c>
      <c r="E1923" s="96" t="s">
        <v>133</v>
      </c>
      <c r="F1923" s="96">
        <v>2019</v>
      </c>
      <c r="G1923" s="96">
        <v>38563</v>
      </c>
    </row>
    <row r="1924" spans="1:7" ht="15">
      <c r="A1924" s="96" t="s">
        <v>105</v>
      </c>
      <c r="B1924" s="97">
        <v>45120.958333333336</v>
      </c>
      <c r="C1924" s="96" t="s">
        <v>104</v>
      </c>
      <c r="D1924" s="96" t="s">
        <v>103</v>
      </c>
      <c r="E1924" s="96" t="s">
        <v>133</v>
      </c>
      <c r="F1924" s="96">
        <v>2020</v>
      </c>
      <c r="G1924" s="96">
        <v>38901</v>
      </c>
    </row>
    <row r="1925" spans="1:7" ht="15">
      <c r="A1925" s="96" t="s">
        <v>105</v>
      </c>
      <c r="B1925" s="97">
        <v>45120.958333333336</v>
      </c>
      <c r="C1925" s="96" t="s">
        <v>104</v>
      </c>
      <c r="D1925" s="96" t="s">
        <v>103</v>
      </c>
      <c r="E1925" s="96" t="s">
        <v>133</v>
      </c>
      <c r="F1925" s="96">
        <v>2021</v>
      </c>
      <c r="G1925" s="96">
        <v>39182</v>
      </c>
    </row>
    <row r="1926" spans="1:8" ht="15">
      <c r="A1926" s="96" t="s">
        <v>105</v>
      </c>
      <c r="B1926" s="97">
        <v>45120.958333333336</v>
      </c>
      <c r="C1926" s="96" t="s">
        <v>104</v>
      </c>
      <c r="D1926" s="96" t="s">
        <v>103</v>
      </c>
      <c r="E1926" s="96" t="s">
        <v>133</v>
      </c>
      <c r="F1926" s="96">
        <v>2022</v>
      </c>
      <c r="G1926" s="96">
        <v>39494</v>
      </c>
      <c r="H1926" s="96" t="s">
        <v>132</v>
      </c>
    </row>
    <row r="1927" spans="1:7" ht="15">
      <c r="A1927" s="96" t="s">
        <v>105</v>
      </c>
      <c r="B1927" s="97">
        <v>45120.958333333336</v>
      </c>
      <c r="C1927" s="96" t="s">
        <v>104</v>
      </c>
      <c r="D1927" s="96" t="s">
        <v>103</v>
      </c>
      <c r="E1927" s="96" t="s">
        <v>131</v>
      </c>
      <c r="F1927" s="96">
        <v>1960</v>
      </c>
      <c r="G1927" s="96">
        <v>2778550</v>
      </c>
    </row>
    <row r="1928" spans="1:7" ht="15">
      <c r="A1928" s="96" t="s">
        <v>105</v>
      </c>
      <c r="B1928" s="97">
        <v>45120.958333333336</v>
      </c>
      <c r="C1928" s="96" t="s">
        <v>104</v>
      </c>
      <c r="D1928" s="96" t="s">
        <v>103</v>
      </c>
      <c r="E1928" s="96" t="s">
        <v>131</v>
      </c>
      <c r="F1928" s="96">
        <v>1961</v>
      </c>
      <c r="G1928" s="96">
        <v>2823550</v>
      </c>
    </row>
    <row r="1929" spans="1:7" ht="15">
      <c r="A1929" s="96" t="s">
        <v>105</v>
      </c>
      <c r="B1929" s="97">
        <v>45120.958333333336</v>
      </c>
      <c r="C1929" s="96" t="s">
        <v>104</v>
      </c>
      <c r="D1929" s="96" t="s">
        <v>103</v>
      </c>
      <c r="E1929" s="96" t="s">
        <v>131</v>
      </c>
      <c r="F1929" s="96">
        <v>1962</v>
      </c>
      <c r="G1929" s="96">
        <v>2863350</v>
      </c>
    </row>
    <row r="1930" spans="1:7" ht="15">
      <c r="A1930" s="96" t="s">
        <v>105</v>
      </c>
      <c r="B1930" s="97">
        <v>45120.958333333336</v>
      </c>
      <c r="C1930" s="96" t="s">
        <v>104</v>
      </c>
      <c r="D1930" s="96" t="s">
        <v>103</v>
      </c>
      <c r="E1930" s="96" t="s">
        <v>131</v>
      </c>
      <c r="F1930" s="96">
        <v>1963</v>
      </c>
      <c r="G1930" s="96">
        <v>2898950</v>
      </c>
    </row>
    <row r="1931" spans="1:7" ht="15">
      <c r="A1931" s="96" t="s">
        <v>105</v>
      </c>
      <c r="B1931" s="97">
        <v>45120.958333333336</v>
      </c>
      <c r="C1931" s="96" t="s">
        <v>104</v>
      </c>
      <c r="D1931" s="96" t="s">
        <v>103</v>
      </c>
      <c r="E1931" s="96" t="s">
        <v>131</v>
      </c>
      <c r="F1931" s="96">
        <v>1964</v>
      </c>
      <c r="G1931" s="96">
        <v>2935200</v>
      </c>
    </row>
    <row r="1932" spans="1:7" ht="15">
      <c r="A1932" s="96" t="s">
        <v>105</v>
      </c>
      <c r="B1932" s="97">
        <v>45120.958333333336</v>
      </c>
      <c r="C1932" s="96" t="s">
        <v>104</v>
      </c>
      <c r="D1932" s="96" t="s">
        <v>103</v>
      </c>
      <c r="E1932" s="96" t="s">
        <v>131</v>
      </c>
      <c r="F1932" s="96">
        <v>1965</v>
      </c>
      <c r="G1932" s="96">
        <v>2971450</v>
      </c>
    </row>
    <row r="1933" spans="1:7" ht="15">
      <c r="A1933" s="96" t="s">
        <v>105</v>
      </c>
      <c r="B1933" s="97">
        <v>45120.958333333336</v>
      </c>
      <c r="C1933" s="96" t="s">
        <v>104</v>
      </c>
      <c r="D1933" s="96" t="s">
        <v>103</v>
      </c>
      <c r="E1933" s="96" t="s">
        <v>131</v>
      </c>
      <c r="F1933" s="96">
        <v>1966</v>
      </c>
      <c r="G1933" s="96">
        <v>3008050</v>
      </c>
    </row>
    <row r="1934" spans="1:7" ht="15">
      <c r="A1934" s="96" t="s">
        <v>105</v>
      </c>
      <c r="B1934" s="97">
        <v>45120.958333333336</v>
      </c>
      <c r="C1934" s="96" t="s">
        <v>104</v>
      </c>
      <c r="D1934" s="96" t="s">
        <v>103</v>
      </c>
      <c r="E1934" s="96" t="s">
        <v>131</v>
      </c>
      <c r="F1934" s="96">
        <v>1967</v>
      </c>
      <c r="G1934" s="96">
        <v>3044400</v>
      </c>
    </row>
    <row r="1935" spans="1:7" ht="15">
      <c r="A1935" s="96" t="s">
        <v>105</v>
      </c>
      <c r="B1935" s="97">
        <v>45120.958333333336</v>
      </c>
      <c r="C1935" s="96" t="s">
        <v>104</v>
      </c>
      <c r="D1935" s="96" t="s">
        <v>103</v>
      </c>
      <c r="E1935" s="96" t="s">
        <v>131</v>
      </c>
      <c r="F1935" s="96">
        <v>1968</v>
      </c>
      <c r="G1935" s="96">
        <v>3078850</v>
      </c>
    </row>
    <row r="1936" spans="1:7" ht="15">
      <c r="A1936" s="96" t="s">
        <v>105</v>
      </c>
      <c r="B1936" s="97">
        <v>45120.958333333336</v>
      </c>
      <c r="C1936" s="96" t="s">
        <v>104</v>
      </c>
      <c r="D1936" s="96" t="s">
        <v>103</v>
      </c>
      <c r="E1936" s="96" t="s">
        <v>131</v>
      </c>
      <c r="F1936" s="96">
        <v>1969</v>
      </c>
      <c r="G1936" s="96">
        <v>3107321</v>
      </c>
    </row>
    <row r="1937" spans="1:7" ht="15">
      <c r="A1937" s="96" t="s">
        <v>105</v>
      </c>
      <c r="B1937" s="97">
        <v>45120.958333333336</v>
      </c>
      <c r="C1937" s="96" t="s">
        <v>104</v>
      </c>
      <c r="D1937" s="96" t="s">
        <v>103</v>
      </c>
      <c r="E1937" s="96" t="s">
        <v>131</v>
      </c>
      <c r="F1937" s="96">
        <v>1970</v>
      </c>
      <c r="G1937" s="96">
        <v>3139689</v>
      </c>
    </row>
    <row r="1938" spans="1:7" ht="15">
      <c r="A1938" s="96" t="s">
        <v>105</v>
      </c>
      <c r="B1938" s="97">
        <v>45120.958333333336</v>
      </c>
      <c r="C1938" s="96" t="s">
        <v>104</v>
      </c>
      <c r="D1938" s="96" t="s">
        <v>103</v>
      </c>
      <c r="E1938" s="96" t="s">
        <v>131</v>
      </c>
      <c r="F1938" s="96">
        <v>1971</v>
      </c>
      <c r="G1938" s="96">
        <v>3179041</v>
      </c>
    </row>
    <row r="1939" spans="1:7" ht="15">
      <c r="A1939" s="96" t="s">
        <v>105</v>
      </c>
      <c r="B1939" s="97">
        <v>45120.958333333336</v>
      </c>
      <c r="C1939" s="96" t="s">
        <v>104</v>
      </c>
      <c r="D1939" s="96" t="s">
        <v>103</v>
      </c>
      <c r="E1939" s="96" t="s">
        <v>131</v>
      </c>
      <c r="F1939" s="96">
        <v>1972</v>
      </c>
      <c r="G1939" s="96">
        <v>3213622</v>
      </c>
    </row>
    <row r="1940" spans="1:7" ht="15">
      <c r="A1940" s="96" t="s">
        <v>105</v>
      </c>
      <c r="B1940" s="97">
        <v>45120.958333333336</v>
      </c>
      <c r="C1940" s="96" t="s">
        <v>104</v>
      </c>
      <c r="D1940" s="96" t="s">
        <v>103</v>
      </c>
      <c r="E1940" s="96" t="s">
        <v>131</v>
      </c>
      <c r="F1940" s="96">
        <v>1973</v>
      </c>
      <c r="G1940" s="96">
        <v>3244438</v>
      </c>
    </row>
    <row r="1941" spans="1:7" ht="15">
      <c r="A1941" s="96" t="s">
        <v>105</v>
      </c>
      <c r="B1941" s="97">
        <v>45120.958333333336</v>
      </c>
      <c r="C1941" s="96" t="s">
        <v>104</v>
      </c>
      <c r="D1941" s="96" t="s">
        <v>103</v>
      </c>
      <c r="E1941" s="96" t="s">
        <v>131</v>
      </c>
      <c r="F1941" s="96">
        <v>1974</v>
      </c>
      <c r="G1941" s="96">
        <v>3273894</v>
      </c>
    </row>
    <row r="1942" spans="1:7" ht="15">
      <c r="A1942" s="96" t="s">
        <v>105</v>
      </c>
      <c r="B1942" s="97">
        <v>45120.958333333336</v>
      </c>
      <c r="C1942" s="96" t="s">
        <v>104</v>
      </c>
      <c r="D1942" s="96" t="s">
        <v>103</v>
      </c>
      <c r="E1942" s="96" t="s">
        <v>131</v>
      </c>
      <c r="F1942" s="96">
        <v>1975</v>
      </c>
      <c r="G1942" s="96">
        <v>3301652</v>
      </c>
    </row>
    <row r="1943" spans="1:7" ht="15">
      <c r="A1943" s="96" t="s">
        <v>105</v>
      </c>
      <c r="B1943" s="97">
        <v>45120.958333333336</v>
      </c>
      <c r="C1943" s="96" t="s">
        <v>104</v>
      </c>
      <c r="D1943" s="96" t="s">
        <v>103</v>
      </c>
      <c r="E1943" s="96" t="s">
        <v>131</v>
      </c>
      <c r="F1943" s="96">
        <v>1976</v>
      </c>
      <c r="G1943" s="96">
        <v>3328664</v>
      </c>
    </row>
    <row r="1944" spans="1:7" ht="15">
      <c r="A1944" s="96" t="s">
        <v>105</v>
      </c>
      <c r="B1944" s="97">
        <v>45120.958333333336</v>
      </c>
      <c r="C1944" s="96" t="s">
        <v>104</v>
      </c>
      <c r="D1944" s="96" t="s">
        <v>103</v>
      </c>
      <c r="E1944" s="96" t="s">
        <v>131</v>
      </c>
      <c r="F1944" s="96">
        <v>1977</v>
      </c>
      <c r="G1944" s="96">
        <v>3355036</v>
      </c>
    </row>
    <row r="1945" spans="1:7" ht="15">
      <c r="A1945" s="96" t="s">
        <v>105</v>
      </c>
      <c r="B1945" s="97">
        <v>45120.958333333336</v>
      </c>
      <c r="C1945" s="96" t="s">
        <v>104</v>
      </c>
      <c r="D1945" s="96" t="s">
        <v>103</v>
      </c>
      <c r="E1945" s="96" t="s">
        <v>131</v>
      </c>
      <c r="F1945" s="96">
        <v>1978</v>
      </c>
      <c r="G1945" s="96">
        <v>3379514</v>
      </c>
    </row>
    <row r="1946" spans="1:7" ht="15">
      <c r="A1946" s="96" t="s">
        <v>105</v>
      </c>
      <c r="B1946" s="97">
        <v>45120.958333333336</v>
      </c>
      <c r="C1946" s="96" t="s">
        <v>104</v>
      </c>
      <c r="D1946" s="96" t="s">
        <v>103</v>
      </c>
      <c r="E1946" s="96" t="s">
        <v>131</v>
      </c>
      <c r="F1946" s="96">
        <v>1979</v>
      </c>
      <c r="G1946" s="96">
        <v>3397842</v>
      </c>
    </row>
    <row r="1947" spans="1:7" ht="15">
      <c r="A1947" s="96" t="s">
        <v>105</v>
      </c>
      <c r="B1947" s="97">
        <v>45120.958333333336</v>
      </c>
      <c r="C1947" s="96" t="s">
        <v>104</v>
      </c>
      <c r="D1947" s="96" t="s">
        <v>103</v>
      </c>
      <c r="E1947" s="96" t="s">
        <v>131</v>
      </c>
      <c r="F1947" s="96">
        <v>1980</v>
      </c>
      <c r="G1947" s="96">
        <v>3413202</v>
      </c>
    </row>
    <row r="1948" spans="1:7" ht="15">
      <c r="A1948" s="96" t="s">
        <v>105</v>
      </c>
      <c r="B1948" s="97">
        <v>45120.958333333336</v>
      </c>
      <c r="C1948" s="96" t="s">
        <v>104</v>
      </c>
      <c r="D1948" s="96" t="s">
        <v>103</v>
      </c>
      <c r="E1948" s="96" t="s">
        <v>131</v>
      </c>
      <c r="F1948" s="96">
        <v>1981</v>
      </c>
      <c r="G1948" s="96">
        <v>3432947</v>
      </c>
    </row>
    <row r="1949" spans="1:7" ht="15">
      <c r="A1949" s="96" t="s">
        <v>105</v>
      </c>
      <c r="B1949" s="97">
        <v>45120.958333333336</v>
      </c>
      <c r="C1949" s="96" t="s">
        <v>104</v>
      </c>
      <c r="D1949" s="96" t="s">
        <v>103</v>
      </c>
      <c r="E1949" s="96" t="s">
        <v>131</v>
      </c>
      <c r="F1949" s="96">
        <v>1982</v>
      </c>
      <c r="G1949" s="96">
        <v>3457179</v>
      </c>
    </row>
    <row r="1950" spans="1:7" ht="15">
      <c r="A1950" s="96" t="s">
        <v>105</v>
      </c>
      <c r="B1950" s="97">
        <v>45120.958333333336</v>
      </c>
      <c r="C1950" s="96" t="s">
        <v>104</v>
      </c>
      <c r="D1950" s="96" t="s">
        <v>103</v>
      </c>
      <c r="E1950" s="96" t="s">
        <v>131</v>
      </c>
      <c r="F1950" s="96">
        <v>1983</v>
      </c>
      <c r="G1950" s="96">
        <v>3485192</v>
      </c>
    </row>
    <row r="1951" spans="1:7" ht="15">
      <c r="A1951" s="96" t="s">
        <v>105</v>
      </c>
      <c r="B1951" s="97">
        <v>45120.958333333336</v>
      </c>
      <c r="C1951" s="96" t="s">
        <v>104</v>
      </c>
      <c r="D1951" s="96" t="s">
        <v>103</v>
      </c>
      <c r="E1951" s="96" t="s">
        <v>131</v>
      </c>
      <c r="F1951" s="96">
        <v>1984</v>
      </c>
      <c r="G1951" s="96">
        <v>3514205</v>
      </c>
    </row>
    <row r="1952" spans="1:7" ht="15">
      <c r="A1952" s="96" t="s">
        <v>105</v>
      </c>
      <c r="B1952" s="97">
        <v>45120.958333333336</v>
      </c>
      <c r="C1952" s="96" t="s">
        <v>104</v>
      </c>
      <c r="D1952" s="96" t="s">
        <v>103</v>
      </c>
      <c r="E1952" s="96" t="s">
        <v>131</v>
      </c>
      <c r="F1952" s="96">
        <v>1985</v>
      </c>
      <c r="G1952" s="96">
        <v>3544543</v>
      </c>
    </row>
    <row r="1953" spans="1:7" ht="15">
      <c r="A1953" s="96" t="s">
        <v>105</v>
      </c>
      <c r="B1953" s="97">
        <v>45120.958333333336</v>
      </c>
      <c r="C1953" s="96" t="s">
        <v>104</v>
      </c>
      <c r="D1953" s="96" t="s">
        <v>103</v>
      </c>
      <c r="E1953" s="96" t="s">
        <v>131</v>
      </c>
      <c r="F1953" s="96">
        <v>1986</v>
      </c>
      <c r="G1953" s="96">
        <v>3578914</v>
      </c>
    </row>
    <row r="1954" spans="1:7" ht="15">
      <c r="A1954" s="96" t="s">
        <v>105</v>
      </c>
      <c r="B1954" s="97">
        <v>45120.958333333336</v>
      </c>
      <c r="C1954" s="96" t="s">
        <v>104</v>
      </c>
      <c r="D1954" s="96" t="s">
        <v>103</v>
      </c>
      <c r="E1954" s="96" t="s">
        <v>131</v>
      </c>
      <c r="F1954" s="96">
        <v>1987</v>
      </c>
      <c r="G1954" s="96">
        <v>3616367</v>
      </c>
    </row>
    <row r="1955" spans="1:7" ht="15">
      <c r="A1955" s="96" t="s">
        <v>105</v>
      </c>
      <c r="B1955" s="97">
        <v>45120.958333333336</v>
      </c>
      <c r="C1955" s="96" t="s">
        <v>104</v>
      </c>
      <c r="D1955" s="96" t="s">
        <v>103</v>
      </c>
      <c r="E1955" s="96" t="s">
        <v>131</v>
      </c>
      <c r="F1955" s="96">
        <v>1988</v>
      </c>
      <c r="G1955" s="96">
        <v>3655049</v>
      </c>
    </row>
    <row r="1956" spans="1:7" ht="15">
      <c r="A1956" s="96" t="s">
        <v>105</v>
      </c>
      <c r="B1956" s="97">
        <v>45120.958333333336</v>
      </c>
      <c r="C1956" s="96" t="s">
        <v>104</v>
      </c>
      <c r="D1956" s="96" t="s">
        <v>103</v>
      </c>
      <c r="E1956" s="96" t="s">
        <v>131</v>
      </c>
      <c r="F1956" s="96">
        <v>1989</v>
      </c>
      <c r="G1956" s="96">
        <v>3684255</v>
      </c>
    </row>
    <row r="1957" spans="1:7" ht="15">
      <c r="A1957" s="96" t="s">
        <v>105</v>
      </c>
      <c r="B1957" s="97">
        <v>45120.958333333336</v>
      </c>
      <c r="C1957" s="96" t="s">
        <v>104</v>
      </c>
      <c r="D1957" s="96" t="s">
        <v>103</v>
      </c>
      <c r="E1957" s="96" t="s">
        <v>131</v>
      </c>
      <c r="F1957" s="96">
        <v>1990</v>
      </c>
      <c r="G1957" s="96">
        <v>3697838</v>
      </c>
    </row>
    <row r="1958" spans="1:7" ht="15">
      <c r="A1958" s="96" t="s">
        <v>105</v>
      </c>
      <c r="B1958" s="97">
        <v>45120.958333333336</v>
      </c>
      <c r="C1958" s="96" t="s">
        <v>104</v>
      </c>
      <c r="D1958" s="96" t="s">
        <v>103</v>
      </c>
      <c r="E1958" s="96" t="s">
        <v>131</v>
      </c>
      <c r="F1958" s="96">
        <v>1991</v>
      </c>
      <c r="G1958" s="96">
        <v>3704134</v>
      </c>
    </row>
    <row r="1959" spans="1:7" ht="15">
      <c r="A1959" s="96" t="s">
        <v>105</v>
      </c>
      <c r="B1959" s="97">
        <v>45120.958333333336</v>
      </c>
      <c r="C1959" s="96" t="s">
        <v>104</v>
      </c>
      <c r="D1959" s="96" t="s">
        <v>103</v>
      </c>
      <c r="E1959" s="96" t="s">
        <v>131</v>
      </c>
      <c r="F1959" s="96">
        <v>1992</v>
      </c>
      <c r="G1959" s="96">
        <v>3700114</v>
      </c>
    </row>
    <row r="1960" spans="1:7" ht="15">
      <c r="A1960" s="96" t="s">
        <v>105</v>
      </c>
      <c r="B1960" s="97">
        <v>45120.958333333336</v>
      </c>
      <c r="C1960" s="96" t="s">
        <v>104</v>
      </c>
      <c r="D1960" s="96" t="s">
        <v>103</v>
      </c>
      <c r="E1960" s="96" t="s">
        <v>131</v>
      </c>
      <c r="F1960" s="96">
        <v>1993</v>
      </c>
      <c r="G1960" s="96">
        <v>3682613</v>
      </c>
    </row>
    <row r="1961" spans="1:7" ht="15">
      <c r="A1961" s="96" t="s">
        <v>105</v>
      </c>
      <c r="B1961" s="97">
        <v>45120.958333333336</v>
      </c>
      <c r="C1961" s="96" t="s">
        <v>104</v>
      </c>
      <c r="D1961" s="96" t="s">
        <v>103</v>
      </c>
      <c r="E1961" s="96" t="s">
        <v>131</v>
      </c>
      <c r="F1961" s="96">
        <v>1994</v>
      </c>
      <c r="G1961" s="96">
        <v>3657144</v>
      </c>
    </row>
    <row r="1962" spans="1:7" ht="15">
      <c r="A1962" s="96" t="s">
        <v>105</v>
      </c>
      <c r="B1962" s="97">
        <v>45120.958333333336</v>
      </c>
      <c r="C1962" s="96" t="s">
        <v>104</v>
      </c>
      <c r="D1962" s="96" t="s">
        <v>103</v>
      </c>
      <c r="E1962" s="96" t="s">
        <v>131</v>
      </c>
      <c r="F1962" s="96">
        <v>1995</v>
      </c>
      <c r="G1962" s="96">
        <v>3629102</v>
      </c>
    </row>
    <row r="1963" spans="1:7" ht="15">
      <c r="A1963" s="96" t="s">
        <v>105</v>
      </c>
      <c r="B1963" s="97">
        <v>45120.958333333336</v>
      </c>
      <c r="C1963" s="96" t="s">
        <v>104</v>
      </c>
      <c r="D1963" s="96" t="s">
        <v>103</v>
      </c>
      <c r="E1963" s="96" t="s">
        <v>131</v>
      </c>
      <c r="F1963" s="96">
        <v>1996</v>
      </c>
      <c r="G1963" s="96">
        <v>3601613</v>
      </c>
    </row>
    <row r="1964" spans="1:7" ht="15">
      <c r="A1964" s="96" t="s">
        <v>105</v>
      </c>
      <c r="B1964" s="97">
        <v>45120.958333333336</v>
      </c>
      <c r="C1964" s="96" t="s">
        <v>104</v>
      </c>
      <c r="D1964" s="96" t="s">
        <v>103</v>
      </c>
      <c r="E1964" s="96" t="s">
        <v>131</v>
      </c>
      <c r="F1964" s="96">
        <v>1997</v>
      </c>
      <c r="G1964" s="96">
        <v>3575137</v>
      </c>
    </row>
    <row r="1965" spans="1:7" ht="15">
      <c r="A1965" s="96" t="s">
        <v>105</v>
      </c>
      <c r="B1965" s="97">
        <v>45120.958333333336</v>
      </c>
      <c r="C1965" s="96" t="s">
        <v>104</v>
      </c>
      <c r="D1965" s="96" t="s">
        <v>103</v>
      </c>
      <c r="E1965" s="96" t="s">
        <v>131</v>
      </c>
      <c r="F1965" s="96">
        <v>1998</v>
      </c>
      <c r="G1965" s="96">
        <v>3549331</v>
      </c>
    </row>
    <row r="1966" spans="1:7" ht="15">
      <c r="A1966" s="96" t="s">
        <v>105</v>
      </c>
      <c r="B1966" s="97">
        <v>45120.958333333336</v>
      </c>
      <c r="C1966" s="96" t="s">
        <v>104</v>
      </c>
      <c r="D1966" s="96" t="s">
        <v>103</v>
      </c>
      <c r="E1966" s="96" t="s">
        <v>131</v>
      </c>
      <c r="F1966" s="96">
        <v>1999</v>
      </c>
      <c r="G1966" s="96">
        <v>3524238</v>
      </c>
    </row>
    <row r="1967" spans="1:7" ht="15">
      <c r="A1967" s="96" t="s">
        <v>105</v>
      </c>
      <c r="B1967" s="97">
        <v>45120.958333333336</v>
      </c>
      <c r="C1967" s="96" t="s">
        <v>104</v>
      </c>
      <c r="D1967" s="96" t="s">
        <v>103</v>
      </c>
      <c r="E1967" s="96" t="s">
        <v>131</v>
      </c>
      <c r="F1967" s="96">
        <v>2000</v>
      </c>
      <c r="G1967" s="96">
        <v>3499536</v>
      </c>
    </row>
    <row r="1968" spans="1:7" ht="15">
      <c r="A1968" s="96" t="s">
        <v>105</v>
      </c>
      <c r="B1968" s="97">
        <v>45120.958333333336</v>
      </c>
      <c r="C1968" s="96" t="s">
        <v>104</v>
      </c>
      <c r="D1968" s="96" t="s">
        <v>103</v>
      </c>
      <c r="E1968" s="96" t="s">
        <v>131</v>
      </c>
      <c r="F1968" s="96">
        <v>2001</v>
      </c>
      <c r="G1968" s="96">
        <v>3470818</v>
      </c>
    </row>
    <row r="1969" spans="1:7" ht="15">
      <c r="A1969" s="96" t="s">
        <v>105</v>
      </c>
      <c r="B1969" s="97">
        <v>45120.958333333336</v>
      </c>
      <c r="C1969" s="96" t="s">
        <v>104</v>
      </c>
      <c r="D1969" s="96" t="s">
        <v>103</v>
      </c>
      <c r="E1969" s="96" t="s">
        <v>131</v>
      </c>
      <c r="F1969" s="96">
        <v>2002</v>
      </c>
      <c r="G1969" s="96">
        <v>3443067</v>
      </c>
    </row>
    <row r="1970" spans="1:7" ht="15">
      <c r="A1970" s="96" t="s">
        <v>105</v>
      </c>
      <c r="B1970" s="97">
        <v>45120.958333333336</v>
      </c>
      <c r="C1970" s="96" t="s">
        <v>104</v>
      </c>
      <c r="D1970" s="96" t="s">
        <v>103</v>
      </c>
      <c r="E1970" s="96" t="s">
        <v>131</v>
      </c>
      <c r="F1970" s="96">
        <v>2003</v>
      </c>
      <c r="G1970" s="96">
        <v>3415213</v>
      </c>
    </row>
    <row r="1971" spans="1:7" ht="15">
      <c r="A1971" s="96" t="s">
        <v>105</v>
      </c>
      <c r="B1971" s="97">
        <v>45120.958333333336</v>
      </c>
      <c r="C1971" s="96" t="s">
        <v>104</v>
      </c>
      <c r="D1971" s="96" t="s">
        <v>103</v>
      </c>
      <c r="E1971" s="96" t="s">
        <v>131</v>
      </c>
      <c r="F1971" s="96">
        <v>2004</v>
      </c>
      <c r="G1971" s="96">
        <v>3377075</v>
      </c>
    </row>
    <row r="1972" spans="1:7" ht="15">
      <c r="A1972" s="96" t="s">
        <v>105</v>
      </c>
      <c r="B1972" s="97">
        <v>45120.958333333336</v>
      </c>
      <c r="C1972" s="96" t="s">
        <v>104</v>
      </c>
      <c r="D1972" s="96" t="s">
        <v>103</v>
      </c>
      <c r="E1972" s="96" t="s">
        <v>131</v>
      </c>
      <c r="F1972" s="96">
        <v>2005</v>
      </c>
      <c r="G1972" s="96">
        <v>3322528</v>
      </c>
    </row>
    <row r="1973" spans="1:7" ht="15">
      <c r="A1973" s="96" t="s">
        <v>105</v>
      </c>
      <c r="B1973" s="97">
        <v>45120.958333333336</v>
      </c>
      <c r="C1973" s="96" t="s">
        <v>104</v>
      </c>
      <c r="D1973" s="96" t="s">
        <v>103</v>
      </c>
      <c r="E1973" s="96" t="s">
        <v>131</v>
      </c>
      <c r="F1973" s="96">
        <v>2006</v>
      </c>
      <c r="G1973" s="96">
        <v>3269909</v>
      </c>
    </row>
    <row r="1974" spans="1:7" ht="15">
      <c r="A1974" s="96" t="s">
        <v>105</v>
      </c>
      <c r="B1974" s="97">
        <v>45120.958333333336</v>
      </c>
      <c r="C1974" s="96" t="s">
        <v>104</v>
      </c>
      <c r="D1974" s="96" t="s">
        <v>103</v>
      </c>
      <c r="E1974" s="96" t="s">
        <v>131</v>
      </c>
      <c r="F1974" s="96">
        <v>2007</v>
      </c>
      <c r="G1974" s="96">
        <v>3231294</v>
      </c>
    </row>
    <row r="1975" spans="1:7" ht="15">
      <c r="A1975" s="96" t="s">
        <v>105</v>
      </c>
      <c r="B1975" s="97">
        <v>45120.958333333336</v>
      </c>
      <c r="C1975" s="96" t="s">
        <v>104</v>
      </c>
      <c r="D1975" s="96" t="s">
        <v>103</v>
      </c>
      <c r="E1975" s="96" t="s">
        <v>131</v>
      </c>
      <c r="F1975" s="96">
        <v>2008</v>
      </c>
      <c r="G1975" s="96">
        <v>3198231</v>
      </c>
    </row>
    <row r="1976" spans="1:7" ht="15">
      <c r="A1976" s="96" t="s">
        <v>105</v>
      </c>
      <c r="B1976" s="97">
        <v>45120.958333333336</v>
      </c>
      <c r="C1976" s="96" t="s">
        <v>104</v>
      </c>
      <c r="D1976" s="96" t="s">
        <v>103</v>
      </c>
      <c r="E1976" s="96" t="s">
        <v>131</v>
      </c>
      <c r="F1976" s="96">
        <v>2009</v>
      </c>
      <c r="G1976" s="96">
        <v>3162916</v>
      </c>
    </row>
    <row r="1977" spans="1:7" ht="15">
      <c r="A1977" s="96" t="s">
        <v>105</v>
      </c>
      <c r="B1977" s="97">
        <v>45120.958333333336</v>
      </c>
      <c r="C1977" s="96" t="s">
        <v>104</v>
      </c>
      <c r="D1977" s="96" t="s">
        <v>103</v>
      </c>
      <c r="E1977" s="96" t="s">
        <v>131</v>
      </c>
      <c r="F1977" s="96">
        <v>2010</v>
      </c>
      <c r="G1977" s="96">
        <v>3097282</v>
      </c>
    </row>
    <row r="1978" spans="1:7" ht="15">
      <c r="A1978" s="96" t="s">
        <v>105</v>
      </c>
      <c r="B1978" s="97">
        <v>45120.958333333336</v>
      </c>
      <c r="C1978" s="96" t="s">
        <v>104</v>
      </c>
      <c r="D1978" s="96" t="s">
        <v>103</v>
      </c>
      <c r="E1978" s="96" t="s">
        <v>131</v>
      </c>
      <c r="F1978" s="96">
        <v>2011</v>
      </c>
      <c r="G1978" s="96">
        <v>3028115</v>
      </c>
    </row>
    <row r="1979" spans="1:7" ht="15">
      <c r="A1979" s="96" t="s">
        <v>105</v>
      </c>
      <c r="B1979" s="97">
        <v>45120.958333333336</v>
      </c>
      <c r="C1979" s="96" t="s">
        <v>104</v>
      </c>
      <c r="D1979" s="96" t="s">
        <v>103</v>
      </c>
      <c r="E1979" s="96" t="s">
        <v>131</v>
      </c>
      <c r="F1979" s="96">
        <v>2012</v>
      </c>
      <c r="G1979" s="96">
        <v>2987773</v>
      </c>
    </row>
    <row r="1980" spans="1:7" ht="15">
      <c r="A1980" s="96" t="s">
        <v>105</v>
      </c>
      <c r="B1980" s="97">
        <v>45120.958333333336</v>
      </c>
      <c r="C1980" s="96" t="s">
        <v>104</v>
      </c>
      <c r="D1980" s="96" t="s">
        <v>103</v>
      </c>
      <c r="E1980" s="96" t="s">
        <v>131</v>
      </c>
      <c r="F1980" s="96">
        <v>2013</v>
      </c>
      <c r="G1980" s="96">
        <v>2957689</v>
      </c>
    </row>
    <row r="1981" spans="1:7" ht="15">
      <c r="A1981" s="96" t="s">
        <v>105</v>
      </c>
      <c r="B1981" s="97">
        <v>45120.958333333336</v>
      </c>
      <c r="C1981" s="96" t="s">
        <v>104</v>
      </c>
      <c r="D1981" s="96" t="s">
        <v>103</v>
      </c>
      <c r="E1981" s="96" t="s">
        <v>131</v>
      </c>
      <c r="F1981" s="96">
        <v>2014</v>
      </c>
      <c r="G1981" s="96">
        <v>2932367</v>
      </c>
    </row>
    <row r="1982" spans="1:7" ht="15">
      <c r="A1982" s="96" t="s">
        <v>105</v>
      </c>
      <c r="B1982" s="97">
        <v>45120.958333333336</v>
      </c>
      <c r="C1982" s="96" t="s">
        <v>104</v>
      </c>
      <c r="D1982" s="96" t="s">
        <v>103</v>
      </c>
      <c r="E1982" s="96" t="s">
        <v>131</v>
      </c>
      <c r="F1982" s="96">
        <v>2015</v>
      </c>
      <c r="G1982" s="96">
        <v>2904910</v>
      </c>
    </row>
    <row r="1983" spans="1:7" ht="15">
      <c r="A1983" s="96" t="s">
        <v>105</v>
      </c>
      <c r="B1983" s="97">
        <v>45120.958333333336</v>
      </c>
      <c r="C1983" s="96" t="s">
        <v>104</v>
      </c>
      <c r="D1983" s="96" t="s">
        <v>103</v>
      </c>
      <c r="E1983" s="96" t="s">
        <v>131</v>
      </c>
      <c r="F1983" s="96">
        <v>2016</v>
      </c>
      <c r="G1983" s="96">
        <v>2868231</v>
      </c>
    </row>
    <row r="1984" spans="1:7" ht="15">
      <c r="A1984" s="96" t="s">
        <v>105</v>
      </c>
      <c r="B1984" s="97">
        <v>45120.958333333336</v>
      </c>
      <c r="C1984" s="96" t="s">
        <v>104</v>
      </c>
      <c r="D1984" s="96" t="s">
        <v>103</v>
      </c>
      <c r="E1984" s="96" t="s">
        <v>131</v>
      </c>
      <c r="F1984" s="96">
        <v>2017</v>
      </c>
      <c r="G1984" s="96">
        <v>2828403</v>
      </c>
    </row>
    <row r="1985" spans="1:7" ht="15">
      <c r="A1985" s="96" t="s">
        <v>105</v>
      </c>
      <c r="B1985" s="97">
        <v>45120.958333333336</v>
      </c>
      <c r="C1985" s="96" t="s">
        <v>104</v>
      </c>
      <c r="D1985" s="96" t="s">
        <v>103</v>
      </c>
      <c r="E1985" s="96" t="s">
        <v>131</v>
      </c>
      <c r="F1985" s="96">
        <v>2018</v>
      </c>
      <c r="G1985" s="96">
        <v>2801543</v>
      </c>
    </row>
    <row r="1986" spans="1:7" ht="15">
      <c r="A1986" s="96" t="s">
        <v>105</v>
      </c>
      <c r="B1986" s="97">
        <v>45120.958333333336</v>
      </c>
      <c r="C1986" s="96" t="s">
        <v>104</v>
      </c>
      <c r="D1986" s="96" t="s">
        <v>103</v>
      </c>
      <c r="E1986" s="96" t="s">
        <v>131</v>
      </c>
      <c r="F1986" s="96">
        <v>2019</v>
      </c>
      <c r="G1986" s="96">
        <v>2794137</v>
      </c>
    </row>
    <row r="1987" spans="1:7" ht="15">
      <c r="A1987" s="96" t="s">
        <v>105</v>
      </c>
      <c r="B1987" s="97">
        <v>45120.958333333336</v>
      </c>
      <c r="C1987" s="96" t="s">
        <v>104</v>
      </c>
      <c r="D1987" s="96" t="s">
        <v>103</v>
      </c>
      <c r="E1987" s="96" t="s">
        <v>131</v>
      </c>
      <c r="F1987" s="96">
        <v>2020</v>
      </c>
      <c r="G1987" s="96">
        <v>2794885</v>
      </c>
    </row>
    <row r="1988" spans="1:7" ht="15">
      <c r="A1988" s="96" t="s">
        <v>105</v>
      </c>
      <c r="B1988" s="97">
        <v>45120.958333333336</v>
      </c>
      <c r="C1988" s="96" t="s">
        <v>104</v>
      </c>
      <c r="D1988" s="96" t="s">
        <v>103</v>
      </c>
      <c r="E1988" s="96" t="s">
        <v>131</v>
      </c>
      <c r="F1988" s="96">
        <v>2021</v>
      </c>
      <c r="G1988" s="96">
        <v>2800839</v>
      </c>
    </row>
    <row r="1989" spans="1:7" ht="15">
      <c r="A1989" s="96" t="s">
        <v>105</v>
      </c>
      <c r="B1989" s="97">
        <v>45120.958333333336</v>
      </c>
      <c r="C1989" s="96" t="s">
        <v>104</v>
      </c>
      <c r="D1989" s="96" t="s">
        <v>103</v>
      </c>
      <c r="E1989" s="96" t="s">
        <v>131</v>
      </c>
      <c r="F1989" s="96">
        <v>2022</v>
      </c>
      <c r="G1989" s="96">
        <v>2831639</v>
      </c>
    </row>
    <row r="1990" spans="1:7" ht="15">
      <c r="A1990" s="96" t="s">
        <v>105</v>
      </c>
      <c r="B1990" s="97">
        <v>45120.958333333336</v>
      </c>
      <c r="C1990" s="96" t="s">
        <v>104</v>
      </c>
      <c r="D1990" s="96" t="s">
        <v>103</v>
      </c>
      <c r="E1990" s="96" t="s">
        <v>130</v>
      </c>
      <c r="F1990" s="96">
        <v>1960</v>
      </c>
      <c r="G1990" s="96">
        <v>313970</v>
      </c>
    </row>
    <row r="1991" spans="1:7" ht="15">
      <c r="A1991" s="96" t="s">
        <v>105</v>
      </c>
      <c r="B1991" s="97">
        <v>45120.958333333336</v>
      </c>
      <c r="C1991" s="96" t="s">
        <v>104</v>
      </c>
      <c r="D1991" s="96" t="s">
        <v>103</v>
      </c>
      <c r="E1991" s="96" t="s">
        <v>130</v>
      </c>
      <c r="F1991" s="96">
        <v>1961</v>
      </c>
      <c r="G1991" s="96">
        <v>316845</v>
      </c>
    </row>
    <row r="1992" spans="1:7" ht="15">
      <c r="A1992" s="96" t="s">
        <v>105</v>
      </c>
      <c r="B1992" s="97">
        <v>45120.958333333336</v>
      </c>
      <c r="C1992" s="96" t="s">
        <v>104</v>
      </c>
      <c r="D1992" s="96" t="s">
        <v>103</v>
      </c>
      <c r="E1992" s="96" t="s">
        <v>130</v>
      </c>
      <c r="F1992" s="96">
        <v>1962</v>
      </c>
      <c r="G1992" s="96">
        <v>320750</v>
      </c>
    </row>
    <row r="1993" spans="1:7" ht="15">
      <c r="A1993" s="96" t="s">
        <v>105</v>
      </c>
      <c r="B1993" s="97">
        <v>45120.958333333336</v>
      </c>
      <c r="C1993" s="96" t="s">
        <v>104</v>
      </c>
      <c r="D1993" s="96" t="s">
        <v>103</v>
      </c>
      <c r="E1993" s="96" t="s">
        <v>130</v>
      </c>
      <c r="F1993" s="96">
        <v>1963</v>
      </c>
      <c r="G1993" s="96">
        <v>324100</v>
      </c>
    </row>
    <row r="1994" spans="1:7" ht="15">
      <c r="A1994" s="96" t="s">
        <v>105</v>
      </c>
      <c r="B1994" s="97">
        <v>45120.958333333336</v>
      </c>
      <c r="C1994" s="96" t="s">
        <v>104</v>
      </c>
      <c r="D1994" s="96" t="s">
        <v>103</v>
      </c>
      <c r="E1994" s="96" t="s">
        <v>130</v>
      </c>
      <c r="F1994" s="96">
        <v>1964</v>
      </c>
      <c r="G1994" s="96">
        <v>327750</v>
      </c>
    </row>
    <row r="1995" spans="1:7" ht="15">
      <c r="A1995" s="96" t="s">
        <v>105</v>
      </c>
      <c r="B1995" s="97">
        <v>45120.958333333336</v>
      </c>
      <c r="C1995" s="96" t="s">
        <v>104</v>
      </c>
      <c r="D1995" s="96" t="s">
        <v>103</v>
      </c>
      <c r="E1995" s="96" t="s">
        <v>130</v>
      </c>
      <c r="F1995" s="96">
        <v>1965</v>
      </c>
      <c r="G1995" s="96">
        <v>331500</v>
      </c>
    </row>
    <row r="1996" spans="1:7" ht="15">
      <c r="A1996" s="96" t="s">
        <v>105</v>
      </c>
      <c r="B1996" s="97">
        <v>45120.958333333336</v>
      </c>
      <c r="C1996" s="96" t="s">
        <v>104</v>
      </c>
      <c r="D1996" s="96" t="s">
        <v>103</v>
      </c>
      <c r="E1996" s="96" t="s">
        <v>130</v>
      </c>
      <c r="F1996" s="96">
        <v>1966</v>
      </c>
      <c r="G1996" s="96">
        <v>333895</v>
      </c>
    </row>
    <row r="1997" spans="1:7" ht="15">
      <c r="A1997" s="96" t="s">
        <v>105</v>
      </c>
      <c r="B1997" s="97">
        <v>45120.958333333336</v>
      </c>
      <c r="C1997" s="96" t="s">
        <v>104</v>
      </c>
      <c r="D1997" s="96" t="s">
        <v>103</v>
      </c>
      <c r="E1997" s="96" t="s">
        <v>130</v>
      </c>
      <c r="F1997" s="96">
        <v>1967</v>
      </c>
      <c r="G1997" s="96">
        <v>334995</v>
      </c>
    </row>
    <row r="1998" spans="1:7" ht="15">
      <c r="A1998" s="96" t="s">
        <v>105</v>
      </c>
      <c r="B1998" s="97">
        <v>45120.958333333336</v>
      </c>
      <c r="C1998" s="96" t="s">
        <v>104</v>
      </c>
      <c r="D1998" s="96" t="s">
        <v>103</v>
      </c>
      <c r="E1998" s="96" t="s">
        <v>130</v>
      </c>
      <c r="F1998" s="96">
        <v>1968</v>
      </c>
      <c r="G1998" s="96">
        <v>335850</v>
      </c>
    </row>
    <row r="1999" spans="1:7" ht="15">
      <c r="A1999" s="96" t="s">
        <v>105</v>
      </c>
      <c r="B1999" s="97">
        <v>45120.958333333336</v>
      </c>
      <c r="C1999" s="96" t="s">
        <v>104</v>
      </c>
      <c r="D1999" s="96" t="s">
        <v>103</v>
      </c>
      <c r="E1999" s="96" t="s">
        <v>130</v>
      </c>
      <c r="F1999" s="96">
        <v>1969</v>
      </c>
      <c r="G1999" s="96">
        <v>337504</v>
      </c>
    </row>
    <row r="2000" spans="1:7" ht="15">
      <c r="A2000" s="96" t="s">
        <v>105</v>
      </c>
      <c r="B2000" s="97">
        <v>45120.958333333336</v>
      </c>
      <c r="C2000" s="96" t="s">
        <v>104</v>
      </c>
      <c r="D2000" s="96" t="s">
        <v>103</v>
      </c>
      <c r="E2000" s="96" t="s">
        <v>130</v>
      </c>
      <c r="F2000" s="96">
        <v>1970</v>
      </c>
      <c r="G2000" s="96">
        <v>339174</v>
      </c>
    </row>
    <row r="2001" spans="1:7" ht="15">
      <c r="A2001" s="96" t="s">
        <v>105</v>
      </c>
      <c r="B2001" s="97">
        <v>45120.958333333336</v>
      </c>
      <c r="C2001" s="96" t="s">
        <v>104</v>
      </c>
      <c r="D2001" s="96" t="s">
        <v>103</v>
      </c>
      <c r="E2001" s="96" t="s">
        <v>130</v>
      </c>
      <c r="F2001" s="96">
        <v>1971</v>
      </c>
      <c r="G2001" s="96">
        <v>342421</v>
      </c>
    </row>
    <row r="2002" spans="1:7" ht="15">
      <c r="A2002" s="96" t="s">
        <v>105</v>
      </c>
      <c r="B2002" s="97">
        <v>45120.958333333336</v>
      </c>
      <c r="C2002" s="96" t="s">
        <v>104</v>
      </c>
      <c r="D2002" s="96" t="s">
        <v>103</v>
      </c>
      <c r="E2002" s="96" t="s">
        <v>130</v>
      </c>
      <c r="F2002" s="96">
        <v>1972</v>
      </c>
      <c r="G2002" s="96">
        <v>346600</v>
      </c>
    </row>
    <row r="2003" spans="1:7" ht="15">
      <c r="A2003" s="96" t="s">
        <v>105</v>
      </c>
      <c r="B2003" s="97">
        <v>45120.958333333336</v>
      </c>
      <c r="C2003" s="96" t="s">
        <v>104</v>
      </c>
      <c r="D2003" s="96" t="s">
        <v>103</v>
      </c>
      <c r="E2003" s="96" t="s">
        <v>130</v>
      </c>
      <c r="F2003" s="96">
        <v>1973</v>
      </c>
      <c r="G2003" s="96">
        <v>350450</v>
      </c>
    </row>
    <row r="2004" spans="1:7" ht="15">
      <c r="A2004" s="96" t="s">
        <v>105</v>
      </c>
      <c r="B2004" s="97">
        <v>45120.958333333336</v>
      </c>
      <c r="C2004" s="96" t="s">
        <v>104</v>
      </c>
      <c r="D2004" s="96" t="s">
        <v>103</v>
      </c>
      <c r="E2004" s="96" t="s">
        <v>130</v>
      </c>
      <c r="F2004" s="96">
        <v>1974</v>
      </c>
      <c r="G2004" s="96">
        <v>355050</v>
      </c>
    </row>
    <row r="2005" spans="1:7" ht="15">
      <c r="A2005" s="96" t="s">
        <v>105</v>
      </c>
      <c r="B2005" s="97">
        <v>45120.958333333336</v>
      </c>
      <c r="C2005" s="96" t="s">
        <v>104</v>
      </c>
      <c r="D2005" s="96" t="s">
        <v>103</v>
      </c>
      <c r="E2005" s="96" t="s">
        <v>130</v>
      </c>
      <c r="F2005" s="96">
        <v>1975</v>
      </c>
      <c r="G2005" s="96">
        <v>358950</v>
      </c>
    </row>
    <row r="2006" spans="1:7" ht="15">
      <c r="A2006" s="96" t="s">
        <v>105</v>
      </c>
      <c r="B2006" s="97">
        <v>45120.958333333336</v>
      </c>
      <c r="C2006" s="96" t="s">
        <v>104</v>
      </c>
      <c r="D2006" s="96" t="s">
        <v>103</v>
      </c>
      <c r="E2006" s="96" t="s">
        <v>130</v>
      </c>
      <c r="F2006" s="96">
        <v>1976</v>
      </c>
      <c r="G2006" s="96">
        <v>360731</v>
      </c>
    </row>
    <row r="2007" spans="1:7" ht="15">
      <c r="A2007" s="96" t="s">
        <v>105</v>
      </c>
      <c r="B2007" s="97">
        <v>45120.958333333336</v>
      </c>
      <c r="C2007" s="96" t="s">
        <v>104</v>
      </c>
      <c r="D2007" s="96" t="s">
        <v>103</v>
      </c>
      <c r="E2007" s="96" t="s">
        <v>130</v>
      </c>
      <c r="F2007" s="96">
        <v>1977</v>
      </c>
      <c r="G2007" s="96">
        <v>361358</v>
      </c>
    </row>
    <row r="2008" spans="1:7" ht="15">
      <c r="A2008" s="96" t="s">
        <v>105</v>
      </c>
      <c r="B2008" s="97">
        <v>45120.958333333336</v>
      </c>
      <c r="C2008" s="96" t="s">
        <v>104</v>
      </c>
      <c r="D2008" s="96" t="s">
        <v>103</v>
      </c>
      <c r="E2008" s="96" t="s">
        <v>130</v>
      </c>
      <c r="F2008" s="96">
        <v>1978</v>
      </c>
      <c r="G2008" s="96">
        <v>362007</v>
      </c>
    </row>
    <row r="2009" spans="1:7" ht="15">
      <c r="A2009" s="96" t="s">
        <v>105</v>
      </c>
      <c r="B2009" s="97">
        <v>45120.958333333336</v>
      </c>
      <c r="C2009" s="96" t="s">
        <v>104</v>
      </c>
      <c r="D2009" s="96" t="s">
        <v>103</v>
      </c>
      <c r="E2009" s="96" t="s">
        <v>130</v>
      </c>
      <c r="F2009" s="96">
        <v>1979</v>
      </c>
      <c r="G2009" s="96">
        <v>362856</v>
      </c>
    </row>
    <row r="2010" spans="1:7" ht="15">
      <c r="A2010" s="96" t="s">
        <v>105</v>
      </c>
      <c r="B2010" s="97">
        <v>45120.958333333336</v>
      </c>
      <c r="C2010" s="96" t="s">
        <v>104</v>
      </c>
      <c r="D2010" s="96" t="s">
        <v>103</v>
      </c>
      <c r="E2010" s="96" t="s">
        <v>130</v>
      </c>
      <c r="F2010" s="96">
        <v>1980</v>
      </c>
      <c r="G2010" s="96">
        <v>364150</v>
      </c>
    </row>
    <row r="2011" spans="1:7" ht="15">
      <c r="A2011" s="96" t="s">
        <v>105</v>
      </c>
      <c r="B2011" s="97">
        <v>45120.958333333336</v>
      </c>
      <c r="C2011" s="96" t="s">
        <v>104</v>
      </c>
      <c r="D2011" s="96" t="s">
        <v>103</v>
      </c>
      <c r="E2011" s="96" t="s">
        <v>130</v>
      </c>
      <c r="F2011" s="96">
        <v>1981</v>
      </c>
      <c r="G2011" s="96">
        <v>365225</v>
      </c>
    </row>
    <row r="2012" spans="1:7" ht="15">
      <c r="A2012" s="96" t="s">
        <v>105</v>
      </c>
      <c r="B2012" s="97">
        <v>45120.958333333336</v>
      </c>
      <c r="C2012" s="96" t="s">
        <v>104</v>
      </c>
      <c r="D2012" s="96" t="s">
        <v>103</v>
      </c>
      <c r="E2012" s="96" t="s">
        <v>130</v>
      </c>
      <c r="F2012" s="96">
        <v>1982</v>
      </c>
      <c r="G2012" s="96">
        <v>365525</v>
      </c>
    </row>
    <row r="2013" spans="1:7" ht="15">
      <c r="A2013" s="96" t="s">
        <v>105</v>
      </c>
      <c r="B2013" s="97">
        <v>45120.958333333336</v>
      </c>
      <c r="C2013" s="96" t="s">
        <v>104</v>
      </c>
      <c r="D2013" s="96" t="s">
        <v>103</v>
      </c>
      <c r="E2013" s="96" t="s">
        <v>130</v>
      </c>
      <c r="F2013" s="96">
        <v>1983</v>
      </c>
      <c r="G2013" s="96">
        <v>365622</v>
      </c>
    </row>
    <row r="2014" spans="1:7" ht="15">
      <c r="A2014" s="96" t="s">
        <v>105</v>
      </c>
      <c r="B2014" s="97">
        <v>45120.958333333336</v>
      </c>
      <c r="C2014" s="96" t="s">
        <v>104</v>
      </c>
      <c r="D2014" s="96" t="s">
        <v>103</v>
      </c>
      <c r="E2014" s="96" t="s">
        <v>130</v>
      </c>
      <c r="F2014" s="96">
        <v>1984</v>
      </c>
      <c r="G2014" s="96">
        <v>365998</v>
      </c>
    </row>
    <row r="2015" spans="1:7" ht="15">
      <c r="A2015" s="96" t="s">
        <v>105</v>
      </c>
      <c r="B2015" s="97">
        <v>45120.958333333336</v>
      </c>
      <c r="C2015" s="96" t="s">
        <v>104</v>
      </c>
      <c r="D2015" s="96" t="s">
        <v>103</v>
      </c>
      <c r="E2015" s="96" t="s">
        <v>130</v>
      </c>
      <c r="F2015" s="96">
        <v>1985</v>
      </c>
      <c r="G2015" s="96">
        <v>366706</v>
      </c>
    </row>
    <row r="2016" spans="1:7" ht="15">
      <c r="A2016" s="96" t="s">
        <v>105</v>
      </c>
      <c r="B2016" s="97">
        <v>45120.958333333336</v>
      </c>
      <c r="C2016" s="96" t="s">
        <v>104</v>
      </c>
      <c r="D2016" s="96" t="s">
        <v>103</v>
      </c>
      <c r="E2016" s="96" t="s">
        <v>130</v>
      </c>
      <c r="F2016" s="96">
        <v>1986</v>
      </c>
      <c r="G2016" s="96">
        <v>368355</v>
      </c>
    </row>
    <row r="2017" spans="1:7" ht="15">
      <c r="A2017" s="96" t="s">
        <v>105</v>
      </c>
      <c r="B2017" s="97">
        <v>45120.958333333336</v>
      </c>
      <c r="C2017" s="96" t="s">
        <v>104</v>
      </c>
      <c r="D2017" s="96" t="s">
        <v>103</v>
      </c>
      <c r="E2017" s="96" t="s">
        <v>130</v>
      </c>
      <c r="F2017" s="96">
        <v>1987</v>
      </c>
      <c r="G2017" s="96">
        <v>370750</v>
      </c>
    </row>
    <row r="2018" spans="1:7" ht="15">
      <c r="A2018" s="96" t="s">
        <v>105</v>
      </c>
      <c r="B2018" s="97">
        <v>45120.958333333336</v>
      </c>
      <c r="C2018" s="96" t="s">
        <v>104</v>
      </c>
      <c r="D2018" s="96" t="s">
        <v>103</v>
      </c>
      <c r="E2018" s="96" t="s">
        <v>130</v>
      </c>
      <c r="F2018" s="96">
        <v>1988</v>
      </c>
      <c r="G2018" s="96">
        <v>373450</v>
      </c>
    </row>
    <row r="2019" spans="1:7" ht="15">
      <c r="A2019" s="96" t="s">
        <v>105</v>
      </c>
      <c r="B2019" s="97">
        <v>45120.958333333336</v>
      </c>
      <c r="C2019" s="96" t="s">
        <v>104</v>
      </c>
      <c r="D2019" s="96" t="s">
        <v>103</v>
      </c>
      <c r="E2019" s="96" t="s">
        <v>130</v>
      </c>
      <c r="F2019" s="96">
        <v>1989</v>
      </c>
      <c r="G2019" s="96">
        <v>377100</v>
      </c>
    </row>
    <row r="2020" spans="1:7" ht="15">
      <c r="A2020" s="96" t="s">
        <v>105</v>
      </c>
      <c r="B2020" s="97">
        <v>45120.958333333336</v>
      </c>
      <c r="C2020" s="96" t="s">
        <v>104</v>
      </c>
      <c r="D2020" s="96" t="s">
        <v>103</v>
      </c>
      <c r="E2020" s="96" t="s">
        <v>130</v>
      </c>
      <c r="F2020" s="96">
        <v>1990</v>
      </c>
      <c r="G2020" s="96">
        <v>381850</v>
      </c>
    </row>
    <row r="2021" spans="1:7" ht="15">
      <c r="A2021" s="96" t="s">
        <v>105</v>
      </c>
      <c r="B2021" s="97">
        <v>45120.958333333336</v>
      </c>
      <c r="C2021" s="96" t="s">
        <v>104</v>
      </c>
      <c r="D2021" s="96" t="s">
        <v>103</v>
      </c>
      <c r="E2021" s="96" t="s">
        <v>130</v>
      </c>
      <c r="F2021" s="96">
        <v>1991</v>
      </c>
      <c r="G2021" s="96">
        <v>387000</v>
      </c>
    </row>
    <row r="2022" spans="1:7" ht="15">
      <c r="A2022" s="96" t="s">
        <v>105</v>
      </c>
      <c r="B2022" s="97">
        <v>45120.958333333336</v>
      </c>
      <c r="C2022" s="96" t="s">
        <v>104</v>
      </c>
      <c r="D2022" s="96" t="s">
        <v>103</v>
      </c>
      <c r="E2022" s="96" t="s">
        <v>130</v>
      </c>
      <c r="F2022" s="96">
        <v>1992</v>
      </c>
      <c r="G2022" s="96">
        <v>392175</v>
      </c>
    </row>
    <row r="2023" spans="1:7" ht="15">
      <c r="A2023" s="96" t="s">
        <v>105</v>
      </c>
      <c r="B2023" s="97">
        <v>45120.958333333336</v>
      </c>
      <c r="C2023" s="96" t="s">
        <v>104</v>
      </c>
      <c r="D2023" s="96" t="s">
        <v>103</v>
      </c>
      <c r="E2023" s="96" t="s">
        <v>130</v>
      </c>
      <c r="F2023" s="96">
        <v>1993</v>
      </c>
      <c r="G2023" s="96">
        <v>397475</v>
      </c>
    </row>
    <row r="2024" spans="1:7" ht="15">
      <c r="A2024" s="96" t="s">
        <v>105</v>
      </c>
      <c r="B2024" s="97">
        <v>45120.958333333336</v>
      </c>
      <c r="C2024" s="96" t="s">
        <v>104</v>
      </c>
      <c r="D2024" s="96" t="s">
        <v>103</v>
      </c>
      <c r="E2024" s="96" t="s">
        <v>130</v>
      </c>
      <c r="F2024" s="96">
        <v>1994</v>
      </c>
      <c r="G2024" s="96">
        <v>402925</v>
      </c>
    </row>
    <row r="2025" spans="1:7" ht="15">
      <c r="A2025" s="96" t="s">
        <v>105</v>
      </c>
      <c r="B2025" s="97">
        <v>45120.958333333336</v>
      </c>
      <c r="C2025" s="96" t="s">
        <v>104</v>
      </c>
      <c r="D2025" s="96" t="s">
        <v>103</v>
      </c>
      <c r="E2025" s="96" t="s">
        <v>130</v>
      </c>
      <c r="F2025" s="96">
        <v>1995</v>
      </c>
      <c r="G2025" s="96">
        <v>408625</v>
      </c>
    </row>
    <row r="2026" spans="1:7" ht="15">
      <c r="A2026" s="96" t="s">
        <v>105</v>
      </c>
      <c r="B2026" s="97">
        <v>45120.958333333336</v>
      </c>
      <c r="C2026" s="96" t="s">
        <v>104</v>
      </c>
      <c r="D2026" s="96" t="s">
        <v>103</v>
      </c>
      <c r="E2026" s="96" t="s">
        <v>130</v>
      </c>
      <c r="F2026" s="96">
        <v>1996</v>
      </c>
      <c r="G2026" s="96">
        <v>414225</v>
      </c>
    </row>
    <row r="2027" spans="1:7" ht="15">
      <c r="A2027" s="96" t="s">
        <v>105</v>
      </c>
      <c r="B2027" s="97">
        <v>45120.958333333336</v>
      </c>
      <c r="C2027" s="96" t="s">
        <v>104</v>
      </c>
      <c r="D2027" s="96" t="s">
        <v>103</v>
      </c>
      <c r="E2027" s="96" t="s">
        <v>130</v>
      </c>
      <c r="F2027" s="96">
        <v>1997</v>
      </c>
      <c r="G2027" s="96">
        <v>419450</v>
      </c>
    </row>
    <row r="2028" spans="1:7" ht="15">
      <c r="A2028" s="96" t="s">
        <v>105</v>
      </c>
      <c r="B2028" s="97">
        <v>45120.958333333336</v>
      </c>
      <c r="C2028" s="96" t="s">
        <v>104</v>
      </c>
      <c r="D2028" s="96" t="s">
        <v>103</v>
      </c>
      <c r="E2028" s="96" t="s">
        <v>130</v>
      </c>
      <c r="F2028" s="96">
        <v>1998</v>
      </c>
      <c r="G2028" s="96">
        <v>424700</v>
      </c>
    </row>
    <row r="2029" spans="1:7" ht="15">
      <c r="A2029" s="96" t="s">
        <v>105</v>
      </c>
      <c r="B2029" s="97">
        <v>45120.958333333336</v>
      </c>
      <c r="C2029" s="96" t="s">
        <v>104</v>
      </c>
      <c r="D2029" s="96" t="s">
        <v>103</v>
      </c>
      <c r="E2029" s="96" t="s">
        <v>130</v>
      </c>
      <c r="F2029" s="96">
        <v>1999</v>
      </c>
      <c r="G2029" s="96">
        <v>430475</v>
      </c>
    </row>
    <row r="2030" spans="1:7" ht="15">
      <c r="A2030" s="96" t="s">
        <v>105</v>
      </c>
      <c r="B2030" s="97">
        <v>45120.958333333336</v>
      </c>
      <c r="C2030" s="96" t="s">
        <v>104</v>
      </c>
      <c r="D2030" s="96" t="s">
        <v>103</v>
      </c>
      <c r="E2030" s="96" t="s">
        <v>130</v>
      </c>
      <c r="F2030" s="96">
        <v>2000</v>
      </c>
      <c r="G2030" s="96">
        <v>436300</v>
      </c>
    </row>
    <row r="2031" spans="1:7" ht="15">
      <c r="A2031" s="96" t="s">
        <v>105</v>
      </c>
      <c r="B2031" s="97">
        <v>45120.958333333336</v>
      </c>
      <c r="C2031" s="96" t="s">
        <v>104</v>
      </c>
      <c r="D2031" s="96" t="s">
        <v>103</v>
      </c>
      <c r="E2031" s="96" t="s">
        <v>130</v>
      </c>
      <c r="F2031" s="96">
        <v>2001</v>
      </c>
      <c r="G2031" s="96">
        <v>441525</v>
      </c>
    </row>
    <row r="2032" spans="1:7" ht="15">
      <c r="A2032" s="96" t="s">
        <v>105</v>
      </c>
      <c r="B2032" s="97">
        <v>45120.958333333336</v>
      </c>
      <c r="C2032" s="96" t="s">
        <v>104</v>
      </c>
      <c r="D2032" s="96" t="s">
        <v>103</v>
      </c>
      <c r="E2032" s="96" t="s">
        <v>130</v>
      </c>
      <c r="F2032" s="96">
        <v>2002</v>
      </c>
      <c r="G2032" s="96">
        <v>446175</v>
      </c>
    </row>
    <row r="2033" spans="1:7" ht="15">
      <c r="A2033" s="96" t="s">
        <v>105</v>
      </c>
      <c r="B2033" s="97">
        <v>45120.958333333336</v>
      </c>
      <c r="C2033" s="96" t="s">
        <v>104</v>
      </c>
      <c r="D2033" s="96" t="s">
        <v>103</v>
      </c>
      <c r="E2033" s="96" t="s">
        <v>130</v>
      </c>
      <c r="F2033" s="96">
        <v>2003</v>
      </c>
      <c r="G2033" s="96">
        <v>451630</v>
      </c>
    </row>
    <row r="2034" spans="1:7" ht="15">
      <c r="A2034" s="96" t="s">
        <v>105</v>
      </c>
      <c r="B2034" s="97">
        <v>45120.958333333336</v>
      </c>
      <c r="C2034" s="96" t="s">
        <v>104</v>
      </c>
      <c r="D2034" s="96" t="s">
        <v>103</v>
      </c>
      <c r="E2034" s="96" t="s">
        <v>130</v>
      </c>
      <c r="F2034" s="96">
        <v>2004</v>
      </c>
      <c r="G2034" s="96">
        <v>458095</v>
      </c>
    </row>
    <row r="2035" spans="1:7" ht="15">
      <c r="A2035" s="96" t="s">
        <v>105</v>
      </c>
      <c r="B2035" s="97">
        <v>45120.958333333336</v>
      </c>
      <c r="C2035" s="96" t="s">
        <v>104</v>
      </c>
      <c r="D2035" s="96" t="s">
        <v>103</v>
      </c>
      <c r="E2035" s="96" t="s">
        <v>130</v>
      </c>
      <c r="F2035" s="96">
        <v>2005</v>
      </c>
      <c r="G2035" s="96">
        <v>465158</v>
      </c>
    </row>
    <row r="2036" spans="1:7" ht="15">
      <c r="A2036" s="96" t="s">
        <v>105</v>
      </c>
      <c r="B2036" s="97">
        <v>45120.958333333336</v>
      </c>
      <c r="C2036" s="96" t="s">
        <v>104</v>
      </c>
      <c r="D2036" s="96" t="s">
        <v>103</v>
      </c>
      <c r="E2036" s="96" t="s">
        <v>130</v>
      </c>
      <c r="F2036" s="96">
        <v>2006</v>
      </c>
      <c r="G2036" s="96">
        <v>472637</v>
      </c>
    </row>
    <row r="2037" spans="1:7" ht="15">
      <c r="A2037" s="96" t="s">
        <v>105</v>
      </c>
      <c r="B2037" s="97">
        <v>45120.958333333336</v>
      </c>
      <c r="C2037" s="96" t="s">
        <v>104</v>
      </c>
      <c r="D2037" s="96" t="s">
        <v>103</v>
      </c>
      <c r="E2037" s="96" t="s">
        <v>130</v>
      </c>
      <c r="F2037" s="96">
        <v>2007</v>
      </c>
      <c r="G2037" s="96">
        <v>479993</v>
      </c>
    </row>
    <row r="2038" spans="1:7" ht="15">
      <c r="A2038" s="96" t="s">
        <v>105</v>
      </c>
      <c r="B2038" s="97">
        <v>45120.958333333336</v>
      </c>
      <c r="C2038" s="96" t="s">
        <v>104</v>
      </c>
      <c r="D2038" s="96" t="s">
        <v>103</v>
      </c>
      <c r="E2038" s="96" t="s">
        <v>130</v>
      </c>
      <c r="F2038" s="96">
        <v>2008</v>
      </c>
      <c r="G2038" s="96">
        <v>488650</v>
      </c>
    </row>
    <row r="2039" spans="1:7" ht="15">
      <c r="A2039" s="96" t="s">
        <v>105</v>
      </c>
      <c r="B2039" s="97">
        <v>45120.958333333336</v>
      </c>
      <c r="C2039" s="96" t="s">
        <v>104</v>
      </c>
      <c r="D2039" s="96" t="s">
        <v>103</v>
      </c>
      <c r="E2039" s="96" t="s">
        <v>130</v>
      </c>
      <c r="F2039" s="96">
        <v>2009</v>
      </c>
      <c r="G2039" s="96">
        <v>497783</v>
      </c>
    </row>
    <row r="2040" spans="1:7" ht="15">
      <c r="A2040" s="96" t="s">
        <v>105</v>
      </c>
      <c r="B2040" s="97">
        <v>45120.958333333336</v>
      </c>
      <c r="C2040" s="96" t="s">
        <v>104</v>
      </c>
      <c r="D2040" s="96" t="s">
        <v>103</v>
      </c>
      <c r="E2040" s="96" t="s">
        <v>130</v>
      </c>
      <c r="F2040" s="96">
        <v>2010</v>
      </c>
      <c r="G2040" s="96">
        <v>506953</v>
      </c>
    </row>
    <row r="2041" spans="1:7" ht="15">
      <c r="A2041" s="96" t="s">
        <v>105</v>
      </c>
      <c r="B2041" s="97">
        <v>45120.958333333336</v>
      </c>
      <c r="C2041" s="96" t="s">
        <v>104</v>
      </c>
      <c r="D2041" s="96" t="s">
        <v>103</v>
      </c>
      <c r="E2041" s="96" t="s">
        <v>130</v>
      </c>
      <c r="F2041" s="96">
        <v>2011</v>
      </c>
      <c r="G2041" s="96">
        <v>518347</v>
      </c>
    </row>
    <row r="2042" spans="1:8" ht="15">
      <c r="A2042" s="96" t="s">
        <v>105</v>
      </c>
      <c r="B2042" s="97">
        <v>45120.958333333336</v>
      </c>
      <c r="C2042" s="96" t="s">
        <v>104</v>
      </c>
      <c r="D2042" s="96" t="s">
        <v>103</v>
      </c>
      <c r="E2042" s="96" t="s">
        <v>130</v>
      </c>
      <c r="F2042" s="96">
        <v>2012</v>
      </c>
      <c r="G2042" s="96">
        <v>530946</v>
      </c>
      <c r="H2042" s="96" t="s">
        <v>106</v>
      </c>
    </row>
    <row r="2043" spans="1:7" ht="15">
      <c r="A2043" s="96" t="s">
        <v>105</v>
      </c>
      <c r="B2043" s="97">
        <v>45120.958333333336</v>
      </c>
      <c r="C2043" s="96" t="s">
        <v>104</v>
      </c>
      <c r="D2043" s="96" t="s">
        <v>103</v>
      </c>
      <c r="E2043" s="96" t="s">
        <v>130</v>
      </c>
      <c r="F2043" s="96">
        <v>2013</v>
      </c>
      <c r="G2043" s="96">
        <v>543360</v>
      </c>
    </row>
    <row r="2044" spans="1:7" ht="15">
      <c r="A2044" s="96" t="s">
        <v>105</v>
      </c>
      <c r="B2044" s="97">
        <v>45120.958333333336</v>
      </c>
      <c r="C2044" s="96" t="s">
        <v>104</v>
      </c>
      <c r="D2044" s="96" t="s">
        <v>103</v>
      </c>
      <c r="E2044" s="96" t="s">
        <v>130</v>
      </c>
      <c r="F2044" s="96">
        <v>2014</v>
      </c>
      <c r="G2044" s="96">
        <v>556319</v>
      </c>
    </row>
    <row r="2045" spans="1:7" ht="15">
      <c r="A2045" s="96" t="s">
        <v>105</v>
      </c>
      <c r="B2045" s="97">
        <v>45120.958333333336</v>
      </c>
      <c r="C2045" s="96" t="s">
        <v>104</v>
      </c>
      <c r="D2045" s="96" t="s">
        <v>103</v>
      </c>
      <c r="E2045" s="96" t="s">
        <v>130</v>
      </c>
      <c r="F2045" s="96">
        <v>2015</v>
      </c>
      <c r="G2045" s="96">
        <v>569604</v>
      </c>
    </row>
    <row r="2046" spans="1:7" ht="15">
      <c r="A2046" s="96" t="s">
        <v>105</v>
      </c>
      <c r="B2046" s="97">
        <v>45120.958333333336</v>
      </c>
      <c r="C2046" s="96" t="s">
        <v>104</v>
      </c>
      <c r="D2046" s="96" t="s">
        <v>103</v>
      </c>
      <c r="E2046" s="96" t="s">
        <v>130</v>
      </c>
      <c r="F2046" s="96">
        <v>2016</v>
      </c>
      <c r="G2046" s="96">
        <v>582014</v>
      </c>
    </row>
    <row r="2047" spans="1:8" ht="15">
      <c r="A2047" s="96" t="s">
        <v>105</v>
      </c>
      <c r="B2047" s="97">
        <v>45120.958333333336</v>
      </c>
      <c r="C2047" s="96" t="s">
        <v>104</v>
      </c>
      <c r="D2047" s="96" t="s">
        <v>103</v>
      </c>
      <c r="E2047" s="96" t="s">
        <v>130</v>
      </c>
      <c r="F2047" s="96">
        <v>2017</v>
      </c>
      <c r="G2047" s="96">
        <v>596336</v>
      </c>
      <c r="H2047" s="96" t="s">
        <v>106</v>
      </c>
    </row>
    <row r="2048" spans="1:7" ht="15">
      <c r="A2048" s="96" t="s">
        <v>105</v>
      </c>
      <c r="B2048" s="97">
        <v>45120.958333333336</v>
      </c>
      <c r="C2048" s="96" t="s">
        <v>104</v>
      </c>
      <c r="D2048" s="96" t="s">
        <v>103</v>
      </c>
      <c r="E2048" s="96" t="s">
        <v>130</v>
      </c>
      <c r="F2048" s="96">
        <v>2018</v>
      </c>
      <c r="G2048" s="96">
        <v>607950</v>
      </c>
    </row>
    <row r="2049" spans="1:7" ht="15">
      <c r="A2049" s="96" t="s">
        <v>105</v>
      </c>
      <c r="B2049" s="97">
        <v>45120.958333333336</v>
      </c>
      <c r="C2049" s="96" t="s">
        <v>104</v>
      </c>
      <c r="D2049" s="96" t="s">
        <v>103</v>
      </c>
      <c r="E2049" s="96" t="s">
        <v>130</v>
      </c>
      <c r="F2049" s="96">
        <v>2019</v>
      </c>
      <c r="G2049" s="96">
        <v>620001</v>
      </c>
    </row>
    <row r="2050" spans="1:7" ht="15">
      <c r="A2050" s="96" t="s">
        <v>105</v>
      </c>
      <c r="B2050" s="97">
        <v>45120.958333333336</v>
      </c>
      <c r="C2050" s="96" t="s">
        <v>104</v>
      </c>
      <c r="D2050" s="96" t="s">
        <v>103</v>
      </c>
      <c r="E2050" s="96" t="s">
        <v>130</v>
      </c>
      <c r="F2050" s="96">
        <v>2020</v>
      </c>
      <c r="G2050" s="96">
        <v>630419</v>
      </c>
    </row>
    <row r="2051" spans="1:7" ht="15">
      <c r="A2051" s="96" t="s">
        <v>105</v>
      </c>
      <c r="B2051" s="97">
        <v>45120.958333333336</v>
      </c>
      <c r="C2051" s="96" t="s">
        <v>104</v>
      </c>
      <c r="D2051" s="96" t="s">
        <v>103</v>
      </c>
      <c r="E2051" s="96" t="s">
        <v>130</v>
      </c>
      <c r="F2051" s="96">
        <v>2021</v>
      </c>
      <c r="G2051" s="96">
        <v>640064</v>
      </c>
    </row>
    <row r="2052" spans="1:7" ht="15">
      <c r="A2052" s="96" t="s">
        <v>105</v>
      </c>
      <c r="B2052" s="97">
        <v>45120.958333333336</v>
      </c>
      <c r="C2052" s="96" t="s">
        <v>104</v>
      </c>
      <c r="D2052" s="96" t="s">
        <v>103</v>
      </c>
      <c r="E2052" s="96" t="s">
        <v>130</v>
      </c>
      <c r="F2052" s="96">
        <v>2022</v>
      </c>
      <c r="G2052" s="96">
        <v>653103</v>
      </c>
    </row>
    <row r="2053" spans="1:7" ht="15">
      <c r="A2053" s="96" t="s">
        <v>105</v>
      </c>
      <c r="B2053" s="97">
        <v>45120.958333333336</v>
      </c>
      <c r="C2053" s="96" t="s">
        <v>104</v>
      </c>
      <c r="D2053" s="96" t="s">
        <v>103</v>
      </c>
      <c r="E2053" s="96" t="s">
        <v>129</v>
      </c>
      <c r="F2053" s="96">
        <v>1960</v>
      </c>
      <c r="G2053" s="96">
        <v>2120979</v>
      </c>
    </row>
    <row r="2054" spans="1:7" ht="15">
      <c r="A2054" s="96" t="s">
        <v>105</v>
      </c>
      <c r="B2054" s="97">
        <v>45120.958333333336</v>
      </c>
      <c r="C2054" s="96" t="s">
        <v>104</v>
      </c>
      <c r="D2054" s="96" t="s">
        <v>103</v>
      </c>
      <c r="E2054" s="96" t="s">
        <v>129</v>
      </c>
      <c r="F2054" s="96">
        <v>1961</v>
      </c>
      <c r="G2054" s="96">
        <v>2152681</v>
      </c>
    </row>
    <row r="2055" spans="1:7" ht="15">
      <c r="A2055" s="96" t="s">
        <v>105</v>
      </c>
      <c r="B2055" s="97">
        <v>45120.958333333336</v>
      </c>
      <c r="C2055" s="96" t="s">
        <v>104</v>
      </c>
      <c r="D2055" s="96" t="s">
        <v>103</v>
      </c>
      <c r="E2055" s="96" t="s">
        <v>129</v>
      </c>
      <c r="F2055" s="96">
        <v>1962</v>
      </c>
      <c r="G2055" s="96">
        <v>2181586</v>
      </c>
    </row>
    <row r="2056" spans="1:7" ht="15">
      <c r="A2056" s="96" t="s">
        <v>105</v>
      </c>
      <c r="B2056" s="97">
        <v>45120.958333333336</v>
      </c>
      <c r="C2056" s="96" t="s">
        <v>104</v>
      </c>
      <c r="D2056" s="96" t="s">
        <v>103</v>
      </c>
      <c r="E2056" s="96" t="s">
        <v>129</v>
      </c>
      <c r="F2056" s="96">
        <v>1963</v>
      </c>
      <c r="G2056" s="96">
        <v>2210919</v>
      </c>
    </row>
    <row r="2057" spans="1:7" ht="15">
      <c r="A2057" s="96" t="s">
        <v>105</v>
      </c>
      <c r="B2057" s="97">
        <v>45120.958333333336</v>
      </c>
      <c r="C2057" s="96" t="s">
        <v>104</v>
      </c>
      <c r="D2057" s="96" t="s">
        <v>103</v>
      </c>
      <c r="E2057" s="96" t="s">
        <v>129</v>
      </c>
      <c r="F2057" s="96">
        <v>1964</v>
      </c>
      <c r="G2057" s="96">
        <v>2240623</v>
      </c>
    </row>
    <row r="2058" spans="1:7" ht="15">
      <c r="A2058" s="96" t="s">
        <v>105</v>
      </c>
      <c r="B2058" s="97">
        <v>45120.958333333336</v>
      </c>
      <c r="C2058" s="96" t="s">
        <v>104</v>
      </c>
      <c r="D2058" s="96" t="s">
        <v>103</v>
      </c>
      <c r="E2058" s="96" t="s">
        <v>129</v>
      </c>
      <c r="F2058" s="96">
        <v>1965</v>
      </c>
      <c r="G2058" s="96">
        <v>2265919</v>
      </c>
    </row>
    <row r="2059" spans="1:7" ht="15">
      <c r="A2059" s="96" t="s">
        <v>105</v>
      </c>
      <c r="B2059" s="97">
        <v>45120.958333333336</v>
      </c>
      <c r="C2059" s="96" t="s">
        <v>104</v>
      </c>
      <c r="D2059" s="96" t="s">
        <v>103</v>
      </c>
      <c r="E2059" s="96" t="s">
        <v>129</v>
      </c>
      <c r="F2059" s="96">
        <v>1966</v>
      </c>
      <c r="G2059" s="96">
        <v>2283217</v>
      </c>
    </row>
    <row r="2060" spans="1:7" ht="15">
      <c r="A2060" s="96" t="s">
        <v>105</v>
      </c>
      <c r="B2060" s="97">
        <v>45120.958333333336</v>
      </c>
      <c r="C2060" s="96" t="s">
        <v>104</v>
      </c>
      <c r="D2060" s="96" t="s">
        <v>103</v>
      </c>
      <c r="E2060" s="96" t="s">
        <v>129</v>
      </c>
      <c r="F2060" s="96">
        <v>1967</v>
      </c>
      <c r="G2060" s="96">
        <v>2301220</v>
      </c>
    </row>
    <row r="2061" spans="1:7" ht="15">
      <c r="A2061" s="96" t="s">
        <v>105</v>
      </c>
      <c r="B2061" s="97">
        <v>45120.958333333336</v>
      </c>
      <c r="C2061" s="96" t="s">
        <v>104</v>
      </c>
      <c r="D2061" s="96" t="s">
        <v>103</v>
      </c>
      <c r="E2061" s="96" t="s">
        <v>129</v>
      </c>
      <c r="F2061" s="96">
        <v>1968</v>
      </c>
      <c r="G2061" s="96">
        <v>2323619</v>
      </c>
    </row>
    <row r="2062" spans="1:7" ht="15">
      <c r="A2062" s="96" t="s">
        <v>105</v>
      </c>
      <c r="B2062" s="97">
        <v>45120.958333333336</v>
      </c>
      <c r="C2062" s="96" t="s">
        <v>104</v>
      </c>
      <c r="D2062" s="96" t="s">
        <v>103</v>
      </c>
      <c r="E2062" s="96" t="s">
        <v>129</v>
      </c>
      <c r="F2062" s="96">
        <v>1969</v>
      </c>
      <c r="G2062" s="96">
        <v>2343173</v>
      </c>
    </row>
    <row r="2063" spans="1:7" ht="15">
      <c r="A2063" s="96" t="s">
        <v>105</v>
      </c>
      <c r="B2063" s="97">
        <v>45120.958333333336</v>
      </c>
      <c r="C2063" s="96" t="s">
        <v>104</v>
      </c>
      <c r="D2063" s="96" t="s">
        <v>103</v>
      </c>
      <c r="E2063" s="96" t="s">
        <v>129</v>
      </c>
      <c r="F2063" s="96">
        <v>1970</v>
      </c>
      <c r="G2063" s="96">
        <v>2359164</v>
      </c>
    </row>
    <row r="2064" spans="1:7" ht="15">
      <c r="A2064" s="96" t="s">
        <v>105</v>
      </c>
      <c r="B2064" s="97">
        <v>45120.958333333336</v>
      </c>
      <c r="C2064" s="96" t="s">
        <v>104</v>
      </c>
      <c r="D2064" s="96" t="s">
        <v>103</v>
      </c>
      <c r="E2064" s="96" t="s">
        <v>129</v>
      </c>
      <c r="F2064" s="96">
        <v>1971</v>
      </c>
      <c r="G2064" s="96">
        <v>2376389</v>
      </c>
    </row>
    <row r="2065" spans="1:7" ht="15">
      <c r="A2065" s="96" t="s">
        <v>105</v>
      </c>
      <c r="B2065" s="97">
        <v>45120.958333333336</v>
      </c>
      <c r="C2065" s="96" t="s">
        <v>104</v>
      </c>
      <c r="D2065" s="96" t="s">
        <v>103</v>
      </c>
      <c r="E2065" s="96" t="s">
        <v>129</v>
      </c>
      <c r="F2065" s="96">
        <v>1972</v>
      </c>
      <c r="G2065" s="96">
        <v>2395674</v>
      </c>
    </row>
    <row r="2066" spans="1:7" ht="15">
      <c r="A2066" s="96" t="s">
        <v>105</v>
      </c>
      <c r="B2066" s="97">
        <v>45120.958333333336</v>
      </c>
      <c r="C2066" s="96" t="s">
        <v>104</v>
      </c>
      <c r="D2066" s="96" t="s">
        <v>103</v>
      </c>
      <c r="E2066" s="96" t="s">
        <v>129</v>
      </c>
      <c r="F2066" s="96">
        <v>1973</v>
      </c>
      <c r="G2066" s="96">
        <v>2415819</v>
      </c>
    </row>
    <row r="2067" spans="1:7" ht="15">
      <c r="A2067" s="96" t="s">
        <v>105</v>
      </c>
      <c r="B2067" s="97">
        <v>45120.958333333336</v>
      </c>
      <c r="C2067" s="96" t="s">
        <v>104</v>
      </c>
      <c r="D2067" s="96" t="s">
        <v>103</v>
      </c>
      <c r="E2067" s="96" t="s">
        <v>129</v>
      </c>
      <c r="F2067" s="96">
        <v>1974</v>
      </c>
      <c r="G2067" s="96">
        <v>2437186</v>
      </c>
    </row>
    <row r="2068" spans="1:7" ht="15">
      <c r="A2068" s="96" t="s">
        <v>105</v>
      </c>
      <c r="B2068" s="97">
        <v>45120.958333333336</v>
      </c>
      <c r="C2068" s="96" t="s">
        <v>104</v>
      </c>
      <c r="D2068" s="96" t="s">
        <v>103</v>
      </c>
      <c r="E2068" s="96" t="s">
        <v>129</v>
      </c>
      <c r="F2068" s="96">
        <v>1975</v>
      </c>
      <c r="G2068" s="96">
        <v>2456130</v>
      </c>
    </row>
    <row r="2069" spans="1:7" ht="15">
      <c r="A2069" s="96" t="s">
        <v>105</v>
      </c>
      <c r="B2069" s="97">
        <v>45120.958333333336</v>
      </c>
      <c r="C2069" s="96" t="s">
        <v>104</v>
      </c>
      <c r="D2069" s="96" t="s">
        <v>103</v>
      </c>
      <c r="E2069" s="96" t="s">
        <v>129</v>
      </c>
      <c r="F2069" s="96">
        <v>1976</v>
      </c>
      <c r="G2069" s="96">
        <v>2470989</v>
      </c>
    </row>
    <row r="2070" spans="1:7" ht="15">
      <c r="A2070" s="96" t="s">
        <v>105</v>
      </c>
      <c r="B2070" s="97">
        <v>45120.958333333336</v>
      </c>
      <c r="C2070" s="96" t="s">
        <v>104</v>
      </c>
      <c r="D2070" s="96" t="s">
        <v>103</v>
      </c>
      <c r="E2070" s="96" t="s">
        <v>129</v>
      </c>
      <c r="F2070" s="96">
        <v>1977</v>
      </c>
      <c r="G2070" s="96">
        <v>2485073</v>
      </c>
    </row>
    <row r="2071" spans="1:7" ht="15">
      <c r="A2071" s="96" t="s">
        <v>105</v>
      </c>
      <c r="B2071" s="97">
        <v>45120.958333333336</v>
      </c>
      <c r="C2071" s="96" t="s">
        <v>104</v>
      </c>
      <c r="D2071" s="96" t="s">
        <v>103</v>
      </c>
      <c r="E2071" s="96" t="s">
        <v>129</v>
      </c>
      <c r="F2071" s="96">
        <v>1978</v>
      </c>
      <c r="G2071" s="96">
        <v>2497921</v>
      </c>
    </row>
    <row r="2072" spans="1:7" ht="15">
      <c r="A2072" s="96" t="s">
        <v>105</v>
      </c>
      <c r="B2072" s="97">
        <v>45120.958333333336</v>
      </c>
      <c r="C2072" s="96" t="s">
        <v>104</v>
      </c>
      <c r="D2072" s="96" t="s">
        <v>103</v>
      </c>
      <c r="E2072" s="96" t="s">
        <v>129</v>
      </c>
      <c r="F2072" s="96">
        <v>1979</v>
      </c>
      <c r="G2072" s="96">
        <v>2505953</v>
      </c>
    </row>
    <row r="2073" spans="1:7" ht="15">
      <c r="A2073" s="96" t="s">
        <v>105</v>
      </c>
      <c r="B2073" s="97">
        <v>45120.958333333336</v>
      </c>
      <c r="C2073" s="96" t="s">
        <v>104</v>
      </c>
      <c r="D2073" s="96" t="s">
        <v>103</v>
      </c>
      <c r="E2073" s="96" t="s">
        <v>129</v>
      </c>
      <c r="F2073" s="96">
        <v>1980</v>
      </c>
      <c r="G2073" s="96">
        <v>2511701</v>
      </c>
    </row>
    <row r="2074" spans="1:7" ht="15">
      <c r="A2074" s="96" t="s">
        <v>105</v>
      </c>
      <c r="B2074" s="97">
        <v>45120.958333333336</v>
      </c>
      <c r="C2074" s="96" t="s">
        <v>104</v>
      </c>
      <c r="D2074" s="96" t="s">
        <v>103</v>
      </c>
      <c r="E2074" s="96" t="s">
        <v>129</v>
      </c>
      <c r="F2074" s="96">
        <v>1981</v>
      </c>
      <c r="G2074" s="96">
        <v>2519421</v>
      </c>
    </row>
    <row r="2075" spans="1:7" ht="15">
      <c r="A2075" s="96" t="s">
        <v>105</v>
      </c>
      <c r="B2075" s="97">
        <v>45120.958333333336</v>
      </c>
      <c r="C2075" s="96" t="s">
        <v>104</v>
      </c>
      <c r="D2075" s="96" t="s">
        <v>103</v>
      </c>
      <c r="E2075" s="96" t="s">
        <v>129</v>
      </c>
      <c r="F2075" s="96">
        <v>1982</v>
      </c>
      <c r="G2075" s="96">
        <v>2531080</v>
      </c>
    </row>
    <row r="2076" spans="1:7" ht="15">
      <c r="A2076" s="96" t="s">
        <v>105</v>
      </c>
      <c r="B2076" s="97">
        <v>45120.958333333336</v>
      </c>
      <c r="C2076" s="96" t="s">
        <v>104</v>
      </c>
      <c r="D2076" s="96" t="s">
        <v>103</v>
      </c>
      <c r="E2076" s="96" t="s">
        <v>129</v>
      </c>
      <c r="F2076" s="96">
        <v>1983</v>
      </c>
      <c r="G2076" s="96">
        <v>2546011</v>
      </c>
    </row>
    <row r="2077" spans="1:7" ht="15">
      <c r="A2077" s="96" t="s">
        <v>105</v>
      </c>
      <c r="B2077" s="97">
        <v>45120.958333333336</v>
      </c>
      <c r="C2077" s="96" t="s">
        <v>104</v>
      </c>
      <c r="D2077" s="96" t="s">
        <v>103</v>
      </c>
      <c r="E2077" s="96" t="s">
        <v>129</v>
      </c>
      <c r="F2077" s="96">
        <v>1984</v>
      </c>
      <c r="G2077" s="96">
        <v>2562047</v>
      </c>
    </row>
    <row r="2078" spans="1:7" ht="15">
      <c r="A2078" s="96" t="s">
        <v>105</v>
      </c>
      <c r="B2078" s="97">
        <v>45120.958333333336</v>
      </c>
      <c r="C2078" s="96" t="s">
        <v>104</v>
      </c>
      <c r="D2078" s="96" t="s">
        <v>103</v>
      </c>
      <c r="E2078" s="96" t="s">
        <v>129</v>
      </c>
      <c r="F2078" s="96">
        <v>1985</v>
      </c>
      <c r="G2078" s="96">
        <v>2578873</v>
      </c>
    </row>
    <row r="2079" spans="1:7" ht="15">
      <c r="A2079" s="96" t="s">
        <v>105</v>
      </c>
      <c r="B2079" s="97">
        <v>45120.958333333336</v>
      </c>
      <c r="C2079" s="96" t="s">
        <v>104</v>
      </c>
      <c r="D2079" s="96" t="s">
        <v>103</v>
      </c>
      <c r="E2079" s="96" t="s">
        <v>129</v>
      </c>
      <c r="F2079" s="96">
        <v>1986</v>
      </c>
      <c r="G2079" s="96">
        <v>2599892</v>
      </c>
    </row>
    <row r="2080" spans="1:7" ht="15">
      <c r="A2080" s="96" t="s">
        <v>105</v>
      </c>
      <c r="B2080" s="97">
        <v>45120.958333333336</v>
      </c>
      <c r="C2080" s="96" t="s">
        <v>104</v>
      </c>
      <c r="D2080" s="96" t="s">
        <v>103</v>
      </c>
      <c r="E2080" s="96" t="s">
        <v>129</v>
      </c>
      <c r="F2080" s="96">
        <v>1987</v>
      </c>
      <c r="G2080" s="96">
        <v>2626583</v>
      </c>
    </row>
    <row r="2081" spans="1:7" ht="15">
      <c r="A2081" s="96" t="s">
        <v>105</v>
      </c>
      <c r="B2081" s="97">
        <v>45120.958333333336</v>
      </c>
      <c r="C2081" s="96" t="s">
        <v>104</v>
      </c>
      <c r="D2081" s="96" t="s">
        <v>103</v>
      </c>
      <c r="E2081" s="96" t="s">
        <v>129</v>
      </c>
      <c r="F2081" s="96">
        <v>1988</v>
      </c>
      <c r="G2081" s="96">
        <v>2653434</v>
      </c>
    </row>
    <row r="2082" spans="1:7" ht="15">
      <c r="A2082" s="96" t="s">
        <v>105</v>
      </c>
      <c r="B2082" s="97">
        <v>45120.958333333336</v>
      </c>
      <c r="C2082" s="96" t="s">
        <v>104</v>
      </c>
      <c r="D2082" s="96" t="s">
        <v>103</v>
      </c>
      <c r="E2082" s="96" t="s">
        <v>129</v>
      </c>
      <c r="F2082" s="96">
        <v>1989</v>
      </c>
      <c r="G2082" s="96">
        <v>2666955</v>
      </c>
    </row>
    <row r="2083" spans="1:7" ht="15">
      <c r="A2083" s="96" t="s">
        <v>105</v>
      </c>
      <c r="B2083" s="97">
        <v>45120.958333333336</v>
      </c>
      <c r="C2083" s="96" t="s">
        <v>104</v>
      </c>
      <c r="D2083" s="96" t="s">
        <v>103</v>
      </c>
      <c r="E2083" s="96" t="s">
        <v>129</v>
      </c>
      <c r="F2083" s="96">
        <v>1990</v>
      </c>
      <c r="G2083" s="96">
        <v>2663151</v>
      </c>
    </row>
    <row r="2084" spans="1:7" ht="15">
      <c r="A2084" s="96" t="s">
        <v>105</v>
      </c>
      <c r="B2084" s="97">
        <v>45120.958333333336</v>
      </c>
      <c r="C2084" s="96" t="s">
        <v>104</v>
      </c>
      <c r="D2084" s="96" t="s">
        <v>103</v>
      </c>
      <c r="E2084" s="96" t="s">
        <v>129</v>
      </c>
      <c r="F2084" s="96">
        <v>1991</v>
      </c>
      <c r="G2084" s="96">
        <v>2650581</v>
      </c>
    </row>
    <row r="2085" spans="1:7" ht="15">
      <c r="A2085" s="96" t="s">
        <v>105</v>
      </c>
      <c r="B2085" s="97">
        <v>45120.958333333336</v>
      </c>
      <c r="C2085" s="96" t="s">
        <v>104</v>
      </c>
      <c r="D2085" s="96" t="s">
        <v>103</v>
      </c>
      <c r="E2085" s="96" t="s">
        <v>129</v>
      </c>
      <c r="F2085" s="96">
        <v>1992</v>
      </c>
      <c r="G2085" s="96">
        <v>2614338</v>
      </c>
    </row>
    <row r="2086" spans="1:7" ht="15">
      <c r="A2086" s="96" t="s">
        <v>105</v>
      </c>
      <c r="B2086" s="97">
        <v>45120.958333333336</v>
      </c>
      <c r="C2086" s="96" t="s">
        <v>104</v>
      </c>
      <c r="D2086" s="96" t="s">
        <v>103</v>
      </c>
      <c r="E2086" s="96" t="s">
        <v>129</v>
      </c>
      <c r="F2086" s="96">
        <v>1993</v>
      </c>
      <c r="G2086" s="96">
        <v>2563290</v>
      </c>
    </row>
    <row r="2087" spans="1:7" ht="15">
      <c r="A2087" s="96" t="s">
        <v>105</v>
      </c>
      <c r="B2087" s="97">
        <v>45120.958333333336</v>
      </c>
      <c r="C2087" s="96" t="s">
        <v>104</v>
      </c>
      <c r="D2087" s="96" t="s">
        <v>103</v>
      </c>
      <c r="E2087" s="96" t="s">
        <v>129</v>
      </c>
      <c r="F2087" s="96">
        <v>1994</v>
      </c>
      <c r="G2087" s="96">
        <v>2520742</v>
      </c>
    </row>
    <row r="2088" spans="1:7" ht="15">
      <c r="A2088" s="96" t="s">
        <v>105</v>
      </c>
      <c r="B2088" s="97">
        <v>45120.958333333336</v>
      </c>
      <c r="C2088" s="96" t="s">
        <v>104</v>
      </c>
      <c r="D2088" s="96" t="s">
        <v>103</v>
      </c>
      <c r="E2088" s="96" t="s">
        <v>129</v>
      </c>
      <c r="F2088" s="96">
        <v>1995</v>
      </c>
      <c r="G2088" s="96">
        <v>2485056</v>
      </c>
    </row>
    <row r="2089" spans="1:7" ht="15">
      <c r="A2089" s="96" t="s">
        <v>105</v>
      </c>
      <c r="B2089" s="97">
        <v>45120.958333333336</v>
      </c>
      <c r="C2089" s="96" t="s">
        <v>104</v>
      </c>
      <c r="D2089" s="96" t="s">
        <v>103</v>
      </c>
      <c r="E2089" s="96" t="s">
        <v>129</v>
      </c>
      <c r="F2089" s="96">
        <v>1996</v>
      </c>
      <c r="G2089" s="96">
        <v>2457222</v>
      </c>
    </row>
    <row r="2090" spans="1:7" ht="15">
      <c r="A2090" s="96" t="s">
        <v>105</v>
      </c>
      <c r="B2090" s="97">
        <v>45120.958333333336</v>
      </c>
      <c r="C2090" s="96" t="s">
        <v>104</v>
      </c>
      <c r="D2090" s="96" t="s">
        <v>103</v>
      </c>
      <c r="E2090" s="96" t="s">
        <v>129</v>
      </c>
      <c r="F2090" s="96">
        <v>1997</v>
      </c>
      <c r="G2090" s="96">
        <v>2432851</v>
      </c>
    </row>
    <row r="2091" spans="1:7" ht="15">
      <c r="A2091" s="96" t="s">
        <v>105</v>
      </c>
      <c r="B2091" s="97">
        <v>45120.958333333336</v>
      </c>
      <c r="C2091" s="96" t="s">
        <v>104</v>
      </c>
      <c r="D2091" s="96" t="s">
        <v>103</v>
      </c>
      <c r="E2091" s="96" t="s">
        <v>129</v>
      </c>
      <c r="F2091" s="96">
        <v>1998</v>
      </c>
      <c r="G2091" s="96">
        <v>2410019</v>
      </c>
    </row>
    <row r="2092" spans="1:7" ht="15">
      <c r="A2092" s="96" t="s">
        <v>105</v>
      </c>
      <c r="B2092" s="97">
        <v>45120.958333333336</v>
      </c>
      <c r="C2092" s="96" t="s">
        <v>104</v>
      </c>
      <c r="D2092" s="96" t="s">
        <v>103</v>
      </c>
      <c r="E2092" s="96" t="s">
        <v>129</v>
      </c>
      <c r="F2092" s="96">
        <v>1999</v>
      </c>
      <c r="G2092" s="96">
        <v>2390482</v>
      </c>
    </row>
    <row r="2093" spans="1:7" ht="15">
      <c r="A2093" s="96" t="s">
        <v>105</v>
      </c>
      <c r="B2093" s="97">
        <v>45120.958333333336</v>
      </c>
      <c r="C2093" s="96" t="s">
        <v>104</v>
      </c>
      <c r="D2093" s="96" t="s">
        <v>103</v>
      </c>
      <c r="E2093" s="96" t="s">
        <v>129</v>
      </c>
      <c r="F2093" s="96">
        <v>2000</v>
      </c>
      <c r="G2093" s="96">
        <v>2367550</v>
      </c>
    </row>
    <row r="2094" spans="1:7" ht="15">
      <c r="A2094" s="96" t="s">
        <v>105</v>
      </c>
      <c r="B2094" s="97">
        <v>45120.958333333336</v>
      </c>
      <c r="C2094" s="96" t="s">
        <v>104</v>
      </c>
      <c r="D2094" s="96" t="s">
        <v>103</v>
      </c>
      <c r="E2094" s="96" t="s">
        <v>129</v>
      </c>
      <c r="F2094" s="96">
        <v>2001</v>
      </c>
      <c r="G2094" s="96">
        <v>2337170</v>
      </c>
    </row>
    <row r="2095" spans="1:7" ht="15">
      <c r="A2095" s="96" t="s">
        <v>105</v>
      </c>
      <c r="B2095" s="97">
        <v>45120.958333333336</v>
      </c>
      <c r="C2095" s="96" t="s">
        <v>104</v>
      </c>
      <c r="D2095" s="96" t="s">
        <v>103</v>
      </c>
      <c r="E2095" s="96" t="s">
        <v>129</v>
      </c>
      <c r="F2095" s="96">
        <v>2002</v>
      </c>
      <c r="G2095" s="96">
        <v>2310173</v>
      </c>
    </row>
    <row r="2096" spans="1:7" ht="15">
      <c r="A2096" s="96" t="s">
        <v>105</v>
      </c>
      <c r="B2096" s="97">
        <v>45120.958333333336</v>
      </c>
      <c r="C2096" s="96" t="s">
        <v>104</v>
      </c>
      <c r="D2096" s="96" t="s">
        <v>103</v>
      </c>
      <c r="E2096" s="96" t="s">
        <v>129</v>
      </c>
      <c r="F2096" s="96">
        <v>2003</v>
      </c>
      <c r="G2096" s="96">
        <v>2287955</v>
      </c>
    </row>
    <row r="2097" spans="1:7" ht="15">
      <c r="A2097" s="96" t="s">
        <v>105</v>
      </c>
      <c r="B2097" s="97">
        <v>45120.958333333336</v>
      </c>
      <c r="C2097" s="96" t="s">
        <v>104</v>
      </c>
      <c r="D2097" s="96" t="s">
        <v>103</v>
      </c>
      <c r="E2097" s="96" t="s">
        <v>129</v>
      </c>
      <c r="F2097" s="96">
        <v>2004</v>
      </c>
      <c r="G2097" s="96">
        <v>2263122</v>
      </c>
    </row>
    <row r="2098" spans="1:7" ht="15">
      <c r="A2098" s="96" t="s">
        <v>105</v>
      </c>
      <c r="B2098" s="97">
        <v>45120.958333333336</v>
      </c>
      <c r="C2098" s="96" t="s">
        <v>104</v>
      </c>
      <c r="D2098" s="96" t="s">
        <v>103</v>
      </c>
      <c r="E2098" s="96" t="s">
        <v>129</v>
      </c>
      <c r="F2098" s="96">
        <v>2005</v>
      </c>
      <c r="G2098" s="96">
        <v>2238799</v>
      </c>
    </row>
    <row r="2099" spans="1:7" ht="15">
      <c r="A2099" s="96" t="s">
        <v>105</v>
      </c>
      <c r="B2099" s="97">
        <v>45120.958333333336</v>
      </c>
      <c r="C2099" s="96" t="s">
        <v>104</v>
      </c>
      <c r="D2099" s="96" t="s">
        <v>103</v>
      </c>
      <c r="E2099" s="96" t="s">
        <v>129</v>
      </c>
      <c r="F2099" s="96">
        <v>2006</v>
      </c>
      <c r="G2099" s="96">
        <v>2218357</v>
      </c>
    </row>
    <row r="2100" spans="1:7" ht="15">
      <c r="A2100" s="96" t="s">
        <v>105</v>
      </c>
      <c r="B2100" s="97">
        <v>45120.958333333336</v>
      </c>
      <c r="C2100" s="96" t="s">
        <v>104</v>
      </c>
      <c r="D2100" s="96" t="s">
        <v>103</v>
      </c>
      <c r="E2100" s="96" t="s">
        <v>129</v>
      </c>
      <c r="F2100" s="96">
        <v>2007</v>
      </c>
      <c r="G2100" s="96">
        <v>2200325</v>
      </c>
    </row>
    <row r="2101" spans="1:7" ht="15">
      <c r="A2101" s="96" t="s">
        <v>105</v>
      </c>
      <c r="B2101" s="97">
        <v>45120.958333333336</v>
      </c>
      <c r="C2101" s="96" t="s">
        <v>104</v>
      </c>
      <c r="D2101" s="96" t="s">
        <v>103</v>
      </c>
      <c r="E2101" s="96" t="s">
        <v>129</v>
      </c>
      <c r="F2101" s="96">
        <v>2008</v>
      </c>
      <c r="G2101" s="96">
        <v>2177322</v>
      </c>
    </row>
    <row r="2102" spans="1:7" ht="15">
      <c r="A2102" s="96" t="s">
        <v>105</v>
      </c>
      <c r="B2102" s="97">
        <v>45120.958333333336</v>
      </c>
      <c r="C2102" s="96" t="s">
        <v>104</v>
      </c>
      <c r="D2102" s="96" t="s">
        <v>103</v>
      </c>
      <c r="E2102" s="96" t="s">
        <v>129</v>
      </c>
      <c r="F2102" s="96">
        <v>2009</v>
      </c>
      <c r="G2102" s="96">
        <v>2141669</v>
      </c>
    </row>
    <row r="2103" spans="1:7" ht="15">
      <c r="A2103" s="96" t="s">
        <v>105</v>
      </c>
      <c r="B2103" s="97">
        <v>45120.958333333336</v>
      </c>
      <c r="C2103" s="96" t="s">
        <v>104</v>
      </c>
      <c r="D2103" s="96" t="s">
        <v>103</v>
      </c>
      <c r="E2103" s="96" t="s">
        <v>129</v>
      </c>
      <c r="F2103" s="96">
        <v>2010</v>
      </c>
      <c r="G2103" s="96">
        <v>2097555</v>
      </c>
    </row>
    <row r="2104" spans="1:7" ht="15">
      <c r="A2104" s="96" t="s">
        <v>105</v>
      </c>
      <c r="B2104" s="97">
        <v>45120.958333333336</v>
      </c>
      <c r="C2104" s="96" t="s">
        <v>104</v>
      </c>
      <c r="D2104" s="96" t="s">
        <v>103</v>
      </c>
      <c r="E2104" s="96" t="s">
        <v>129</v>
      </c>
      <c r="F2104" s="96">
        <v>2011</v>
      </c>
      <c r="G2104" s="96">
        <v>2059709</v>
      </c>
    </row>
    <row r="2105" spans="1:7" ht="15">
      <c r="A2105" s="96" t="s">
        <v>105</v>
      </c>
      <c r="B2105" s="97">
        <v>45120.958333333336</v>
      </c>
      <c r="C2105" s="96" t="s">
        <v>104</v>
      </c>
      <c r="D2105" s="96" t="s">
        <v>103</v>
      </c>
      <c r="E2105" s="96" t="s">
        <v>129</v>
      </c>
      <c r="F2105" s="96">
        <v>2012</v>
      </c>
      <c r="G2105" s="96">
        <v>2034319</v>
      </c>
    </row>
    <row r="2106" spans="1:7" ht="15">
      <c r="A2106" s="96" t="s">
        <v>105</v>
      </c>
      <c r="B2106" s="97">
        <v>45120.958333333336</v>
      </c>
      <c r="C2106" s="96" t="s">
        <v>104</v>
      </c>
      <c r="D2106" s="96" t="s">
        <v>103</v>
      </c>
      <c r="E2106" s="96" t="s">
        <v>129</v>
      </c>
      <c r="F2106" s="96">
        <v>2013</v>
      </c>
      <c r="G2106" s="96">
        <v>2012647</v>
      </c>
    </row>
    <row r="2107" spans="1:7" ht="15">
      <c r="A2107" s="96" t="s">
        <v>105</v>
      </c>
      <c r="B2107" s="97">
        <v>45120.958333333336</v>
      </c>
      <c r="C2107" s="96" t="s">
        <v>104</v>
      </c>
      <c r="D2107" s="96" t="s">
        <v>103</v>
      </c>
      <c r="E2107" s="96" t="s">
        <v>129</v>
      </c>
      <c r="F2107" s="96">
        <v>2014</v>
      </c>
      <c r="G2107" s="96">
        <v>1993782</v>
      </c>
    </row>
    <row r="2108" spans="1:7" ht="15">
      <c r="A2108" s="96" t="s">
        <v>105</v>
      </c>
      <c r="B2108" s="97">
        <v>45120.958333333336</v>
      </c>
      <c r="C2108" s="96" t="s">
        <v>104</v>
      </c>
      <c r="D2108" s="96" t="s">
        <v>103</v>
      </c>
      <c r="E2108" s="96" t="s">
        <v>129</v>
      </c>
      <c r="F2108" s="96">
        <v>2015</v>
      </c>
      <c r="G2108" s="96">
        <v>1977527</v>
      </c>
    </row>
    <row r="2109" spans="1:7" ht="15">
      <c r="A2109" s="96" t="s">
        <v>105</v>
      </c>
      <c r="B2109" s="97">
        <v>45120.958333333336</v>
      </c>
      <c r="C2109" s="96" t="s">
        <v>104</v>
      </c>
      <c r="D2109" s="96" t="s">
        <v>103</v>
      </c>
      <c r="E2109" s="96" t="s">
        <v>129</v>
      </c>
      <c r="F2109" s="96">
        <v>2016</v>
      </c>
      <c r="G2109" s="96">
        <v>1959537</v>
      </c>
    </row>
    <row r="2110" spans="1:7" ht="15">
      <c r="A2110" s="96" t="s">
        <v>105</v>
      </c>
      <c r="B2110" s="97">
        <v>45120.958333333336</v>
      </c>
      <c r="C2110" s="96" t="s">
        <v>104</v>
      </c>
      <c r="D2110" s="96" t="s">
        <v>103</v>
      </c>
      <c r="E2110" s="96" t="s">
        <v>129</v>
      </c>
      <c r="F2110" s="96">
        <v>2017</v>
      </c>
      <c r="G2110" s="96">
        <v>1942248</v>
      </c>
    </row>
    <row r="2111" spans="1:7" ht="15">
      <c r="A2111" s="96" t="s">
        <v>105</v>
      </c>
      <c r="B2111" s="97">
        <v>45120.958333333336</v>
      </c>
      <c r="C2111" s="96" t="s">
        <v>104</v>
      </c>
      <c r="D2111" s="96" t="s">
        <v>103</v>
      </c>
      <c r="E2111" s="96" t="s">
        <v>129</v>
      </c>
      <c r="F2111" s="96">
        <v>2018</v>
      </c>
      <c r="G2111" s="96">
        <v>1927174</v>
      </c>
    </row>
    <row r="2112" spans="1:7" ht="15">
      <c r="A2112" s="96" t="s">
        <v>105</v>
      </c>
      <c r="B2112" s="97">
        <v>45120.958333333336</v>
      </c>
      <c r="C2112" s="96" t="s">
        <v>104</v>
      </c>
      <c r="D2112" s="96" t="s">
        <v>103</v>
      </c>
      <c r="E2112" s="96" t="s">
        <v>129</v>
      </c>
      <c r="F2112" s="96">
        <v>2019</v>
      </c>
      <c r="G2112" s="96">
        <v>1913822</v>
      </c>
    </row>
    <row r="2113" spans="1:7" ht="15">
      <c r="A2113" s="96" t="s">
        <v>105</v>
      </c>
      <c r="B2113" s="97">
        <v>45120.958333333336</v>
      </c>
      <c r="C2113" s="96" t="s">
        <v>104</v>
      </c>
      <c r="D2113" s="96" t="s">
        <v>103</v>
      </c>
      <c r="E2113" s="96" t="s">
        <v>129</v>
      </c>
      <c r="F2113" s="96">
        <v>2020</v>
      </c>
      <c r="G2113" s="96">
        <v>1900449</v>
      </c>
    </row>
    <row r="2114" spans="1:7" ht="15">
      <c r="A2114" s="96" t="s">
        <v>105</v>
      </c>
      <c r="B2114" s="97">
        <v>45120.958333333336</v>
      </c>
      <c r="C2114" s="96" t="s">
        <v>104</v>
      </c>
      <c r="D2114" s="96" t="s">
        <v>103</v>
      </c>
      <c r="E2114" s="96" t="s">
        <v>129</v>
      </c>
      <c r="F2114" s="96">
        <v>2021</v>
      </c>
      <c r="G2114" s="96">
        <v>1884490</v>
      </c>
    </row>
    <row r="2115" spans="1:7" ht="15">
      <c r="A2115" s="96" t="s">
        <v>105</v>
      </c>
      <c r="B2115" s="97">
        <v>45120.958333333336</v>
      </c>
      <c r="C2115" s="96" t="s">
        <v>104</v>
      </c>
      <c r="D2115" s="96" t="s">
        <v>103</v>
      </c>
      <c r="E2115" s="96" t="s">
        <v>129</v>
      </c>
      <c r="F2115" s="96">
        <v>2022</v>
      </c>
      <c r="G2115" s="96">
        <v>1879383</v>
      </c>
    </row>
    <row r="2116" spans="1:7" ht="15">
      <c r="A2116" s="96" t="s">
        <v>105</v>
      </c>
      <c r="B2116" s="97">
        <v>45120.958333333336</v>
      </c>
      <c r="C2116" s="96" t="s">
        <v>104</v>
      </c>
      <c r="D2116" s="96" t="s">
        <v>103</v>
      </c>
      <c r="E2116" s="96" t="s">
        <v>128</v>
      </c>
      <c r="F2116" s="96">
        <v>2004</v>
      </c>
      <c r="G2116" s="96">
        <v>32957</v>
      </c>
    </row>
    <row r="2117" spans="1:8" ht="15">
      <c r="A2117" s="96" t="s">
        <v>105</v>
      </c>
      <c r="B2117" s="97">
        <v>45120.958333333336</v>
      </c>
      <c r="C2117" s="96" t="s">
        <v>104</v>
      </c>
      <c r="D2117" s="96" t="s">
        <v>103</v>
      </c>
      <c r="E2117" s="96" t="s">
        <v>128</v>
      </c>
      <c r="F2117" s="96">
        <v>2015</v>
      </c>
      <c r="G2117" s="96">
        <v>37950</v>
      </c>
      <c r="H2117" s="96" t="s">
        <v>101</v>
      </c>
    </row>
    <row r="2118" spans="1:8" ht="15">
      <c r="A2118" s="96" t="s">
        <v>105</v>
      </c>
      <c r="B2118" s="97">
        <v>45120.958333333336</v>
      </c>
      <c r="C2118" s="96" t="s">
        <v>104</v>
      </c>
      <c r="D2118" s="96" t="s">
        <v>103</v>
      </c>
      <c r="E2118" s="96" t="s">
        <v>128</v>
      </c>
      <c r="F2118" s="96">
        <v>2016</v>
      </c>
      <c r="G2118" s="96">
        <v>37875</v>
      </c>
      <c r="H2118" s="96" t="s">
        <v>101</v>
      </c>
    </row>
    <row r="2119" spans="1:8" ht="15">
      <c r="A2119" s="96" t="s">
        <v>105</v>
      </c>
      <c r="B2119" s="97">
        <v>45120.958333333336</v>
      </c>
      <c r="C2119" s="96" t="s">
        <v>104</v>
      </c>
      <c r="D2119" s="96" t="s">
        <v>103</v>
      </c>
      <c r="E2119" s="96" t="s">
        <v>128</v>
      </c>
      <c r="F2119" s="96">
        <v>2018</v>
      </c>
      <c r="G2119" s="96">
        <v>38300</v>
      </c>
      <c r="H2119" s="96" t="s">
        <v>101</v>
      </c>
    </row>
    <row r="2120" spans="1:7" ht="15">
      <c r="A2120" s="96" t="s">
        <v>105</v>
      </c>
      <c r="B2120" s="97">
        <v>45120.958333333336</v>
      </c>
      <c r="C2120" s="96" t="s">
        <v>104</v>
      </c>
      <c r="D2120" s="96" t="s">
        <v>103</v>
      </c>
      <c r="E2120" s="96" t="s">
        <v>127</v>
      </c>
      <c r="F2120" s="96">
        <v>1996</v>
      </c>
      <c r="G2120" s="96">
        <v>3994885</v>
      </c>
    </row>
    <row r="2121" spans="1:7" ht="15">
      <c r="A2121" s="96" t="s">
        <v>105</v>
      </c>
      <c r="B2121" s="97">
        <v>45120.958333333336</v>
      </c>
      <c r="C2121" s="96" t="s">
        <v>104</v>
      </c>
      <c r="D2121" s="96" t="s">
        <v>103</v>
      </c>
      <c r="E2121" s="96" t="s">
        <v>127</v>
      </c>
      <c r="F2121" s="96">
        <v>1997</v>
      </c>
      <c r="G2121" s="96">
        <v>3656730</v>
      </c>
    </row>
    <row r="2122" spans="1:7" ht="15">
      <c r="A2122" s="96" t="s">
        <v>105</v>
      </c>
      <c r="B2122" s="97">
        <v>45120.958333333336</v>
      </c>
      <c r="C2122" s="96" t="s">
        <v>104</v>
      </c>
      <c r="D2122" s="96" t="s">
        <v>103</v>
      </c>
      <c r="E2122" s="96" t="s">
        <v>127</v>
      </c>
      <c r="F2122" s="96">
        <v>1998</v>
      </c>
      <c r="G2122" s="96">
        <v>3652745</v>
      </c>
    </row>
    <row r="2123" spans="1:7" ht="15">
      <c r="A2123" s="96" t="s">
        <v>105</v>
      </c>
      <c r="B2123" s="97">
        <v>45120.958333333336</v>
      </c>
      <c r="C2123" s="96" t="s">
        <v>104</v>
      </c>
      <c r="D2123" s="96" t="s">
        <v>103</v>
      </c>
      <c r="E2123" s="96" t="s">
        <v>127</v>
      </c>
      <c r="F2123" s="96">
        <v>1999</v>
      </c>
      <c r="G2123" s="96">
        <v>3647000</v>
      </c>
    </row>
    <row r="2124" spans="1:7" ht="15">
      <c r="A2124" s="96" t="s">
        <v>105</v>
      </c>
      <c r="B2124" s="97">
        <v>45120.958333333336</v>
      </c>
      <c r="C2124" s="96" t="s">
        <v>104</v>
      </c>
      <c r="D2124" s="96" t="s">
        <v>103</v>
      </c>
      <c r="E2124" s="96" t="s">
        <v>127</v>
      </c>
      <c r="F2124" s="96">
        <v>2000</v>
      </c>
      <c r="G2124" s="96">
        <v>3639591</v>
      </c>
    </row>
    <row r="2125" spans="1:7" ht="15">
      <c r="A2125" s="96" t="s">
        <v>105</v>
      </c>
      <c r="B2125" s="97">
        <v>45120.958333333336</v>
      </c>
      <c r="C2125" s="96" t="s">
        <v>104</v>
      </c>
      <c r="D2125" s="96" t="s">
        <v>103</v>
      </c>
      <c r="E2125" s="96" t="s">
        <v>127</v>
      </c>
      <c r="F2125" s="96">
        <v>2001</v>
      </c>
      <c r="G2125" s="96">
        <v>3631462</v>
      </c>
    </row>
    <row r="2126" spans="1:7" ht="15">
      <c r="A2126" s="96" t="s">
        <v>105</v>
      </c>
      <c r="B2126" s="97">
        <v>45120.958333333336</v>
      </c>
      <c r="C2126" s="96" t="s">
        <v>104</v>
      </c>
      <c r="D2126" s="96" t="s">
        <v>103</v>
      </c>
      <c r="E2126" s="96" t="s">
        <v>127</v>
      </c>
      <c r="F2126" s="96">
        <v>2002</v>
      </c>
      <c r="G2126" s="96">
        <v>3623062</v>
      </c>
    </row>
    <row r="2127" spans="1:7" ht="15">
      <c r="A2127" s="96" t="s">
        <v>105</v>
      </c>
      <c r="B2127" s="97">
        <v>45120.958333333336</v>
      </c>
      <c r="C2127" s="96" t="s">
        <v>104</v>
      </c>
      <c r="D2127" s="96" t="s">
        <v>103</v>
      </c>
      <c r="E2127" s="96" t="s">
        <v>127</v>
      </c>
      <c r="F2127" s="96">
        <v>2003</v>
      </c>
      <c r="G2127" s="96">
        <v>3612874</v>
      </c>
    </row>
    <row r="2128" spans="1:7" ht="15">
      <c r="A2128" s="96" t="s">
        <v>105</v>
      </c>
      <c r="B2128" s="97">
        <v>45120.958333333336</v>
      </c>
      <c r="C2128" s="96" t="s">
        <v>104</v>
      </c>
      <c r="D2128" s="96" t="s">
        <v>103</v>
      </c>
      <c r="E2128" s="96" t="s">
        <v>127</v>
      </c>
      <c r="F2128" s="96">
        <v>2004</v>
      </c>
      <c r="G2128" s="96">
        <v>3603936</v>
      </c>
    </row>
    <row r="2129" spans="1:7" ht="15">
      <c r="A2129" s="96" t="s">
        <v>105</v>
      </c>
      <c r="B2129" s="97">
        <v>45120.958333333336</v>
      </c>
      <c r="C2129" s="96" t="s">
        <v>104</v>
      </c>
      <c r="D2129" s="96" t="s">
        <v>103</v>
      </c>
      <c r="E2129" s="96" t="s">
        <v>127</v>
      </c>
      <c r="F2129" s="96">
        <v>2005</v>
      </c>
      <c r="G2129" s="96">
        <v>3595186</v>
      </c>
    </row>
    <row r="2130" spans="1:7" ht="15">
      <c r="A2130" s="96" t="s">
        <v>105</v>
      </c>
      <c r="B2130" s="97">
        <v>45120.958333333336</v>
      </c>
      <c r="C2130" s="96" t="s">
        <v>104</v>
      </c>
      <c r="D2130" s="96" t="s">
        <v>103</v>
      </c>
      <c r="E2130" s="96" t="s">
        <v>127</v>
      </c>
      <c r="F2130" s="96">
        <v>2006</v>
      </c>
      <c r="G2130" s="96">
        <v>3585523</v>
      </c>
    </row>
    <row r="2131" spans="1:7" ht="15">
      <c r="A2131" s="96" t="s">
        <v>105</v>
      </c>
      <c r="B2131" s="97">
        <v>45120.958333333336</v>
      </c>
      <c r="C2131" s="96" t="s">
        <v>104</v>
      </c>
      <c r="D2131" s="96" t="s">
        <v>103</v>
      </c>
      <c r="E2131" s="96" t="s">
        <v>127</v>
      </c>
      <c r="F2131" s="96">
        <v>2007</v>
      </c>
      <c r="G2131" s="96">
        <v>3576907</v>
      </c>
    </row>
    <row r="2132" spans="1:7" ht="15">
      <c r="A2132" s="96" t="s">
        <v>105</v>
      </c>
      <c r="B2132" s="97">
        <v>45120.958333333336</v>
      </c>
      <c r="C2132" s="96" t="s">
        <v>104</v>
      </c>
      <c r="D2132" s="96" t="s">
        <v>103</v>
      </c>
      <c r="E2132" s="96" t="s">
        <v>127</v>
      </c>
      <c r="F2132" s="96">
        <v>2008</v>
      </c>
      <c r="G2132" s="96">
        <v>3570108</v>
      </c>
    </row>
    <row r="2133" spans="1:7" ht="15">
      <c r="A2133" s="96" t="s">
        <v>105</v>
      </c>
      <c r="B2133" s="97">
        <v>45120.958333333336</v>
      </c>
      <c r="C2133" s="96" t="s">
        <v>104</v>
      </c>
      <c r="D2133" s="96" t="s">
        <v>103</v>
      </c>
      <c r="E2133" s="96" t="s">
        <v>127</v>
      </c>
      <c r="F2133" s="96">
        <v>2009</v>
      </c>
      <c r="G2133" s="96">
        <v>3565604</v>
      </c>
    </row>
    <row r="2134" spans="1:7" ht="15">
      <c r="A2134" s="96" t="s">
        <v>105</v>
      </c>
      <c r="B2134" s="97">
        <v>45120.958333333336</v>
      </c>
      <c r="C2134" s="96" t="s">
        <v>104</v>
      </c>
      <c r="D2134" s="96" t="s">
        <v>103</v>
      </c>
      <c r="E2134" s="96" t="s">
        <v>127</v>
      </c>
      <c r="F2134" s="96">
        <v>2010</v>
      </c>
      <c r="G2134" s="96">
        <v>3562063</v>
      </c>
    </row>
    <row r="2135" spans="1:7" ht="15">
      <c r="A2135" s="96" t="s">
        <v>105</v>
      </c>
      <c r="B2135" s="97">
        <v>45120.958333333336</v>
      </c>
      <c r="C2135" s="96" t="s">
        <v>104</v>
      </c>
      <c r="D2135" s="96" t="s">
        <v>103</v>
      </c>
      <c r="E2135" s="96" t="s">
        <v>127</v>
      </c>
      <c r="F2135" s="96">
        <v>2011</v>
      </c>
      <c r="G2135" s="96">
        <v>3559986</v>
      </c>
    </row>
    <row r="2136" spans="1:7" ht="15">
      <c r="A2136" s="96" t="s">
        <v>105</v>
      </c>
      <c r="B2136" s="97">
        <v>45120.958333333336</v>
      </c>
      <c r="C2136" s="96" t="s">
        <v>104</v>
      </c>
      <c r="D2136" s="96" t="s">
        <v>103</v>
      </c>
      <c r="E2136" s="96" t="s">
        <v>127</v>
      </c>
      <c r="F2136" s="96">
        <v>2012</v>
      </c>
      <c r="G2136" s="96">
        <v>3559519</v>
      </c>
    </row>
    <row r="2137" spans="1:7" ht="15">
      <c r="A2137" s="96" t="s">
        <v>105</v>
      </c>
      <c r="B2137" s="97">
        <v>45120.958333333336</v>
      </c>
      <c r="C2137" s="96" t="s">
        <v>104</v>
      </c>
      <c r="D2137" s="96" t="s">
        <v>103</v>
      </c>
      <c r="E2137" s="96" t="s">
        <v>127</v>
      </c>
      <c r="F2137" s="96">
        <v>2013</v>
      </c>
      <c r="G2137" s="96">
        <v>3558566</v>
      </c>
    </row>
    <row r="2138" spans="1:8" ht="15">
      <c r="A2138" s="96" t="s">
        <v>105</v>
      </c>
      <c r="B2138" s="97">
        <v>45120.958333333336</v>
      </c>
      <c r="C2138" s="96" t="s">
        <v>104</v>
      </c>
      <c r="D2138" s="96" t="s">
        <v>103</v>
      </c>
      <c r="E2138" s="96" t="s">
        <v>127</v>
      </c>
      <c r="F2138" s="96">
        <v>2014</v>
      </c>
      <c r="G2138" s="96">
        <v>2856950</v>
      </c>
      <c r="H2138" s="96" t="s">
        <v>110</v>
      </c>
    </row>
    <row r="2139" spans="1:8" ht="15">
      <c r="A2139" s="96" t="s">
        <v>105</v>
      </c>
      <c r="B2139" s="97">
        <v>45120.958333333336</v>
      </c>
      <c r="C2139" s="96" t="s">
        <v>104</v>
      </c>
      <c r="D2139" s="96" t="s">
        <v>103</v>
      </c>
      <c r="E2139" s="96" t="s">
        <v>127</v>
      </c>
      <c r="F2139" s="96">
        <v>2015</v>
      </c>
      <c r="G2139" s="96">
        <v>2834530</v>
      </c>
      <c r="H2139" s="96" t="s">
        <v>101</v>
      </c>
    </row>
    <row r="2140" spans="1:8" ht="15">
      <c r="A2140" s="96" t="s">
        <v>105</v>
      </c>
      <c r="B2140" s="97">
        <v>45120.958333333336</v>
      </c>
      <c r="C2140" s="96" t="s">
        <v>104</v>
      </c>
      <c r="D2140" s="96" t="s">
        <v>103</v>
      </c>
      <c r="E2140" s="96" t="s">
        <v>127</v>
      </c>
      <c r="F2140" s="96">
        <v>2016</v>
      </c>
      <c r="G2140" s="96">
        <v>2802170</v>
      </c>
      <c r="H2140" s="96" t="s">
        <v>101</v>
      </c>
    </row>
    <row r="2141" spans="1:8" ht="15">
      <c r="A2141" s="96" t="s">
        <v>105</v>
      </c>
      <c r="B2141" s="97">
        <v>45120.958333333336</v>
      </c>
      <c r="C2141" s="96" t="s">
        <v>104</v>
      </c>
      <c r="D2141" s="96" t="s">
        <v>103</v>
      </c>
      <c r="E2141" s="96" t="s">
        <v>127</v>
      </c>
      <c r="F2141" s="96">
        <v>2017</v>
      </c>
      <c r="G2141" s="96">
        <v>2755158</v>
      </c>
      <c r="H2141" s="96" t="s">
        <v>101</v>
      </c>
    </row>
    <row r="2142" spans="1:8" ht="15">
      <c r="A2142" s="96" t="s">
        <v>105</v>
      </c>
      <c r="B2142" s="97">
        <v>45120.958333333336</v>
      </c>
      <c r="C2142" s="96" t="s">
        <v>104</v>
      </c>
      <c r="D2142" s="96" t="s">
        <v>103</v>
      </c>
      <c r="E2142" s="96" t="s">
        <v>127</v>
      </c>
      <c r="F2142" s="96">
        <v>2018</v>
      </c>
      <c r="G2142" s="96">
        <v>2708214</v>
      </c>
      <c r="H2142" s="96" t="s">
        <v>101</v>
      </c>
    </row>
    <row r="2143" spans="1:8" ht="15">
      <c r="A2143" s="96" t="s">
        <v>105</v>
      </c>
      <c r="B2143" s="97">
        <v>45120.958333333336</v>
      </c>
      <c r="C2143" s="96" t="s">
        <v>104</v>
      </c>
      <c r="D2143" s="96" t="s">
        <v>103</v>
      </c>
      <c r="E2143" s="96" t="s">
        <v>127</v>
      </c>
      <c r="F2143" s="96">
        <v>2019</v>
      </c>
      <c r="G2143" s="96">
        <v>2663251</v>
      </c>
      <c r="H2143" s="96" t="s">
        <v>101</v>
      </c>
    </row>
    <row r="2144" spans="1:8" ht="15">
      <c r="A2144" s="96" t="s">
        <v>105</v>
      </c>
      <c r="B2144" s="97">
        <v>45120.958333333336</v>
      </c>
      <c r="C2144" s="96" t="s">
        <v>104</v>
      </c>
      <c r="D2144" s="96" t="s">
        <v>103</v>
      </c>
      <c r="E2144" s="96" t="s">
        <v>127</v>
      </c>
      <c r="F2144" s="96">
        <v>2020</v>
      </c>
      <c r="G2144" s="96">
        <v>2618773</v>
      </c>
      <c r="H2144" s="96" t="s">
        <v>117</v>
      </c>
    </row>
    <row r="2145" spans="1:8" ht="15">
      <c r="A2145" s="96" t="s">
        <v>105</v>
      </c>
      <c r="B2145" s="97">
        <v>45120.958333333336</v>
      </c>
      <c r="C2145" s="96" t="s">
        <v>104</v>
      </c>
      <c r="D2145" s="96" t="s">
        <v>103</v>
      </c>
      <c r="E2145" s="96" t="s">
        <v>127</v>
      </c>
      <c r="F2145" s="96">
        <v>2022</v>
      </c>
      <c r="G2145" s="96">
        <v>2558244</v>
      </c>
      <c r="H2145" s="96" t="s">
        <v>101</v>
      </c>
    </row>
    <row r="2146" spans="1:7" ht="15">
      <c r="A2146" s="96" t="s">
        <v>105</v>
      </c>
      <c r="B2146" s="97">
        <v>45120.958333333336</v>
      </c>
      <c r="C2146" s="96" t="s">
        <v>104</v>
      </c>
      <c r="D2146" s="96" t="s">
        <v>103</v>
      </c>
      <c r="E2146" s="96" t="s">
        <v>126</v>
      </c>
      <c r="F2146" s="96">
        <v>1995</v>
      </c>
      <c r="G2146" s="96">
        <v>618166</v>
      </c>
    </row>
    <row r="2147" spans="1:7" ht="15">
      <c r="A2147" s="96" t="s">
        <v>105</v>
      </c>
      <c r="B2147" s="97">
        <v>45120.958333333336</v>
      </c>
      <c r="C2147" s="96" t="s">
        <v>104</v>
      </c>
      <c r="D2147" s="96" t="s">
        <v>103</v>
      </c>
      <c r="E2147" s="96" t="s">
        <v>126</v>
      </c>
      <c r="F2147" s="96">
        <v>1996</v>
      </c>
      <c r="G2147" s="96">
        <v>604464</v>
      </c>
    </row>
    <row r="2148" spans="1:7" ht="15">
      <c r="A2148" s="96" t="s">
        <v>105</v>
      </c>
      <c r="B2148" s="97">
        <v>45120.958333333336</v>
      </c>
      <c r="C2148" s="96" t="s">
        <v>104</v>
      </c>
      <c r="D2148" s="96" t="s">
        <v>103</v>
      </c>
      <c r="E2148" s="96" t="s">
        <v>126</v>
      </c>
      <c r="F2148" s="96">
        <v>1997</v>
      </c>
      <c r="G2148" s="96">
        <v>606759</v>
      </c>
    </row>
    <row r="2149" spans="1:7" ht="15">
      <c r="A2149" s="96" t="s">
        <v>105</v>
      </c>
      <c r="B2149" s="97">
        <v>45120.958333333336</v>
      </c>
      <c r="C2149" s="96" t="s">
        <v>104</v>
      </c>
      <c r="D2149" s="96" t="s">
        <v>103</v>
      </c>
      <c r="E2149" s="96" t="s">
        <v>126</v>
      </c>
      <c r="F2149" s="96">
        <v>1998</v>
      </c>
      <c r="G2149" s="96">
        <v>609054</v>
      </c>
    </row>
    <row r="2150" spans="1:7" ht="15">
      <c r="A2150" s="96" t="s">
        <v>105</v>
      </c>
      <c r="B2150" s="97">
        <v>45120.958333333336</v>
      </c>
      <c r="C2150" s="96" t="s">
        <v>104</v>
      </c>
      <c r="D2150" s="96" t="s">
        <v>103</v>
      </c>
      <c r="E2150" s="96" t="s">
        <v>126</v>
      </c>
      <c r="F2150" s="96">
        <v>1999</v>
      </c>
      <c r="G2150" s="96">
        <v>606677</v>
      </c>
    </row>
    <row r="2151" spans="1:7" ht="15">
      <c r="A2151" s="96" t="s">
        <v>105</v>
      </c>
      <c r="B2151" s="97">
        <v>45120.958333333336</v>
      </c>
      <c r="C2151" s="96" t="s">
        <v>104</v>
      </c>
      <c r="D2151" s="96" t="s">
        <v>103</v>
      </c>
      <c r="E2151" s="96" t="s">
        <v>126</v>
      </c>
      <c r="F2151" s="96">
        <v>2000</v>
      </c>
      <c r="G2151" s="96">
        <v>604570</v>
      </c>
    </row>
    <row r="2152" spans="1:7" ht="15">
      <c r="A2152" s="96" t="s">
        <v>105</v>
      </c>
      <c r="B2152" s="97">
        <v>45120.958333333336</v>
      </c>
      <c r="C2152" s="96" t="s">
        <v>104</v>
      </c>
      <c r="D2152" s="96" t="s">
        <v>103</v>
      </c>
      <c r="E2152" s="96" t="s">
        <v>126</v>
      </c>
      <c r="F2152" s="96">
        <v>2001</v>
      </c>
      <c r="G2152" s="96">
        <v>607224</v>
      </c>
    </row>
    <row r="2153" spans="1:7" ht="15">
      <c r="A2153" s="96" t="s">
        <v>105</v>
      </c>
      <c r="B2153" s="97">
        <v>45120.958333333336</v>
      </c>
      <c r="C2153" s="96" t="s">
        <v>104</v>
      </c>
      <c r="D2153" s="96" t="s">
        <v>103</v>
      </c>
      <c r="E2153" s="96" t="s">
        <v>126</v>
      </c>
      <c r="F2153" s="96">
        <v>2002</v>
      </c>
      <c r="G2153" s="96">
        <v>609485</v>
      </c>
    </row>
    <row r="2154" spans="1:7" ht="15">
      <c r="A2154" s="96" t="s">
        <v>105</v>
      </c>
      <c r="B2154" s="97">
        <v>45120.958333333336</v>
      </c>
      <c r="C2154" s="96" t="s">
        <v>104</v>
      </c>
      <c r="D2154" s="96" t="s">
        <v>103</v>
      </c>
      <c r="E2154" s="96" t="s">
        <v>126</v>
      </c>
      <c r="F2154" s="96">
        <v>2003</v>
      </c>
      <c r="G2154" s="96">
        <v>611362</v>
      </c>
    </row>
    <row r="2155" spans="1:7" ht="15">
      <c r="A2155" s="96" t="s">
        <v>105</v>
      </c>
      <c r="B2155" s="97">
        <v>45120.958333333336</v>
      </c>
      <c r="C2155" s="96" t="s">
        <v>104</v>
      </c>
      <c r="D2155" s="96" t="s">
        <v>103</v>
      </c>
      <c r="E2155" s="96" t="s">
        <v>126</v>
      </c>
      <c r="F2155" s="96">
        <v>2004</v>
      </c>
      <c r="G2155" s="96">
        <v>612817</v>
      </c>
    </row>
    <row r="2156" spans="1:7" ht="15">
      <c r="A2156" s="96" t="s">
        <v>105</v>
      </c>
      <c r="B2156" s="97">
        <v>45120.958333333336</v>
      </c>
      <c r="C2156" s="96" t="s">
        <v>104</v>
      </c>
      <c r="D2156" s="96" t="s">
        <v>103</v>
      </c>
      <c r="E2156" s="96" t="s">
        <v>126</v>
      </c>
      <c r="F2156" s="96">
        <v>2005</v>
      </c>
      <c r="G2156" s="96">
        <v>613265</v>
      </c>
    </row>
    <row r="2157" spans="1:7" ht="15">
      <c r="A2157" s="96" t="s">
        <v>105</v>
      </c>
      <c r="B2157" s="97">
        <v>45120.958333333336</v>
      </c>
      <c r="C2157" s="96" t="s">
        <v>104</v>
      </c>
      <c r="D2157" s="96" t="s">
        <v>103</v>
      </c>
      <c r="E2157" s="96" t="s">
        <v>126</v>
      </c>
      <c r="F2157" s="96">
        <v>2006</v>
      </c>
      <c r="G2157" s="96">
        <v>613867</v>
      </c>
    </row>
    <row r="2158" spans="1:7" ht="15">
      <c r="A2158" s="96" t="s">
        <v>105</v>
      </c>
      <c r="B2158" s="97">
        <v>45120.958333333336</v>
      </c>
      <c r="C2158" s="96" t="s">
        <v>104</v>
      </c>
      <c r="D2158" s="96" t="s">
        <v>103</v>
      </c>
      <c r="E2158" s="96" t="s">
        <v>126</v>
      </c>
      <c r="F2158" s="96">
        <v>2007</v>
      </c>
      <c r="G2158" s="96">
        <v>615084</v>
      </c>
    </row>
    <row r="2159" spans="1:7" ht="15">
      <c r="A2159" s="96" t="s">
        <v>105</v>
      </c>
      <c r="B2159" s="97">
        <v>45120.958333333336</v>
      </c>
      <c r="C2159" s="96" t="s">
        <v>104</v>
      </c>
      <c r="D2159" s="96" t="s">
        <v>103</v>
      </c>
      <c r="E2159" s="96" t="s">
        <v>126</v>
      </c>
      <c r="F2159" s="96">
        <v>2008</v>
      </c>
      <c r="G2159" s="96">
        <v>616350</v>
      </c>
    </row>
    <row r="2160" spans="1:7" ht="15">
      <c r="A2160" s="96" t="s">
        <v>105</v>
      </c>
      <c r="B2160" s="97">
        <v>45120.958333333336</v>
      </c>
      <c r="C2160" s="96" t="s">
        <v>104</v>
      </c>
      <c r="D2160" s="96" t="s">
        <v>103</v>
      </c>
      <c r="E2160" s="96" t="s">
        <v>126</v>
      </c>
      <c r="F2160" s="96">
        <v>2009</v>
      </c>
      <c r="G2160" s="96">
        <v>618079</v>
      </c>
    </row>
    <row r="2161" spans="1:8" ht="15">
      <c r="A2161" s="96" t="s">
        <v>105</v>
      </c>
      <c r="B2161" s="97">
        <v>45120.958333333336</v>
      </c>
      <c r="C2161" s="96" t="s">
        <v>104</v>
      </c>
      <c r="D2161" s="96" t="s">
        <v>103</v>
      </c>
      <c r="E2161" s="96" t="s">
        <v>126</v>
      </c>
      <c r="F2161" s="96">
        <v>2010</v>
      </c>
      <c r="G2161" s="96">
        <v>619426</v>
      </c>
      <c r="H2161" s="96" t="s">
        <v>106</v>
      </c>
    </row>
    <row r="2162" spans="1:7" ht="15">
      <c r="A2162" s="96" t="s">
        <v>105</v>
      </c>
      <c r="B2162" s="97">
        <v>45120.958333333336</v>
      </c>
      <c r="C2162" s="96" t="s">
        <v>104</v>
      </c>
      <c r="D2162" s="96" t="s">
        <v>103</v>
      </c>
      <c r="E2162" s="96" t="s">
        <v>126</v>
      </c>
      <c r="F2162" s="96">
        <v>2011</v>
      </c>
      <c r="G2162" s="96">
        <v>620079</v>
      </c>
    </row>
    <row r="2163" spans="1:7" ht="15">
      <c r="A2163" s="96" t="s">
        <v>105</v>
      </c>
      <c r="B2163" s="97">
        <v>45120.958333333336</v>
      </c>
      <c r="C2163" s="96" t="s">
        <v>104</v>
      </c>
      <c r="D2163" s="96" t="s">
        <v>103</v>
      </c>
      <c r="E2163" s="96" t="s">
        <v>126</v>
      </c>
      <c r="F2163" s="96">
        <v>2012</v>
      </c>
      <c r="G2163" s="96">
        <v>620601</v>
      </c>
    </row>
    <row r="2164" spans="1:7" ht="15">
      <c r="A2164" s="96" t="s">
        <v>105</v>
      </c>
      <c r="B2164" s="97">
        <v>45120.958333333336</v>
      </c>
      <c r="C2164" s="96" t="s">
        <v>104</v>
      </c>
      <c r="D2164" s="96" t="s">
        <v>103</v>
      </c>
      <c r="E2164" s="96" t="s">
        <v>126</v>
      </c>
      <c r="F2164" s="96">
        <v>2013</v>
      </c>
      <c r="G2164" s="96">
        <v>621207</v>
      </c>
    </row>
    <row r="2165" spans="1:7" ht="15">
      <c r="A2165" s="96" t="s">
        <v>105</v>
      </c>
      <c r="B2165" s="97">
        <v>45120.958333333336</v>
      </c>
      <c r="C2165" s="96" t="s">
        <v>104</v>
      </c>
      <c r="D2165" s="96" t="s">
        <v>103</v>
      </c>
      <c r="E2165" s="96" t="s">
        <v>126</v>
      </c>
      <c r="F2165" s="96">
        <v>2014</v>
      </c>
      <c r="G2165" s="96">
        <v>621810</v>
      </c>
    </row>
    <row r="2166" spans="1:7" ht="15">
      <c r="A2166" s="96" t="s">
        <v>105</v>
      </c>
      <c r="B2166" s="97">
        <v>45120.958333333336</v>
      </c>
      <c r="C2166" s="96" t="s">
        <v>104</v>
      </c>
      <c r="D2166" s="96" t="s">
        <v>103</v>
      </c>
      <c r="E2166" s="96" t="s">
        <v>126</v>
      </c>
      <c r="F2166" s="96">
        <v>2015</v>
      </c>
      <c r="G2166" s="96">
        <v>622159</v>
      </c>
    </row>
    <row r="2167" spans="1:7" ht="15">
      <c r="A2167" s="96" t="s">
        <v>105</v>
      </c>
      <c r="B2167" s="97">
        <v>45120.958333333336</v>
      </c>
      <c r="C2167" s="96" t="s">
        <v>104</v>
      </c>
      <c r="D2167" s="96" t="s">
        <v>103</v>
      </c>
      <c r="E2167" s="96" t="s">
        <v>126</v>
      </c>
      <c r="F2167" s="96">
        <v>2016</v>
      </c>
      <c r="G2167" s="96">
        <v>622303</v>
      </c>
    </row>
    <row r="2168" spans="1:7" ht="15">
      <c r="A2168" s="96" t="s">
        <v>105</v>
      </c>
      <c r="B2168" s="97">
        <v>45120.958333333336</v>
      </c>
      <c r="C2168" s="96" t="s">
        <v>104</v>
      </c>
      <c r="D2168" s="96" t="s">
        <v>103</v>
      </c>
      <c r="E2168" s="96" t="s">
        <v>126</v>
      </c>
      <c r="F2168" s="96">
        <v>2017</v>
      </c>
      <c r="G2168" s="96">
        <v>622373</v>
      </c>
    </row>
    <row r="2169" spans="1:7" ht="15">
      <c r="A2169" s="96" t="s">
        <v>105</v>
      </c>
      <c r="B2169" s="97">
        <v>45120.958333333336</v>
      </c>
      <c r="C2169" s="96" t="s">
        <v>104</v>
      </c>
      <c r="D2169" s="96" t="s">
        <v>103</v>
      </c>
      <c r="E2169" s="96" t="s">
        <v>126</v>
      </c>
      <c r="F2169" s="96">
        <v>2018</v>
      </c>
      <c r="G2169" s="96">
        <v>622271</v>
      </c>
    </row>
    <row r="2170" spans="1:7" ht="15">
      <c r="A2170" s="96" t="s">
        <v>105</v>
      </c>
      <c r="B2170" s="97">
        <v>45120.958333333336</v>
      </c>
      <c r="C2170" s="96" t="s">
        <v>104</v>
      </c>
      <c r="D2170" s="96" t="s">
        <v>103</v>
      </c>
      <c r="E2170" s="96" t="s">
        <v>126</v>
      </c>
      <c r="F2170" s="96">
        <v>2019</v>
      </c>
      <c r="G2170" s="96">
        <v>622028</v>
      </c>
    </row>
    <row r="2171" spans="1:7" ht="15">
      <c r="A2171" s="96" t="s">
        <v>105</v>
      </c>
      <c r="B2171" s="97">
        <v>45120.958333333336</v>
      </c>
      <c r="C2171" s="96" t="s">
        <v>104</v>
      </c>
      <c r="D2171" s="96" t="s">
        <v>103</v>
      </c>
      <c r="E2171" s="96" t="s">
        <v>126</v>
      </c>
      <c r="F2171" s="96">
        <v>2020</v>
      </c>
      <c r="G2171" s="96">
        <v>621306</v>
      </c>
    </row>
    <row r="2172" spans="1:7" ht="15">
      <c r="A2172" s="96" t="s">
        <v>105</v>
      </c>
      <c r="B2172" s="97">
        <v>45120.958333333336</v>
      </c>
      <c r="C2172" s="96" t="s">
        <v>104</v>
      </c>
      <c r="D2172" s="96" t="s">
        <v>103</v>
      </c>
      <c r="E2172" s="96" t="s">
        <v>126</v>
      </c>
      <c r="F2172" s="96">
        <v>2021</v>
      </c>
      <c r="G2172" s="96">
        <v>619211</v>
      </c>
    </row>
    <row r="2173" spans="1:7" ht="15">
      <c r="A2173" s="96" t="s">
        <v>105</v>
      </c>
      <c r="B2173" s="97">
        <v>45120.958333333336</v>
      </c>
      <c r="C2173" s="96" t="s">
        <v>104</v>
      </c>
      <c r="D2173" s="96" t="s">
        <v>103</v>
      </c>
      <c r="E2173" s="96" t="s">
        <v>126</v>
      </c>
      <c r="F2173" s="96">
        <v>2022</v>
      </c>
      <c r="G2173" s="96">
        <v>617189</v>
      </c>
    </row>
    <row r="2174" spans="1:7" ht="15">
      <c r="A2174" s="96" t="s">
        <v>105</v>
      </c>
      <c r="B2174" s="97">
        <v>45120.958333333336</v>
      </c>
      <c r="C2174" s="96" t="s">
        <v>104</v>
      </c>
      <c r="D2174" s="96" t="s">
        <v>103</v>
      </c>
      <c r="E2174" s="96" t="s">
        <v>125</v>
      </c>
      <c r="F2174" s="96">
        <v>1960</v>
      </c>
      <c r="G2174" s="96">
        <v>1391927</v>
      </c>
    </row>
    <row r="2175" spans="1:7" ht="15">
      <c r="A2175" s="96" t="s">
        <v>105</v>
      </c>
      <c r="B2175" s="97">
        <v>45120.958333333336</v>
      </c>
      <c r="C2175" s="96" t="s">
        <v>104</v>
      </c>
      <c r="D2175" s="96" t="s">
        <v>103</v>
      </c>
      <c r="E2175" s="96" t="s">
        <v>125</v>
      </c>
      <c r="F2175" s="96">
        <v>1961</v>
      </c>
      <c r="G2175" s="96">
        <v>1408302</v>
      </c>
    </row>
    <row r="2176" spans="1:7" ht="15">
      <c r="A2176" s="96" t="s">
        <v>105</v>
      </c>
      <c r="B2176" s="97">
        <v>45120.958333333336</v>
      </c>
      <c r="C2176" s="96" t="s">
        <v>104</v>
      </c>
      <c r="D2176" s="96" t="s">
        <v>103</v>
      </c>
      <c r="E2176" s="96" t="s">
        <v>125</v>
      </c>
      <c r="F2176" s="96">
        <v>1962</v>
      </c>
      <c r="G2176" s="96">
        <v>1427771</v>
      </c>
    </row>
    <row r="2177" spans="1:7" ht="15">
      <c r="A2177" s="96" t="s">
        <v>105</v>
      </c>
      <c r="B2177" s="97">
        <v>45120.958333333336</v>
      </c>
      <c r="C2177" s="96" t="s">
        <v>104</v>
      </c>
      <c r="D2177" s="96" t="s">
        <v>103</v>
      </c>
      <c r="E2177" s="96" t="s">
        <v>125</v>
      </c>
      <c r="F2177" s="96">
        <v>1963</v>
      </c>
      <c r="G2177" s="96">
        <v>1449932</v>
      </c>
    </row>
    <row r="2178" spans="1:7" ht="15">
      <c r="A2178" s="96" t="s">
        <v>105</v>
      </c>
      <c r="B2178" s="97">
        <v>45120.958333333336</v>
      </c>
      <c r="C2178" s="96" t="s">
        <v>104</v>
      </c>
      <c r="D2178" s="96" t="s">
        <v>103</v>
      </c>
      <c r="E2178" s="96" t="s">
        <v>125</v>
      </c>
      <c r="F2178" s="96">
        <v>1964</v>
      </c>
      <c r="G2178" s="96">
        <v>1473996</v>
      </c>
    </row>
    <row r="2179" spans="1:7" ht="15">
      <c r="A2179" s="96" t="s">
        <v>105</v>
      </c>
      <c r="B2179" s="97">
        <v>45120.958333333336</v>
      </c>
      <c r="C2179" s="96" t="s">
        <v>104</v>
      </c>
      <c r="D2179" s="96" t="s">
        <v>103</v>
      </c>
      <c r="E2179" s="96" t="s">
        <v>125</v>
      </c>
      <c r="F2179" s="96">
        <v>1965</v>
      </c>
      <c r="G2179" s="96">
        <v>1499729</v>
      </c>
    </row>
    <row r="2180" spans="1:7" ht="15">
      <c r="A2180" s="96" t="s">
        <v>105</v>
      </c>
      <c r="B2180" s="97">
        <v>45120.958333333336</v>
      </c>
      <c r="C2180" s="96" t="s">
        <v>104</v>
      </c>
      <c r="D2180" s="96" t="s">
        <v>103</v>
      </c>
      <c r="E2180" s="96" t="s">
        <v>125</v>
      </c>
      <c r="F2180" s="96">
        <v>1966</v>
      </c>
      <c r="G2180" s="96">
        <v>1525841</v>
      </c>
    </row>
    <row r="2181" spans="1:7" ht="15">
      <c r="A2181" s="96" t="s">
        <v>105</v>
      </c>
      <c r="B2181" s="97">
        <v>45120.958333333336</v>
      </c>
      <c r="C2181" s="96" t="s">
        <v>104</v>
      </c>
      <c r="D2181" s="96" t="s">
        <v>103</v>
      </c>
      <c r="E2181" s="96" t="s">
        <v>125</v>
      </c>
      <c r="F2181" s="96">
        <v>1967</v>
      </c>
      <c r="G2181" s="96">
        <v>1550453</v>
      </c>
    </row>
    <row r="2182" spans="1:7" ht="15">
      <c r="A2182" s="96" t="s">
        <v>105</v>
      </c>
      <c r="B2182" s="97">
        <v>45120.958333333336</v>
      </c>
      <c r="C2182" s="96" t="s">
        <v>104</v>
      </c>
      <c r="D2182" s="96" t="s">
        <v>103</v>
      </c>
      <c r="E2182" s="96" t="s">
        <v>125</v>
      </c>
      <c r="F2182" s="96">
        <v>1968</v>
      </c>
      <c r="G2182" s="96">
        <v>1575714</v>
      </c>
    </row>
    <row r="2183" spans="1:7" ht="15">
      <c r="A2183" s="96" t="s">
        <v>105</v>
      </c>
      <c r="B2183" s="97">
        <v>45120.958333333336</v>
      </c>
      <c r="C2183" s="96" t="s">
        <v>104</v>
      </c>
      <c r="D2183" s="96" t="s">
        <v>103</v>
      </c>
      <c r="E2183" s="96" t="s">
        <v>125</v>
      </c>
      <c r="F2183" s="96">
        <v>1969</v>
      </c>
      <c r="G2183" s="96">
        <v>1602993</v>
      </c>
    </row>
    <row r="2184" spans="1:7" ht="15">
      <c r="A2184" s="96" t="s">
        <v>105</v>
      </c>
      <c r="B2184" s="97">
        <v>45120.958333333336</v>
      </c>
      <c r="C2184" s="96" t="s">
        <v>104</v>
      </c>
      <c r="D2184" s="96" t="s">
        <v>103</v>
      </c>
      <c r="E2184" s="96" t="s">
        <v>125</v>
      </c>
      <c r="F2184" s="96">
        <v>1970</v>
      </c>
      <c r="G2184" s="96">
        <v>1629061</v>
      </c>
    </row>
    <row r="2185" spans="1:7" ht="15">
      <c r="A2185" s="96" t="s">
        <v>105</v>
      </c>
      <c r="B2185" s="97">
        <v>45120.958333333336</v>
      </c>
      <c r="C2185" s="96" t="s">
        <v>104</v>
      </c>
      <c r="D2185" s="96" t="s">
        <v>103</v>
      </c>
      <c r="E2185" s="96" t="s">
        <v>125</v>
      </c>
      <c r="F2185" s="96">
        <v>1971</v>
      </c>
      <c r="G2185" s="96">
        <v>1654076</v>
      </c>
    </row>
    <row r="2186" spans="1:7" ht="15">
      <c r="A2186" s="96" t="s">
        <v>105</v>
      </c>
      <c r="B2186" s="97">
        <v>45120.958333333336</v>
      </c>
      <c r="C2186" s="96" t="s">
        <v>104</v>
      </c>
      <c r="D2186" s="96" t="s">
        <v>103</v>
      </c>
      <c r="E2186" s="96" t="s">
        <v>125</v>
      </c>
      <c r="F2186" s="96">
        <v>1972</v>
      </c>
      <c r="G2186" s="96">
        <v>1679456</v>
      </c>
    </row>
    <row r="2187" spans="1:7" ht="15">
      <c r="A2187" s="96" t="s">
        <v>105</v>
      </c>
      <c r="B2187" s="97">
        <v>45120.958333333336</v>
      </c>
      <c r="C2187" s="96" t="s">
        <v>104</v>
      </c>
      <c r="D2187" s="96" t="s">
        <v>103</v>
      </c>
      <c r="E2187" s="96" t="s">
        <v>125</v>
      </c>
      <c r="F2187" s="96">
        <v>1973</v>
      </c>
      <c r="G2187" s="96">
        <v>1704602</v>
      </c>
    </row>
    <row r="2188" spans="1:7" ht="15">
      <c r="A2188" s="96" t="s">
        <v>105</v>
      </c>
      <c r="B2188" s="97">
        <v>45120.958333333336</v>
      </c>
      <c r="C2188" s="96" t="s">
        <v>104</v>
      </c>
      <c r="D2188" s="96" t="s">
        <v>103</v>
      </c>
      <c r="E2188" s="96" t="s">
        <v>125</v>
      </c>
      <c r="F2188" s="96">
        <v>1974</v>
      </c>
      <c r="G2188" s="96">
        <v>1729935</v>
      </c>
    </row>
    <row r="2189" spans="1:7" ht="15">
      <c r="A2189" s="96" t="s">
        <v>105</v>
      </c>
      <c r="B2189" s="97">
        <v>45120.958333333336</v>
      </c>
      <c r="C2189" s="96" t="s">
        <v>104</v>
      </c>
      <c r="D2189" s="96" t="s">
        <v>103</v>
      </c>
      <c r="E2189" s="96" t="s">
        <v>125</v>
      </c>
      <c r="F2189" s="96">
        <v>1975</v>
      </c>
      <c r="G2189" s="96">
        <v>1756335</v>
      </c>
    </row>
    <row r="2190" spans="1:7" ht="15">
      <c r="A2190" s="96" t="s">
        <v>105</v>
      </c>
      <c r="B2190" s="97">
        <v>45120.958333333336</v>
      </c>
      <c r="C2190" s="96" t="s">
        <v>104</v>
      </c>
      <c r="D2190" s="96" t="s">
        <v>103</v>
      </c>
      <c r="E2190" s="96" t="s">
        <v>125</v>
      </c>
      <c r="F2190" s="96">
        <v>1976</v>
      </c>
      <c r="G2190" s="96">
        <v>1783518</v>
      </c>
    </row>
    <row r="2191" spans="1:7" ht="15">
      <c r="A2191" s="96" t="s">
        <v>105</v>
      </c>
      <c r="B2191" s="97">
        <v>45120.958333333336</v>
      </c>
      <c r="C2191" s="96" t="s">
        <v>104</v>
      </c>
      <c r="D2191" s="96" t="s">
        <v>103</v>
      </c>
      <c r="E2191" s="96" t="s">
        <v>125</v>
      </c>
      <c r="F2191" s="96">
        <v>1977</v>
      </c>
      <c r="G2191" s="96">
        <v>1810148</v>
      </c>
    </row>
    <row r="2192" spans="1:7" ht="15">
      <c r="A2192" s="96" t="s">
        <v>105</v>
      </c>
      <c r="B2192" s="97">
        <v>45120.958333333336</v>
      </c>
      <c r="C2192" s="96" t="s">
        <v>104</v>
      </c>
      <c r="D2192" s="96" t="s">
        <v>103</v>
      </c>
      <c r="E2192" s="96" t="s">
        <v>125</v>
      </c>
      <c r="F2192" s="96">
        <v>1978</v>
      </c>
      <c r="G2192" s="96">
        <v>1836270</v>
      </c>
    </row>
    <row r="2193" spans="1:7" ht="15">
      <c r="A2193" s="96" t="s">
        <v>105</v>
      </c>
      <c r="B2193" s="97">
        <v>45120.958333333336</v>
      </c>
      <c r="C2193" s="96" t="s">
        <v>104</v>
      </c>
      <c r="D2193" s="96" t="s">
        <v>103</v>
      </c>
      <c r="E2193" s="96" t="s">
        <v>125</v>
      </c>
      <c r="F2193" s="96">
        <v>1979</v>
      </c>
      <c r="G2193" s="96">
        <v>1863728</v>
      </c>
    </row>
    <row r="2194" spans="1:7" ht="15">
      <c r="A2194" s="96" t="s">
        <v>105</v>
      </c>
      <c r="B2194" s="97">
        <v>45120.958333333336</v>
      </c>
      <c r="C2194" s="96" t="s">
        <v>104</v>
      </c>
      <c r="D2194" s="96" t="s">
        <v>103</v>
      </c>
      <c r="E2194" s="96" t="s">
        <v>125</v>
      </c>
      <c r="F2194" s="96">
        <v>1980</v>
      </c>
      <c r="G2194" s="96">
        <v>1891319</v>
      </c>
    </row>
    <row r="2195" spans="1:7" ht="15">
      <c r="A2195" s="96" t="s">
        <v>105</v>
      </c>
      <c r="B2195" s="97">
        <v>45120.958333333336</v>
      </c>
      <c r="C2195" s="96" t="s">
        <v>104</v>
      </c>
      <c r="D2195" s="96" t="s">
        <v>103</v>
      </c>
      <c r="E2195" s="96" t="s">
        <v>125</v>
      </c>
      <c r="F2195" s="96">
        <v>1981</v>
      </c>
      <c r="G2195" s="96">
        <v>1916713</v>
      </c>
    </row>
    <row r="2196" spans="1:7" ht="15">
      <c r="A2196" s="96" t="s">
        <v>105</v>
      </c>
      <c r="B2196" s="97">
        <v>45120.958333333336</v>
      </c>
      <c r="C2196" s="96" t="s">
        <v>104</v>
      </c>
      <c r="D2196" s="96" t="s">
        <v>103</v>
      </c>
      <c r="E2196" s="96" t="s">
        <v>125</v>
      </c>
      <c r="F2196" s="96">
        <v>1982</v>
      </c>
      <c r="G2196" s="96">
        <v>1941914</v>
      </c>
    </row>
    <row r="2197" spans="1:7" ht="15">
      <c r="A2197" s="96" t="s">
        <v>105</v>
      </c>
      <c r="B2197" s="97">
        <v>45120.958333333336</v>
      </c>
      <c r="C2197" s="96" t="s">
        <v>104</v>
      </c>
      <c r="D2197" s="96" t="s">
        <v>103</v>
      </c>
      <c r="E2197" s="96" t="s">
        <v>125</v>
      </c>
      <c r="F2197" s="96">
        <v>1983</v>
      </c>
      <c r="G2197" s="96">
        <v>1967556</v>
      </c>
    </row>
    <row r="2198" spans="1:7" ht="15">
      <c r="A2198" s="96" t="s">
        <v>105</v>
      </c>
      <c r="B2198" s="97">
        <v>45120.958333333336</v>
      </c>
      <c r="C2198" s="96" t="s">
        <v>104</v>
      </c>
      <c r="D2198" s="96" t="s">
        <v>103</v>
      </c>
      <c r="E2198" s="96" t="s">
        <v>125</v>
      </c>
      <c r="F2198" s="96">
        <v>1984</v>
      </c>
      <c r="G2198" s="96">
        <v>1992424</v>
      </c>
    </row>
    <row r="2199" spans="1:7" ht="15">
      <c r="A2199" s="96" t="s">
        <v>105</v>
      </c>
      <c r="B2199" s="97">
        <v>45120.958333333336</v>
      </c>
      <c r="C2199" s="96" t="s">
        <v>104</v>
      </c>
      <c r="D2199" s="96" t="s">
        <v>103</v>
      </c>
      <c r="E2199" s="96" t="s">
        <v>125</v>
      </c>
      <c r="F2199" s="96">
        <v>1985</v>
      </c>
      <c r="G2199" s="96">
        <v>2016942</v>
      </c>
    </row>
    <row r="2200" spans="1:7" ht="15">
      <c r="A2200" s="96" t="s">
        <v>105</v>
      </c>
      <c r="B2200" s="97">
        <v>45120.958333333336</v>
      </c>
      <c r="C2200" s="96" t="s">
        <v>104</v>
      </c>
      <c r="D2200" s="96" t="s">
        <v>103</v>
      </c>
      <c r="E2200" s="96" t="s">
        <v>125</v>
      </c>
      <c r="F2200" s="96">
        <v>1986</v>
      </c>
      <c r="G2200" s="96">
        <v>2041064</v>
      </c>
    </row>
    <row r="2201" spans="1:7" ht="15">
      <c r="A2201" s="96" t="s">
        <v>105</v>
      </c>
      <c r="B2201" s="97">
        <v>45120.958333333336</v>
      </c>
      <c r="C2201" s="96" t="s">
        <v>104</v>
      </c>
      <c r="D2201" s="96" t="s">
        <v>103</v>
      </c>
      <c r="E2201" s="96" t="s">
        <v>125</v>
      </c>
      <c r="F2201" s="96">
        <v>1987</v>
      </c>
      <c r="G2201" s="96">
        <v>2065005</v>
      </c>
    </row>
    <row r="2202" spans="1:7" ht="15">
      <c r="A2202" s="96" t="s">
        <v>105</v>
      </c>
      <c r="B2202" s="97">
        <v>45120.958333333336</v>
      </c>
      <c r="C2202" s="96" t="s">
        <v>104</v>
      </c>
      <c r="D2202" s="96" t="s">
        <v>103</v>
      </c>
      <c r="E2202" s="96" t="s">
        <v>125</v>
      </c>
      <c r="F2202" s="96">
        <v>1988</v>
      </c>
      <c r="G2202" s="96">
        <v>2088651</v>
      </c>
    </row>
    <row r="2203" spans="1:7" ht="15">
      <c r="A2203" s="96" t="s">
        <v>105</v>
      </c>
      <c r="B2203" s="97">
        <v>45120.958333333336</v>
      </c>
      <c r="C2203" s="96" t="s">
        <v>104</v>
      </c>
      <c r="D2203" s="96" t="s">
        <v>103</v>
      </c>
      <c r="E2203" s="96" t="s">
        <v>125</v>
      </c>
      <c r="F2203" s="96">
        <v>1989</v>
      </c>
      <c r="G2203" s="96">
        <v>1986678</v>
      </c>
    </row>
    <row r="2204" spans="1:7" ht="15">
      <c r="A2204" s="96" t="s">
        <v>105</v>
      </c>
      <c r="B2204" s="97">
        <v>45120.958333333336</v>
      </c>
      <c r="C2204" s="96" t="s">
        <v>104</v>
      </c>
      <c r="D2204" s="96" t="s">
        <v>103</v>
      </c>
      <c r="E2204" s="96" t="s">
        <v>125</v>
      </c>
      <c r="F2204" s="96">
        <v>1990</v>
      </c>
      <c r="G2204" s="96">
        <v>1881991</v>
      </c>
    </row>
    <row r="2205" spans="1:7" ht="15">
      <c r="A2205" s="96" t="s">
        <v>105</v>
      </c>
      <c r="B2205" s="97">
        <v>45120.958333333336</v>
      </c>
      <c r="C2205" s="96" t="s">
        <v>104</v>
      </c>
      <c r="D2205" s="96" t="s">
        <v>103</v>
      </c>
      <c r="E2205" s="96" t="s">
        <v>125</v>
      </c>
      <c r="F2205" s="96">
        <v>1991</v>
      </c>
      <c r="G2205" s="96">
        <v>1899907</v>
      </c>
    </row>
    <row r="2206" spans="1:7" ht="15">
      <c r="A2206" s="96" t="s">
        <v>105</v>
      </c>
      <c r="B2206" s="97">
        <v>45120.958333333336</v>
      </c>
      <c r="C2206" s="96" t="s">
        <v>104</v>
      </c>
      <c r="D2206" s="96" t="s">
        <v>103</v>
      </c>
      <c r="E2206" s="96" t="s">
        <v>125</v>
      </c>
      <c r="F2206" s="96">
        <v>1992</v>
      </c>
      <c r="G2206" s="96">
        <v>1984971</v>
      </c>
    </row>
    <row r="2207" spans="1:7" ht="15">
      <c r="A2207" s="96" t="s">
        <v>105</v>
      </c>
      <c r="B2207" s="97">
        <v>45120.958333333336</v>
      </c>
      <c r="C2207" s="96" t="s">
        <v>104</v>
      </c>
      <c r="D2207" s="96" t="s">
        <v>103</v>
      </c>
      <c r="E2207" s="96" t="s">
        <v>125</v>
      </c>
      <c r="F2207" s="96">
        <v>1993</v>
      </c>
      <c r="G2207" s="96">
        <v>1998871</v>
      </c>
    </row>
    <row r="2208" spans="1:7" ht="15">
      <c r="A2208" s="96" t="s">
        <v>105</v>
      </c>
      <c r="B2208" s="97">
        <v>45120.958333333336</v>
      </c>
      <c r="C2208" s="96" t="s">
        <v>104</v>
      </c>
      <c r="D2208" s="96" t="s">
        <v>103</v>
      </c>
      <c r="E2208" s="96" t="s">
        <v>125</v>
      </c>
      <c r="F2208" s="96">
        <v>1994</v>
      </c>
      <c r="G2208" s="96">
        <v>1947003</v>
      </c>
    </row>
    <row r="2209" spans="1:7" ht="15">
      <c r="A2209" s="96" t="s">
        <v>105</v>
      </c>
      <c r="B2209" s="97">
        <v>45120.958333333336</v>
      </c>
      <c r="C2209" s="96" t="s">
        <v>104</v>
      </c>
      <c r="D2209" s="96" t="s">
        <v>103</v>
      </c>
      <c r="E2209" s="96" t="s">
        <v>125</v>
      </c>
      <c r="F2209" s="96">
        <v>1995</v>
      </c>
      <c r="G2209" s="96">
        <v>1964476</v>
      </c>
    </row>
    <row r="2210" spans="1:7" ht="15">
      <c r="A2210" s="96" t="s">
        <v>105</v>
      </c>
      <c r="B2210" s="97">
        <v>45120.958333333336</v>
      </c>
      <c r="C2210" s="96" t="s">
        <v>104</v>
      </c>
      <c r="D2210" s="96" t="s">
        <v>103</v>
      </c>
      <c r="E2210" s="96" t="s">
        <v>125</v>
      </c>
      <c r="F2210" s="96">
        <v>1996</v>
      </c>
      <c r="G2210" s="96">
        <v>1981543</v>
      </c>
    </row>
    <row r="2211" spans="1:7" ht="15">
      <c r="A2211" s="96" t="s">
        <v>105</v>
      </c>
      <c r="B2211" s="97">
        <v>45120.958333333336</v>
      </c>
      <c r="C2211" s="96" t="s">
        <v>104</v>
      </c>
      <c r="D2211" s="96" t="s">
        <v>103</v>
      </c>
      <c r="E2211" s="96" t="s">
        <v>125</v>
      </c>
      <c r="F2211" s="96">
        <v>1997</v>
      </c>
      <c r="G2211" s="96">
        <v>1996869</v>
      </c>
    </row>
    <row r="2212" spans="1:7" ht="15">
      <c r="A2212" s="96" t="s">
        <v>105</v>
      </c>
      <c r="B2212" s="97">
        <v>45120.958333333336</v>
      </c>
      <c r="C2212" s="96" t="s">
        <v>104</v>
      </c>
      <c r="D2212" s="96" t="s">
        <v>103</v>
      </c>
      <c r="E2212" s="96" t="s">
        <v>125</v>
      </c>
      <c r="F2212" s="96">
        <v>1998</v>
      </c>
      <c r="G2212" s="96">
        <v>2007523</v>
      </c>
    </row>
    <row r="2213" spans="1:7" ht="15">
      <c r="A2213" s="96" t="s">
        <v>105</v>
      </c>
      <c r="B2213" s="97">
        <v>45120.958333333336</v>
      </c>
      <c r="C2213" s="96" t="s">
        <v>104</v>
      </c>
      <c r="D2213" s="96" t="s">
        <v>103</v>
      </c>
      <c r="E2213" s="96" t="s">
        <v>125</v>
      </c>
      <c r="F2213" s="96">
        <v>1999</v>
      </c>
      <c r="G2213" s="96">
        <v>2017142</v>
      </c>
    </row>
    <row r="2214" spans="1:7" ht="15">
      <c r="A2214" s="96" t="s">
        <v>105</v>
      </c>
      <c r="B2214" s="97">
        <v>45120.958333333336</v>
      </c>
      <c r="C2214" s="96" t="s">
        <v>104</v>
      </c>
      <c r="D2214" s="96" t="s">
        <v>103</v>
      </c>
      <c r="E2214" s="96" t="s">
        <v>125</v>
      </c>
      <c r="F2214" s="96">
        <v>2000</v>
      </c>
      <c r="G2214" s="96">
        <v>2026345</v>
      </c>
    </row>
    <row r="2215" spans="1:7" ht="15">
      <c r="A2215" s="96" t="s">
        <v>105</v>
      </c>
      <c r="B2215" s="97">
        <v>45120.958333333336</v>
      </c>
      <c r="C2215" s="96" t="s">
        <v>104</v>
      </c>
      <c r="D2215" s="96" t="s">
        <v>103</v>
      </c>
      <c r="E2215" s="96" t="s">
        <v>125</v>
      </c>
      <c r="F2215" s="96">
        <v>2001</v>
      </c>
      <c r="G2215" s="96">
        <v>2034882</v>
      </c>
    </row>
    <row r="2216" spans="1:7" ht="15">
      <c r="A2216" s="96" t="s">
        <v>105</v>
      </c>
      <c r="B2216" s="97">
        <v>45120.958333333336</v>
      </c>
      <c r="C2216" s="96" t="s">
        <v>104</v>
      </c>
      <c r="D2216" s="96" t="s">
        <v>103</v>
      </c>
      <c r="E2216" s="96" t="s">
        <v>125</v>
      </c>
      <c r="F2216" s="96">
        <v>2002</v>
      </c>
      <c r="G2216" s="96">
        <v>2031153</v>
      </c>
    </row>
    <row r="2217" spans="1:7" ht="15">
      <c r="A2217" s="96" t="s">
        <v>105</v>
      </c>
      <c r="B2217" s="97">
        <v>45120.958333333336</v>
      </c>
      <c r="C2217" s="96" t="s">
        <v>104</v>
      </c>
      <c r="D2217" s="96" t="s">
        <v>103</v>
      </c>
      <c r="E2217" s="96" t="s">
        <v>125</v>
      </c>
      <c r="F2217" s="96">
        <v>2003</v>
      </c>
      <c r="G2217" s="96">
        <v>2026773</v>
      </c>
    </row>
    <row r="2218" spans="1:7" ht="15">
      <c r="A2218" s="96" t="s">
        <v>105</v>
      </c>
      <c r="B2218" s="97">
        <v>45120.958333333336</v>
      </c>
      <c r="C2218" s="96" t="s">
        <v>104</v>
      </c>
      <c r="D2218" s="96" t="s">
        <v>103</v>
      </c>
      <c r="E2218" s="96" t="s">
        <v>125</v>
      </c>
      <c r="F2218" s="96">
        <v>2004</v>
      </c>
      <c r="G2218" s="96">
        <v>2032544</v>
      </c>
    </row>
    <row r="2219" spans="1:7" ht="15">
      <c r="A2219" s="96" t="s">
        <v>105</v>
      </c>
      <c r="B2219" s="97">
        <v>45120.958333333336</v>
      </c>
      <c r="C2219" s="96" t="s">
        <v>104</v>
      </c>
      <c r="D2219" s="96" t="s">
        <v>103</v>
      </c>
      <c r="E2219" s="96" t="s">
        <v>125</v>
      </c>
      <c r="F2219" s="96">
        <v>2005</v>
      </c>
      <c r="G2219" s="96">
        <v>2036855</v>
      </c>
    </row>
    <row r="2220" spans="1:7" ht="15">
      <c r="A2220" s="96" t="s">
        <v>105</v>
      </c>
      <c r="B2220" s="97">
        <v>45120.958333333336</v>
      </c>
      <c r="C2220" s="96" t="s">
        <v>104</v>
      </c>
      <c r="D2220" s="96" t="s">
        <v>103</v>
      </c>
      <c r="E2220" s="96" t="s">
        <v>125</v>
      </c>
      <c r="F2220" s="96">
        <v>2006</v>
      </c>
      <c r="G2220" s="96">
        <v>2040228</v>
      </c>
    </row>
    <row r="2221" spans="1:7" ht="15">
      <c r="A2221" s="96" t="s">
        <v>105</v>
      </c>
      <c r="B2221" s="97">
        <v>45120.958333333336</v>
      </c>
      <c r="C2221" s="96" t="s">
        <v>104</v>
      </c>
      <c r="D2221" s="96" t="s">
        <v>103</v>
      </c>
      <c r="E2221" s="96" t="s">
        <v>125</v>
      </c>
      <c r="F2221" s="96">
        <v>2007</v>
      </c>
      <c r="G2221" s="96">
        <v>2043559</v>
      </c>
    </row>
    <row r="2222" spans="1:7" ht="15">
      <c r="A2222" s="96" t="s">
        <v>105</v>
      </c>
      <c r="B2222" s="97">
        <v>45120.958333333336</v>
      </c>
      <c r="C2222" s="96" t="s">
        <v>104</v>
      </c>
      <c r="D2222" s="96" t="s">
        <v>103</v>
      </c>
      <c r="E2222" s="96" t="s">
        <v>125</v>
      </c>
      <c r="F2222" s="96">
        <v>2008</v>
      </c>
      <c r="G2222" s="96">
        <v>2046898</v>
      </c>
    </row>
    <row r="2223" spans="1:7" ht="15">
      <c r="A2223" s="96" t="s">
        <v>105</v>
      </c>
      <c r="B2223" s="97">
        <v>45120.958333333336</v>
      </c>
      <c r="C2223" s="96" t="s">
        <v>104</v>
      </c>
      <c r="D2223" s="96" t="s">
        <v>103</v>
      </c>
      <c r="E2223" s="96" t="s">
        <v>125</v>
      </c>
      <c r="F2223" s="96">
        <v>2009</v>
      </c>
      <c r="G2223" s="96">
        <v>2050671</v>
      </c>
    </row>
    <row r="2224" spans="1:7" ht="15">
      <c r="A2224" s="96" t="s">
        <v>105</v>
      </c>
      <c r="B2224" s="97">
        <v>45120.958333333336</v>
      </c>
      <c r="C2224" s="96" t="s">
        <v>104</v>
      </c>
      <c r="D2224" s="96" t="s">
        <v>103</v>
      </c>
      <c r="E2224" s="96" t="s">
        <v>125</v>
      </c>
      <c r="F2224" s="96">
        <v>2010</v>
      </c>
      <c r="G2224" s="96">
        <v>2055003</v>
      </c>
    </row>
    <row r="2225" spans="1:7" ht="15">
      <c r="A2225" s="96" t="s">
        <v>105</v>
      </c>
      <c r="B2225" s="97">
        <v>45120.958333333336</v>
      </c>
      <c r="C2225" s="96" t="s">
        <v>104</v>
      </c>
      <c r="D2225" s="96" t="s">
        <v>103</v>
      </c>
      <c r="E2225" s="96" t="s">
        <v>125</v>
      </c>
      <c r="F2225" s="96">
        <v>2011</v>
      </c>
      <c r="G2225" s="96">
        <v>2058539</v>
      </c>
    </row>
    <row r="2226" spans="1:7" ht="15">
      <c r="A2226" s="96" t="s">
        <v>105</v>
      </c>
      <c r="B2226" s="97">
        <v>45120.958333333336</v>
      </c>
      <c r="C2226" s="96" t="s">
        <v>104</v>
      </c>
      <c r="D2226" s="96" t="s">
        <v>103</v>
      </c>
      <c r="E2226" s="96" t="s">
        <v>125</v>
      </c>
      <c r="F2226" s="96">
        <v>2012</v>
      </c>
      <c r="G2226" s="96">
        <v>2061044</v>
      </c>
    </row>
    <row r="2227" spans="1:7" ht="15">
      <c r="A2227" s="96" t="s">
        <v>105</v>
      </c>
      <c r="B2227" s="97">
        <v>45120.958333333336</v>
      </c>
      <c r="C2227" s="96" t="s">
        <v>104</v>
      </c>
      <c r="D2227" s="96" t="s">
        <v>103</v>
      </c>
      <c r="E2227" s="96" t="s">
        <v>125</v>
      </c>
      <c r="F2227" s="96">
        <v>2013</v>
      </c>
      <c r="G2227" s="96">
        <v>2064032</v>
      </c>
    </row>
    <row r="2228" spans="1:7" ht="15">
      <c r="A2228" s="96" t="s">
        <v>105</v>
      </c>
      <c r="B2228" s="97">
        <v>45120.958333333336</v>
      </c>
      <c r="C2228" s="96" t="s">
        <v>104</v>
      </c>
      <c r="D2228" s="96" t="s">
        <v>103</v>
      </c>
      <c r="E2228" s="96" t="s">
        <v>125</v>
      </c>
      <c r="F2228" s="96">
        <v>2014</v>
      </c>
      <c r="G2228" s="96">
        <v>2067471</v>
      </c>
    </row>
    <row r="2229" spans="1:7" ht="15">
      <c r="A2229" s="96" t="s">
        <v>105</v>
      </c>
      <c r="B2229" s="97">
        <v>45120.958333333336</v>
      </c>
      <c r="C2229" s="96" t="s">
        <v>104</v>
      </c>
      <c r="D2229" s="96" t="s">
        <v>103</v>
      </c>
      <c r="E2229" s="96" t="s">
        <v>125</v>
      </c>
      <c r="F2229" s="96">
        <v>2015</v>
      </c>
      <c r="G2229" s="96">
        <v>2070225</v>
      </c>
    </row>
    <row r="2230" spans="1:7" ht="15">
      <c r="A2230" s="96" t="s">
        <v>105</v>
      </c>
      <c r="B2230" s="97">
        <v>45120.958333333336</v>
      </c>
      <c r="C2230" s="96" t="s">
        <v>104</v>
      </c>
      <c r="D2230" s="96" t="s">
        <v>103</v>
      </c>
      <c r="E2230" s="96" t="s">
        <v>125</v>
      </c>
      <c r="F2230" s="96">
        <v>2016</v>
      </c>
      <c r="G2230" s="96">
        <v>2072490</v>
      </c>
    </row>
    <row r="2231" spans="1:7" ht="15">
      <c r="A2231" s="96" t="s">
        <v>105</v>
      </c>
      <c r="B2231" s="97">
        <v>45120.958333333336</v>
      </c>
      <c r="C2231" s="96" t="s">
        <v>104</v>
      </c>
      <c r="D2231" s="96" t="s">
        <v>103</v>
      </c>
      <c r="E2231" s="96" t="s">
        <v>125</v>
      </c>
      <c r="F2231" s="96">
        <v>2017</v>
      </c>
      <c r="G2231" s="96">
        <v>2074502</v>
      </c>
    </row>
    <row r="2232" spans="1:7" ht="15">
      <c r="A2232" s="96" t="s">
        <v>105</v>
      </c>
      <c r="B2232" s="97">
        <v>45120.958333333336</v>
      </c>
      <c r="C2232" s="96" t="s">
        <v>104</v>
      </c>
      <c r="D2232" s="96" t="s">
        <v>103</v>
      </c>
      <c r="E2232" s="96" t="s">
        <v>125</v>
      </c>
      <c r="F2232" s="96">
        <v>2018</v>
      </c>
      <c r="G2232" s="96">
        <v>2076217</v>
      </c>
    </row>
    <row r="2233" spans="1:7" ht="15">
      <c r="A2233" s="96" t="s">
        <v>105</v>
      </c>
      <c r="B2233" s="97">
        <v>45120.958333333336</v>
      </c>
      <c r="C2233" s="96" t="s">
        <v>104</v>
      </c>
      <c r="D2233" s="96" t="s">
        <v>103</v>
      </c>
      <c r="E2233" s="96" t="s">
        <v>125</v>
      </c>
      <c r="F2233" s="96">
        <v>2019</v>
      </c>
      <c r="G2233" s="96">
        <v>2076694</v>
      </c>
    </row>
    <row r="2234" spans="1:7" ht="15">
      <c r="A2234" s="96" t="s">
        <v>105</v>
      </c>
      <c r="B2234" s="97">
        <v>45120.958333333336</v>
      </c>
      <c r="C2234" s="96" t="s">
        <v>104</v>
      </c>
      <c r="D2234" s="96" t="s">
        <v>103</v>
      </c>
      <c r="E2234" s="96" t="s">
        <v>125</v>
      </c>
      <c r="F2234" s="96">
        <v>2020</v>
      </c>
      <c r="G2234" s="96">
        <v>2072532</v>
      </c>
    </row>
    <row r="2235" spans="1:7" ht="15">
      <c r="A2235" s="96" t="s">
        <v>105</v>
      </c>
      <c r="B2235" s="97">
        <v>45120.958333333336</v>
      </c>
      <c r="C2235" s="96" t="s">
        <v>104</v>
      </c>
      <c r="D2235" s="96" t="s">
        <v>103</v>
      </c>
      <c r="E2235" s="96" t="s">
        <v>125</v>
      </c>
      <c r="F2235" s="96">
        <v>2021</v>
      </c>
      <c r="G2235" s="96">
        <v>1952961</v>
      </c>
    </row>
    <row r="2236" spans="1:7" ht="15">
      <c r="A2236" s="96" t="s">
        <v>105</v>
      </c>
      <c r="B2236" s="97">
        <v>45120.958333333336</v>
      </c>
      <c r="C2236" s="96" t="s">
        <v>104</v>
      </c>
      <c r="D2236" s="96" t="s">
        <v>103</v>
      </c>
      <c r="E2236" s="96" t="s">
        <v>125</v>
      </c>
      <c r="F2236" s="96">
        <v>2022</v>
      </c>
      <c r="G2236" s="96">
        <v>1833534</v>
      </c>
    </row>
    <row r="2237" spans="1:7" ht="15">
      <c r="A2237" s="96" t="s">
        <v>105</v>
      </c>
      <c r="B2237" s="97">
        <v>45120.958333333336</v>
      </c>
      <c r="C2237" s="96" t="s">
        <v>104</v>
      </c>
      <c r="D2237" s="96" t="s">
        <v>103</v>
      </c>
      <c r="E2237" s="96" t="s">
        <v>124</v>
      </c>
      <c r="F2237" s="96">
        <v>1960</v>
      </c>
      <c r="G2237" s="96">
        <v>326550</v>
      </c>
    </row>
    <row r="2238" spans="1:7" ht="15">
      <c r="A2238" s="96" t="s">
        <v>105</v>
      </c>
      <c r="B2238" s="97">
        <v>45120.958333333336</v>
      </c>
      <c r="C2238" s="96" t="s">
        <v>104</v>
      </c>
      <c r="D2238" s="96" t="s">
        <v>103</v>
      </c>
      <c r="E2238" s="96" t="s">
        <v>124</v>
      </c>
      <c r="F2238" s="96">
        <v>1961</v>
      </c>
      <c r="G2238" s="96">
        <v>325250</v>
      </c>
    </row>
    <row r="2239" spans="1:7" ht="15">
      <c r="A2239" s="96" t="s">
        <v>105</v>
      </c>
      <c r="B2239" s="97">
        <v>45120.958333333336</v>
      </c>
      <c r="C2239" s="96" t="s">
        <v>104</v>
      </c>
      <c r="D2239" s="96" t="s">
        <v>103</v>
      </c>
      <c r="E2239" s="96" t="s">
        <v>124</v>
      </c>
      <c r="F2239" s="96">
        <v>1962</v>
      </c>
      <c r="G2239" s="96">
        <v>323900</v>
      </c>
    </row>
    <row r="2240" spans="1:7" ht="15">
      <c r="A2240" s="96" t="s">
        <v>105</v>
      </c>
      <c r="B2240" s="97">
        <v>45120.958333333336</v>
      </c>
      <c r="C2240" s="96" t="s">
        <v>104</v>
      </c>
      <c r="D2240" s="96" t="s">
        <v>103</v>
      </c>
      <c r="E2240" s="96" t="s">
        <v>124</v>
      </c>
      <c r="F2240" s="96">
        <v>1963</v>
      </c>
      <c r="G2240" s="96">
        <v>322550</v>
      </c>
    </row>
    <row r="2241" spans="1:7" ht="15">
      <c r="A2241" s="96" t="s">
        <v>105</v>
      </c>
      <c r="B2241" s="97">
        <v>45120.958333333336</v>
      </c>
      <c r="C2241" s="96" t="s">
        <v>104</v>
      </c>
      <c r="D2241" s="96" t="s">
        <v>103</v>
      </c>
      <c r="E2241" s="96" t="s">
        <v>124</v>
      </c>
      <c r="F2241" s="96">
        <v>1964</v>
      </c>
      <c r="G2241" s="96">
        <v>321250</v>
      </c>
    </row>
    <row r="2242" spans="1:7" ht="15">
      <c r="A2242" s="96" t="s">
        <v>105</v>
      </c>
      <c r="B2242" s="97">
        <v>45120.958333333336</v>
      </c>
      <c r="C2242" s="96" t="s">
        <v>104</v>
      </c>
      <c r="D2242" s="96" t="s">
        <v>103</v>
      </c>
      <c r="E2242" s="96" t="s">
        <v>124</v>
      </c>
      <c r="F2242" s="96">
        <v>1965</v>
      </c>
      <c r="G2242" s="96">
        <v>318800</v>
      </c>
    </row>
    <row r="2243" spans="1:7" ht="15">
      <c r="A2243" s="96" t="s">
        <v>105</v>
      </c>
      <c r="B2243" s="97">
        <v>45120.958333333336</v>
      </c>
      <c r="C2243" s="96" t="s">
        <v>104</v>
      </c>
      <c r="D2243" s="96" t="s">
        <v>103</v>
      </c>
      <c r="E2243" s="96" t="s">
        <v>124</v>
      </c>
      <c r="F2243" s="96">
        <v>1966</v>
      </c>
      <c r="G2243" s="96">
        <v>315200</v>
      </c>
    </row>
    <row r="2244" spans="1:7" ht="15">
      <c r="A2244" s="96" t="s">
        <v>105</v>
      </c>
      <c r="B2244" s="97">
        <v>45120.958333333336</v>
      </c>
      <c r="C2244" s="96" t="s">
        <v>104</v>
      </c>
      <c r="D2244" s="96" t="s">
        <v>103</v>
      </c>
      <c r="E2244" s="96" t="s">
        <v>124</v>
      </c>
      <c r="F2244" s="96">
        <v>1967</v>
      </c>
      <c r="G2244" s="96">
        <v>311550</v>
      </c>
    </row>
    <row r="2245" spans="1:7" ht="15">
      <c r="A2245" s="96" t="s">
        <v>105</v>
      </c>
      <c r="B2245" s="97">
        <v>45120.958333333336</v>
      </c>
      <c r="C2245" s="96" t="s">
        <v>104</v>
      </c>
      <c r="D2245" s="96" t="s">
        <v>103</v>
      </c>
      <c r="E2245" s="96" t="s">
        <v>124</v>
      </c>
      <c r="F2245" s="96">
        <v>1968</v>
      </c>
      <c r="G2245" s="96">
        <v>307900</v>
      </c>
    </row>
    <row r="2246" spans="1:7" ht="15">
      <c r="A2246" s="96" t="s">
        <v>105</v>
      </c>
      <c r="B2246" s="97">
        <v>45120.958333333336</v>
      </c>
      <c r="C2246" s="96" t="s">
        <v>104</v>
      </c>
      <c r="D2246" s="96" t="s">
        <v>103</v>
      </c>
      <c r="E2246" s="96" t="s">
        <v>124</v>
      </c>
      <c r="F2246" s="96">
        <v>1969</v>
      </c>
      <c r="G2246" s="96">
        <v>304300</v>
      </c>
    </row>
    <row r="2247" spans="1:7" ht="15">
      <c r="A2247" s="96" t="s">
        <v>105</v>
      </c>
      <c r="B2247" s="97">
        <v>45120.958333333336</v>
      </c>
      <c r="C2247" s="96" t="s">
        <v>104</v>
      </c>
      <c r="D2247" s="96" t="s">
        <v>103</v>
      </c>
      <c r="E2247" s="96" t="s">
        <v>124</v>
      </c>
      <c r="F2247" s="96">
        <v>1970</v>
      </c>
      <c r="G2247" s="96">
        <v>302650</v>
      </c>
    </row>
    <row r="2248" spans="1:7" ht="15">
      <c r="A2248" s="96" t="s">
        <v>105</v>
      </c>
      <c r="B2248" s="97">
        <v>45120.958333333336</v>
      </c>
      <c r="C2248" s="96" t="s">
        <v>104</v>
      </c>
      <c r="D2248" s="96" t="s">
        <v>103</v>
      </c>
      <c r="E2248" s="96" t="s">
        <v>124</v>
      </c>
      <c r="F2248" s="96">
        <v>1971</v>
      </c>
      <c r="G2248" s="96">
        <v>302700</v>
      </c>
    </row>
    <row r="2249" spans="1:7" ht="15">
      <c r="A2249" s="96" t="s">
        <v>105</v>
      </c>
      <c r="B2249" s="97">
        <v>45120.958333333336</v>
      </c>
      <c r="C2249" s="96" t="s">
        <v>104</v>
      </c>
      <c r="D2249" s="96" t="s">
        <v>103</v>
      </c>
      <c r="E2249" s="96" t="s">
        <v>124</v>
      </c>
      <c r="F2249" s="96">
        <v>1972</v>
      </c>
      <c r="G2249" s="96">
        <v>302450</v>
      </c>
    </row>
    <row r="2250" spans="1:7" ht="15">
      <c r="A2250" s="96" t="s">
        <v>105</v>
      </c>
      <c r="B2250" s="97">
        <v>45120.958333333336</v>
      </c>
      <c r="C2250" s="96" t="s">
        <v>104</v>
      </c>
      <c r="D2250" s="96" t="s">
        <v>103</v>
      </c>
      <c r="E2250" s="96" t="s">
        <v>124</v>
      </c>
      <c r="F2250" s="96">
        <v>1973</v>
      </c>
      <c r="G2250" s="96">
        <v>302200</v>
      </c>
    </row>
    <row r="2251" spans="1:7" ht="15">
      <c r="A2251" s="96" t="s">
        <v>105</v>
      </c>
      <c r="B2251" s="97">
        <v>45120.958333333336</v>
      </c>
      <c r="C2251" s="96" t="s">
        <v>104</v>
      </c>
      <c r="D2251" s="96" t="s">
        <v>103</v>
      </c>
      <c r="E2251" s="96" t="s">
        <v>124</v>
      </c>
      <c r="F2251" s="96">
        <v>1974</v>
      </c>
      <c r="G2251" s="96">
        <v>301996</v>
      </c>
    </row>
    <row r="2252" spans="1:7" ht="15">
      <c r="A2252" s="96" t="s">
        <v>105</v>
      </c>
      <c r="B2252" s="97">
        <v>45120.958333333336</v>
      </c>
      <c r="C2252" s="96" t="s">
        <v>104</v>
      </c>
      <c r="D2252" s="96" t="s">
        <v>103</v>
      </c>
      <c r="E2252" s="96" t="s">
        <v>124</v>
      </c>
      <c r="F2252" s="96">
        <v>1975</v>
      </c>
      <c r="G2252" s="96">
        <v>304222</v>
      </c>
    </row>
    <row r="2253" spans="1:7" ht="15">
      <c r="A2253" s="96" t="s">
        <v>105</v>
      </c>
      <c r="B2253" s="97">
        <v>45120.958333333336</v>
      </c>
      <c r="C2253" s="96" t="s">
        <v>104</v>
      </c>
      <c r="D2253" s="96" t="s">
        <v>103</v>
      </c>
      <c r="E2253" s="96" t="s">
        <v>124</v>
      </c>
      <c r="F2253" s="96">
        <v>1976</v>
      </c>
      <c r="G2253" s="96">
        <v>305774</v>
      </c>
    </row>
    <row r="2254" spans="1:7" ht="15">
      <c r="A2254" s="96" t="s">
        <v>105</v>
      </c>
      <c r="B2254" s="97">
        <v>45120.958333333336</v>
      </c>
      <c r="C2254" s="96" t="s">
        <v>104</v>
      </c>
      <c r="D2254" s="96" t="s">
        <v>103</v>
      </c>
      <c r="E2254" s="96" t="s">
        <v>124</v>
      </c>
      <c r="F2254" s="96">
        <v>1977</v>
      </c>
      <c r="G2254" s="96">
        <v>306970</v>
      </c>
    </row>
    <row r="2255" spans="1:7" ht="15">
      <c r="A2255" s="96" t="s">
        <v>105</v>
      </c>
      <c r="B2255" s="97">
        <v>45120.958333333336</v>
      </c>
      <c r="C2255" s="96" t="s">
        <v>104</v>
      </c>
      <c r="D2255" s="96" t="s">
        <v>103</v>
      </c>
      <c r="E2255" s="96" t="s">
        <v>124</v>
      </c>
      <c r="F2255" s="96">
        <v>1978</v>
      </c>
      <c r="G2255" s="96">
        <v>310182</v>
      </c>
    </row>
    <row r="2256" spans="1:7" ht="15">
      <c r="A2256" s="96" t="s">
        <v>105</v>
      </c>
      <c r="B2256" s="97">
        <v>45120.958333333336</v>
      </c>
      <c r="C2256" s="96" t="s">
        <v>104</v>
      </c>
      <c r="D2256" s="96" t="s">
        <v>103</v>
      </c>
      <c r="E2256" s="96" t="s">
        <v>124</v>
      </c>
      <c r="F2256" s="96">
        <v>1979</v>
      </c>
      <c r="G2256" s="96">
        <v>313342</v>
      </c>
    </row>
    <row r="2257" spans="1:7" ht="15">
      <c r="A2257" s="96" t="s">
        <v>105</v>
      </c>
      <c r="B2257" s="97">
        <v>45120.958333333336</v>
      </c>
      <c r="C2257" s="96" t="s">
        <v>104</v>
      </c>
      <c r="D2257" s="96" t="s">
        <v>103</v>
      </c>
      <c r="E2257" s="96" t="s">
        <v>124</v>
      </c>
      <c r="F2257" s="96">
        <v>1980</v>
      </c>
      <c r="G2257" s="96">
        <v>316645</v>
      </c>
    </row>
    <row r="2258" spans="1:7" ht="15">
      <c r="A2258" s="96" t="s">
        <v>105</v>
      </c>
      <c r="B2258" s="97">
        <v>45120.958333333336</v>
      </c>
      <c r="C2258" s="96" t="s">
        <v>104</v>
      </c>
      <c r="D2258" s="96" t="s">
        <v>103</v>
      </c>
      <c r="E2258" s="96" t="s">
        <v>124</v>
      </c>
      <c r="F2258" s="96">
        <v>1981</v>
      </c>
      <c r="G2258" s="96">
        <v>318982</v>
      </c>
    </row>
    <row r="2259" spans="1:7" ht="15">
      <c r="A2259" s="96" t="s">
        <v>105</v>
      </c>
      <c r="B2259" s="97">
        <v>45120.958333333336</v>
      </c>
      <c r="C2259" s="96" t="s">
        <v>104</v>
      </c>
      <c r="D2259" s="96" t="s">
        <v>103</v>
      </c>
      <c r="E2259" s="96" t="s">
        <v>124</v>
      </c>
      <c r="F2259" s="96">
        <v>1982</v>
      </c>
      <c r="G2259" s="96">
        <v>325898</v>
      </c>
    </row>
    <row r="2260" spans="1:7" ht="15">
      <c r="A2260" s="96" t="s">
        <v>105</v>
      </c>
      <c r="B2260" s="97">
        <v>45120.958333333336</v>
      </c>
      <c r="C2260" s="96" t="s">
        <v>104</v>
      </c>
      <c r="D2260" s="96" t="s">
        <v>103</v>
      </c>
      <c r="E2260" s="96" t="s">
        <v>124</v>
      </c>
      <c r="F2260" s="96">
        <v>1983</v>
      </c>
      <c r="G2260" s="96">
        <v>330524</v>
      </c>
    </row>
    <row r="2261" spans="1:7" ht="15">
      <c r="A2261" s="96" t="s">
        <v>105</v>
      </c>
      <c r="B2261" s="97">
        <v>45120.958333333336</v>
      </c>
      <c r="C2261" s="96" t="s">
        <v>104</v>
      </c>
      <c r="D2261" s="96" t="s">
        <v>103</v>
      </c>
      <c r="E2261" s="96" t="s">
        <v>124</v>
      </c>
      <c r="F2261" s="96">
        <v>1984</v>
      </c>
      <c r="G2261" s="96">
        <v>330593</v>
      </c>
    </row>
    <row r="2262" spans="1:7" ht="15">
      <c r="A2262" s="96" t="s">
        <v>105</v>
      </c>
      <c r="B2262" s="97">
        <v>45120.958333333336</v>
      </c>
      <c r="C2262" s="96" t="s">
        <v>104</v>
      </c>
      <c r="D2262" s="96" t="s">
        <v>103</v>
      </c>
      <c r="E2262" s="96" t="s">
        <v>124</v>
      </c>
      <c r="F2262" s="96">
        <v>1985</v>
      </c>
      <c r="G2262" s="96">
        <v>336452</v>
      </c>
    </row>
    <row r="2263" spans="1:7" ht="15">
      <c r="A2263" s="96" t="s">
        <v>105</v>
      </c>
      <c r="B2263" s="97">
        <v>45120.958333333336</v>
      </c>
      <c r="C2263" s="96" t="s">
        <v>104</v>
      </c>
      <c r="D2263" s="96" t="s">
        <v>103</v>
      </c>
      <c r="E2263" s="96" t="s">
        <v>124</v>
      </c>
      <c r="F2263" s="96">
        <v>1986</v>
      </c>
      <c r="G2263" s="96">
        <v>342121</v>
      </c>
    </row>
    <row r="2264" spans="1:7" ht="15">
      <c r="A2264" s="96" t="s">
        <v>105</v>
      </c>
      <c r="B2264" s="97">
        <v>45120.958333333336</v>
      </c>
      <c r="C2264" s="96" t="s">
        <v>104</v>
      </c>
      <c r="D2264" s="96" t="s">
        <v>103</v>
      </c>
      <c r="E2264" s="96" t="s">
        <v>124</v>
      </c>
      <c r="F2264" s="96">
        <v>1987</v>
      </c>
      <c r="G2264" s="96">
        <v>344485</v>
      </c>
    </row>
    <row r="2265" spans="1:7" ht="15">
      <c r="A2265" s="96" t="s">
        <v>105</v>
      </c>
      <c r="B2265" s="97">
        <v>45120.958333333336</v>
      </c>
      <c r="C2265" s="96" t="s">
        <v>104</v>
      </c>
      <c r="D2265" s="96" t="s">
        <v>103</v>
      </c>
      <c r="E2265" s="96" t="s">
        <v>124</v>
      </c>
      <c r="F2265" s="96">
        <v>1988</v>
      </c>
      <c r="G2265" s="96">
        <v>347325</v>
      </c>
    </row>
    <row r="2266" spans="1:7" ht="15">
      <c r="A2266" s="96" t="s">
        <v>105</v>
      </c>
      <c r="B2266" s="97">
        <v>45120.958333333336</v>
      </c>
      <c r="C2266" s="96" t="s">
        <v>104</v>
      </c>
      <c r="D2266" s="96" t="s">
        <v>103</v>
      </c>
      <c r="E2266" s="96" t="s">
        <v>124</v>
      </c>
      <c r="F2266" s="96">
        <v>1989</v>
      </c>
      <c r="G2266" s="96">
        <v>350722</v>
      </c>
    </row>
    <row r="2267" spans="1:7" ht="15">
      <c r="A2267" s="96" t="s">
        <v>105</v>
      </c>
      <c r="B2267" s="97">
        <v>45120.958333333336</v>
      </c>
      <c r="C2267" s="96" t="s">
        <v>104</v>
      </c>
      <c r="D2267" s="96" t="s">
        <v>103</v>
      </c>
      <c r="E2267" s="96" t="s">
        <v>124</v>
      </c>
      <c r="F2267" s="96">
        <v>1990</v>
      </c>
      <c r="G2267" s="96">
        <v>354170</v>
      </c>
    </row>
    <row r="2268" spans="1:8" ht="15">
      <c r="A2268" s="96" t="s">
        <v>105</v>
      </c>
      <c r="B2268" s="97">
        <v>45120.958333333336</v>
      </c>
      <c r="C2268" s="96" t="s">
        <v>104</v>
      </c>
      <c r="D2268" s="96" t="s">
        <v>103</v>
      </c>
      <c r="E2268" s="96" t="s">
        <v>124</v>
      </c>
      <c r="F2268" s="96">
        <v>1991</v>
      </c>
      <c r="G2268" s="96">
        <v>363845</v>
      </c>
      <c r="H2268" s="96" t="s">
        <v>106</v>
      </c>
    </row>
    <row r="2269" spans="1:7" ht="15">
      <c r="A2269" s="96" t="s">
        <v>105</v>
      </c>
      <c r="B2269" s="97">
        <v>45120.958333333336</v>
      </c>
      <c r="C2269" s="96" t="s">
        <v>104</v>
      </c>
      <c r="D2269" s="96" t="s">
        <v>103</v>
      </c>
      <c r="E2269" s="96" t="s">
        <v>124</v>
      </c>
      <c r="F2269" s="96">
        <v>1992</v>
      </c>
      <c r="G2269" s="96">
        <v>367618</v>
      </c>
    </row>
    <row r="2270" spans="1:7" ht="15">
      <c r="A2270" s="96" t="s">
        <v>105</v>
      </c>
      <c r="B2270" s="97">
        <v>45120.958333333336</v>
      </c>
      <c r="C2270" s="96" t="s">
        <v>104</v>
      </c>
      <c r="D2270" s="96" t="s">
        <v>103</v>
      </c>
      <c r="E2270" s="96" t="s">
        <v>124</v>
      </c>
      <c r="F2270" s="96">
        <v>1993</v>
      </c>
      <c r="G2270" s="96">
        <v>371308</v>
      </c>
    </row>
    <row r="2271" spans="1:7" ht="15">
      <c r="A2271" s="96" t="s">
        <v>105</v>
      </c>
      <c r="B2271" s="97">
        <v>45120.958333333336</v>
      </c>
      <c r="C2271" s="96" t="s">
        <v>104</v>
      </c>
      <c r="D2271" s="96" t="s">
        <v>103</v>
      </c>
      <c r="E2271" s="96" t="s">
        <v>124</v>
      </c>
      <c r="F2271" s="96">
        <v>1994</v>
      </c>
      <c r="G2271" s="96">
        <v>374797</v>
      </c>
    </row>
    <row r="2272" spans="1:7" ht="15">
      <c r="A2272" s="96" t="s">
        <v>105</v>
      </c>
      <c r="B2272" s="97">
        <v>45120.958333333336</v>
      </c>
      <c r="C2272" s="96" t="s">
        <v>104</v>
      </c>
      <c r="D2272" s="96" t="s">
        <v>103</v>
      </c>
      <c r="E2272" s="96" t="s">
        <v>124</v>
      </c>
      <c r="F2272" s="96">
        <v>1995</v>
      </c>
      <c r="G2272" s="96">
        <v>377419</v>
      </c>
    </row>
    <row r="2273" spans="1:7" ht="15">
      <c r="A2273" s="96" t="s">
        <v>105</v>
      </c>
      <c r="B2273" s="97">
        <v>45120.958333333336</v>
      </c>
      <c r="C2273" s="96" t="s">
        <v>104</v>
      </c>
      <c r="D2273" s="96" t="s">
        <v>103</v>
      </c>
      <c r="E2273" s="96" t="s">
        <v>124</v>
      </c>
      <c r="F2273" s="96">
        <v>1996</v>
      </c>
      <c r="G2273" s="96">
        <v>379905</v>
      </c>
    </row>
    <row r="2274" spans="1:7" ht="15">
      <c r="A2274" s="96" t="s">
        <v>105</v>
      </c>
      <c r="B2274" s="97">
        <v>45120.958333333336</v>
      </c>
      <c r="C2274" s="96" t="s">
        <v>104</v>
      </c>
      <c r="D2274" s="96" t="s">
        <v>103</v>
      </c>
      <c r="E2274" s="96" t="s">
        <v>124</v>
      </c>
      <c r="F2274" s="96">
        <v>1997</v>
      </c>
      <c r="G2274" s="96">
        <v>382791</v>
      </c>
    </row>
    <row r="2275" spans="1:7" ht="15">
      <c r="A2275" s="96" t="s">
        <v>105</v>
      </c>
      <c r="B2275" s="97">
        <v>45120.958333333336</v>
      </c>
      <c r="C2275" s="96" t="s">
        <v>104</v>
      </c>
      <c r="D2275" s="96" t="s">
        <v>103</v>
      </c>
      <c r="E2275" s="96" t="s">
        <v>124</v>
      </c>
      <c r="F2275" s="96">
        <v>1998</v>
      </c>
      <c r="G2275" s="96">
        <v>385287</v>
      </c>
    </row>
    <row r="2276" spans="1:7" ht="15">
      <c r="A2276" s="96" t="s">
        <v>105</v>
      </c>
      <c r="B2276" s="97">
        <v>45120.958333333336</v>
      </c>
      <c r="C2276" s="96" t="s">
        <v>104</v>
      </c>
      <c r="D2276" s="96" t="s">
        <v>103</v>
      </c>
      <c r="E2276" s="96" t="s">
        <v>124</v>
      </c>
      <c r="F2276" s="96">
        <v>1999</v>
      </c>
      <c r="G2276" s="96">
        <v>387578</v>
      </c>
    </row>
    <row r="2277" spans="1:7" ht="15">
      <c r="A2277" s="96" t="s">
        <v>105</v>
      </c>
      <c r="B2277" s="97">
        <v>45120.958333333336</v>
      </c>
      <c r="C2277" s="96" t="s">
        <v>104</v>
      </c>
      <c r="D2277" s="96" t="s">
        <v>103</v>
      </c>
      <c r="E2277" s="96" t="s">
        <v>124</v>
      </c>
      <c r="F2277" s="96">
        <v>2000</v>
      </c>
      <c r="G2277" s="96">
        <v>390087</v>
      </c>
    </row>
    <row r="2278" spans="1:7" ht="15">
      <c r="A2278" s="96" t="s">
        <v>105</v>
      </c>
      <c r="B2278" s="97">
        <v>45120.958333333336</v>
      </c>
      <c r="C2278" s="96" t="s">
        <v>104</v>
      </c>
      <c r="D2278" s="96" t="s">
        <v>103</v>
      </c>
      <c r="E2278" s="96" t="s">
        <v>124</v>
      </c>
      <c r="F2278" s="96">
        <v>2001</v>
      </c>
      <c r="G2278" s="96">
        <v>393028</v>
      </c>
    </row>
    <row r="2279" spans="1:7" ht="15">
      <c r="A2279" s="96" t="s">
        <v>105</v>
      </c>
      <c r="B2279" s="97">
        <v>45120.958333333336</v>
      </c>
      <c r="C2279" s="96" t="s">
        <v>104</v>
      </c>
      <c r="D2279" s="96" t="s">
        <v>103</v>
      </c>
      <c r="E2279" s="96" t="s">
        <v>124</v>
      </c>
      <c r="F2279" s="96">
        <v>2002</v>
      </c>
      <c r="G2279" s="96">
        <v>395969</v>
      </c>
    </row>
    <row r="2280" spans="1:7" ht="15">
      <c r="A2280" s="96" t="s">
        <v>105</v>
      </c>
      <c r="B2280" s="97">
        <v>45120.958333333336</v>
      </c>
      <c r="C2280" s="96" t="s">
        <v>104</v>
      </c>
      <c r="D2280" s="96" t="s">
        <v>103</v>
      </c>
      <c r="E2280" s="96" t="s">
        <v>124</v>
      </c>
      <c r="F2280" s="96">
        <v>2003</v>
      </c>
      <c r="G2280" s="96">
        <v>398582</v>
      </c>
    </row>
    <row r="2281" spans="1:7" ht="15">
      <c r="A2281" s="96" t="s">
        <v>105</v>
      </c>
      <c r="B2281" s="97">
        <v>45120.958333333336</v>
      </c>
      <c r="C2281" s="96" t="s">
        <v>104</v>
      </c>
      <c r="D2281" s="96" t="s">
        <v>103</v>
      </c>
      <c r="E2281" s="96" t="s">
        <v>124</v>
      </c>
      <c r="F2281" s="96">
        <v>2004</v>
      </c>
      <c r="G2281" s="96">
        <v>401268</v>
      </c>
    </row>
    <row r="2282" spans="1:7" ht="15">
      <c r="A2282" s="96" t="s">
        <v>105</v>
      </c>
      <c r="B2282" s="97">
        <v>45120.958333333336</v>
      </c>
      <c r="C2282" s="96" t="s">
        <v>104</v>
      </c>
      <c r="D2282" s="96" t="s">
        <v>103</v>
      </c>
      <c r="E2282" s="96" t="s">
        <v>124</v>
      </c>
      <c r="F2282" s="96">
        <v>2005</v>
      </c>
      <c r="G2282" s="96">
        <v>403834</v>
      </c>
    </row>
    <row r="2283" spans="1:7" ht="15">
      <c r="A2283" s="96" t="s">
        <v>105</v>
      </c>
      <c r="B2283" s="97">
        <v>45120.958333333336</v>
      </c>
      <c r="C2283" s="96" t="s">
        <v>104</v>
      </c>
      <c r="D2283" s="96" t="s">
        <v>103</v>
      </c>
      <c r="E2283" s="96" t="s">
        <v>124</v>
      </c>
      <c r="F2283" s="96">
        <v>2006</v>
      </c>
      <c r="G2283" s="96">
        <v>405308</v>
      </c>
    </row>
    <row r="2284" spans="1:7" ht="15">
      <c r="A2284" s="96" t="s">
        <v>105</v>
      </c>
      <c r="B2284" s="97">
        <v>45120.958333333336</v>
      </c>
      <c r="C2284" s="96" t="s">
        <v>104</v>
      </c>
      <c r="D2284" s="96" t="s">
        <v>103</v>
      </c>
      <c r="E2284" s="96" t="s">
        <v>124</v>
      </c>
      <c r="F2284" s="96">
        <v>2007</v>
      </c>
      <c r="G2284" s="96">
        <v>406724</v>
      </c>
    </row>
    <row r="2285" spans="1:7" ht="15">
      <c r="A2285" s="96" t="s">
        <v>105</v>
      </c>
      <c r="B2285" s="97">
        <v>45120.958333333336</v>
      </c>
      <c r="C2285" s="96" t="s">
        <v>104</v>
      </c>
      <c r="D2285" s="96" t="s">
        <v>103</v>
      </c>
      <c r="E2285" s="96" t="s">
        <v>124</v>
      </c>
      <c r="F2285" s="96">
        <v>2008</v>
      </c>
      <c r="G2285" s="96">
        <v>409379</v>
      </c>
    </row>
    <row r="2286" spans="1:7" ht="15">
      <c r="A2286" s="96" t="s">
        <v>105</v>
      </c>
      <c r="B2286" s="97">
        <v>45120.958333333336</v>
      </c>
      <c r="C2286" s="96" t="s">
        <v>104</v>
      </c>
      <c r="D2286" s="96" t="s">
        <v>103</v>
      </c>
      <c r="E2286" s="96" t="s">
        <v>124</v>
      </c>
      <c r="F2286" s="96">
        <v>2009</v>
      </c>
      <c r="G2286" s="96">
        <v>412477</v>
      </c>
    </row>
    <row r="2287" spans="1:7" ht="15">
      <c r="A2287" s="96" t="s">
        <v>105</v>
      </c>
      <c r="B2287" s="97">
        <v>45120.958333333336</v>
      </c>
      <c r="C2287" s="96" t="s">
        <v>104</v>
      </c>
      <c r="D2287" s="96" t="s">
        <v>103</v>
      </c>
      <c r="E2287" s="96" t="s">
        <v>124</v>
      </c>
      <c r="F2287" s="96">
        <v>2010</v>
      </c>
      <c r="G2287" s="96">
        <v>414508</v>
      </c>
    </row>
    <row r="2288" spans="1:7" ht="15">
      <c r="A2288" s="96" t="s">
        <v>105</v>
      </c>
      <c r="B2288" s="97">
        <v>45120.958333333336</v>
      </c>
      <c r="C2288" s="96" t="s">
        <v>104</v>
      </c>
      <c r="D2288" s="96" t="s">
        <v>103</v>
      </c>
      <c r="E2288" s="96" t="s">
        <v>124</v>
      </c>
      <c r="F2288" s="96">
        <v>2011</v>
      </c>
      <c r="G2288" s="96">
        <v>416268</v>
      </c>
    </row>
    <row r="2289" spans="1:7" ht="15">
      <c r="A2289" s="96" t="s">
        <v>105</v>
      </c>
      <c r="B2289" s="97">
        <v>45120.958333333336</v>
      </c>
      <c r="C2289" s="96" t="s">
        <v>104</v>
      </c>
      <c r="D2289" s="96" t="s">
        <v>103</v>
      </c>
      <c r="E2289" s="96" t="s">
        <v>124</v>
      </c>
      <c r="F2289" s="96">
        <v>2012</v>
      </c>
      <c r="G2289" s="96">
        <v>420028</v>
      </c>
    </row>
    <row r="2290" spans="1:7" ht="15">
      <c r="A2290" s="96" t="s">
        <v>105</v>
      </c>
      <c r="B2290" s="97">
        <v>45120.958333333336</v>
      </c>
      <c r="C2290" s="96" t="s">
        <v>104</v>
      </c>
      <c r="D2290" s="96" t="s">
        <v>103</v>
      </c>
      <c r="E2290" s="96" t="s">
        <v>124</v>
      </c>
      <c r="F2290" s="96">
        <v>2013</v>
      </c>
      <c r="G2290" s="96">
        <v>425967</v>
      </c>
    </row>
    <row r="2291" spans="1:7" ht="15">
      <c r="A2291" s="96" t="s">
        <v>105</v>
      </c>
      <c r="B2291" s="97">
        <v>45120.958333333336</v>
      </c>
      <c r="C2291" s="96" t="s">
        <v>104</v>
      </c>
      <c r="D2291" s="96" t="s">
        <v>103</v>
      </c>
      <c r="E2291" s="96" t="s">
        <v>124</v>
      </c>
      <c r="F2291" s="96">
        <v>2014</v>
      </c>
      <c r="G2291" s="96">
        <v>434558</v>
      </c>
    </row>
    <row r="2292" spans="1:7" ht="15">
      <c r="A2292" s="96" t="s">
        <v>105</v>
      </c>
      <c r="B2292" s="97">
        <v>45120.958333333336</v>
      </c>
      <c r="C2292" s="96" t="s">
        <v>104</v>
      </c>
      <c r="D2292" s="96" t="s">
        <v>103</v>
      </c>
      <c r="E2292" s="96" t="s">
        <v>124</v>
      </c>
      <c r="F2292" s="96">
        <v>2015</v>
      </c>
      <c r="G2292" s="96">
        <v>445053</v>
      </c>
    </row>
    <row r="2293" spans="1:7" ht="15">
      <c r="A2293" s="96" t="s">
        <v>105</v>
      </c>
      <c r="B2293" s="97">
        <v>45120.958333333336</v>
      </c>
      <c r="C2293" s="96" t="s">
        <v>104</v>
      </c>
      <c r="D2293" s="96" t="s">
        <v>103</v>
      </c>
      <c r="E2293" s="96" t="s">
        <v>124</v>
      </c>
      <c r="F2293" s="96">
        <v>2016</v>
      </c>
      <c r="G2293" s="96">
        <v>455356</v>
      </c>
    </row>
    <row r="2294" spans="1:7" ht="15">
      <c r="A2294" s="96" t="s">
        <v>105</v>
      </c>
      <c r="B2294" s="97">
        <v>45120.958333333336</v>
      </c>
      <c r="C2294" s="96" t="s">
        <v>104</v>
      </c>
      <c r="D2294" s="96" t="s">
        <v>103</v>
      </c>
      <c r="E2294" s="96" t="s">
        <v>124</v>
      </c>
      <c r="F2294" s="96">
        <v>2017</v>
      </c>
      <c r="G2294" s="96">
        <v>467999</v>
      </c>
    </row>
    <row r="2295" spans="1:7" ht="15">
      <c r="A2295" s="96" t="s">
        <v>105</v>
      </c>
      <c r="B2295" s="97">
        <v>45120.958333333336</v>
      </c>
      <c r="C2295" s="96" t="s">
        <v>104</v>
      </c>
      <c r="D2295" s="96" t="s">
        <v>103</v>
      </c>
      <c r="E2295" s="96" t="s">
        <v>124</v>
      </c>
      <c r="F2295" s="96">
        <v>2018</v>
      </c>
      <c r="G2295" s="96">
        <v>484630</v>
      </c>
    </row>
    <row r="2296" spans="1:7" ht="15">
      <c r="A2296" s="96" t="s">
        <v>105</v>
      </c>
      <c r="B2296" s="97">
        <v>45120.958333333336</v>
      </c>
      <c r="C2296" s="96" t="s">
        <v>104</v>
      </c>
      <c r="D2296" s="96" t="s">
        <v>103</v>
      </c>
      <c r="E2296" s="96" t="s">
        <v>124</v>
      </c>
      <c r="F2296" s="96">
        <v>2019</v>
      </c>
      <c r="G2296" s="96">
        <v>504062</v>
      </c>
    </row>
    <row r="2297" spans="1:7" ht="15">
      <c r="A2297" s="96" t="s">
        <v>105</v>
      </c>
      <c r="B2297" s="97">
        <v>45120.958333333336</v>
      </c>
      <c r="C2297" s="96" t="s">
        <v>104</v>
      </c>
      <c r="D2297" s="96" t="s">
        <v>103</v>
      </c>
      <c r="E2297" s="96" t="s">
        <v>124</v>
      </c>
      <c r="F2297" s="96">
        <v>2020</v>
      </c>
      <c r="G2297" s="96">
        <v>515332</v>
      </c>
    </row>
    <row r="2298" spans="1:7" ht="15">
      <c r="A2298" s="96" t="s">
        <v>105</v>
      </c>
      <c r="B2298" s="97">
        <v>45120.958333333336</v>
      </c>
      <c r="C2298" s="96" t="s">
        <v>104</v>
      </c>
      <c r="D2298" s="96" t="s">
        <v>103</v>
      </c>
      <c r="E2298" s="96" t="s">
        <v>124</v>
      </c>
      <c r="F2298" s="96">
        <v>2021</v>
      </c>
      <c r="G2298" s="96">
        <v>518536</v>
      </c>
    </row>
    <row r="2299" spans="1:8" ht="15">
      <c r="A2299" s="96" t="s">
        <v>105</v>
      </c>
      <c r="B2299" s="97">
        <v>45120.958333333336</v>
      </c>
      <c r="C2299" s="96" t="s">
        <v>104</v>
      </c>
      <c r="D2299" s="96" t="s">
        <v>103</v>
      </c>
      <c r="E2299" s="96" t="s">
        <v>124</v>
      </c>
      <c r="F2299" s="96">
        <v>2022</v>
      </c>
      <c r="G2299" s="96">
        <v>531113</v>
      </c>
      <c r="H2299" s="96" t="s">
        <v>106</v>
      </c>
    </row>
    <row r="2300" spans="1:7" ht="15">
      <c r="A2300" s="96" t="s">
        <v>105</v>
      </c>
      <c r="B2300" s="97">
        <v>45120.958333333336</v>
      </c>
      <c r="C2300" s="96" t="s">
        <v>104</v>
      </c>
      <c r="D2300" s="96" t="s">
        <v>103</v>
      </c>
      <c r="E2300" s="96" t="s">
        <v>123</v>
      </c>
      <c r="F2300" s="96">
        <v>1960</v>
      </c>
      <c r="G2300" s="96">
        <v>11486631</v>
      </c>
    </row>
    <row r="2301" spans="1:7" ht="15">
      <c r="A2301" s="96" t="s">
        <v>105</v>
      </c>
      <c r="B2301" s="97">
        <v>45120.958333333336</v>
      </c>
      <c r="C2301" s="96" t="s">
        <v>104</v>
      </c>
      <c r="D2301" s="96" t="s">
        <v>103</v>
      </c>
      <c r="E2301" s="96" t="s">
        <v>123</v>
      </c>
      <c r="F2301" s="96">
        <v>1961</v>
      </c>
      <c r="G2301" s="96">
        <v>11638712</v>
      </c>
    </row>
    <row r="2302" spans="1:7" ht="15">
      <c r="A2302" s="96" t="s">
        <v>105</v>
      </c>
      <c r="B2302" s="97">
        <v>45120.958333333336</v>
      </c>
      <c r="C2302" s="96" t="s">
        <v>104</v>
      </c>
      <c r="D2302" s="96" t="s">
        <v>103</v>
      </c>
      <c r="E2302" s="96" t="s">
        <v>123</v>
      </c>
      <c r="F2302" s="96">
        <v>1962</v>
      </c>
      <c r="G2302" s="96">
        <v>11805689</v>
      </c>
    </row>
    <row r="2303" spans="1:7" ht="15">
      <c r="A2303" s="96" t="s">
        <v>105</v>
      </c>
      <c r="B2303" s="97">
        <v>45120.958333333336</v>
      </c>
      <c r="C2303" s="96" t="s">
        <v>104</v>
      </c>
      <c r="D2303" s="96" t="s">
        <v>103</v>
      </c>
      <c r="E2303" s="96" t="s">
        <v>123</v>
      </c>
      <c r="F2303" s="96">
        <v>1963</v>
      </c>
      <c r="G2303" s="96">
        <v>11965966</v>
      </c>
    </row>
    <row r="2304" spans="1:7" ht="15">
      <c r="A2304" s="96" t="s">
        <v>105</v>
      </c>
      <c r="B2304" s="97">
        <v>45120.958333333336</v>
      </c>
      <c r="C2304" s="96" t="s">
        <v>104</v>
      </c>
      <c r="D2304" s="96" t="s">
        <v>103</v>
      </c>
      <c r="E2304" s="96" t="s">
        <v>123</v>
      </c>
      <c r="F2304" s="96">
        <v>1964</v>
      </c>
      <c r="G2304" s="96">
        <v>12127120</v>
      </c>
    </row>
    <row r="2305" spans="1:7" ht="15">
      <c r="A2305" s="96" t="s">
        <v>105</v>
      </c>
      <c r="B2305" s="97">
        <v>45120.958333333336</v>
      </c>
      <c r="C2305" s="96" t="s">
        <v>104</v>
      </c>
      <c r="D2305" s="96" t="s">
        <v>103</v>
      </c>
      <c r="E2305" s="96" t="s">
        <v>123</v>
      </c>
      <c r="F2305" s="96">
        <v>1965</v>
      </c>
      <c r="G2305" s="96">
        <v>12294732</v>
      </c>
    </row>
    <row r="2306" spans="1:7" ht="15">
      <c r="A2306" s="96" t="s">
        <v>105</v>
      </c>
      <c r="B2306" s="97">
        <v>45120.958333333336</v>
      </c>
      <c r="C2306" s="96" t="s">
        <v>104</v>
      </c>
      <c r="D2306" s="96" t="s">
        <v>103</v>
      </c>
      <c r="E2306" s="96" t="s">
        <v>123</v>
      </c>
      <c r="F2306" s="96">
        <v>1966</v>
      </c>
      <c r="G2306" s="96">
        <v>12456251</v>
      </c>
    </row>
    <row r="2307" spans="1:7" ht="15">
      <c r="A2307" s="96" t="s">
        <v>105</v>
      </c>
      <c r="B2307" s="97">
        <v>45120.958333333336</v>
      </c>
      <c r="C2307" s="96" t="s">
        <v>104</v>
      </c>
      <c r="D2307" s="96" t="s">
        <v>103</v>
      </c>
      <c r="E2307" s="96" t="s">
        <v>123</v>
      </c>
      <c r="F2307" s="96">
        <v>1967</v>
      </c>
      <c r="G2307" s="96">
        <v>12598201</v>
      </c>
    </row>
    <row r="2308" spans="1:7" ht="15">
      <c r="A2308" s="96" t="s">
        <v>105</v>
      </c>
      <c r="B2308" s="97">
        <v>45120.958333333336</v>
      </c>
      <c r="C2308" s="96" t="s">
        <v>104</v>
      </c>
      <c r="D2308" s="96" t="s">
        <v>103</v>
      </c>
      <c r="E2308" s="96" t="s">
        <v>123</v>
      </c>
      <c r="F2308" s="96">
        <v>1968</v>
      </c>
      <c r="G2308" s="96">
        <v>12729721</v>
      </c>
    </row>
    <row r="2309" spans="1:7" ht="15">
      <c r="A2309" s="96" t="s">
        <v>105</v>
      </c>
      <c r="B2309" s="97">
        <v>45120.958333333336</v>
      </c>
      <c r="C2309" s="96" t="s">
        <v>104</v>
      </c>
      <c r="D2309" s="96" t="s">
        <v>103</v>
      </c>
      <c r="E2309" s="96" t="s">
        <v>123</v>
      </c>
      <c r="F2309" s="96">
        <v>1969</v>
      </c>
      <c r="G2309" s="96">
        <v>12877984</v>
      </c>
    </row>
    <row r="2310" spans="1:7" ht="15">
      <c r="A2310" s="96" t="s">
        <v>105</v>
      </c>
      <c r="B2310" s="97">
        <v>45120.958333333336</v>
      </c>
      <c r="C2310" s="96" t="s">
        <v>104</v>
      </c>
      <c r="D2310" s="96" t="s">
        <v>103</v>
      </c>
      <c r="E2310" s="96" t="s">
        <v>123</v>
      </c>
      <c r="F2310" s="96">
        <v>1970</v>
      </c>
      <c r="G2310" s="96">
        <v>13038526</v>
      </c>
    </row>
    <row r="2311" spans="1:7" ht="15">
      <c r="A2311" s="96" t="s">
        <v>105</v>
      </c>
      <c r="B2311" s="97">
        <v>45120.958333333336</v>
      </c>
      <c r="C2311" s="96" t="s">
        <v>104</v>
      </c>
      <c r="D2311" s="96" t="s">
        <v>103</v>
      </c>
      <c r="E2311" s="96" t="s">
        <v>123</v>
      </c>
      <c r="F2311" s="96">
        <v>1971</v>
      </c>
      <c r="G2311" s="96">
        <v>13194497</v>
      </c>
    </row>
    <row r="2312" spans="1:7" ht="15">
      <c r="A2312" s="96" t="s">
        <v>105</v>
      </c>
      <c r="B2312" s="97">
        <v>45120.958333333336</v>
      </c>
      <c r="C2312" s="96" t="s">
        <v>104</v>
      </c>
      <c r="D2312" s="96" t="s">
        <v>103</v>
      </c>
      <c r="E2312" s="96" t="s">
        <v>123</v>
      </c>
      <c r="F2312" s="96">
        <v>1972</v>
      </c>
      <c r="G2312" s="96">
        <v>13328593</v>
      </c>
    </row>
    <row r="2313" spans="1:7" ht="15">
      <c r="A2313" s="96" t="s">
        <v>105</v>
      </c>
      <c r="B2313" s="97">
        <v>45120.958333333336</v>
      </c>
      <c r="C2313" s="96" t="s">
        <v>104</v>
      </c>
      <c r="D2313" s="96" t="s">
        <v>103</v>
      </c>
      <c r="E2313" s="96" t="s">
        <v>123</v>
      </c>
      <c r="F2313" s="96">
        <v>1973</v>
      </c>
      <c r="G2313" s="96">
        <v>13439322</v>
      </c>
    </row>
    <row r="2314" spans="1:7" ht="15">
      <c r="A2314" s="96" t="s">
        <v>105</v>
      </c>
      <c r="B2314" s="97">
        <v>45120.958333333336</v>
      </c>
      <c r="C2314" s="96" t="s">
        <v>104</v>
      </c>
      <c r="D2314" s="96" t="s">
        <v>103</v>
      </c>
      <c r="E2314" s="96" t="s">
        <v>123</v>
      </c>
      <c r="F2314" s="96">
        <v>1974</v>
      </c>
      <c r="G2314" s="96">
        <v>13545056</v>
      </c>
    </row>
    <row r="2315" spans="1:7" ht="15">
      <c r="A2315" s="96" t="s">
        <v>105</v>
      </c>
      <c r="B2315" s="97">
        <v>45120.958333333336</v>
      </c>
      <c r="C2315" s="96" t="s">
        <v>104</v>
      </c>
      <c r="D2315" s="96" t="s">
        <v>103</v>
      </c>
      <c r="E2315" s="96" t="s">
        <v>123</v>
      </c>
      <c r="F2315" s="96">
        <v>1975</v>
      </c>
      <c r="G2315" s="96">
        <v>13666335</v>
      </c>
    </row>
    <row r="2316" spans="1:7" ht="15">
      <c r="A2316" s="96" t="s">
        <v>105</v>
      </c>
      <c r="B2316" s="97">
        <v>45120.958333333336</v>
      </c>
      <c r="C2316" s="96" t="s">
        <v>104</v>
      </c>
      <c r="D2316" s="96" t="s">
        <v>103</v>
      </c>
      <c r="E2316" s="96" t="s">
        <v>123</v>
      </c>
      <c r="F2316" s="96">
        <v>1976</v>
      </c>
      <c r="G2316" s="96">
        <v>13774037</v>
      </c>
    </row>
    <row r="2317" spans="1:7" ht="15">
      <c r="A2317" s="96" t="s">
        <v>105</v>
      </c>
      <c r="B2317" s="97">
        <v>45120.958333333336</v>
      </c>
      <c r="C2317" s="96" t="s">
        <v>104</v>
      </c>
      <c r="D2317" s="96" t="s">
        <v>103</v>
      </c>
      <c r="E2317" s="96" t="s">
        <v>123</v>
      </c>
      <c r="F2317" s="96">
        <v>1977</v>
      </c>
      <c r="G2317" s="96">
        <v>13856185</v>
      </c>
    </row>
    <row r="2318" spans="1:7" ht="15">
      <c r="A2318" s="96" t="s">
        <v>105</v>
      </c>
      <c r="B2318" s="97">
        <v>45120.958333333336</v>
      </c>
      <c r="C2318" s="96" t="s">
        <v>104</v>
      </c>
      <c r="D2318" s="96" t="s">
        <v>103</v>
      </c>
      <c r="E2318" s="96" t="s">
        <v>123</v>
      </c>
      <c r="F2318" s="96">
        <v>1978</v>
      </c>
      <c r="G2318" s="96">
        <v>13941700</v>
      </c>
    </row>
    <row r="2319" spans="1:7" ht="15">
      <c r="A2319" s="96" t="s">
        <v>105</v>
      </c>
      <c r="B2319" s="97">
        <v>45120.958333333336</v>
      </c>
      <c r="C2319" s="96" t="s">
        <v>104</v>
      </c>
      <c r="D2319" s="96" t="s">
        <v>103</v>
      </c>
      <c r="E2319" s="96" t="s">
        <v>123</v>
      </c>
      <c r="F2319" s="96">
        <v>1979</v>
      </c>
      <c r="G2319" s="96">
        <v>14038270</v>
      </c>
    </row>
    <row r="2320" spans="1:7" ht="15">
      <c r="A2320" s="96" t="s">
        <v>105</v>
      </c>
      <c r="B2320" s="97">
        <v>45120.958333333336</v>
      </c>
      <c r="C2320" s="96" t="s">
        <v>104</v>
      </c>
      <c r="D2320" s="96" t="s">
        <v>103</v>
      </c>
      <c r="E2320" s="96" t="s">
        <v>123</v>
      </c>
      <c r="F2320" s="96">
        <v>1980</v>
      </c>
      <c r="G2320" s="96">
        <v>14149800</v>
      </c>
    </row>
    <row r="2321" spans="1:7" ht="15">
      <c r="A2321" s="96" t="s">
        <v>105</v>
      </c>
      <c r="B2321" s="97">
        <v>45120.958333333336</v>
      </c>
      <c r="C2321" s="96" t="s">
        <v>104</v>
      </c>
      <c r="D2321" s="96" t="s">
        <v>103</v>
      </c>
      <c r="E2321" s="96" t="s">
        <v>123</v>
      </c>
      <c r="F2321" s="96">
        <v>1981</v>
      </c>
      <c r="G2321" s="96">
        <v>14247208</v>
      </c>
    </row>
    <row r="2322" spans="1:7" ht="15">
      <c r="A2322" s="96" t="s">
        <v>105</v>
      </c>
      <c r="B2322" s="97">
        <v>45120.958333333336</v>
      </c>
      <c r="C2322" s="96" t="s">
        <v>104</v>
      </c>
      <c r="D2322" s="96" t="s">
        <v>103</v>
      </c>
      <c r="E2322" s="96" t="s">
        <v>123</v>
      </c>
      <c r="F2322" s="96">
        <v>1982</v>
      </c>
      <c r="G2322" s="96">
        <v>14312690</v>
      </c>
    </row>
    <row r="2323" spans="1:7" ht="15">
      <c r="A2323" s="96" t="s">
        <v>105</v>
      </c>
      <c r="B2323" s="97">
        <v>45120.958333333336</v>
      </c>
      <c r="C2323" s="96" t="s">
        <v>104</v>
      </c>
      <c r="D2323" s="96" t="s">
        <v>103</v>
      </c>
      <c r="E2323" s="96" t="s">
        <v>123</v>
      </c>
      <c r="F2323" s="96">
        <v>1983</v>
      </c>
      <c r="G2323" s="96">
        <v>14367070</v>
      </c>
    </row>
    <row r="2324" spans="1:7" ht="15">
      <c r="A2324" s="96" t="s">
        <v>105</v>
      </c>
      <c r="B2324" s="97">
        <v>45120.958333333336</v>
      </c>
      <c r="C2324" s="96" t="s">
        <v>104</v>
      </c>
      <c r="D2324" s="96" t="s">
        <v>103</v>
      </c>
      <c r="E2324" s="96" t="s">
        <v>123</v>
      </c>
      <c r="F2324" s="96">
        <v>1984</v>
      </c>
      <c r="G2324" s="96">
        <v>14424211</v>
      </c>
    </row>
    <row r="2325" spans="1:7" ht="15">
      <c r="A2325" s="96" t="s">
        <v>105</v>
      </c>
      <c r="B2325" s="97">
        <v>45120.958333333336</v>
      </c>
      <c r="C2325" s="96" t="s">
        <v>104</v>
      </c>
      <c r="D2325" s="96" t="s">
        <v>103</v>
      </c>
      <c r="E2325" s="96" t="s">
        <v>123</v>
      </c>
      <c r="F2325" s="96">
        <v>1985</v>
      </c>
      <c r="G2325" s="96">
        <v>14491632</v>
      </c>
    </row>
    <row r="2326" spans="1:7" ht="15">
      <c r="A2326" s="96" t="s">
        <v>105</v>
      </c>
      <c r="B2326" s="97">
        <v>45120.958333333336</v>
      </c>
      <c r="C2326" s="96" t="s">
        <v>104</v>
      </c>
      <c r="D2326" s="96" t="s">
        <v>103</v>
      </c>
      <c r="E2326" s="96" t="s">
        <v>123</v>
      </c>
      <c r="F2326" s="96">
        <v>1986</v>
      </c>
      <c r="G2326" s="96">
        <v>14572278</v>
      </c>
    </row>
    <row r="2327" spans="1:7" ht="15">
      <c r="A2327" s="96" t="s">
        <v>105</v>
      </c>
      <c r="B2327" s="97">
        <v>45120.958333333336</v>
      </c>
      <c r="C2327" s="96" t="s">
        <v>104</v>
      </c>
      <c r="D2327" s="96" t="s">
        <v>103</v>
      </c>
      <c r="E2327" s="96" t="s">
        <v>123</v>
      </c>
      <c r="F2327" s="96">
        <v>1987</v>
      </c>
      <c r="G2327" s="96">
        <v>14665037</v>
      </c>
    </row>
    <row r="2328" spans="1:7" ht="15">
      <c r="A2328" s="96" t="s">
        <v>105</v>
      </c>
      <c r="B2328" s="97">
        <v>45120.958333333336</v>
      </c>
      <c r="C2328" s="96" t="s">
        <v>104</v>
      </c>
      <c r="D2328" s="96" t="s">
        <v>103</v>
      </c>
      <c r="E2328" s="96" t="s">
        <v>123</v>
      </c>
      <c r="F2328" s="96">
        <v>1988</v>
      </c>
      <c r="G2328" s="96">
        <v>14760094</v>
      </c>
    </row>
    <row r="2329" spans="1:7" ht="15">
      <c r="A2329" s="96" t="s">
        <v>105</v>
      </c>
      <c r="B2329" s="97">
        <v>45120.958333333336</v>
      </c>
      <c r="C2329" s="96" t="s">
        <v>104</v>
      </c>
      <c r="D2329" s="96" t="s">
        <v>103</v>
      </c>
      <c r="E2329" s="96" t="s">
        <v>123</v>
      </c>
      <c r="F2329" s="96">
        <v>1989</v>
      </c>
      <c r="G2329" s="96">
        <v>14848907</v>
      </c>
    </row>
    <row r="2330" spans="1:7" ht="15">
      <c r="A2330" s="96" t="s">
        <v>105</v>
      </c>
      <c r="B2330" s="97">
        <v>45120.958333333336</v>
      </c>
      <c r="C2330" s="96" t="s">
        <v>104</v>
      </c>
      <c r="D2330" s="96" t="s">
        <v>103</v>
      </c>
      <c r="E2330" s="96" t="s">
        <v>123</v>
      </c>
      <c r="F2330" s="96">
        <v>1990</v>
      </c>
      <c r="G2330" s="96">
        <v>14951510</v>
      </c>
    </row>
    <row r="2331" spans="1:7" ht="15">
      <c r="A2331" s="96" t="s">
        <v>105</v>
      </c>
      <c r="B2331" s="97">
        <v>45120.958333333336</v>
      </c>
      <c r="C2331" s="96" t="s">
        <v>104</v>
      </c>
      <c r="D2331" s="96" t="s">
        <v>103</v>
      </c>
      <c r="E2331" s="96" t="s">
        <v>123</v>
      </c>
      <c r="F2331" s="96">
        <v>1991</v>
      </c>
      <c r="G2331" s="96">
        <v>15069798</v>
      </c>
    </row>
    <row r="2332" spans="1:7" ht="15">
      <c r="A2332" s="96" t="s">
        <v>105</v>
      </c>
      <c r="B2332" s="97">
        <v>45120.958333333336</v>
      </c>
      <c r="C2332" s="96" t="s">
        <v>104</v>
      </c>
      <c r="D2332" s="96" t="s">
        <v>103</v>
      </c>
      <c r="E2332" s="96" t="s">
        <v>123</v>
      </c>
      <c r="F2332" s="96">
        <v>1992</v>
      </c>
      <c r="G2332" s="96">
        <v>15184166</v>
      </c>
    </row>
    <row r="2333" spans="1:7" ht="15">
      <c r="A2333" s="96" t="s">
        <v>105</v>
      </c>
      <c r="B2333" s="97">
        <v>45120.958333333336</v>
      </c>
      <c r="C2333" s="96" t="s">
        <v>104</v>
      </c>
      <c r="D2333" s="96" t="s">
        <v>103</v>
      </c>
      <c r="E2333" s="96" t="s">
        <v>123</v>
      </c>
      <c r="F2333" s="96">
        <v>1993</v>
      </c>
      <c r="G2333" s="96">
        <v>15290368</v>
      </c>
    </row>
    <row r="2334" spans="1:7" ht="15">
      <c r="A2334" s="96" t="s">
        <v>105</v>
      </c>
      <c r="B2334" s="97">
        <v>45120.958333333336</v>
      </c>
      <c r="C2334" s="96" t="s">
        <v>104</v>
      </c>
      <c r="D2334" s="96" t="s">
        <v>103</v>
      </c>
      <c r="E2334" s="96" t="s">
        <v>123</v>
      </c>
      <c r="F2334" s="96">
        <v>1994</v>
      </c>
      <c r="G2334" s="96">
        <v>15382838</v>
      </c>
    </row>
    <row r="2335" spans="1:7" ht="15">
      <c r="A2335" s="96" t="s">
        <v>105</v>
      </c>
      <c r="B2335" s="97">
        <v>45120.958333333336</v>
      </c>
      <c r="C2335" s="96" t="s">
        <v>104</v>
      </c>
      <c r="D2335" s="96" t="s">
        <v>103</v>
      </c>
      <c r="E2335" s="96" t="s">
        <v>123</v>
      </c>
      <c r="F2335" s="96">
        <v>1995</v>
      </c>
      <c r="G2335" s="96">
        <v>15459006</v>
      </c>
    </row>
    <row r="2336" spans="1:7" ht="15">
      <c r="A2336" s="96" t="s">
        <v>105</v>
      </c>
      <c r="B2336" s="97">
        <v>45120.958333333336</v>
      </c>
      <c r="C2336" s="96" t="s">
        <v>104</v>
      </c>
      <c r="D2336" s="96" t="s">
        <v>103</v>
      </c>
      <c r="E2336" s="96" t="s">
        <v>123</v>
      </c>
      <c r="F2336" s="96">
        <v>1996</v>
      </c>
      <c r="G2336" s="96">
        <v>15530498</v>
      </c>
    </row>
    <row r="2337" spans="1:7" ht="15">
      <c r="A2337" s="96" t="s">
        <v>105</v>
      </c>
      <c r="B2337" s="97">
        <v>45120.958333333336</v>
      </c>
      <c r="C2337" s="96" t="s">
        <v>104</v>
      </c>
      <c r="D2337" s="96" t="s">
        <v>103</v>
      </c>
      <c r="E2337" s="96" t="s">
        <v>123</v>
      </c>
      <c r="F2337" s="96">
        <v>1997</v>
      </c>
      <c r="G2337" s="96">
        <v>15610650</v>
      </c>
    </row>
    <row r="2338" spans="1:7" ht="15">
      <c r="A2338" s="96" t="s">
        <v>105</v>
      </c>
      <c r="B2338" s="97">
        <v>45120.958333333336</v>
      </c>
      <c r="C2338" s="96" t="s">
        <v>104</v>
      </c>
      <c r="D2338" s="96" t="s">
        <v>103</v>
      </c>
      <c r="E2338" s="96" t="s">
        <v>123</v>
      </c>
      <c r="F2338" s="96">
        <v>1998</v>
      </c>
      <c r="G2338" s="96">
        <v>15707209</v>
      </c>
    </row>
    <row r="2339" spans="1:7" ht="15">
      <c r="A2339" s="96" t="s">
        <v>105</v>
      </c>
      <c r="B2339" s="97">
        <v>45120.958333333336</v>
      </c>
      <c r="C2339" s="96" t="s">
        <v>104</v>
      </c>
      <c r="D2339" s="96" t="s">
        <v>103</v>
      </c>
      <c r="E2339" s="96" t="s">
        <v>123</v>
      </c>
      <c r="F2339" s="96">
        <v>1999</v>
      </c>
      <c r="G2339" s="96">
        <v>15812088</v>
      </c>
    </row>
    <row r="2340" spans="1:7" ht="15">
      <c r="A2340" s="96" t="s">
        <v>105</v>
      </c>
      <c r="B2340" s="97">
        <v>45120.958333333336</v>
      </c>
      <c r="C2340" s="96" t="s">
        <v>104</v>
      </c>
      <c r="D2340" s="96" t="s">
        <v>103</v>
      </c>
      <c r="E2340" s="96" t="s">
        <v>123</v>
      </c>
      <c r="F2340" s="96">
        <v>2000</v>
      </c>
      <c r="G2340" s="96">
        <v>15925513</v>
      </c>
    </row>
    <row r="2341" spans="1:7" ht="15">
      <c r="A2341" s="96" t="s">
        <v>105</v>
      </c>
      <c r="B2341" s="97">
        <v>45120.958333333336</v>
      </c>
      <c r="C2341" s="96" t="s">
        <v>104</v>
      </c>
      <c r="D2341" s="96" t="s">
        <v>103</v>
      </c>
      <c r="E2341" s="96" t="s">
        <v>123</v>
      </c>
      <c r="F2341" s="96">
        <v>2001</v>
      </c>
      <c r="G2341" s="96">
        <v>16046180</v>
      </c>
    </row>
    <row r="2342" spans="1:7" ht="15">
      <c r="A2342" s="96" t="s">
        <v>105</v>
      </c>
      <c r="B2342" s="97">
        <v>45120.958333333336</v>
      </c>
      <c r="C2342" s="96" t="s">
        <v>104</v>
      </c>
      <c r="D2342" s="96" t="s">
        <v>103</v>
      </c>
      <c r="E2342" s="96" t="s">
        <v>123</v>
      </c>
      <c r="F2342" s="96">
        <v>2002</v>
      </c>
      <c r="G2342" s="96">
        <v>16148929</v>
      </c>
    </row>
    <row r="2343" spans="1:7" ht="15">
      <c r="A2343" s="96" t="s">
        <v>105</v>
      </c>
      <c r="B2343" s="97">
        <v>45120.958333333336</v>
      </c>
      <c r="C2343" s="96" t="s">
        <v>104</v>
      </c>
      <c r="D2343" s="96" t="s">
        <v>103</v>
      </c>
      <c r="E2343" s="96" t="s">
        <v>123</v>
      </c>
      <c r="F2343" s="96">
        <v>2003</v>
      </c>
      <c r="G2343" s="96">
        <v>16225302</v>
      </c>
    </row>
    <row r="2344" spans="1:7" ht="15">
      <c r="A2344" s="96" t="s">
        <v>105</v>
      </c>
      <c r="B2344" s="97">
        <v>45120.958333333336</v>
      </c>
      <c r="C2344" s="96" t="s">
        <v>104</v>
      </c>
      <c r="D2344" s="96" t="s">
        <v>103</v>
      </c>
      <c r="E2344" s="96" t="s">
        <v>123</v>
      </c>
      <c r="F2344" s="96">
        <v>2004</v>
      </c>
      <c r="G2344" s="96">
        <v>16281779</v>
      </c>
    </row>
    <row r="2345" spans="1:7" ht="15">
      <c r="A2345" s="96" t="s">
        <v>105</v>
      </c>
      <c r="B2345" s="97">
        <v>45120.958333333336</v>
      </c>
      <c r="C2345" s="96" t="s">
        <v>104</v>
      </c>
      <c r="D2345" s="96" t="s">
        <v>103</v>
      </c>
      <c r="E2345" s="96" t="s">
        <v>123</v>
      </c>
      <c r="F2345" s="96">
        <v>2005</v>
      </c>
      <c r="G2345" s="96">
        <v>16319868</v>
      </c>
    </row>
    <row r="2346" spans="1:7" ht="15">
      <c r="A2346" s="96" t="s">
        <v>105</v>
      </c>
      <c r="B2346" s="97">
        <v>45120.958333333336</v>
      </c>
      <c r="C2346" s="96" t="s">
        <v>104</v>
      </c>
      <c r="D2346" s="96" t="s">
        <v>103</v>
      </c>
      <c r="E2346" s="96" t="s">
        <v>123</v>
      </c>
      <c r="F2346" s="96">
        <v>2006</v>
      </c>
      <c r="G2346" s="96">
        <v>16346101</v>
      </c>
    </row>
    <row r="2347" spans="1:7" ht="15">
      <c r="A2347" s="96" t="s">
        <v>105</v>
      </c>
      <c r="B2347" s="97">
        <v>45120.958333333336</v>
      </c>
      <c r="C2347" s="96" t="s">
        <v>104</v>
      </c>
      <c r="D2347" s="96" t="s">
        <v>103</v>
      </c>
      <c r="E2347" s="96" t="s">
        <v>123</v>
      </c>
      <c r="F2347" s="96">
        <v>2007</v>
      </c>
      <c r="G2347" s="96">
        <v>16381696</v>
      </c>
    </row>
    <row r="2348" spans="1:7" ht="15">
      <c r="A2348" s="96" t="s">
        <v>105</v>
      </c>
      <c r="B2348" s="97">
        <v>45120.958333333336</v>
      </c>
      <c r="C2348" s="96" t="s">
        <v>104</v>
      </c>
      <c r="D2348" s="96" t="s">
        <v>103</v>
      </c>
      <c r="E2348" s="96" t="s">
        <v>123</v>
      </c>
      <c r="F2348" s="96">
        <v>2008</v>
      </c>
      <c r="G2348" s="96">
        <v>16445593</v>
      </c>
    </row>
    <row r="2349" spans="1:7" ht="15">
      <c r="A2349" s="96" t="s">
        <v>105</v>
      </c>
      <c r="B2349" s="97">
        <v>45120.958333333336</v>
      </c>
      <c r="C2349" s="96" t="s">
        <v>104</v>
      </c>
      <c r="D2349" s="96" t="s">
        <v>103</v>
      </c>
      <c r="E2349" s="96" t="s">
        <v>123</v>
      </c>
      <c r="F2349" s="96">
        <v>2009</v>
      </c>
      <c r="G2349" s="96">
        <v>16530388</v>
      </c>
    </row>
    <row r="2350" spans="1:7" ht="15">
      <c r="A2350" s="96" t="s">
        <v>105</v>
      </c>
      <c r="B2350" s="97">
        <v>45120.958333333336</v>
      </c>
      <c r="C2350" s="96" t="s">
        <v>104</v>
      </c>
      <c r="D2350" s="96" t="s">
        <v>103</v>
      </c>
      <c r="E2350" s="96" t="s">
        <v>123</v>
      </c>
      <c r="F2350" s="96">
        <v>2010</v>
      </c>
      <c r="G2350" s="96">
        <v>16615394</v>
      </c>
    </row>
    <row r="2351" spans="1:7" ht="15">
      <c r="A2351" s="96" t="s">
        <v>105</v>
      </c>
      <c r="B2351" s="97">
        <v>45120.958333333336</v>
      </c>
      <c r="C2351" s="96" t="s">
        <v>104</v>
      </c>
      <c r="D2351" s="96" t="s">
        <v>103</v>
      </c>
      <c r="E2351" s="96" t="s">
        <v>123</v>
      </c>
      <c r="F2351" s="96">
        <v>2011</v>
      </c>
      <c r="G2351" s="96">
        <v>16693074</v>
      </c>
    </row>
    <row r="2352" spans="1:7" ht="15">
      <c r="A2352" s="96" t="s">
        <v>105</v>
      </c>
      <c r="B2352" s="97">
        <v>45120.958333333336</v>
      </c>
      <c r="C2352" s="96" t="s">
        <v>104</v>
      </c>
      <c r="D2352" s="96" t="s">
        <v>103</v>
      </c>
      <c r="E2352" s="96" t="s">
        <v>123</v>
      </c>
      <c r="F2352" s="96">
        <v>2012</v>
      </c>
      <c r="G2352" s="96">
        <v>16754962</v>
      </c>
    </row>
    <row r="2353" spans="1:7" ht="15">
      <c r="A2353" s="96" t="s">
        <v>105</v>
      </c>
      <c r="B2353" s="97">
        <v>45120.958333333336</v>
      </c>
      <c r="C2353" s="96" t="s">
        <v>104</v>
      </c>
      <c r="D2353" s="96" t="s">
        <v>103</v>
      </c>
      <c r="E2353" s="96" t="s">
        <v>123</v>
      </c>
      <c r="F2353" s="96">
        <v>2013</v>
      </c>
      <c r="G2353" s="96">
        <v>16804432</v>
      </c>
    </row>
    <row r="2354" spans="1:7" ht="15">
      <c r="A2354" s="96" t="s">
        <v>105</v>
      </c>
      <c r="B2354" s="97">
        <v>45120.958333333336</v>
      </c>
      <c r="C2354" s="96" t="s">
        <v>104</v>
      </c>
      <c r="D2354" s="96" t="s">
        <v>103</v>
      </c>
      <c r="E2354" s="96" t="s">
        <v>123</v>
      </c>
      <c r="F2354" s="96">
        <v>2014</v>
      </c>
      <c r="G2354" s="96">
        <v>16865008</v>
      </c>
    </row>
    <row r="2355" spans="1:7" ht="15">
      <c r="A2355" s="96" t="s">
        <v>105</v>
      </c>
      <c r="B2355" s="97">
        <v>45120.958333333336</v>
      </c>
      <c r="C2355" s="96" t="s">
        <v>104</v>
      </c>
      <c r="D2355" s="96" t="s">
        <v>103</v>
      </c>
      <c r="E2355" s="96" t="s">
        <v>123</v>
      </c>
      <c r="F2355" s="96">
        <v>2015</v>
      </c>
      <c r="G2355" s="96">
        <v>16939923</v>
      </c>
    </row>
    <row r="2356" spans="1:7" ht="15">
      <c r="A2356" s="96" t="s">
        <v>105</v>
      </c>
      <c r="B2356" s="97">
        <v>45120.958333333336</v>
      </c>
      <c r="C2356" s="96" t="s">
        <v>104</v>
      </c>
      <c r="D2356" s="96" t="s">
        <v>103</v>
      </c>
      <c r="E2356" s="96" t="s">
        <v>123</v>
      </c>
      <c r="F2356" s="96">
        <v>2016</v>
      </c>
      <c r="G2356" s="96">
        <v>17030314</v>
      </c>
    </row>
    <row r="2357" spans="1:7" ht="15">
      <c r="A2357" s="96" t="s">
        <v>105</v>
      </c>
      <c r="B2357" s="97">
        <v>45120.958333333336</v>
      </c>
      <c r="C2357" s="96" t="s">
        <v>104</v>
      </c>
      <c r="D2357" s="96" t="s">
        <v>103</v>
      </c>
      <c r="E2357" s="96" t="s">
        <v>123</v>
      </c>
      <c r="F2357" s="96">
        <v>2017</v>
      </c>
      <c r="G2357" s="96">
        <v>17131296</v>
      </c>
    </row>
    <row r="2358" spans="1:7" ht="15">
      <c r="A2358" s="96" t="s">
        <v>105</v>
      </c>
      <c r="B2358" s="97">
        <v>45120.958333333336</v>
      </c>
      <c r="C2358" s="96" t="s">
        <v>104</v>
      </c>
      <c r="D2358" s="96" t="s">
        <v>103</v>
      </c>
      <c r="E2358" s="96" t="s">
        <v>123</v>
      </c>
      <c r="F2358" s="96">
        <v>2018</v>
      </c>
      <c r="G2358" s="96">
        <v>17231624</v>
      </c>
    </row>
    <row r="2359" spans="1:7" ht="15">
      <c r="A2359" s="96" t="s">
        <v>105</v>
      </c>
      <c r="B2359" s="97">
        <v>45120.958333333336</v>
      </c>
      <c r="C2359" s="96" t="s">
        <v>104</v>
      </c>
      <c r="D2359" s="96" t="s">
        <v>103</v>
      </c>
      <c r="E2359" s="96" t="s">
        <v>123</v>
      </c>
      <c r="F2359" s="96">
        <v>2019</v>
      </c>
      <c r="G2359" s="96">
        <v>17344874</v>
      </c>
    </row>
    <row r="2360" spans="1:7" ht="15">
      <c r="A2360" s="96" t="s">
        <v>105</v>
      </c>
      <c r="B2360" s="97">
        <v>45120.958333333336</v>
      </c>
      <c r="C2360" s="96" t="s">
        <v>104</v>
      </c>
      <c r="D2360" s="96" t="s">
        <v>103</v>
      </c>
      <c r="E2360" s="96" t="s">
        <v>123</v>
      </c>
      <c r="F2360" s="96">
        <v>2020</v>
      </c>
      <c r="G2360" s="96">
        <v>17441500</v>
      </c>
    </row>
    <row r="2361" spans="1:7" ht="15">
      <c r="A2361" s="96" t="s">
        <v>105</v>
      </c>
      <c r="B2361" s="97">
        <v>45120.958333333336</v>
      </c>
      <c r="C2361" s="96" t="s">
        <v>104</v>
      </c>
      <c r="D2361" s="96" t="s">
        <v>103</v>
      </c>
      <c r="E2361" s="96" t="s">
        <v>123</v>
      </c>
      <c r="F2361" s="96">
        <v>2021</v>
      </c>
      <c r="G2361" s="96">
        <v>17533044</v>
      </c>
    </row>
    <row r="2362" spans="1:7" ht="15">
      <c r="A2362" s="96" t="s">
        <v>105</v>
      </c>
      <c r="B2362" s="97">
        <v>45120.958333333336</v>
      </c>
      <c r="C2362" s="96" t="s">
        <v>104</v>
      </c>
      <c r="D2362" s="96" t="s">
        <v>103</v>
      </c>
      <c r="E2362" s="96" t="s">
        <v>123</v>
      </c>
      <c r="F2362" s="96">
        <v>2022</v>
      </c>
      <c r="G2362" s="96">
        <v>17700982</v>
      </c>
    </row>
    <row r="2363" spans="1:7" ht="15">
      <c r="A2363" s="96" t="s">
        <v>105</v>
      </c>
      <c r="B2363" s="97">
        <v>45120.958333333336</v>
      </c>
      <c r="C2363" s="96" t="s">
        <v>104</v>
      </c>
      <c r="D2363" s="96" t="s">
        <v>103</v>
      </c>
      <c r="E2363" s="96" t="s">
        <v>122</v>
      </c>
      <c r="F2363" s="96">
        <v>1960</v>
      </c>
      <c r="G2363" s="96">
        <v>3581239</v>
      </c>
    </row>
    <row r="2364" spans="1:7" ht="15">
      <c r="A2364" s="96" t="s">
        <v>105</v>
      </c>
      <c r="B2364" s="97">
        <v>45120.958333333336</v>
      </c>
      <c r="C2364" s="96" t="s">
        <v>104</v>
      </c>
      <c r="D2364" s="96" t="s">
        <v>103</v>
      </c>
      <c r="E2364" s="96" t="s">
        <v>122</v>
      </c>
      <c r="F2364" s="96">
        <v>1961</v>
      </c>
      <c r="G2364" s="96">
        <v>3609800</v>
      </c>
    </row>
    <row r="2365" spans="1:7" ht="15">
      <c r="A2365" s="96" t="s">
        <v>105</v>
      </c>
      <c r="B2365" s="97">
        <v>45120.958333333336</v>
      </c>
      <c r="C2365" s="96" t="s">
        <v>104</v>
      </c>
      <c r="D2365" s="96" t="s">
        <v>103</v>
      </c>
      <c r="E2365" s="96" t="s">
        <v>122</v>
      </c>
      <c r="F2365" s="96">
        <v>1962</v>
      </c>
      <c r="G2365" s="96">
        <v>3638918</v>
      </c>
    </row>
    <row r="2366" spans="1:7" ht="15">
      <c r="A2366" s="96" t="s">
        <v>105</v>
      </c>
      <c r="B2366" s="97">
        <v>45120.958333333336</v>
      </c>
      <c r="C2366" s="96" t="s">
        <v>104</v>
      </c>
      <c r="D2366" s="96" t="s">
        <v>103</v>
      </c>
      <c r="E2366" s="96" t="s">
        <v>122</v>
      </c>
      <c r="F2366" s="96">
        <v>1963</v>
      </c>
      <c r="G2366" s="96">
        <v>3666537</v>
      </c>
    </row>
    <row r="2367" spans="1:7" ht="15">
      <c r="A2367" s="96" t="s">
        <v>105</v>
      </c>
      <c r="B2367" s="97">
        <v>45120.958333333336</v>
      </c>
      <c r="C2367" s="96" t="s">
        <v>104</v>
      </c>
      <c r="D2367" s="96" t="s">
        <v>103</v>
      </c>
      <c r="E2367" s="96" t="s">
        <v>122</v>
      </c>
      <c r="F2367" s="96">
        <v>1964</v>
      </c>
      <c r="G2367" s="96">
        <v>3694339</v>
      </c>
    </row>
    <row r="2368" spans="1:7" ht="15">
      <c r="A2368" s="96" t="s">
        <v>105</v>
      </c>
      <c r="B2368" s="97">
        <v>45120.958333333336</v>
      </c>
      <c r="C2368" s="96" t="s">
        <v>104</v>
      </c>
      <c r="D2368" s="96" t="s">
        <v>103</v>
      </c>
      <c r="E2368" s="96" t="s">
        <v>122</v>
      </c>
      <c r="F2368" s="96">
        <v>1965</v>
      </c>
      <c r="G2368" s="96">
        <v>3723168</v>
      </c>
    </row>
    <row r="2369" spans="1:7" ht="15">
      <c r="A2369" s="96" t="s">
        <v>105</v>
      </c>
      <c r="B2369" s="97">
        <v>45120.958333333336</v>
      </c>
      <c r="C2369" s="96" t="s">
        <v>104</v>
      </c>
      <c r="D2369" s="96" t="s">
        <v>103</v>
      </c>
      <c r="E2369" s="96" t="s">
        <v>122</v>
      </c>
      <c r="F2369" s="96">
        <v>1966</v>
      </c>
      <c r="G2369" s="96">
        <v>3753012</v>
      </c>
    </row>
    <row r="2370" spans="1:7" ht="15">
      <c r="A2370" s="96" t="s">
        <v>105</v>
      </c>
      <c r="B2370" s="97">
        <v>45120.958333333336</v>
      </c>
      <c r="C2370" s="96" t="s">
        <v>104</v>
      </c>
      <c r="D2370" s="96" t="s">
        <v>103</v>
      </c>
      <c r="E2370" s="96" t="s">
        <v>122</v>
      </c>
      <c r="F2370" s="96">
        <v>1967</v>
      </c>
      <c r="G2370" s="96">
        <v>3784539</v>
      </c>
    </row>
    <row r="2371" spans="1:7" ht="15">
      <c r="A2371" s="96" t="s">
        <v>105</v>
      </c>
      <c r="B2371" s="97">
        <v>45120.958333333336</v>
      </c>
      <c r="C2371" s="96" t="s">
        <v>104</v>
      </c>
      <c r="D2371" s="96" t="s">
        <v>103</v>
      </c>
      <c r="E2371" s="96" t="s">
        <v>122</v>
      </c>
      <c r="F2371" s="96">
        <v>1968</v>
      </c>
      <c r="G2371" s="96">
        <v>3816486</v>
      </c>
    </row>
    <row r="2372" spans="1:7" ht="15">
      <c r="A2372" s="96" t="s">
        <v>105</v>
      </c>
      <c r="B2372" s="97">
        <v>45120.958333333336</v>
      </c>
      <c r="C2372" s="96" t="s">
        <v>104</v>
      </c>
      <c r="D2372" s="96" t="s">
        <v>103</v>
      </c>
      <c r="E2372" s="96" t="s">
        <v>122</v>
      </c>
      <c r="F2372" s="96">
        <v>1969</v>
      </c>
      <c r="G2372" s="96">
        <v>3847707</v>
      </c>
    </row>
    <row r="2373" spans="1:7" ht="15">
      <c r="A2373" s="96" t="s">
        <v>105</v>
      </c>
      <c r="B2373" s="97">
        <v>45120.958333333336</v>
      </c>
      <c r="C2373" s="96" t="s">
        <v>104</v>
      </c>
      <c r="D2373" s="96" t="s">
        <v>103</v>
      </c>
      <c r="E2373" s="96" t="s">
        <v>122</v>
      </c>
      <c r="F2373" s="96">
        <v>1970</v>
      </c>
      <c r="G2373" s="96">
        <v>3875763</v>
      </c>
    </row>
    <row r="2374" spans="1:7" ht="15">
      <c r="A2374" s="96" t="s">
        <v>105</v>
      </c>
      <c r="B2374" s="97">
        <v>45120.958333333336</v>
      </c>
      <c r="C2374" s="96" t="s">
        <v>104</v>
      </c>
      <c r="D2374" s="96" t="s">
        <v>103</v>
      </c>
      <c r="E2374" s="96" t="s">
        <v>122</v>
      </c>
      <c r="F2374" s="96">
        <v>1971</v>
      </c>
      <c r="G2374" s="96">
        <v>3903039</v>
      </c>
    </row>
    <row r="2375" spans="1:7" ht="15">
      <c r="A2375" s="96" t="s">
        <v>105</v>
      </c>
      <c r="B2375" s="97">
        <v>45120.958333333336</v>
      </c>
      <c r="C2375" s="96" t="s">
        <v>104</v>
      </c>
      <c r="D2375" s="96" t="s">
        <v>103</v>
      </c>
      <c r="E2375" s="96" t="s">
        <v>122</v>
      </c>
      <c r="F2375" s="96">
        <v>1972</v>
      </c>
      <c r="G2375" s="96">
        <v>3933004</v>
      </c>
    </row>
    <row r="2376" spans="1:7" ht="15">
      <c r="A2376" s="96" t="s">
        <v>105</v>
      </c>
      <c r="B2376" s="97">
        <v>45120.958333333336</v>
      </c>
      <c r="C2376" s="96" t="s">
        <v>104</v>
      </c>
      <c r="D2376" s="96" t="s">
        <v>103</v>
      </c>
      <c r="E2376" s="96" t="s">
        <v>122</v>
      </c>
      <c r="F2376" s="96">
        <v>1973</v>
      </c>
      <c r="G2376" s="96">
        <v>3960612</v>
      </c>
    </row>
    <row r="2377" spans="1:7" ht="15">
      <c r="A2377" s="96" t="s">
        <v>105</v>
      </c>
      <c r="B2377" s="97">
        <v>45120.958333333336</v>
      </c>
      <c r="C2377" s="96" t="s">
        <v>104</v>
      </c>
      <c r="D2377" s="96" t="s">
        <v>103</v>
      </c>
      <c r="E2377" s="96" t="s">
        <v>122</v>
      </c>
      <c r="F2377" s="96">
        <v>1974</v>
      </c>
      <c r="G2377" s="96">
        <v>3985258</v>
      </c>
    </row>
    <row r="2378" spans="1:7" ht="15">
      <c r="A2378" s="96" t="s">
        <v>105</v>
      </c>
      <c r="B2378" s="97">
        <v>45120.958333333336</v>
      </c>
      <c r="C2378" s="96" t="s">
        <v>104</v>
      </c>
      <c r="D2378" s="96" t="s">
        <v>103</v>
      </c>
      <c r="E2378" s="96" t="s">
        <v>122</v>
      </c>
      <c r="F2378" s="96">
        <v>1975</v>
      </c>
      <c r="G2378" s="96">
        <v>4007313</v>
      </c>
    </row>
    <row r="2379" spans="1:7" ht="15">
      <c r="A2379" s="96" t="s">
        <v>105</v>
      </c>
      <c r="B2379" s="97">
        <v>45120.958333333336</v>
      </c>
      <c r="C2379" s="96" t="s">
        <v>104</v>
      </c>
      <c r="D2379" s="96" t="s">
        <v>103</v>
      </c>
      <c r="E2379" s="96" t="s">
        <v>122</v>
      </c>
      <c r="F2379" s="96">
        <v>1976</v>
      </c>
      <c r="G2379" s="96">
        <v>4026152</v>
      </c>
    </row>
    <row r="2380" spans="1:7" ht="15">
      <c r="A2380" s="96" t="s">
        <v>105</v>
      </c>
      <c r="B2380" s="97">
        <v>45120.958333333336</v>
      </c>
      <c r="C2380" s="96" t="s">
        <v>104</v>
      </c>
      <c r="D2380" s="96" t="s">
        <v>103</v>
      </c>
      <c r="E2380" s="96" t="s">
        <v>122</v>
      </c>
      <c r="F2380" s="96">
        <v>1977</v>
      </c>
      <c r="G2380" s="96">
        <v>4043205</v>
      </c>
    </row>
    <row r="2381" spans="1:7" ht="15">
      <c r="A2381" s="96" t="s">
        <v>105</v>
      </c>
      <c r="B2381" s="97">
        <v>45120.958333333336</v>
      </c>
      <c r="C2381" s="96" t="s">
        <v>104</v>
      </c>
      <c r="D2381" s="96" t="s">
        <v>103</v>
      </c>
      <c r="E2381" s="96" t="s">
        <v>122</v>
      </c>
      <c r="F2381" s="96">
        <v>1978</v>
      </c>
      <c r="G2381" s="96">
        <v>4058671</v>
      </c>
    </row>
    <row r="2382" spans="1:7" ht="15">
      <c r="A2382" s="96" t="s">
        <v>105</v>
      </c>
      <c r="B2382" s="97">
        <v>45120.958333333336</v>
      </c>
      <c r="C2382" s="96" t="s">
        <v>104</v>
      </c>
      <c r="D2382" s="96" t="s">
        <v>103</v>
      </c>
      <c r="E2382" s="96" t="s">
        <v>122</v>
      </c>
      <c r="F2382" s="96">
        <v>1979</v>
      </c>
      <c r="G2382" s="96">
        <v>4072517</v>
      </c>
    </row>
    <row r="2383" spans="1:7" ht="15">
      <c r="A2383" s="96" t="s">
        <v>105</v>
      </c>
      <c r="B2383" s="97">
        <v>45120.958333333336</v>
      </c>
      <c r="C2383" s="96" t="s">
        <v>104</v>
      </c>
      <c r="D2383" s="96" t="s">
        <v>103</v>
      </c>
      <c r="E2383" s="96" t="s">
        <v>122</v>
      </c>
      <c r="F2383" s="96">
        <v>1980</v>
      </c>
      <c r="G2383" s="96">
        <v>4085620</v>
      </c>
    </row>
    <row r="2384" spans="1:7" ht="15">
      <c r="A2384" s="96" t="s">
        <v>105</v>
      </c>
      <c r="B2384" s="97">
        <v>45120.958333333336</v>
      </c>
      <c r="C2384" s="96" t="s">
        <v>104</v>
      </c>
      <c r="D2384" s="96" t="s">
        <v>103</v>
      </c>
      <c r="E2384" s="96" t="s">
        <v>122</v>
      </c>
      <c r="F2384" s="96">
        <v>1981</v>
      </c>
      <c r="G2384" s="96">
        <v>4099702</v>
      </c>
    </row>
    <row r="2385" spans="1:7" ht="15">
      <c r="A2385" s="96" t="s">
        <v>105</v>
      </c>
      <c r="B2385" s="97">
        <v>45120.958333333336</v>
      </c>
      <c r="C2385" s="96" t="s">
        <v>104</v>
      </c>
      <c r="D2385" s="96" t="s">
        <v>103</v>
      </c>
      <c r="E2385" s="96" t="s">
        <v>122</v>
      </c>
      <c r="F2385" s="96">
        <v>1982</v>
      </c>
      <c r="G2385" s="96">
        <v>4114787</v>
      </c>
    </row>
    <row r="2386" spans="1:7" ht="15">
      <c r="A2386" s="96" t="s">
        <v>105</v>
      </c>
      <c r="B2386" s="97">
        <v>45120.958333333336</v>
      </c>
      <c r="C2386" s="96" t="s">
        <v>104</v>
      </c>
      <c r="D2386" s="96" t="s">
        <v>103</v>
      </c>
      <c r="E2386" s="96" t="s">
        <v>122</v>
      </c>
      <c r="F2386" s="96">
        <v>1983</v>
      </c>
      <c r="G2386" s="96">
        <v>4128432</v>
      </c>
    </row>
    <row r="2387" spans="1:7" ht="15">
      <c r="A2387" s="96" t="s">
        <v>105</v>
      </c>
      <c r="B2387" s="97">
        <v>45120.958333333336</v>
      </c>
      <c r="C2387" s="96" t="s">
        <v>104</v>
      </c>
      <c r="D2387" s="96" t="s">
        <v>103</v>
      </c>
      <c r="E2387" s="96" t="s">
        <v>122</v>
      </c>
      <c r="F2387" s="96">
        <v>1984</v>
      </c>
      <c r="G2387" s="96">
        <v>4140099</v>
      </c>
    </row>
    <row r="2388" spans="1:7" ht="15">
      <c r="A2388" s="96" t="s">
        <v>105</v>
      </c>
      <c r="B2388" s="97">
        <v>45120.958333333336</v>
      </c>
      <c r="C2388" s="96" t="s">
        <v>104</v>
      </c>
      <c r="D2388" s="96" t="s">
        <v>103</v>
      </c>
      <c r="E2388" s="96" t="s">
        <v>122</v>
      </c>
      <c r="F2388" s="96">
        <v>1985</v>
      </c>
      <c r="G2388" s="96">
        <v>4152516</v>
      </c>
    </row>
    <row r="2389" spans="1:7" ht="15">
      <c r="A2389" s="96" t="s">
        <v>105</v>
      </c>
      <c r="B2389" s="97">
        <v>45120.958333333336</v>
      </c>
      <c r="C2389" s="96" t="s">
        <v>104</v>
      </c>
      <c r="D2389" s="96" t="s">
        <v>103</v>
      </c>
      <c r="E2389" s="96" t="s">
        <v>122</v>
      </c>
      <c r="F2389" s="96">
        <v>1986</v>
      </c>
      <c r="G2389" s="96">
        <v>4167354</v>
      </c>
    </row>
    <row r="2390" spans="1:7" ht="15">
      <c r="A2390" s="96" t="s">
        <v>105</v>
      </c>
      <c r="B2390" s="97">
        <v>45120.958333333336</v>
      </c>
      <c r="C2390" s="96" t="s">
        <v>104</v>
      </c>
      <c r="D2390" s="96" t="s">
        <v>103</v>
      </c>
      <c r="E2390" s="96" t="s">
        <v>122</v>
      </c>
      <c r="F2390" s="96">
        <v>1987</v>
      </c>
      <c r="G2390" s="96">
        <v>4186905</v>
      </c>
    </row>
    <row r="2391" spans="1:7" ht="15">
      <c r="A2391" s="96" t="s">
        <v>105</v>
      </c>
      <c r="B2391" s="97">
        <v>45120.958333333336</v>
      </c>
      <c r="C2391" s="96" t="s">
        <v>104</v>
      </c>
      <c r="D2391" s="96" t="s">
        <v>103</v>
      </c>
      <c r="E2391" s="96" t="s">
        <v>122</v>
      </c>
      <c r="F2391" s="96">
        <v>1988</v>
      </c>
      <c r="G2391" s="96">
        <v>4209488</v>
      </c>
    </row>
    <row r="2392" spans="1:7" ht="15">
      <c r="A2392" s="96" t="s">
        <v>105</v>
      </c>
      <c r="B2392" s="97">
        <v>45120.958333333336</v>
      </c>
      <c r="C2392" s="96" t="s">
        <v>104</v>
      </c>
      <c r="D2392" s="96" t="s">
        <v>103</v>
      </c>
      <c r="E2392" s="96" t="s">
        <v>122</v>
      </c>
      <c r="F2392" s="96">
        <v>1989</v>
      </c>
      <c r="G2392" s="96">
        <v>4226901</v>
      </c>
    </row>
    <row r="2393" spans="1:7" ht="15">
      <c r="A2393" s="96" t="s">
        <v>105</v>
      </c>
      <c r="B2393" s="97">
        <v>45120.958333333336</v>
      </c>
      <c r="C2393" s="96" t="s">
        <v>104</v>
      </c>
      <c r="D2393" s="96" t="s">
        <v>103</v>
      </c>
      <c r="E2393" s="96" t="s">
        <v>122</v>
      </c>
      <c r="F2393" s="96">
        <v>1990</v>
      </c>
      <c r="G2393" s="96">
        <v>4241473</v>
      </c>
    </row>
    <row r="2394" spans="1:7" ht="15">
      <c r="A2394" s="96" t="s">
        <v>105</v>
      </c>
      <c r="B2394" s="97">
        <v>45120.958333333336</v>
      </c>
      <c r="C2394" s="96" t="s">
        <v>104</v>
      </c>
      <c r="D2394" s="96" t="s">
        <v>103</v>
      </c>
      <c r="E2394" s="96" t="s">
        <v>122</v>
      </c>
      <c r="F2394" s="96">
        <v>1991</v>
      </c>
      <c r="G2394" s="96">
        <v>4261732</v>
      </c>
    </row>
    <row r="2395" spans="1:7" ht="15">
      <c r="A2395" s="96" t="s">
        <v>105</v>
      </c>
      <c r="B2395" s="97">
        <v>45120.958333333336</v>
      </c>
      <c r="C2395" s="96" t="s">
        <v>104</v>
      </c>
      <c r="D2395" s="96" t="s">
        <v>103</v>
      </c>
      <c r="E2395" s="96" t="s">
        <v>122</v>
      </c>
      <c r="F2395" s="96">
        <v>1992</v>
      </c>
      <c r="G2395" s="96">
        <v>4286401</v>
      </c>
    </row>
    <row r="2396" spans="1:7" ht="15">
      <c r="A2396" s="96" t="s">
        <v>105</v>
      </c>
      <c r="B2396" s="97">
        <v>45120.958333333336</v>
      </c>
      <c r="C2396" s="96" t="s">
        <v>104</v>
      </c>
      <c r="D2396" s="96" t="s">
        <v>103</v>
      </c>
      <c r="E2396" s="96" t="s">
        <v>122</v>
      </c>
      <c r="F2396" s="96">
        <v>1993</v>
      </c>
      <c r="G2396" s="96">
        <v>4311991</v>
      </c>
    </row>
    <row r="2397" spans="1:7" ht="15">
      <c r="A2397" s="96" t="s">
        <v>105</v>
      </c>
      <c r="B2397" s="97">
        <v>45120.958333333336</v>
      </c>
      <c r="C2397" s="96" t="s">
        <v>104</v>
      </c>
      <c r="D2397" s="96" t="s">
        <v>103</v>
      </c>
      <c r="E2397" s="96" t="s">
        <v>122</v>
      </c>
      <c r="F2397" s="96">
        <v>1994</v>
      </c>
      <c r="G2397" s="96">
        <v>4336613</v>
      </c>
    </row>
    <row r="2398" spans="1:7" ht="15">
      <c r="A2398" s="96" t="s">
        <v>105</v>
      </c>
      <c r="B2398" s="97">
        <v>45120.958333333336</v>
      </c>
      <c r="C2398" s="96" t="s">
        <v>104</v>
      </c>
      <c r="D2398" s="96" t="s">
        <v>103</v>
      </c>
      <c r="E2398" s="96" t="s">
        <v>122</v>
      </c>
      <c r="F2398" s="96">
        <v>1995</v>
      </c>
      <c r="G2398" s="96">
        <v>4359184</v>
      </c>
    </row>
    <row r="2399" spans="1:7" ht="15">
      <c r="A2399" s="96" t="s">
        <v>105</v>
      </c>
      <c r="B2399" s="97">
        <v>45120.958333333336</v>
      </c>
      <c r="C2399" s="96" t="s">
        <v>104</v>
      </c>
      <c r="D2399" s="96" t="s">
        <v>103</v>
      </c>
      <c r="E2399" s="96" t="s">
        <v>122</v>
      </c>
      <c r="F2399" s="96">
        <v>1996</v>
      </c>
      <c r="G2399" s="96">
        <v>4381336</v>
      </c>
    </row>
    <row r="2400" spans="1:7" ht="15">
      <c r="A2400" s="96" t="s">
        <v>105</v>
      </c>
      <c r="B2400" s="97">
        <v>45120.958333333336</v>
      </c>
      <c r="C2400" s="96" t="s">
        <v>104</v>
      </c>
      <c r="D2400" s="96" t="s">
        <v>103</v>
      </c>
      <c r="E2400" s="96" t="s">
        <v>122</v>
      </c>
      <c r="F2400" s="96">
        <v>1997</v>
      </c>
      <c r="G2400" s="96">
        <v>4405157</v>
      </c>
    </row>
    <row r="2401" spans="1:7" ht="15">
      <c r="A2401" s="96" t="s">
        <v>105</v>
      </c>
      <c r="B2401" s="97">
        <v>45120.958333333336</v>
      </c>
      <c r="C2401" s="96" t="s">
        <v>104</v>
      </c>
      <c r="D2401" s="96" t="s">
        <v>103</v>
      </c>
      <c r="E2401" s="96" t="s">
        <v>122</v>
      </c>
      <c r="F2401" s="96">
        <v>1998</v>
      </c>
      <c r="G2401" s="96">
        <v>4431464</v>
      </c>
    </row>
    <row r="2402" spans="1:7" ht="15">
      <c r="A2402" s="96" t="s">
        <v>105</v>
      </c>
      <c r="B2402" s="97">
        <v>45120.958333333336</v>
      </c>
      <c r="C2402" s="96" t="s">
        <v>104</v>
      </c>
      <c r="D2402" s="96" t="s">
        <v>103</v>
      </c>
      <c r="E2402" s="96" t="s">
        <v>122</v>
      </c>
      <c r="F2402" s="96">
        <v>1999</v>
      </c>
      <c r="G2402" s="96">
        <v>4461913</v>
      </c>
    </row>
    <row r="2403" spans="1:7" ht="15">
      <c r="A2403" s="96" t="s">
        <v>105</v>
      </c>
      <c r="B2403" s="97">
        <v>45120.958333333336</v>
      </c>
      <c r="C2403" s="96" t="s">
        <v>104</v>
      </c>
      <c r="D2403" s="96" t="s">
        <v>103</v>
      </c>
      <c r="E2403" s="96" t="s">
        <v>122</v>
      </c>
      <c r="F2403" s="96">
        <v>2000</v>
      </c>
      <c r="G2403" s="96">
        <v>4490967</v>
      </c>
    </row>
    <row r="2404" spans="1:7" ht="15">
      <c r="A2404" s="96" t="s">
        <v>105</v>
      </c>
      <c r="B2404" s="97">
        <v>45120.958333333336</v>
      </c>
      <c r="C2404" s="96" t="s">
        <v>104</v>
      </c>
      <c r="D2404" s="96" t="s">
        <v>103</v>
      </c>
      <c r="E2404" s="96" t="s">
        <v>122</v>
      </c>
      <c r="F2404" s="96">
        <v>2001</v>
      </c>
      <c r="G2404" s="96">
        <v>4513751</v>
      </c>
    </row>
    <row r="2405" spans="1:7" ht="15">
      <c r="A2405" s="96" t="s">
        <v>105</v>
      </c>
      <c r="B2405" s="97">
        <v>45120.958333333336</v>
      </c>
      <c r="C2405" s="96" t="s">
        <v>104</v>
      </c>
      <c r="D2405" s="96" t="s">
        <v>103</v>
      </c>
      <c r="E2405" s="96" t="s">
        <v>122</v>
      </c>
      <c r="F2405" s="96">
        <v>2002</v>
      </c>
      <c r="G2405" s="96">
        <v>4538159</v>
      </c>
    </row>
    <row r="2406" spans="1:7" ht="15">
      <c r="A2406" s="96" t="s">
        <v>105</v>
      </c>
      <c r="B2406" s="97">
        <v>45120.958333333336</v>
      </c>
      <c r="C2406" s="96" t="s">
        <v>104</v>
      </c>
      <c r="D2406" s="96" t="s">
        <v>103</v>
      </c>
      <c r="E2406" s="96" t="s">
        <v>122</v>
      </c>
      <c r="F2406" s="96">
        <v>2003</v>
      </c>
      <c r="G2406" s="96">
        <v>4564855</v>
      </c>
    </row>
    <row r="2407" spans="1:7" ht="15">
      <c r="A2407" s="96" t="s">
        <v>105</v>
      </c>
      <c r="B2407" s="97">
        <v>45120.958333333336</v>
      </c>
      <c r="C2407" s="96" t="s">
        <v>104</v>
      </c>
      <c r="D2407" s="96" t="s">
        <v>103</v>
      </c>
      <c r="E2407" s="96" t="s">
        <v>122</v>
      </c>
      <c r="F2407" s="96">
        <v>2004</v>
      </c>
      <c r="G2407" s="96">
        <v>4591910</v>
      </c>
    </row>
    <row r="2408" spans="1:7" ht="15">
      <c r="A2408" s="96" t="s">
        <v>105</v>
      </c>
      <c r="B2408" s="97">
        <v>45120.958333333336</v>
      </c>
      <c r="C2408" s="96" t="s">
        <v>104</v>
      </c>
      <c r="D2408" s="96" t="s">
        <v>103</v>
      </c>
      <c r="E2408" s="96" t="s">
        <v>122</v>
      </c>
      <c r="F2408" s="96">
        <v>2005</v>
      </c>
      <c r="G2408" s="96">
        <v>4623291</v>
      </c>
    </row>
    <row r="2409" spans="1:7" ht="15">
      <c r="A2409" s="96" t="s">
        <v>105</v>
      </c>
      <c r="B2409" s="97">
        <v>45120.958333333336</v>
      </c>
      <c r="C2409" s="96" t="s">
        <v>104</v>
      </c>
      <c r="D2409" s="96" t="s">
        <v>103</v>
      </c>
      <c r="E2409" s="96" t="s">
        <v>122</v>
      </c>
      <c r="F2409" s="96">
        <v>2006</v>
      </c>
      <c r="G2409" s="96">
        <v>4660677</v>
      </c>
    </row>
    <row r="2410" spans="1:7" ht="15">
      <c r="A2410" s="96" t="s">
        <v>105</v>
      </c>
      <c r="B2410" s="97">
        <v>45120.958333333336</v>
      </c>
      <c r="C2410" s="96" t="s">
        <v>104</v>
      </c>
      <c r="D2410" s="96" t="s">
        <v>103</v>
      </c>
      <c r="E2410" s="96" t="s">
        <v>122</v>
      </c>
      <c r="F2410" s="96">
        <v>2007</v>
      </c>
      <c r="G2410" s="96">
        <v>4709153</v>
      </c>
    </row>
    <row r="2411" spans="1:7" ht="15">
      <c r="A2411" s="96" t="s">
        <v>105</v>
      </c>
      <c r="B2411" s="97">
        <v>45120.958333333336</v>
      </c>
      <c r="C2411" s="96" t="s">
        <v>104</v>
      </c>
      <c r="D2411" s="96" t="s">
        <v>103</v>
      </c>
      <c r="E2411" s="96" t="s">
        <v>122</v>
      </c>
      <c r="F2411" s="96">
        <v>2008</v>
      </c>
      <c r="G2411" s="96">
        <v>4768212</v>
      </c>
    </row>
    <row r="2412" spans="1:7" ht="15">
      <c r="A2412" s="96" t="s">
        <v>105</v>
      </c>
      <c r="B2412" s="97">
        <v>45120.958333333336</v>
      </c>
      <c r="C2412" s="96" t="s">
        <v>104</v>
      </c>
      <c r="D2412" s="96" t="s">
        <v>103</v>
      </c>
      <c r="E2412" s="96" t="s">
        <v>122</v>
      </c>
      <c r="F2412" s="96">
        <v>2009</v>
      </c>
      <c r="G2412" s="96">
        <v>4828726</v>
      </c>
    </row>
    <row r="2413" spans="1:7" ht="15">
      <c r="A2413" s="96" t="s">
        <v>105</v>
      </c>
      <c r="B2413" s="97">
        <v>45120.958333333336</v>
      </c>
      <c r="C2413" s="96" t="s">
        <v>104</v>
      </c>
      <c r="D2413" s="96" t="s">
        <v>103</v>
      </c>
      <c r="E2413" s="96" t="s">
        <v>122</v>
      </c>
      <c r="F2413" s="96">
        <v>2010</v>
      </c>
      <c r="G2413" s="96">
        <v>4889252</v>
      </c>
    </row>
    <row r="2414" spans="1:7" ht="15">
      <c r="A2414" s="96" t="s">
        <v>105</v>
      </c>
      <c r="B2414" s="97">
        <v>45120.958333333336</v>
      </c>
      <c r="C2414" s="96" t="s">
        <v>104</v>
      </c>
      <c r="D2414" s="96" t="s">
        <v>103</v>
      </c>
      <c r="E2414" s="96" t="s">
        <v>122</v>
      </c>
      <c r="F2414" s="96">
        <v>2011</v>
      </c>
      <c r="G2414" s="96">
        <v>4953088</v>
      </c>
    </row>
    <row r="2415" spans="1:7" ht="15">
      <c r="A2415" s="96" t="s">
        <v>105</v>
      </c>
      <c r="B2415" s="97">
        <v>45120.958333333336</v>
      </c>
      <c r="C2415" s="96" t="s">
        <v>104</v>
      </c>
      <c r="D2415" s="96" t="s">
        <v>103</v>
      </c>
      <c r="E2415" s="96" t="s">
        <v>122</v>
      </c>
      <c r="F2415" s="96">
        <v>2012</v>
      </c>
      <c r="G2415" s="96">
        <v>5018573</v>
      </c>
    </row>
    <row r="2416" spans="1:7" ht="15">
      <c r="A2416" s="96" t="s">
        <v>105</v>
      </c>
      <c r="B2416" s="97">
        <v>45120.958333333336</v>
      </c>
      <c r="C2416" s="96" t="s">
        <v>104</v>
      </c>
      <c r="D2416" s="96" t="s">
        <v>103</v>
      </c>
      <c r="E2416" s="96" t="s">
        <v>122</v>
      </c>
      <c r="F2416" s="96">
        <v>2013</v>
      </c>
      <c r="G2416" s="96">
        <v>5079623</v>
      </c>
    </row>
    <row r="2417" spans="1:7" ht="15">
      <c r="A2417" s="96" t="s">
        <v>105</v>
      </c>
      <c r="B2417" s="97">
        <v>45120.958333333336</v>
      </c>
      <c r="C2417" s="96" t="s">
        <v>104</v>
      </c>
      <c r="D2417" s="96" t="s">
        <v>103</v>
      </c>
      <c r="E2417" s="96" t="s">
        <v>122</v>
      </c>
      <c r="F2417" s="96">
        <v>2014</v>
      </c>
      <c r="G2417" s="96">
        <v>5137232</v>
      </c>
    </row>
    <row r="2418" spans="1:7" ht="15">
      <c r="A2418" s="96" t="s">
        <v>105</v>
      </c>
      <c r="B2418" s="97">
        <v>45120.958333333336</v>
      </c>
      <c r="C2418" s="96" t="s">
        <v>104</v>
      </c>
      <c r="D2418" s="96" t="s">
        <v>103</v>
      </c>
      <c r="E2418" s="96" t="s">
        <v>122</v>
      </c>
      <c r="F2418" s="96">
        <v>2015</v>
      </c>
      <c r="G2418" s="96">
        <v>5188607</v>
      </c>
    </row>
    <row r="2419" spans="1:7" ht="15">
      <c r="A2419" s="96" t="s">
        <v>105</v>
      </c>
      <c r="B2419" s="97">
        <v>45120.958333333336</v>
      </c>
      <c r="C2419" s="96" t="s">
        <v>104</v>
      </c>
      <c r="D2419" s="96" t="s">
        <v>103</v>
      </c>
      <c r="E2419" s="96" t="s">
        <v>122</v>
      </c>
      <c r="F2419" s="96">
        <v>2016</v>
      </c>
      <c r="G2419" s="96">
        <v>5234519</v>
      </c>
    </row>
    <row r="2420" spans="1:7" ht="15">
      <c r="A2420" s="96" t="s">
        <v>105</v>
      </c>
      <c r="B2420" s="97">
        <v>45120.958333333336</v>
      </c>
      <c r="C2420" s="96" t="s">
        <v>104</v>
      </c>
      <c r="D2420" s="96" t="s">
        <v>103</v>
      </c>
      <c r="E2420" s="96" t="s">
        <v>122</v>
      </c>
      <c r="F2420" s="96">
        <v>2017</v>
      </c>
      <c r="G2420" s="96">
        <v>5276968</v>
      </c>
    </row>
    <row r="2421" spans="1:7" ht="15">
      <c r="A2421" s="96" t="s">
        <v>105</v>
      </c>
      <c r="B2421" s="97">
        <v>45120.958333333336</v>
      </c>
      <c r="C2421" s="96" t="s">
        <v>104</v>
      </c>
      <c r="D2421" s="96" t="s">
        <v>103</v>
      </c>
      <c r="E2421" s="96" t="s">
        <v>122</v>
      </c>
      <c r="F2421" s="96">
        <v>2018</v>
      </c>
      <c r="G2421" s="96">
        <v>5311916</v>
      </c>
    </row>
    <row r="2422" spans="1:7" ht="15">
      <c r="A2422" s="96" t="s">
        <v>105</v>
      </c>
      <c r="B2422" s="97">
        <v>45120.958333333336</v>
      </c>
      <c r="C2422" s="96" t="s">
        <v>104</v>
      </c>
      <c r="D2422" s="96" t="s">
        <v>103</v>
      </c>
      <c r="E2422" s="96" t="s">
        <v>122</v>
      </c>
      <c r="F2422" s="96">
        <v>2019</v>
      </c>
      <c r="G2422" s="96">
        <v>5347896</v>
      </c>
    </row>
    <row r="2423" spans="1:7" ht="15">
      <c r="A2423" s="96" t="s">
        <v>105</v>
      </c>
      <c r="B2423" s="97">
        <v>45120.958333333336</v>
      </c>
      <c r="C2423" s="96" t="s">
        <v>104</v>
      </c>
      <c r="D2423" s="96" t="s">
        <v>103</v>
      </c>
      <c r="E2423" s="96" t="s">
        <v>122</v>
      </c>
      <c r="F2423" s="96">
        <v>2020</v>
      </c>
      <c r="G2423" s="96">
        <v>5379475</v>
      </c>
    </row>
    <row r="2424" spans="1:7" ht="15">
      <c r="A2424" s="96" t="s">
        <v>105</v>
      </c>
      <c r="B2424" s="97">
        <v>45120.958333333336</v>
      </c>
      <c r="C2424" s="96" t="s">
        <v>104</v>
      </c>
      <c r="D2424" s="96" t="s">
        <v>103</v>
      </c>
      <c r="E2424" s="96" t="s">
        <v>122</v>
      </c>
      <c r="F2424" s="96">
        <v>2021</v>
      </c>
      <c r="G2424" s="96">
        <v>5408320</v>
      </c>
    </row>
    <row r="2425" spans="1:7" ht="15">
      <c r="A2425" s="96" t="s">
        <v>105</v>
      </c>
      <c r="B2425" s="97">
        <v>45120.958333333336</v>
      </c>
      <c r="C2425" s="96" t="s">
        <v>104</v>
      </c>
      <c r="D2425" s="96" t="s">
        <v>103</v>
      </c>
      <c r="E2425" s="96" t="s">
        <v>122</v>
      </c>
      <c r="F2425" s="96">
        <v>2022</v>
      </c>
      <c r="G2425" s="96">
        <v>5457127</v>
      </c>
    </row>
    <row r="2426" spans="1:7" ht="15">
      <c r="A2426" s="96" t="s">
        <v>105</v>
      </c>
      <c r="B2426" s="97">
        <v>45120.958333333336</v>
      </c>
      <c r="C2426" s="96" t="s">
        <v>104</v>
      </c>
      <c r="D2426" s="96" t="s">
        <v>103</v>
      </c>
      <c r="E2426" s="96" t="s">
        <v>121</v>
      </c>
      <c r="F2426" s="96">
        <v>1960</v>
      </c>
      <c r="G2426" s="96">
        <v>29637450</v>
      </c>
    </row>
    <row r="2427" spans="1:7" ht="15">
      <c r="A2427" s="96" t="s">
        <v>105</v>
      </c>
      <c r="B2427" s="97">
        <v>45120.958333333336</v>
      </c>
      <c r="C2427" s="96" t="s">
        <v>104</v>
      </c>
      <c r="D2427" s="96" t="s">
        <v>103</v>
      </c>
      <c r="E2427" s="96" t="s">
        <v>121</v>
      </c>
      <c r="F2427" s="96">
        <v>1961</v>
      </c>
      <c r="G2427" s="96">
        <v>29964000</v>
      </c>
    </row>
    <row r="2428" spans="1:7" ht="15">
      <c r="A2428" s="96" t="s">
        <v>105</v>
      </c>
      <c r="B2428" s="97">
        <v>45120.958333333336</v>
      </c>
      <c r="C2428" s="96" t="s">
        <v>104</v>
      </c>
      <c r="D2428" s="96" t="s">
        <v>103</v>
      </c>
      <c r="E2428" s="96" t="s">
        <v>121</v>
      </c>
      <c r="F2428" s="96">
        <v>1962</v>
      </c>
      <c r="G2428" s="96">
        <v>30308500</v>
      </c>
    </row>
    <row r="2429" spans="1:7" ht="15">
      <c r="A2429" s="96" t="s">
        <v>105</v>
      </c>
      <c r="B2429" s="97">
        <v>45120.958333333336</v>
      </c>
      <c r="C2429" s="96" t="s">
        <v>104</v>
      </c>
      <c r="D2429" s="96" t="s">
        <v>103</v>
      </c>
      <c r="E2429" s="96" t="s">
        <v>121</v>
      </c>
      <c r="F2429" s="96">
        <v>1963</v>
      </c>
      <c r="G2429" s="96">
        <v>30712000</v>
      </c>
    </row>
    <row r="2430" spans="1:7" ht="15">
      <c r="A2430" s="96" t="s">
        <v>105</v>
      </c>
      <c r="B2430" s="97">
        <v>45120.958333333336</v>
      </c>
      <c r="C2430" s="96" t="s">
        <v>104</v>
      </c>
      <c r="D2430" s="96" t="s">
        <v>103</v>
      </c>
      <c r="E2430" s="96" t="s">
        <v>121</v>
      </c>
      <c r="F2430" s="96">
        <v>1964</v>
      </c>
      <c r="G2430" s="96">
        <v>31139450</v>
      </c>
    </row>
    <row r="2431" spans="1:7" ht="15">
      <c r="A2431" s="96" t="s">
        <v>105</v>
      </c>
      <c r="B2431" s="97">
        <v>45120.958333333336</v>
      </c>
      <c r="C2431" s="96" t="s">
        <v>104</v>
      </c>
      <c r="D2431" s="96" t="s">
        <v>103</v>
      </c>
      <c r="E2431" s="96" t="s">
        <v>121</v>
      </c>
      <c r="F2431" s="96">
        <v>1965</v>
      </c>
      <c r="G2431" s="96">
        <v>31444950</v>
      </c>
    </row>
    <row r="2432" spans="1:7" ht="15">
      <c r="A2432" s="96" t="s">
        <v>105</v>
      </c>
      <c r="B2432" s="97">
        <v>45120.958333333336</v>
      </c>
      <c r="C2432" s="96" t="s">
        <v>104</v>
      </c>
      <c r="D2432" s="96" t="s">
        <v>103</v>
      </c>
      <c r="E2432" s="96" t="s">
        <v>121</v>
      </c>
      <c r="F2432" s="96">
        <v>1966</v>
      </c>
      <c r="G2432" s="96">
        <v>31681000</v>
      </c>
    </row>
    <row r="2433" spans="1:7" ht="15">
      <c r="A2433" s="96" t="s">
        <v>105</v>
      </c>
      <c r="B2433" s="97">
        <v>45120.958333333336</v>
      </c>
      <c r="C2433" s="96" t="s">
        <v>104</v>
      </c>
      <c r="D2433" s="96" t="s">
        <v>103</v>
      </c>
      <c r="E2433" s="96" t="s">
        <v>121</v>
      </c>
      <c r="F2433" s="96">
        <v>1967</v>
      </c>
      <c r="G2433" s="96">
        <v>31987155</v>
      </c>
    </row>
    <row r="2434" spans="1:7" ht="15">
      <c r="A2434" s="96" t="s">
        <v>105</v>
      </c>
      <c r="B2434" s="97">
        <v>45120.958333333336</v>
      </c>
      <c r="C2434" s="96" t="s">
        <v>104</v>
      </c>
      <c r="D2434" s="96" t="s">
        <v>103</v>
      </c>
      <c r="E2434" s="96" t="s">
        <v>121</v>
      </c>
      <c r="F2434" s="96">
        <v>1968</v>
      </c>
      <c r="G2434" s="96">
        <v>32294655</v>
      </c>
    </row>
    <row r="2435" spans="1:7" ht="15">
      <c r="A2435" s="96" t="s">
        <v>105</v>
      </c>
      <c r="B2435" s="97">
        <v>45120.958333333336</v>
      </c>
      <c r="C2435" s="96" t="s">
        <v>104</v>
      </c>
      <c r="D2435" s="96" t="s">
        <v>103</v>
      </c>
      <c r="E2435" s="96" t="s">
        <v>121</v>
      </c>
      <c r="F2435" s="96">
        <v>1969</v>
      </c>
      <c r="G2435" s="96">
        <v>32548300</v>
      </c>
    </row>
    <row r="2436" spans="1:7" ht="15">
      <c r="A2436" s="96" t="s">
        <v>105</v>
      </c>
      <c r="B2436" s="97">
        <v>45120.958333333336</v>
      </c>
      <c r="C2436" s="96" t="s">
        <v>104</v>
      </c>
      <c r="D2436" s="96" t="s">
        <v>103</v>
      </c>
      <c r="E2436" s="96" t="s">
        <v>121</v>
      </c>
      <c r="F2436" s="96">
        <v>1970</v>
      </c>
      <c r="G2436" s="96">
        <v>32664300</v>
      </c>
    </row>
    <row r="2437" spans="1:7" ht="15">
      <c r="A2437" s="96" t="s">
        <v>105</v>
      </c>
      <c r="B2437" s="97">
        <v>45120.958333333336</v>
      </c>
      <c r="C2437" s="96" t="s">
        <v>104</v>
      </c>
      <c r="D2437" s="96" t="s">
        <v>103</v>
      </c>
      <c r="E2437" s="96" t="s">
        <v>121</v>
      </c>
      <c r="F2437" s="96">
        <v>1971</v>
      </c>
      <c r="G2437" s="96">
        <v>32783500</v>
      </c>
    </row>
    <row r="2438" spans="1:7" ht="15">
      <c r="A2438" s="96" t="s">
        <v>105</v>
      </c>
      <c r="B2438" s="97">
        <v>45120.958333333336</v>
      </c>
      <c r="C2438" s="96" t="s">
        <v>104</v>
      </c>
      <c r="D2438" s="96" t="s">
        <v>103</v>
      </c>
      <c r="E2438" s="96" t="s">
        <v>121</v>
      </c>
      <c r="F2438" s="96">
        <v>1972</v>
      </c>
      <c r="G2438" s="96">
        <v>33055650</v>
      </c>
    </row>
    <row r="2439" spans="1:7" ht="15">
      <c r="A2439" s="96" t="s">
        <v>105</v>
      </c>
      <c r="B2439" s="97">
        <v>45120.958333333336</v>
      </c>
      <c r="C2439" s="96" t="s">
        <v>104</v>
      </c>
      <c r="D2439" s="96" t="s">
        <v>103</v>
      </c>
      <c r="E2439" s="96" t="s">
        <v>121</v>
      </c>
      <c r="F2439" s="96">
        <v>1973</v>
      </c>
      <c r="G2439" s="96">
        <v>33357200</v>
      </c>
    </row>
    <row r="2440" spans="1:7" ht="15">
      <c r="A2440" s="96" t="s">
        <v>105</v>
      </c>
      <c r="B2440" s="97">
        <v>45120.958333333336</v>
      </c>
      <c r="C2440" s="96" t="s">
        <v>104</v>
      </c>
      <c r="D2440" s="96" t="s">
        <v>103</v>
      </c>
      <c r="E2440" s="96" t="s">
        <v>121</v>
      </c>
      <c r="F2440" s="96">
        <v>1974</v>
      </c>
      <c r="G2440" s="96">
        <v>33678899</v>
      </c>
    </row>
    <row r="2441" spans="1:7" ht="15">
      <c r="A2441" s="96" t="s">
        <v>105</v>
      </c>
      <c r="B2441" s="97">
        <v>45120.958333333336</v>
      </c>
      <c r="C2441" s="96" t="s">
        <v>104</v>
      </c>
      <c r="D2441" s="96" t="s">
        <v>103</v>
      </c>
      <c r="E2441" s="96" t="s">
        <v>121</v>
      </c>
      <c r="F2441" s="96">
        <v>1975</v>
      </c>
      <c r="G2441" s="96">
        <v>34015199</v>
      </c>
    </row>
    <row r="2442" spans="1:7" ht="15">
      <c r="A2442" s="96" t="s">
        <v>105</v>
      </c>
      <c r="B2442" s="97">
        <v>45120.958333333336</v>
      </c>
      <c r="C2442" s="96" t="s">
        <v>104</v>
      </c>
      <c r="D2442" s="96" t="s">
        <v>103</v>
      </c>
      <c r="E2442" s="96" t="s">
        <v>121</v>
      </c>
      <c r="F2442" s="96">
        <v>1976</v>
      </c>
      <c r="G2442" s="96">
        <v>34356300</v>
      </c>
    </row>
    <row r="2443" spans="1:7" ht="15">
      <c r="A2443" s="96" t="s">
        <v>105</v>
      </c>
      <c r="B2443" s="97">
        <v>45120.958333333336</v>
      </c>
      <c r="C2443" s="96" t="s">
        <v>104</v>
      </c>
      <c r="D2443" s="96" t="s">
        <v>103</v>
      </c>
      <c r="E2443" s="96" t="s">
        <v>121</v>
      </c>
      <c r="F2443" s="96">
        <v>1977</v>
      </c>
      <c r="G2443" s="96">
        <v>34689050</v>
      </c>
    </row>
    <row r="2444" spans="1:7" ht="15">
      <c r="A2444" s="96" t="s">
        <v>105</v>
      </c>
      <c r="B2444" s="97">
        <v>45120.958333333336</v>
      </c>
      <c r="C2444" s="96" t="s">
        <v>104</v>
      </c>
      <c r="D2444" s="96" t="s">
        <v>103</v>
      </c>
      <c r="E2444" s="96" t="s">
        <v>121</v>
      </c>
      <c r="F2444" s="96">
        <v>1978</v>
      </c>
      <c r="G2444" s="96">
        <v>34965600</v>
      </c>
    </row>
    <row r="2445" spans="1:7" ht="15">
      <c r="A2445" s="96" t="s">
        <v>105</v>
      </c>
      <c r="B2445" s="97">
        <v>45120.958333333336</v>
      </c>
      <c r="C2445" s="96" t="s">
        <v>104</v>
      </c>
      <c r="D2445" s="96" t="s">
        <v>103</v>
      </c>
      <c r="E2445" s="96" t="s">
        <v>121</v>
      </c>
      <c r="F2445" s="96">
        <v>1979</v>
      </c>
      <c r="G2445" s="96">
        <v>35247217</v>
      </c>
    </row>
    <row r="2446" spans="1:7" ht="15">
      <c r="A2446" s="96" t="s">
        <v>105</v>
      </c>
      <c r="B2446" s="97">
        <v>45120.958333333336</v>
      </c>
      <c r="C2446" s="96" t="s">
        <v>104</v>
      </c>
      <c r="D2446" s="96" t="s">
        <v>103</v>
      </c>
      <c r="E2446" s="96" t="s">
        <v>121</v>
      </c>
      <c r="F2446" s="96">
        <v>1980</v>
      </c>
      <c r="G2446" s="96">
        <v>35574150</v>
      </c>
    </row>
    <row r="2447" spans="1:7" ht="15">
      <c r="A2447" s="96" t="s">
        <v>105</v>
      </c>
      <c r="B2447" s="97">
        <v>45120.958333333336</v>
      </c>
      <c r="C2447" s="96" t="s">
        <v>104</v>
      </c>
      <c r="D2447" s="96" t="s">
        <v>103</v>
      </c>
      <c r="E2447" s="96" t="s">
        <v>121</v>
      </c>
      <c r="F2447" s="96">
        <v>1981</v>
      </c>
      <c r="G2447" s="96">
        <v>35898587</v>
      </c>
    </row>
    <row r="2448" spans="1:7" ht="15">
      <c r="A2448" s="96" t="s">
        <v>105</v>
      </c>
      <c r="B2448" s="97">
        <v>45120.958333333336</v>
      </c>
      <c r="C2448" s="96" t="s">
        <v>104</v>
      </c>
      <c r="D2448" s="96" t="s">
        <v>103</v>
      </c>
      <c r="E2448" s="96" t="s">
        <v>121</v>
      </c>
      <c r="F2448" s="96">
        <v>1982</v>
      </c>
      <c r="G2448" s="96">
        <v>36230481</v>
      </c>
    </row>
    <row r="2449" spans="1:7" ht="15">
      <c r="A2449" s="96" t="s">
        <v>105</v>
      </c>
      <c r="B2449" s="97">
        <v>45120.958333333336</v>
      </c>
      <c r="C2449" s="96" t="s">
        <v>104</v>
      </c>
      <c r="D2449" s="96" t="s">
        <v>103</v>
      </c>
      <c r="E2449" s="96" t="s">
        <v>121</v>
      </c>
      <c r="F2449" s="96">
        <v>1983</v>
      </c>
      <c r="G2449" s="96">
        <v>36571808</v>
      </c>
    </row>
    <row r="2450" spans="1:7" ht="15">
      <c r="A2450" s="96" t="s">
        <v>105</v>
      </c>
      <c r="B2450" s="97">
        <v>45120.958333333336</v>
      </c>
      <c r="C2450" s="96" t="s">
        <v>104</v>
      </c>
      <c r="D2450" s="96" t="s">
        <v>103</v>
      </c>
      <c r="E2450" s="96" t="s">
        <v>121</v>
      </c>
      <c r="F2450" s="96">
        <v>1984</v>
      </c>
      <c r="G2450" s="96">
        <v>36904134</v>
      </c>
    </row>
    <row r="2451" spans="1:7" ht="15">
      <c r="A2451" s="96" t="s">
        <v>105</v>
      </c>
      <c r="B2451" s="97">
        <v>45120.958333333336</v>
      </c>
      <c r="C2451" s="96" t="s">
        <v>104</v>
      </c>
      <c r="D2451" s="96" t="s">
        <v>103</v>
      </c>
      <c r="E2451" s="96" t="s">
        <v>121</v>
      </c>
      <c r="F2451" s="96">
        <v>1985</v>
      </c>
      <c r="G2451" s="96">
        <v>37201885</v>
      </c>
    </row>
    <row r="2452" spans="1:7" ht="15">
      <c r="A2452" s="96" t="s">
        <v>105</v>
      </c>
      <c r="B2452" s="97">
        <v>45120.958333333336</v>
      </c>
      <c r="C2452" s="96" t="s">
        <v>104</v>
      </c>
      <c r="D2452" s="96" t="s">
        <v>103</v>
      </c>
      <c r="E2452" s="96" t="s">
        <v>121</v>
      </c>
      <c r="F2452" s="96">
        <v>1986</v>
      </c>
      <c r="G2452" s="96">
        <v>37456119</v>
      </c>
    </row>
    <row r="2453" spans="1:7" ht="15">
      <c r="A2453" s="96" t="s">
        <v>105</v>
      </c>
      <c r="B2453" s="97">
        <v>45120.958333333336</v>
      </c>
      <c r="C2453" s="96" t="s">
        <v>104</v>
      </c>
      <c r="D2453" s="96" t="s">
        <v>103</v>
      </c>
      <c r="E2453" s="96" t="s">
        <v>121</v>
      </c>
      <c r="F2453" s="96">
        <v>1987</v>
      </c>
      <c r="G2453" s="96">
        <v>37668045</v>
      </c>
    </row>
    <row r="2454" spans="1:7" ht="15">
      <c r="A2454" s="96" t="s">
        <v>105</v>
      </c>
      <c r="B2454" s="97">
        <v>45120.958333333336</v>
      </c>
      <c r="C2454" s="96" t="s">
        <v>104</v>
      </c>
      <c r="D2454" s="96" t="s">
        <v>103</v>
      </c>
      <c r="E2454" s="96" t="s">
        <v>121</v>
      </c>
      <c r="F2454" s="96">
        <v>1988</v>
      </c>
      <c r="G2454" s="96">
        <v>37824487</v>
      </c>
    </row>
    <row r="2455" spans="1:7" ht="15">
      <c r="A2455" s="96" t="s">
        <v>105</v>
      </c>
      <c r="B2455" s="97">
        <v>45120.958333333336</v>
      </c>
      <c r="C2455" s="96" t="s">
        <v>104</v>
      </c>
      <c r="D2455" s="96" t="s">
        <v>103</v>
      </c>
      <c r="E2455" s="96" t="s">
        <v>121</v>
      </c>
      <c r="F2455" s="96">
        <v>1989</v>
      </c>
      <c r="G2455" s="96">
        <v>37961529</v>
      </c>
    </row>
    <row r="2456" spans="1:7" ht="15">
      <c r="A2456" s="96" t="s">
        <v>105</v>
      </c>
      <c r="B2456" s="97">
        <v>45120.958333333336</v>
      </c>
      <c r="C2456" s="96" t="s">
        <v>104</v>
      </c>
      <c r="D2456" s="96" t="s">
        <v>103</v>
      </c>
      <c r="E2456" s="96" t="s">
        <v>121</v>
      </c>
      <c r="F2456" s="96">
        <v>1990</v>
      </c>
      <c r="G2456" s="96">
        <v>38110782</v>
      </c>
    </row>
    <row r="2457" spans="1:7" ht="15">
      <c r="A2457" s="96" t="s">
        <v>105</v>
      </c>
      <c r="B2457" s="97">
        <v>45120.958333333336</v>
      </c>
      <c r="C2457" s="96" t="s">
        <v>104</v>
      </c>
      <c r="D2457" s="96" t="s">
        <v>103</v>
      </c>
      <c r="E2457" s="96" t="s">
        <v>121</v>
      </c>
      <c r="F2457" s="96">
        <v>1991</v>
      </c>
      <c r="G2457" s="96">
        <v>38246193</v>
      </c>
    </row>
    <row r="2458" spans="1:7" ht="15">
      <c r="A2458" s="96" t="s">
        <v>105</v>
      </c>
      <c r="B2458" s="97">
        <v>45120.958333333336</v>
      </c>
      <c r="C2458" s="96" t="s">
        <v>104</v>
      </c>
      <c r="D2458" s="96" t="s">
        <v>103</v>
      </c>
      <c r="E2458" s="96" t="s">
        <v>121</v>
      </c>
      <c r="F2458" s="96">
        <v>1992</v>
      </c>
      <c r="G2458" s="96">
        <v>38363667</v>
      </c>
    </row>
    <row r="2459" spans="1:7" ht="15">
      <c r="A2459" s="96" t="s">
        <v>105</v>
      </c>
      <c r="B2459" s="97">
        <v>45120.958333333336</v>
      </c>
      <c r="C2459" s="96" t="s">
        <v>104</v>
      </c>
      <c r="D2459" s="96" t="s">
        <v>103</v>
      </c>
      <c r="E2459" s="96" t="s">
        <v>121</v>
      </c>
      <c r="F2459" s="96">
        <v>1993</v>
      </c>
      <c r="G2459" s="96">
        <v>38461408</v>
      </c>
    </row>
    <row r="2460" spans="1:7" ht="15">
      <c r="A2460" s="96" t="s">
        <v>105</v>
      </c>
      <c r="B2460" s="97">
        <v>45120.958333333336</v>
      </c>
      <c r="C2460" s="96" t="s">
        <v>104</v>
      </c>
      <c r="D2460" s="96" t="s">
        <v>103</v>
      </c>
      <c r="E2460" s="96" t="s">
        <v>121</v>
      </c>
      <c r="F2460" s="96">
        <v>1994</v>
      </c>
      <c r="G2460" s="96">
        <v>38542652</v>
      </c>
    </row>
    <row r="2461" spans="1:7" ht="15">
      <c r="A2461" s="96" t="s">
        <v>105</v>
      </c>
      <c r="B2461" s="97">
        <v>45120.958333333336</v>
      </c>
      <c r="C2461" s="96" t="s">
        <v>104</v>
      </c>
      <c r="D2461" s="96" t="s">
        <v>103</v>
      </c>
      <c r="E2461" s="96" t="s">
        <v>121</v>
      </c>
      <c r="F2461" s="96">
        <v>1995</v>
      </c>
      <c r="G2461" s="96">
        <v>38594998</v>
      </c>
    </row>
    <row r="2462" spans="1:7" ht="15">
      <c r="A2462" s="96" t="s">
        <v>105</v>
      </c>
      <c r="B2462" s="97">
        <v>45120.958333333336</v>
      </c>
      <c r="C2462" s="96" t="s">
        <v>104</v>
      </c>
      <c r="D2462" s="96" t="s">
        <v>103</v>
      </c>
      <c r="E2462" s="96" t="s">
        <v>121</v>
      </c>
      <c r="F2462" s="96">
        <v>1996</v>
      </c>
      <c r="G2462" s="96">
        <v>38624370</v>
      </c>
    </row>
    <row r="2463" spans="1:7" ht="15">
      <c r="A2463" s="96" t="s">
        <v>105</v>
      </c>
      <c r="B2463" s="97">
        <v>45120.958333333336</v>
      </c>
      <c r="C2463" s="96" t="s">
        <v>104</v>
      </c>
      <c r="D2463" s="96" t="s">
        <v>103</v>
      </c>
      <c r="E2463" s="96" t="s">
        <v>121</v>
      </c>
      <c r="F2463" s="96">
        <v>1997</v>
      </c>
      <c r="G2463" s="96">
        <v>38649660</v>
      </c>
    </row>
    <row r="2464" spans="1:7" ht="15">
      <c r="A2464" s="96" t="s">
        <v>105</v>
      </c>
      <c r="B2464" s="97">
        <v>45120.958333333336</v>
      </c>
      <c r="C2464" s="96" t="s">
        <v>104</v>
      </c>
      <c r="D2464" s="96" t="s">
        <v>103</v>
      </c>
      <c r="E2464" s="96" t="s">
        <v>121</v>
      </c>
      <c r="F2464" s="96">
        <v>1998</v>
      </c>
      <c r="G2464" s="96">
        <v>38663481</v>
      </c>
    </row>
    <row r="2465" spans="1:7" ht="15">
      <c r="A2465" s="96" t="s">
        <v>105</v>
      </c>
      <c r="B2465" s="97">
        <v>45120.958333333336</v>
      </c>
      <c r="C2465" s="96" t="s">
        <v>104</v>
      </c>
      <c r="D2465" s="96" t="s">
        <v>103</v>
      </c>
      <c r="E2465" s="96" t="s">
        <v>121</v>
      </c>
      <c r="F2465" s="96">
        <v>1999</v>
      </c>
      <c r="G2465" s="96">
        <v>38660271</v>
      </c>
    </row>
    <row r="2466" spans="1:8" ht="15">
      <c r="A2466" s="96" t="s">
        <v>105</v>
      </c>
      <c r="B2466" s="97">
        <v>45120.958333333336</v>
      </c>
      <c r="C2466" s="96" t="s">
        <v>104</v>
      </c>
      <c r="D2466" s="96" t="s">
        <v>103</v>
      </c>
      <c r="E2466" s="96" t="s">
        <v>121</v>
      </c>
      <c r="F2466" s="96">
        <v>2000</v>
      </c>
      <c r="G2466" s="96">
        <v>38258629</v>
      </c>
      <c r="H2466" s="96" t="s">
        <v>106</v>
      </c>
    </row>
    <row r="2467" spans="1:7" ht="15">
      <c r="A2467" s="96" t="s">
        <v>105</v>
      </c>
      <c r="B2467" s="97">
        <v>45120.958333333336</v>
      </c>
      <c r="C2467" s="96" t="s">
        <v>104</v>
      </c>
      <c r="D2467" s="96" t="s">
        <v>103</v>
      </c>
      <c r="E2467" s="96" t="s">
        <v>121</v>
      </c>
      <c r="F2467" s="96">
        <v>2001</v>
      </c>
      <c r="G2467" s="96">
        <v>38248076</v>
      </c>
    </row>
    <row r="2468" spans="1:7" ht="15">
      <c r="A2468" s="96" t="s">
        <v>105</v>
      </c>
      <c r="B2468" s="97">
        <v>45120.958333333336</v>
      </c>
      <c r="C2468" s="96" t="s">
        <v>104</v>
      </c>
      <c r="D2468" s="96" t="s">
        <v>103</v>
      </c>
      <c r="E2468" s="96" t="s">
        <v>121</v>
      </c>
      <c r="F2468" s="96">
        <v>2002</v>
      </c>
      <c r="G2468" s="96">
        <v>38230364</v>
      </c>
    </row>
    <row r="2469" spans="1:7" ht="15">
      <c r="A2469" s="96" t="s">
        <v>105</v>
      </c>
      <c r="B2469" s="97">
        <v>45120.958333333336</v>
      </c>
      <c r="C2469" s="96" t="s">
        <v>104</v>
      </c>
      <c r="D2469" s="96" t="s">
        <v>103</v>
      </c>
      <c r="E2469" s="96" t="s">
        <v>121</v>
      </c>
      <c r="F2469" s="96">
        <v>2003</v>
      </c>
      <c r="G2469" s="96">
        <v>38204570</v>
      </c>
    </row>
    <row r="2470" spans="1:7" ht="15">
      <c r="A2470" s="96" t="s">
        <v>105</v>
      </c>
      <c r="B2470" s="97">
        <v>45120.958333333336</v>
      </c>
      <c r="C2470" s="96" t="s">
        <v>104</v>
      </c>
      <c r="D2470" s="96" t="s">
        <v>103</v>
      </c>
      <c r="E2470" s="96" t="s">
        <v>121</v>
      </c>
      <c r="F2470" s="96">
        <v>2004</v>
      </c>
      <c r="G2470" s="96">
        <v>38182222</v>
      </c>
    </row>
    <row r="2471" spans="1:7" ht="15">
      <c r="A2471" s="96" t="s">
        <v>105</v>
      </c>
      <c r="B2471" s="97">
        <v>45120.958333333336</v>
      </c>
      <c r="C2471" s="96" t="s">
        <v>104</v>
      </c>
      <c r="D2471" s="96" t="s">
        <v>103</v>
      </c>
      <c r="E2471" s="96" t="s">
        <v>121</v>
      </c>
      <c r="F2471" s="96">
        <v>2005</v>
      </c>
      <c r="G2471" s="96">
        <v>38165445</v>
      </c>
    </row>
    <row r="2472" spans="1:7" ht="15">
      <c r="A2472" s="96" t="s">
        <v>105</v>
      </c>
      <c r="B2472" s="97">
        <v>45120.958333333336</v>
      </c>
      <c r="C2472" s="96" t="s">
        <v>104</v>
      </c>
      <c r="D2472" s="96" t="s">
        <v>103</v>
      </c>
      <c r="E2472" s="96" t="s">
        <v>121</v>
      </c>
      <c r="F2472" s="96">
        <v>2006</v>
      </c>
      <c r="G2472" s="96">
        <v>38141267</v>
      </c>
    </row>
    <row r="2473" spans="1:7" ht="15">
      <c r="A2473" s="96" t="s">
        <v>105</v>
      </c>
      <c r="B2473" s="97">
        <v>45120.958333333336</v>
      </c>
      <c r="C2473" s="96" t="s">
        <v>104</v>
      </c>
      <c r="D2473" s="96" t="s">
        <v>103</v>
      </c>
      <c r="E2473" s="96" t="s">
        <v>121</v>
      </c>
      <c r="F2473" s="96">
        <v>2007</v>
      </c>
      <c r="G2473" s="96">
        <v>38120560</v>
      </c>
    </row>
    <row r="2474" spans="1:7" ht="15">
      <c r="A2474" s="96" t="s">
        <v>105</v>
      </c>
      <c r="B2474" s="97">
        <v>45120.958333333336</v>
      </c>
      <c r="C2474" s="96" t="s">
        <v>104</v>
      </c>
      <c r="D2474" s="96" t="s">
        <v>103</v>
      </c>
      <c r="E2474" s="96" t="s">
        <v>121</v>
      </c>
      <c r="F2474" s="96">
        <v>2008</v>
      </c>
      <c r="G2474" s="96">
        <v>38125759</v>
      </c>
    </row>
    <row r="2475" spans="1:7" ht="15">
      <c r="A2475" s="96" t="s">
        <v>105</v>
      </c>
      <c r="B2475" s="97">
        <v>45120.958333333336</v>
      </c>
      <c r="C2475" s="96" t="s">
        <v>104</v>
      </c>
      <c r="D2475" s="96" t="s">
        <v>103</v>
      </c>
      <c r="E2475" s="96" t="s">
        <v>121</v>
      </c>
      <c r="F2475" s="96">
        <v>2009</v>
      </c>
      <c r="G2475" s="96">
        <v>38151603</v>
      </c>
    </row>
    <row r="2476" spans="1:8" ht="15">
      <c r="A2476" s="96" t="s">
        <v>105</v>
      </c>
      <c r="B2476" s="97">
        <v>45120.958333333336</v>
      </c>
      <c r="C2476" s="96" t="s">
        <v>104</v>
      </c>
      <c r="D2476" s="96" t="s">
        <v>103</v>
      </c>
      <c r="E2476" s="96" t="s">
        <v>121</v>
      </c>
      <c r="F2476" s="96">
        <v>2010</v>
      </c>
      <c r="G2476" s="96">
        <v>38042794</v>
      </c>
      <c r="H2476" s="96" t="s">
        <v>106</v>
      </c>
    </row>
    <row r="2477" spans="1:7" ht="15">
      <c r="A2477" s="96" t="s">
        <v>105</v>
      </c>
      <c r="B2477" s="97">
        <v>45120.958333333336</v>
      </c>
      <c r="C2477" s="96" t="s">
        <v>104</v>
      </c>
      <c r="D2477" s="96" t="s">
        <v>103</v>
      </c>
      <c r="E2477" s="96" t="s">
        <v>121</v>
      </c>
      <c r="F2477" s="96">
        <v>2011</v>
      </c>
      <c r="G2477" s="96">
        <v>38063255</v>
      </c>
    </row>
    <row r="2478" spans="1:7" ht="15">
      <c r="A2478" s="96" t="s">
        <v>105</v>
      </c>
      <c r="B2478" s="97">
        <v>45120.958333333336</v>
      </c>
      <c r="C2478" s="96" t="s">
        <v>104</v>
      </c>
      <c r="D2478" s="96" t="s">
        <v>103</v>
      </c>
      <c r="E2478" s="96" t="s">
        <v>121</v>
      </c>
      <c r="F2478" s="96">
        <v>2012</v>
      </c>
      <c r="G2478" s="96">
        <v>38063164</v>
      </c>
    </row>
    <row r="2479" spans="1:7" ht="15">
      <c r="A2479" s="96" t="s">
        <v>105</v>
      </c>
      <c r="B2479" s="97">
        <v>45120.958333333336</v>
      </c>
      <c r="C2479" s="96" t="s">
        <v>104</v>
      </c>
      <c r="D2479" s="96" t="s">
        <v>103</v>
      </c>
      <c r="E2479" s="96" t="s">
        <v>121</v>
      </c>
      <c r="F2479" s="96">
        <v>2013</v>
      </c>
      <c r="G2479" s="96">
        <v>38040196</v>
      </c>
    </row>
    <row r="2480" spans="1:7" ht="15">
      <c r="A2480" s="96" t="s">
        <v>105</v>
      </c>
      <c r="B2480" s="97">
        <v>45120.958333333336</v>
      </c>
      <c r="C2480" s="96" t="s">
        <v>104</v>
      </c>
      <c r="D2480" s="96" t="s">
        <v>103</v>
      </c>
      <c r="E2480" s="96" t="s">
        <v>121</v>
      </c>
      <c r="F2480" s="96">
        <v>2014</v>
      </c>
      <c r="G2480" s="96">
        <v>38011735</v>
      </c>
    </row>
    <row r="2481" spans="1:7" ht="15">
      <c r="A2481" s="96" t="s">
        <v>105</v>
      </c>
      <c r="B2481" s="97">
        <v>45120.958333333336</v>
      </c>
      <c r="C2481" s="96" t="s">
        <v>104</v>
      </c>
      <c r="D2481" s="96" t="s">
        <v>103</v>
      </c>
      <c r="E2481" s="96" t="s">
        <v>121</v>
      </c>
      <c r="F2481" s="96">
        <v>2015</v>
      </c>
      <c r="G2481" s="96">
        <v>37986412</v>
      </c>
    </row>
    <row r="2482" spans="1:7" ht="15">
      <c r="A2482" s="96" t="s">
        <v>105</v>
      </c>
      <c r="B2482" s="97">
        <v>45120.958333333336</v>
      </c>
      <c r="C2482" s="96" t="s">
        <v>104</v>
      </c>
      <c r="D2482" s="96" t="s">
        <v>103</v>
      </c>
      <c r="E2482" s="96" t="s">
        <v>121</v>
      </c>
      <c r="F2482" s="96">
        <v>2016</v>
      </c>
      <c r="G2482" s="96">
        <v>37970087</v>
      </c>
    </row>
    <row r="2483" spans="1:7" ht="15">
      <c r="A2483" s="96" t="s">
        <v>105</v>
      </c>
      <c r="B2483" s="97">
        <v>45120.958333333336</v>
      </c>
      <c r="C2483" s="96" t="s">
        <v>104</v>
      </c>
      <c r="D2483" s="96" t="s">
        <v>103</v>
      </c>
      <c r="E2483" s="96" t="s">
        <v>121</v>
      </c>
      <c r="F2483" s="96">
        <v>2017</v>
      </c>
      <c r="G2483" s="96">
        <v>37974826</v>
      </c>
    </row>
    <row r="2484" spans="1:8" ht="15">
      <c r="A2484" s="96" t="s">
        <v>105</v>
      </c>
      <c r="B2484" s="97">
        <v>45120.958333333336</v>
      </c>
      <c r="C2484" s="96" t="s">
        <v>104</v>
      </c>
      <c r="D2484" s="96" t="s">
        <v>103</v>
      </c>
      <c r="E2484" s="96" t="s">
        <v>121</v>
      </c>
      <c r="F2484" s="96">
        <v>2018</v>
      </c>
      <c r="G2484" s="96">
        <v>37974750</v>
      </c>
      <c r="H2484" s="96" t="s">
        <v>101</v>
      </c>
    </row>
    <row r="2485" spans="1:8" ht="15">
      <c r="A2485" s="96" t="s">
        <v>105</v>
      </c>
      <c r="B2485" s="97">
        <v>45120.958333333336</v>
      </c>
      <c r="C2485" s="96" t="s">
        <v>104</v>
      </c>
      <c r="D2485" s="96" t="s">
        <v>103</v>
      </c>
      <c r="E2485" s="96" t="s">
        <v>121</v>
      </c>
      <c r="F2485" s="96">
        <v>2019</v>
      </c>
      <c r="G2485" s="96">
        <v>37965475</v>
      </c>
      <c r="H2485" s="96" t="s">
        <v>101</v>
      </c>
    </row>
    <row r="2486" spans="1:8" ht="15">
      <c r="A2486" s="96" t="s">
        <v>105</v>
      </c>
      <c r="B2486" s="97">
        <v>45120.958333333336</v>
      </c>
      <c r="C2486" s="96" t="s">
        <v>104</v>
      </c>
      <c r="D2486" s="96" t="s">
        <v>103</v>
      </c>
      <c r="E2486" s="96" t="s">
        <v>121</v>
      </c>
      <c r="F2486" s="96">
        <v>2020</v>
      </c>
      <c r="G2486" s="96">
        <v>37899070</v>
      </c>
      <c r="H2486" s="96" t="s">
        <v>117</v>
      </c>
    </row>
    <row r="2487" spans="1:8" ht="15">
      <c r="A2487" s="96" t="s">
        <v>105</v>
      </c>
      <c r="B2487" s="97">
        <v>45120.958333333336</v>
      </c>
      <c r="C2487" s="96" t="s">
        <v>104</v>
      </c>
      <c r="D2487" s="96" t="s">
        <v>103</v>
      </c>
      <c r="E2487" s="96" t="s">
        <v>121</v>
      </c>
      <c r="F2487" s="96">
        <v>2021</v>
      </c>
      <c r="G2487" s="96">
        <v>37747124</v>
      </c>
      <c r="H2487" s="96" t="s">
        <v>117</v>
      </c>
    </row>
    <row r="2488" spans="1:8" ht="15">
      <c r="A2488" s="96" t="s">
        <v>105</v>
      </c>
      <c r="B2488" s="97">
        <v>45120.958333333336</v>
      </c>
      <c r="C2488" s="96" t="s">
        <v>104</v>
      </c>
      <c r="D2488" s="96" t="s">
        <v>103</v>
      </c>
      <c r="E2488" s="96" t="s">
        <v>121</v>
      </c>
      <c r="F2488" s="96">
        <v>2022</v>
      </c>
      <c r="G2488" s="96">
        <v>36821749</v>
      </c>
      <c r="H2488" s="96" t="s">
        <v>106</v>
      </c>
    </row>
    <row r="2489" spans="1:7" ht="15">
      <c r="A2489" s="96" t="s">
        <v>105</v>
      </c>
      <c r="B2489" s="97">
        <v>45120.958333333336</v>
      </c>
      <c r="C2489" s="96" t="s">
        <v>104</v>
      </c>
      <c r="D2489" s="96" t="s">
        <v>103</v>
      </c>
      <c r="E2489" s="96" t="s">
        <v>120</v>
      </c>
      <c r="F2489" s="96">
        <v>1960</v>
      </c>
      <c r="G2489" s="96">
        <v>8857716</v>
      </c>
    </row>
    <row r="2490" spans="1:7" ht="15">
      <c r="A2490" s="96" t="s">
        <v>105</v>
      </c>
      <c r="B2490" s="97">
        <v>45120.958333333336</v>
      </c>
      <c r="C2490" s="96" t="s">
        <v>104</v>
      </c>
      <c r="D2490" s="96" t="s">
        <v>103</v>
      </c>
      <c r="E2490" s="96" t="s">
        <v>120</v>
      </c>
      <c r="F2490" s="96">
        <v>1961</v>
      </c>
      <c r="G2490" s="96">
        <v>8929316</v>
      </c>
    </row>
    <row r="2491" spans="1:7" ht="15">
      <c r="A2491" s="96" t="s">
        <v>105</v>
      </c>
      <c r="B2491" s="97">
        <v>45120.958333333336</v>
      </c>
      <c r="C2491" s="96" t="s">
        <v>104</v>
      </c>
      <c r="D2491" s="96" t="s">
        <v>103</v>
      </c>
      <c r="E2491" s="96" t="s">
        <v>120</v>
      </c>
      <c r="F2491" s="96">
        <v>1962</v>
      </c>
      <c r="G2491" s="96">
        <v>8993985</v>
      </c>
    </row>
    <row r="2492" spans="1:7" ht="15">
      <c r="A2492" s="96" t="s">
        <v>105</v>
      </c>
      <c r="B2492" s="97">
        <v>45120.958333333336</v>
      </c>
      <c r="C2492" s="96" t="s">
        <v>104</v>
      </c>
      <c r="D2492" s="96" t="s">
        <v>103</v>
      </c>
      <c r="E2492" s="96" t="s">
        <v>120</v>
      </c>
      <c r="F2492" s="96">
        <v>1963</v>
      </c>
      <c r="G2492" s="96">
        <v>9030355</v>
      </c>
    </row>
    <row r="2493" spans="1:7" ht="15">
      <c r="A2493" s="96" t="s">
        <v>105</v>
      </c>
      <c r="B2493" s="97">
        <v>45120.958333333336</v>
      </c>
      <c r="C2493" s="96" t="s">
        <v>104</v>
      </c>
      <c r="D2493" s="96" t="s">
        <v>103</v>
      </c>
      <c r="E2493" s="96" t="s">
        <v>120</v>
      </c>
      <c r="F2493" s="96">
        <v>1964</v>
      </c>
      <c r="G2493" s="96">
        <v>9035365</v>
      </c>
    </row>
    <row r="2494" spans="1:7" ht="15">
      <c r="A2494" s="96" t="s">
        <v>105</v>
      </c>
      <c r="B2494" s="97">
        <v>45120.958333333336</v>
      </c>
      <c r="C2494" s="96" t="s">
        <v>104</v>
      </c>
      <c r="D2494" s="96" t="s">
        <v>103</v>
      </c>
      <c r="E2494" s="96" t="s">
        <v>120</v>
      </c>
      <c r="F2494" s="96">
        <v>1965</v>
      </c>
      <c r="G2494" s="96">
        <v>8998595</v>
      </c>
    </row>
    <row r="2495" spans="1:7" ht="15">
      <c r="A2495" s="96" t="s">
        <v>105</v>
      </c>
      <c r="B2495" s="97">
        <v>45120.958333333336</v>
      </c>
      <c r="C2495" s="96" t="s">
        <v>104</v>
      </c>
      <c r="D2495" s="96" t="s">
        <v>103</v>
      </c>
      <c r="E2495" s="96" t="s">
        <v>120</v>
      </c>
      <c r="F2495" s="96">
        <v>1966</v>
      </c>
      <c r="G2495" s="96">
        <v>8930990</v>
      </c>
    </row>
    <row r="2496" spans="1:7" ht="15">
      <c r="A2496" s="96" t="s">
        <v>105</v>
      </c>
      <c r="B2496" s="97">
        <v>45120.958333333336</v>
      </c>
      <c r="C2496" s="96" t="s">
        <v>104</v>
      </c>
      <c r="D2496" s="96" t="s">
        <v>103</v>
      </c>
      <c r="E2496" s="96" t="s">
        <v>120</v>
      </c>
      <c r="F2496" s="96">
        <v>1967</v>
      </c>
      <c r="G2496" s="96">
        <v>8874520</v>
      </c>
    </row>
    <row r="2497" spans="1:7" ht="15">
      <c r="A2497" s="96" t="s">
        <v>105</v>
      </c>
      <c r="B2497" s="97">
        <v>45120.958333333336</v>
      </c>
      <c r="C2497" s="96" t="s">
        <v>104</v>
      </c>
      <c r="D2497" s="96" t="s">
        <v>103</v>
      </c>
      <c r="E2497" s="96" t="s">
        <v>120</v>
      </c>
      <c r="F2497" s="96">
        <v>1968</v>
      </c>
      <c r="G2497" s="96">
        <v>8836650</v>
      </c>
    </row>
    <row r="2498" spans="1:7" ht="15">
      <c r="A2498" s="96" t="s">
        <v>105</v>
      </c>
      <c r="B2498" s="97">
        <v>45120.958333333336</v>
      </c>
      <c r="C2498" s="96" t="s">
        <v>104</v>
      </c>
      <c r="D2498" s="96" t="s">
        <v>103</v>
      </c>
      <c r="E2498" s="96" t="s">
        <v>120</v>
      </c>
      <c r="F2498" s="96">
        <v>1969</v>
      </c>
      <c r="G2498" s="96">
        <v>8757705</v>
      </c>
    </row>
    <row r="2499" spans="1:7" ht="15">
      <c r="A2499" s="96" t="s">
        <v>105</v>
      </c>
      <c r="B2499" s="97">
        <v>45120.958333333336</v>
      </c>
      <c r="C2499" s="96" t="s">
        <v>104</v>
      </c>
      <c r="D2499" s="96" t="s">
        <v>103</v>
      </c>
      <c r="E2499" s="96" t="s">
        <v>120</v>
      </c>
      <c r="F2499" s="96">
        <v>1970</v>
      </c>
      <c r="G2499" s="96">
        <v>8680431</v>
      </c>
    </row>
    <row r="2500" spans="1:7" ht="15">
      <c r="A2500" s="96" t="s">
        <v>105</v>
      </c>
      <c r="B2500" s="97">
        <v>45120.958333333336</v>
      </c>
      <c r="C2500" s="96" t="s">
        <v>104</v>
      </c>
      <c r="D2500" s="96" t="s">
        <v>103</v>
      </c>
      <c r="E2500" s="96" t="s">
        <v>120</v>
      </c>
      <c r="F2500" s="96">
        <v>1971</v>
      </c>
      <c r="G2500" s="96">
        <v>8643756</v>
      </c>
    </row>
    <row r="2501" spans="1:7" ht="15">
      <c r="A2501" s="96" t="s">
        <v>105</v>
      </c>
      <c r="B2501" s="97">
        <v>45120.958333333336</v>
      </c>
      <c r="C2501" s="96" t="s">
        <v>104</v>
      </c>
      <c r="D2501" s="96" t="s">
        <v>103</v>
      </c>
      <c r="E2501" s="96" t="s">
        <v>120</v>
      </c>
      <c r="F2501" s="96">
        <v>1972</v>
      </c>
      <c r="G2501" s="96">
        <v>8630430</v>
      </c>
    </row>
    <row r="2502" spans="1:7" ht="15">
      <c r="A2502" s="96" t="s">
        <v>105</v>
      </c>
      <c r="B2502" s="97">
        <v>45120.958333333336</v>
      </c>
      <c r="C2502" s="96" t="s">
        <v>104</v>
      </c>
      <c r="D2502" s="96" t="s">
        <v>103</v>
      </c>
      <c r="E2502" s="96" t="s">
        <v>120</v>
      </c>
      <c r="F2502" s="96">
        <v>1973</v>
      </c>
      <c r="G2502" s="96">
        <v>8633100</v>
      </c>
    </row>
    <row r="2503" spans="1:7" ht="15">
      <c r="A2503" s="96" t="s">
        <v>105</v>
      </c>
      <c r="B2503" s="97">
        <v>45120.958333333336</v>
      </c>
      <c r="C2503" s="96" t="s">
        <v>104</v>
      </c>
      <c r="D2503" s="96" t="s">
        <v>103</v>
      </c>
      <c r="E2503" s="96" t="s">
        <v>120</v>
      </c>
      <c r="F2503" s="96">
        <v>1974</v>
      </c>
      <c r="G2503" s="96">
        <v>8754365</v>
      </c>
    </row>
    <row r="2504" spans="1:7" ht="15">
      <c r="A2504" s="96" t="s">
        <v>105</v>
      </c>
      <c r="B2504" s="97">
        <v>45120.958333333336</v>
      </c>
      <c r="C2504" s="96" t="s">
        <v>104</v>
      </c>
      <c r="D2504" s="96" t="s">
        <v>103</v>
      </c>
      <c r="E2504" s="96" t="s">
        <v>120</v>
      </c>
      <c r="F2504" s="96">
        <v>1975</v>
      </c>
      <c r="G2504" s="96">
        <v>9093470</v>
      </c>
    </row>
    <row r="2505" spans="1:7" ht="15">
      <c r="A2505" s="96" t="s">
        <v>105</v>
      </c>
      <c r="B2505" s="97">
        <v>45120.958333333336</v>
      </c>
      <c r="C2505" s="96" t="s">
        <v>104</v>
      </c>
      <c r="D2505" s="96" t="s">
        <v>103</v>
      </c>
      <c r="E2505" s="96" t="s">
        <v>120</v>
      </c>
      <c r="F2505" s="96">
        <v>1976</v>
      </c>
      <c r="G2505" s="96">
        <v>9355810</v>
      </c>
    </row>
    <row r="2506" spans="1:7" ht="15">
      <c r="A2506" s="96" t="s">
        <v>105</v>
      </c>
      <c r="B2506" s="97">
        <v>45120.958333333336</v>
      </c>
      <c r="C2506" s="96" t="s">
        <v>104</v>
      </c>
      <c r="D2506" s="96" t="s">
        <v>103</v>
      </c>
      <c r="E2506" s="96" t="s">
        <v>120</v>
      </c>
      <c r="F2506" s="96">
        <v>1977</v>
      </c>
      <c r="G2506" s="96">
        <v>9455675</v>
      </c>
    </row>
    <row r="2507" spans="1:7" ht="15">
      <c r="A2507" s="96" t="s">
        <v>105</v>
      </c>
      <c r="B2507" s="97">
        <v>45120.958333333336</v>
      </c>
      <c r="C2507" s="96" t="s">
        <v>104</v>
      </c>
      <c r="D2507" s="96" t="s">
        <v>103</v>
      </c>
      <c r="E2507" s="96" t="s">
        <v>120</v>
      </c>
      <c r="F2507" s="96">
        <v>1978</v>
      </c>
      <c r="G2507" s="96">
        <v>9558250</v>
      </c>
    </row>
    <row r="2508" spans="1:7" ht="15">
      <c r="A2508" s="96" t="s">
        <v>105</v>
      </c>
      <c r="B2508" s="97">
        <v>45120.958333333336</v>
      </c>
      <c r="C2508" s="96" t="s">
        <v>104</v>
      </c>
      <c r="D2508" s="96" t="s">
        <v>103</v>
      </c>
      <c r="E2508" s="96" t="s">
        <v>120</v>
      </c>
      <c r="F2508" s="96">
        <v>1979</v>
      </c>
      <c r="G2508" s="96">
        <v>9661265</v>
      </c>
    </row>
    <row r="2509" spans="1:7" ht="15">
      <c r="A2509" s="96" t="s">
        <v>105</v>
      </c>
      <c r="B2509" s="97">
        <v>45120.958333333336</v>
      </c>
      <c r="C2509" s="96" t="s">
        <v>104</v>
      </c>
      <c r="D2509" s="96" t="s">
        <v>103</v>
      </c>
      <c r="E2509" s="96" t="s">
        <v>120</v>
      </c>
      <c r="F2509" s="96">
        <v>1980</v>
      </c>
      <c r="G2509" s="96">
        <v>9766312</v>
      </c>
    </row>
    <row r="2510" spans="1:7" ht="15">
      <c r="A2510" s="96" t="s">
        <v>105</v>
      </c>
      <c r="B2510" s="97">
        <v>45120.958333333336</v>
      </c>
      <c r="C2510" s="96" t="s">
        <v>104</v>
      </c>
      <c r="D2510" s="96" t="s">
        <v>103</v>
      </c>
      <c r="E2510" s="96" t="s">
        <v>120</v>
      </c>
      <c r="F2510" s="96">
        <v>1981</v>
      </c>
      <c r="G2510" s="96">
        <v>9851362</v>
      </c>
    </row>
    <row r="2511" spans="1:7" ht="15">
      <c r="A2511" s="96" t="s">
        <v>105</v>
      </c>
      <c r="B2511" s="97">
        <v>45120.958333333336</v>
      </c>
      <c r="C2511" s="96" t="s">
        <v>104</v>
      </c>
      <c r="D2511" s="96" t="s">
        <v>103</v>
      </c>
      <c r="E2511" s="96" t="s">
        <v>120</v>
      </c>
      <c r="F2511" s="96">
        <v>1982</v>
      </c>
      <c r="G2511" s="96">
        <v>9911771</v>
      </c>
    </row>
    <row r="2512" spans="1:7" ht="15">
      <c r="A2512" s="96" t="s">
        <v>105</v>
      </c>
      <c r="B2512" s="97">
        <v>45120.958333333336</v>
      </c>
      <c r="C2512" s="96" t="s">
        <v>104</v>
      </c>
      <c r="D2512" s="96" t="s">
        <v>103</v>
      </c>
      <c r="E2512" s="96" t="s">
        <v>120</v>
      </c>
      <c r="F2512" s="96">
        <v>1983</v>
      </c>
      <c r="G2512" s="96">
        <v>9957865</v>
      </c>
    </row>
    <row r="2513" spans="1:7" ht="15">
      <c r="A2513" s="96" t="s">
        <v>105</v>
      </c>
      <c r="B2513" s="97">
        <v>45120.958333333336</v>
      </c>
      <c r="C2513" s="96" t="s">
        <v>104</v>
      </c>
      <c r="D2513" s="96" t="s">
        <v>103</v>
      </c>
      <c r="E2513" s="96" t="s">
        <v>120</v>
      </c>
      <c r="F2513" s="96">
        <v>1984</v>
      </c>
      <c r="G2513" s="96">
        <v>9996232</v>
      </c>
    </row>
    <row r="2514" spans="1:7" ht="15">
      <c r="A2514" s="96" t="s">
        <v>105</v>
      </c>
      <c r="B2514" s="97">
        <v>45120.958333333336</v>
      </c>
      <c r="C2514" s="96" t="s">
        <v>104</v>
      </c>
      <c r="D2514" s="96" t="s">
        <v>103</v>
      </c>
      <c r="E2514" s="96" t="s">
        <v>120</v>
      </c>
      <c r="F2514" s="96">
        <v>1985</v>
      </c>
      <c r="G2514" s="96">
        <v>10023613</v>
      </c>
    </row>
    <row r="2515" spans="1:7" ht="15">
      <c r="A2515" s="96" t="s">
        <v>105</v>
      </c>
      <c r="B2515" s="97">
        <v>45120.958333333336</v>
      </c>
      <c r="C2515" s="96" t="s">
        <v>104</v>
      </c>
      <c r="D2515" s="96" t="s">
        <v>103</v>
      </c>
      <c r="E2515" s="96" t="s">
        <v>120</v>
      </c>
      <c r="F2515" s="96">
        <v>1986</v>
      </c>
      <c r="G2515" s="96">
        <v>10032734</v>
      </c>
    </row>
    <row r="2516" spans="1:7" ht="15">
      <c r="A2516" s="96" t="s">
        <v>105</v>
      </c>
      <c r="B2516" s="97">
        <v>45120.958333333336</v>
      </c>
      <c r="C2516" s="96" t="s">
        <v>104</v>
      </c>
      <c r="D2516" s="96" t="s">
        <v>103</v>
      </c>
      <c r="E2516" s="96" t="s">
        <v>120</v>
      </c>
      <c r="F2516" s="96">
        <v>1987</v>
      </c>
      <c r="G2516" s="96">
        <v>10030031</v>
      </c>
    </row>
    <row r="2517" spans="1:7" ht="15">
      <c r="A2517" s="96" t="s">
        <v>105</v>
      </c>
      <c r="B2517" s="97">
        <v>45120.958333333336</v>
      </c>
      <c r="C2517" s="96" t="s">
        <v>104</v>
      </c>
      <c r="D2517" s="96" t="s">
        <v>103</v>
      </c>
      <c r="E2517" s="96" t="s">
        <v>120</v>
      </c>
      <c r="F2517" s="96">
        <v>1988</v>
      </c>
      <c r="G2517" s="96">
        <v>10019610</v>
      </c>
    </row>
    <row r="2518" spans="1:7" ht="15">
      <c r="A2518" s="96" t="s">
        <v>105</v>
      </c>
      <c r="B2518" s="97">
        <v>45120.958333333336</v>
      </c>
      <c r="C2518" s="96" t="s">
        <v>104</v>
      </c>
      <c r="D2518" s="96" t="s">
        <v>103</v>
      </c>
      <c r="E2518" s="96" t="s">
        <v>120</v>
      </c>
      <c r="F2518" s="96">
        <v>1989</v>
      </c>
      <c r="G2518" s="96">
        <v>10005000</v>
      </c>
    </row>
    <row r="2519" spans="1:7" ht="15">
      <c r="A2519" s="96" t="s">
        <v>105</v>
      </c>
      <c r="B2519" s="97">
        <v>45120.958333333336</v>
      </c>
      <c r="C2519" s="96" t="s">
        <v>104</v>
      </c>
      <c r="D2519" s="96" t="s">
        <v>103</v>
      </c>
      <c r="E2519" s="96" t="s">
        <v>120</v>
      </c>
      <c r="F2519" s="96">
        <v>1990</v>
      </c>
      <c r="G2519" s="96">
        <v>9983218</v>
      </c>
    </row>
    <row r="2520" spans="1:7" ht="15">
      <c r="A2520" s="96" t="s">
        <v>105</v>
      </c>
      <c r="B2520" s="97">
        <v>45120.958333333336</v>
      </c>
      <c r="C2520" s="96" t="s">
        <v>104</v>
      </c>
      <c r="D2520" s="96" t="s">
        <v>103</v>
      </c>
      <c r="E2520" s="96" t="s">
        <v>120</v>
      </c>
      <c r="F2520" s="96">
        <v>1991</v>
      </c>
      <c r="G2520" s="96">
        <v>9960235</v>
      </c>
    </row>
    <row r="2521" spans="1:7" ht="15">
      <c r="A2521" s="96" t="s">
        <v>105</v>
      </c>
      <c r="B2521" s="97">
        <v>45120.958333333336</v>
      </c>
      <c r="C2521" s="96" t="s">
        <v>104</v>
      </c>
      <c r="D2521" s="96" t="s">
        <v>103</v>
      </c>
      <c r="E2521" s="96" t="s">
        <v>120</v>
      </c>
      <c r="F2521" s="96">
        <v>1992</v>
      </c>
      <c r="G2521" s="96">
        <v>9952494</v>
      </c>
    </row>
    <row r="2522" spans="1:7" ht="15">
      <c r="A2522" s="96" t="s">
        <v>105</v>
      </c>
      <c r="B2522" s="97">
        <v>45120.958333333336</v>
      </c>
      <c r="C2522" s="96" t="s">
        <v>104</v>
      </c>
      <c r="D2522" s="96" t="s">
        <v>103</v>
      </c>
      <c r="E2522" s="96" t="s">
        <v>120</v>
      </c>
      <c r="F2522" s="96">
        <v>1993</v>
      </c>
      <c r="G2522" s="96">
        <v>9964675</v>
      </c>
    </row>
    <row r="2523" spans="1:7" ht="15">
      <c r="A2523" s="96" t="s">
        <v>105</v>
      </c>
      <c r="B2523" s="97">
        <v>45120.958333333336</v>
      </c>
      <c r="C2523" s="96" t="s">
        <v>104</v>
      </c>
      <c r="D2523" s="96" t="s">
        <v>103</v>
      </c>
      <c r="E2523" s="96" t="s">
        <v>120</v>
      </c>
      <c r="F2523" s="96">
        <v>1994</v>
      </c>
      <c r="G2523" s="96">
        <v>9991525</v>
      </c>
    </row>
    <row r="2524" spans="1:7" ht="15">
      <c r="A2524" s="96" t="s">
        <v>105</v>
      </c>
      <c r="B2524" s="97">
        <v>45120.958333333336</v>
      </c>
      <c r="C2524" s="96" t="s">
        <v>104</v>
      </c>
      <c r="D2524" s="96" t="s">
        <v>103</v>
      </c>
      <c r="E2524" s="96" t="s">
        <v>120</v>
      </c>
      <c r="F2524" s="96">
        <v>1995</v>
      </c>
      <c r="G2524" s="96">
        <v>10026176</v>
      </c>
    </row>
    <row r="2525" spans="1:7" ht="15">
      <c r="A2525" s="96" t="s">
        <v>105</v>
      </c>
      <c r="B2525" s="97">
        <v>45120.958333333336</v>
      </c>
      <c r="C2525" s="96" t="s">
        <v>104</v>
      </c>
      <c r="D2525" s="96" t="s">
        <v>103</v>
      </c>
      <c r="E2525" s="96" t="s">
        <v>120</v>
      </c>
      <c r="F2525" s="96">
        <v>1996</v>
      </c>
      <c r="G2525" s="96">
        <v>10063945</v>
      </c>
    </row>
    <row r="2526" spans="1:7" ht="15">
      <c r="A2526" s="96" t="s">
        <v>105</v>
      </c>
      <c r="B2526" s="97">
        <v>45120.958333333336</v>
      </c>
      <c r="C2526" s="96" t="s">
        <v>104</v>
      </c>
      <c r="D2526" s="96" t="s">
        <v>103</v>
      </c>
      <c r="E2526" s="96" t="s">
        <v>120</v>
      </c>
      <c r="F2526" s="96">
        <v>1997</v>
      </c>
      <c r="G2526" s="96">
        <v>10108977</v>
      </c>
    </row>
    <row r="2527" spans="1:7" ht="15">
      <c r="A2527" s="96" t="s">
        <v>105</v>
      </c>
      <c r="B2527" s="97">
        <v>45120.958333333336</v>
      </c>
      <c r="C2527" s="96" t="s">
        <v>104</v>
      </c>
      <c r="D2527" s="96" t="s">
        <v>103</v>
      </c>
      <c r="E2527" s="96" t="s">
        <v>120</v>
      </c>
      <c r="F2527" s="96">
        <v>1998</v>
      </c>
      <c r="G2527" s="96">
        <v>10160196</v>
      </c>
    </row>
    <row r="2528" spans="1:7" ht="15">
      <c r="A2528" s="96" t="s">
        <v>105</v>
      </c>
      <c r="B2528" s="97">
        <v>45120.958333333336</v>
      </c>
      <c r="C2528" s="96" t="s">
        <v>104</v>
      </c>
      <c r="D2528" s="96" t="s">
        <v>103</v>
      </c>
      <c r="E2528" s="96" t="s">
        <v>120</v>
      </c>
      <c r="F2528" s="96">
        <v>1999</v>
      </c>
      <c r="G2528" s="96">
        <v>10217828</v>
      </c>
    </row>
    <row r="2529" spans="1:7" ht="15">
      <c r="A2529" s="96" t="s">
        <v>105</v>
      </c>
      <c r="B2529" s="97">
        <v>45120.958333333336</v>
      </c>
      <c r="C2529" s="96" t="s">
        <v>104</v>
      </c>
      <c r="D2529" s="96" t="s">
        <v>103</v>
      </c>
      <c r="E2529" s="96" t="s">
        <v>120</v>
      </c>
      <c r="F2529" s="96">
        <v>2000</v>
      </c>
      <c r="G2529" s="96">
        <v>10289898</v>
      </c>
    </row>
    <row r="2530" spans="1:7" ht="15">
      <c r="A2530" s="96" t="s">
        <v>105</v>
      </c>
      <c r="B2530" s="97">
        <v>45120.958333333336</v>
      </c>
      <c r="C2530" s="96" t="s">
        <v>104</v>
      </c>
      <c r="D2530" s="96" t="s">
        <v>103</v>
      </c>
      <c r="E2530" s="96" t="s">
        <v>120</v>
      </c>
      <c r="F2530" s="96">
        <v>2001</v>
      </c>
      <c r="G2530" s="96">
        <v>10362722</v>
      </c>
    </row>
    <row r="2531" spans="1:7" ht="15">
      <c r="A2531" s="96" t="s">
        <v>105</v>
      </c>
      <c r="B2531" s="97">
        <v>45120.958333333336</v>
      </c>
      <c r="C2531" s="96" t="s">
        <v>104</v>
      </c>
      <c r="D2531" s="96" t="s">
        <v>103</v>
      </c>
      <c r="E2531" s="96" t="s">
        <v>120</v>
      </c>
      <c r="F2531" s="96">
        <v>2002</v>
      </c>
      <c r="G2531" s="96">
        <v>10419631</v>
      </c>
    </row>
    <row r="2532" spans="1:7" ht="15">
      <c r="A2532" s="96" t="s">
        <v>105</v>
      </c>
      <c r="B2532" s="97">
        <v>45120.958333333336</v>
      </c>
      <c r="C2532" s="96" t="s">
        <v>104</v>
      </c>
      <c r="D2532" s="96" t="s">
        <v>103</v>
      </c>
      <c r="E2532" s="96" t="s">
        <v>120</v>
      </c>
      <c r="F2532" s="96">
        <v>2003</v>
      </c>
      <c r="G2532" s="96">
        <v>10458821</v>
      </c>
    </row>
    <row r="2533" spans="1:7" ht="15">
      <c r="A2533" s="96" t="s">
        <v>105</v>
      </c>
      <c r="B2533" s="97">
        <v>45120.958333333336</v>
      </c>
      <c r="C2533" s="96" t="s">
        <v>104</v>
      </c>
      <c r="D2533" s="96" t="s">
        <v>103</v>
      </c>
      <c r="E2533" s="96" t="s">
        <v>120</v>
      </c>
      <c r="F2533" s="96">
        <v>2004</v>
      </c>
      <c r="G2533" s="96">
        <v>10483861</v>
      </c>
    </row>
    <row r="2534" spans="1:7" ht="15">
      <c r="A2534" s="96" t="s">
        <v>105</v>
      </c>
      <c r="B2534" s="97">
        <v>45120.958333333336</v>
      </c>
      <c r="C2534" s="96" t="s">
        <v>104</v>
      </c>
      <c r="D2534" s="96" t="s">
        <v>103</v>
      </c>
      <c r="E2534" s="96" t="s">
        <v>120</v>
      </c>
      <c r="F2534" s="96">
        <v>2005</v>
      </c>
      <c r="G2534" s="96">
        <v>10503330</v>
      </c>
    </row>
    <row r="2535" spans="1:7" ht="15">
      <c r="A2535" s="96" t="s">
        <v>105</v>
      </c>
      <c r="B2535" s="97">
        <v>45120.958333333336</v>
      </c>
      <c r="C2535" s="96" t="s">
        <v>104</v>
      </c>
      <c r="D2535" s="96" t="s">
        <v>103</v>
      </c>
      <c r="E2535" s="96" t="s">
        <v>120</v>
      </c>
      <c r="F2535" s="96">
        <v>2006</v>
      </c>
      <c r="G2535" s="96">
        <v>10522288</v>
      </c>
    </row>
    <row r="2536" spans="1:7" ht="15">
      <c r="A2536" s="96" t="s">
        <v>105</v>
      </c>
      <c r="B2536" s="97">
        <v>45120.958333333336</v>
      </c>
      <c r="C2536" s="96" t="s">
        <v>104</v>
      </c>
      <c r="D2536" s="96" t="s">
        <v>103</v>
      </c>
      <c r="E2536" s="96" t="s">
        <v>120</v>
      </c>
      <c r="F2536" s="96">
        <v>2007</v>
      </c>
      <c r="G2536" s="96">
        <v>10542964</v>
      </c>
    </row>
    <row r="2537" spans="1:7" ht="15">
      <c r="A2537" s="96" t="s">
        <v>105</v>
      </c>
      <c r="B2537" s="97">
        <v>45120.958333333336</v>
      </c>
      <c r="C2537" s="96" t="s">
        <v>104</v>
      </c>
      <c r="D2537" s="96" t="s">
        <v>103</v>
      </c>
      <c r="E2537" s="96" t="s">
        <v>120</v>
      </c>
      <c r="F2537" s="96">
        <v>2008</v>
      </c>
      <c r="G2537" s="96">
        <v>10558177</v>
      </c>
    </row>
    <row r="2538" spans="1:7" ht="15">
      <c r="A2538" s="96" t="s">
        <v>105</v>
      </c>
      <c r="B2538" s="97">
        <v>45120.958333333336</v>
      </c>
      <c r="C2538" s="96" t="s">
        <v>104</v>
      </c>
      <c r="D2538" s="96" t="s">
        <v>103</v>
      </c>
      <c r="E2538" s="96" t="s">
        <v>120</v>
      </c>
      <c r="F2538" s="96">
        <v>2009</v>
      </c>
      <c r="G2538" s="96">
        <v>10568247</v>
      </c>
    </row>
    <row r="2539" spans="1:7" ht="15">
      <c r="A2539" s="96" t="s">
        <v>105</v>
      </c>
      <c r="B2539" s="97">
        <v>45120.958333333336</v>
      </c>
      <c r="C2539" s="96" t="s">
        <v>104</v>
      </c>
      <c r="D2539" s="96" t="s">
        <v>103</v>
      </c>
      <c r="E2539" s="96" t="s">
        <v>120</v>
      </c>
      <c r="F2539" s="96">
        <v>2010</v>
      </c>
      <c r="G2539" s="96">
        <v>10573100</v>
      </c>
    </row>
    <row r="2540" spans="1:7" ht="15">
      <c r="A2540" s="96" t="s">
        <v>105</v>
      </c>
      <c r="B2540" s="97">
        <v>45120.958333333336</v>
      </c>
      <c r="C2540" s="96" t="s">
        <v>104</v>
      </c>
      <c r="D2540" s="96" t="s">
        <v>103</v>
      </c>
      <c r="E2540" s="96" t="s">
        <v>120</v>
      </c>
      <c r="F2540" s="96">
        <v>2011</v>
      </c>
      <c r="G2540" s="96">
        <v>10557560</v>
      </c>
    </row>
    <row r="2541" spans="1:7" ht="15">
      <c r="A2541" s="96" t="s">
        <v>105</v>
      </c>
      <c r="B2541" s="97">
        <v>45120.958333333336</v>
      </c>
      <c r="C2541" s="96" t="s">
        <v>104</v>
      </c>
      <c r="D2541" s="96" t="s">
        <v>103</v>
      </c>
      <c r="E2541" s="96" t="s">
        <v>120</v>
      </c>
      <c r="F2541" s="96">
        <v>2012</v>
      </c>
      <c r="G2541" s="96">
        <v>10514844</v>
      </c>
    </row>
    <row r="2542" spans="1:7" ht="15">
      <c r="A2542" s="96" t="s">
        <v>105</v>
      </c>
      <c r="B2542" s="97">
        <v>45120.958333333336</v>
      </c>
      <c r="C2542" s="96" t="s">
        <v>104</v>
      </c>
      <c r="D2542" s="96" t="s">
        <v>103</v>
      </c>
      <c r="E2542" s="96" t="s">
        <v>120</v>
      </c>
      <c r="F2542" s="96">
        <v>2013</v>
      </c>
      <c r="G2542" s="96">
        <v>10457295</v>
      </c>
    </row>
    <row r="2543" spans="1:7" ht="15">
      <c r="A2543" s="96" t="s">
        <v>105</v>
      </c>
      <c r="B2543" s="97">
        <v>45120.958333333336</v>
      </c>
      <c r="C2543" s="96" t="s">
        <v>104</v>
      </c>
      <c r="D2543" s="96" t="s">
        <v>103</v>
      </c>
      <c r="E2543" s="96" t="s">
        <v>120</v>
      </c>
      <c r="F2543" s="96">
        <v>2014</v>
      </c>
      <c r="G2543" s="96">
        <v>10401062</v>
      </c>
    </row>
    <row r="2544" spans="1:7" ht="15">
      <c r="A2544" s="96" t="s">
        <v>105</v>
      </c>
      <c r="B2544" s="97">
        <v>45120.958333333336</v>
      </c>
      <c r="C2544" s="96" t="s">
        <v>104</v>
      </c>
      <c r="D2544" s="96" t="s">
        <v>103</v>
      </c>
      <c r="E2544" s="96" t="s">
        <v>120</v>
      </c>
      <c r="F2544" s="96">
        <v>2015</v>
      </c>
      <c r="G2544" s="96">
        <v>10358076</v>
      </c>
    </row>
    <row r="2545" spans="1:7" ht="15">
      <c r="A2545" s="96" t="s">
        <v>105</v>
      </c>
      <c r="B2545" s="97">
        <v>45120.958333333336</v>
      </c>
      <c r="C2545" s="96" t="s">
        <v>104</v>
      </c>
      <c r="D2545" s="96" t="s">
        <v>103</v>
      </c>
      <c r="E2545" s="96" t="s">
        <v>120</v>
      </c>
      <c r="F2545" s="96">
        <v>2016</v>
      </c>
      <c r="G2545" s="96">
        <v>10325452</v>
      </c>
    </row>
    <row r="2546" spans="1:7" ht="15">
      <c r="A2546" s="96" t="s">
        <v>105</v>
      </c>
      <c r="B2546" s="97">
        <v>45120.958333333336</v>
      </c>
      <c r="C2546" s="96" t="s">
        <v>104</v>
      </c>
      <c r="D2546" s="96" t="s">
        <v>103</v>
      </c>
      <c r="E2546" s="96" t="s">
        <v>120</v>
      </c>
      <c r="F2546" s="96">
        <v>2017</v>
      </c>
      <c r="G2546" s="96">
        <v>10300300</v>
      </c>
    </row>
    <row r="2547" spans="1:7" ht="15">
      <c r="A2547" s="96" t="s">
        <v>105</v>
      </c>
      <c r="B2547" s="97">
        <v>45120.958333333336</v>
      </c>
      <c r="C2547" s="96" t="s">
        <v>104</v>
      </c>
      <c r="D2547" s="96" t="s">
        <v>103</v>
      </c>
      <c r="E2547" s="96" t="s">
        <v>120</v>
      </c>
      <c r="F2547" s="96">
        <v>2018</v>
      </c>
      <c r="G2547" s="96">
        <v>10283822</v>
      </c>
    </row>
    <row r="2548" spans="1:7" ht="15">
      <c r="A2548" s="96" t="s">
        <v>105</v>
      </c>
      <c r="B2548" s="97">
        <v>45120.958333333336</v>
      </c>
      <c r="C2548" s="96" t="s">
        <v>104</v>
      </c>
      <c r="D2548" s="96" t="s">
        <v>103</v>
      </c>
      <c r="E2548" s="96" t="s">
        <v>120</v>
      </c>
      <c r="F2548" s="96">
        <v>2019</v>
      </c>
      <c r="G2548" s="96">
        <v>10286263</v>
      </c>
    </row>
    <row r="2549" spans="1:7" ht="15">
      <c r="A2549" s="96" t="s">
        <v>105</v>
      </c>
      <c r="B2549" s="97">
        <v>45120.958333333336</v>
      </c>
      <c r="C2549" s="96" t="s">
        <v>104</v>
      </c>
      <c r="D2549" s="96" t="s">
        <v>103</v>
      </c>
      <c r="E2549" s="96" t="s">
        <v>120</v>
      </c>
      <c r="F2549" s="96">
        <v>2020</v>
      </c>
      <c r="G2549" s="96">
        <v>10297081</v>
      </c>
    </row>
    <row r="2550" spans="1:8" ht="15">
      <c r="A2550" s="96" t="s">
        <v>105</v>
      </c>
      <c r="B2550" s="97">
        <v>45120.958333333336</v>
      </c>
      <c r="C2550" s="96" t="s">
        <v>104</v>
      </c>
      <c r="D2550" s="96" t="s">
        <v>103</v>
      </c>
      <c r="E2550" s="96" t="s">
        <v>120</v>
      </c>
      <c r="F2550" s="96">
        <v>2021</v>
      </c>
      <c r="G2550" s="96">
        <v>10361831</v>
      </c>
      <c r="H2550" s="96" t="s">
        <v>119</v>
      </c>
    </row>
    <row r="2551" spans="1:8" ht="15">
      <c r="A2551" s="96" t="s">
        <v>105</v>
      </c>
      <c r="B2551" s="97">
        <v>45120.958333333336</v>
      </c>
      <c r="C2551" s="96" t="s">
        <v>104</v>
      </c>
      <c r="D2551" s="96" t="s">
        <v>103</v>
      </c>
      <c r="E2551" s="96" t="s">
        <v>120</v>
      </c>
      <c r="F2551" s="96">
        <v>2022</v>
      </c>
      <c r="G2551" s="96">
        <v>10409704</v>
      </c>
      <c r="H2551" s="96" t="s">
        <v>119</v>
      </c>
    </row>
    <row r="2552" spans="1:7" ht="15">
      <c r="A2552" s="96" t="s">
        <v>105</v>
      </c>
      <c r="B2552" s="97">
        <v>45120.958333333336</v>
      </c>
      <c r="C2552" s="96" t="s">
        <v>104</v>
      </c>
      <c r="D2552" s="96" t="s">
        <v>103</v>
      </c>
      <c r="E2552" s="96" t="s">
        <v>118</v>
      </c>
      <c r="F2552" s="96">
        <v>1960</v>
      </c>
      <c r="G2552" s="96">
        <v>18406905</v>
      </c>
    </row>
    <row r="2553" spans="1:7" ht="15">
      <c r="A2553" s="96" t="s">
        <v>105</v>
      </c>
      <c r="B2553" s="97">
        <v>45120.958333333336</v>
      </c>
      <c r="C2553" s="96" t="s">
        <v>104</v>
      </c>
      <c r="D2553" s="96" t="s">
        <v>103</v>
      </c>
      <c r="E2553" s="96" t="s">
        <v>118</v>
      </c>
      <c r="F2553" s="96">
        <v>1961</v>
      </c>
      <c r="G2553" s="96">
        <v>18555250</v>
      </c>
    </row>
    <row r="2554" spans="1:7" ht="15">
      <c r="A2554" s="96" t="s">
        <v>105</v>
      </c>
      <c r="B2554" s="97">
        <v>45120.958333333336</v>
      </c>
      <c r="C2554" s="96" t="s">
        <v>104</v>
      </c>
      <c r="D2554" s="96" t="s">
        <v>103</v>
      </c>
      <c r="E2554" s="96" t="s">
        <v>118</v>
      </c>
      <c r="F2554" s="96">
        <v>1962</v>
      </c>
      <c r="G2554" s="96">
        <v>18676550</v>
      </c>
    </row>
    <row r="2555" spans="1:7" ht="15">
      <c r="A2555" s="96" t="s">
        <v>105</v>
      </c>
      <c r="B2555" s="97">
        <v>45120.958333333336</v>
      </c>
      <c r="C2555" s="96" t="s">
        <v>104</v>
      </c>
      <c r="D2555" s="96" t="s">
        <v>103</v>
      </c>
      <c r="E2555" s="96" t="s">
        <v>118</v>
      </c>
      <c r="F2555" s="96">
        <v>1963</v>
      </c>
      <c r="G2555" s="96">
        <v>18797850</v>
      </c>
    </row>
    <row r="2556" spans="1:7" ht="15">
      <c r="A2556" s="96" t="s">
        <v>105</v>
      </c>
      <c r="B2556" s="97">
        <v>45120.958333333336</v>
      </c>
      <c r="C2556" s="96" t="s">
        <v>104</v>
      </c>
      <c r="D2556" s="96" t="s">
        <v>103</v>
      </c>
      <c r="E2556" s="96" t="s">
        <v>118</v>
      </c>
      <c r="F2556" s="96">
        <v>1964</v>
      </c>
      <c r="G2556" s="96">
        <v>18919126</v>
      </c>
    </row>
    <row r="2557" spans="1:7" ht="15">
      <c r="A2557" s="96" t="s">
        <v>105</v>
      </c>
      <c r="B2557" s="97">
        <v>45120.958333333336</v>
      </c>
      <c r="C2557" s="96" t="s">
        <v>104</v>
      </c>
      <c r="D2557" s="96" t="s">
        <v>103</v>
      </c>
      <c r="E2557" s="96" t="s">
        <v>118</v>
      </c>
      <c r="F2557" s="96">
        <v>1965</v>
      </c>
      <c r="G2557" s="96">
        <v>19031576</v>
      </c>
    </row>
    <row r="2558" spans="1:7" ht="15">
      <c r="A2558" s="96" t="s">
        <v>105</v>
      </c>
      <c r="B2558" s="97">
        <v>45120.958333333336</v>
      </c>
      <c r="C2558" s="96" t="s">
        <v>104</v>
      </c>
      <c r="D2558" s="96" t="s">
        <v>103</v>
      </c>
      <c r="E2558" s="96" t="s">
        <v>118</v>
      </c>
      <c r="F2558" s="96">
        <v>1966</v>
      </c>
      <c r="G2558" s="96">
        <v>19215450</v>
      </c>
    </row>
    <row r="2559" spans="1:7" ht="15">
      <c r="A2559" s="96" t="s">
        <v>105</v>
      </c>
      <c r="B2559" s="97">
        <v>45120.958333333336</v>
      </c>
      <c r="C2559" s="96" t="s">
        <v>104</v>
      </c>
      <c r="D2559" s="96" t="s">
        <v>103</v>
      </c>
      <c r="E2559" s="96" t="s">
        <v>118</v>
      </c>
      <c r="F2559" s="96">
        <v>1967</v>
      </c>
      <c r="G2559" s="96">
        <v>19534242</v>
      </c>
    </row>
    <row r="2560" spans="1:7" ht="15">
      <c r="A2560" s="96" t="s">
        <v>105</v>
      </c>
      <c r="B2560" s="97">
        <v>45120.958333333336</v>
      </c>
      <c r="C2560" s="96" t="s">
        <v>104</v>
      </c>
      <c r="D2560" s="96" t="s">
        <v>103</v>
      </c>
      <c r="E2560" s="96" t="s">
        <v>118</v>
      </c>
      <c r="F2560" s="96">
        <v>1968</v>
      </c>
      <c r="G2560" s="96">
        <v>19799831</v>
      </c>
    </row>
    <row r="2561" spans="1:7" ht="15">
      <c r="A2561" s="96" t="s">
        <v>105</v>
      </c>
      <c r="B2561" s="97">
        <v>45120.958333333336</v>
      </c>
      <c r="C2561" s="96" t="s">
        <v>104</v>
      </c>
      <c r="D2561" s="96" t="s">
        <v>103</v>
      </c>
      <c r="E2561" s="96" t="s">
        <v>118</v>
      </c>
      <c r="F2561" s="96">
        <v>1969</v>
      </c>
      <c r="G2561" s="96">
        <v>20009141</v>
      </c>
    </row>
    <row r="2562" spans="1:7" ht="15">
      <c r="A2562" s="96" t="s">
        <v>105</v>
      </c>
      <c r="B2562" s="97">
        <v>45120.958333333336</v>
      </c>
      <c r="C2562" s="96" t="s">
        <v>104</v>
      </c>
      <c r="D2562" s="96" t="s">
        <v>103</v>
      </c>
      <c r="E2562" s="96" t="s">
        <v>118</v>
      </c>
      <c r="F2562" s="96">
        <v>1970</v>
      </c>
      <c r="G2562" s="96">
        <v>20250398</v>
      </c>
    </row>
    <row r="2563" spans="1:7" ht="15">
      <c r="A2563" s="96" t="s">
        <v>105</v>
      </c>
      <c r="B2563" s="97">
        <v>45120.958333333336</v>
      </c>
      <c r="C2563" s="96" t="s">
        <v>104</v>
      </c>
      <c r="D2563" s="96" t="s">
        <v>103</v>
      </c>
      <c r="E2563" s="96" t="s">
        <v>118</v>
      </c>
      <c r="F2563" s="96">
        <v>1971</v>
      </c>
      <c r="G2563" s="96">
        <v>20461567</v>
      </c>
    </row>
    <row r="2564" spans="1:7" ht="15">
      <c r="A2564" s="96" t="s">
        <v>105</v>
      </c>
      <c r="B2564" s="97">
        <v>45120.958333333336</v>
      </c>
      <c r="C2564" s="96" t="s">
        <v>104</v>
      </c>
      <c r="D2564" s="96" t="s">
        <v>103</v>
      </c>
      <c r="E2564" s="96" t="s">
        <v>118</v>
      </c>
      <c r="F2564" s="96">
        <v>1972</v>
      </c>
      <c r="G2564" s="96">
        <v>20657957</v>
      </c>
    </row>
    <row r="2565" spans="1:7" ht="15">
      <c r="A2565" s="96" t="s">
        <v>105</v>
      </c>
      <c r="B2565" s="97">
        <v>45120.958333333336</v>
      </c>
      <c r="C2565" s="96" t="s">
        <v>104</v>
      </c>
      <c r="D2565" s="96" t="s">
        <v>103</v>
      </c>
      <c r="E2565" s="96" t="s">
        <v>118</v>
      </c>
      <c r="F2565" s="96">
        <v>1973</v>
      </c>
      <c r="G2565" s="96">
        <v>20835681</v>
      </c>
    </row>
    <row r="2566" spans="1:7" ht="15">
      <c r="A2566" s="96" t="s">
        <v>105</v>
      </c>
      <c r="B2566" s="97">
        <v>45120.958333333336</v>
      </c>
      <c r="C2566" s="96" t="s">
        <v>104</v>
      </c>
      <c r="D2566" s="96" t="s">
        <v>103</v>
      </c>
      <c r="E2566" s="96" t="s">
        <v>118</v>
      </c>
      <c r="F2566" s="96">
        <v>1974</v>
      </c>
      <c r="G2566" s="96">
        <v>21029429</v>
      </c>
    </row>
    <row r="2567" spans="1:7" ht="15">
      <c r="A2567" s="96" t="s">
        <v>105</v>
      </c>
      <c r="B2567" s="97">
        <v>45120.958333333336</v>
      </c>
      <c r="C2567" s="96" t="s">
        <v>104</v>
      </c>
      <c r="D2567" s="96" t="s">
        <v>103</v>
      </c>
      <c r="E2567" s="96" t="s">
        <v>118</v>
      </c>
      <c r="F2567" s="96">
        <v>1975</v>
      </c>
      <c r="G2567" s="96">
        <v>21293583</v>
      </c>
    </row>
    <row r="2568" spans="1:7" ht="15">
      <c r="A2568" s="96" t="s">
        <v>105</v>
      </c>
      <c r="B2568" s="97">
        <v>45120.958333333336</v>
      </c>
      <c r="C2568" s="96" t="s">
        <v>104</v>
      </c>
      <c r="D2568" s="96" t="s">
        <v>103</v>
      </c>
      <c r="E2568" s="96" t="s">
        <v>118</v>
      </c>
      <c r="F2568" s="96">
        <v>1976</v>
      </c>
      <c r="G2568" s="96">
        <v>21551634</v>
      </c>
    </row>
    <row r="2569" spans="1:7" ht="15">
      <c r="A2569" s="96" t="s">
        <v>105</v>
      </c>
      <c r="B2569" s="97">
        <v>45120.958333333336</v>
      </c>
      <c r="C2569" s="96" t="s">
        <v>104</v>
      </c>
      <c r="D2569" s="96" t="s">
        <v>103</v>
      </c>
      <c r="E2569" s="96" t="s">
        <v>118</v>
      </c>
      <c r="F2569" s="96">
        <v>1977</v>
      </c>
      <c r="G2569" s="96">
        <v>21756096</v>
      </c>
    </row>
    <row r="2570" spans="1:7" ht="15">
      <c r="A2570" s="96" t="s">
        <v>105</v>
      </c>
      <c r="B2570" s="97">
        <v>45120.958333333336</v>
      </c>
      <c r="C2570" s="96" t="s">
        <v>104</v>
      </c>
      <c r="D2570" s="96" t="s">
        <v>103</v>
      </c>
      <c r="E2570" s="96" t="s">
        <v>118</v>
      </c>
      <c r="F2570" s="96">
        <v>1978</v>
      </c>
      <c r="G2570" s="96">
        <v>21951464</v>
      </c>
    </row>
    <row r="2571" spans="1:7" ht="15">
      <c r="A2571" s="96" t="s">
        <v>105</v>
      </c>
      <c r="B2571" s="97">
        <v>45120.958333333336</v>
      </c>
      <c r="C2571" s="96" t="s">
        <v>104</v>
      </c>
      <c r="D2571" s="96" t="s">
        <v>103</v>
      </c>
      <c r="E2571" s="96" t="s">
        <v>118</v>
      </c>
      <c r="F2571" s="96">
        <v>1979</v>
      </c>
      <c r="G2571" s="96">
        <v>22090488</v>
      </c>
    </row>
    <row r="2572" spans="1:7" ht="15">
      <c r="A2572" s="96" t="s">
        <v>105</v>
      </c>
      <c r="B2572" s="97">
        <v>45120.958333333336</v>
      </c>
      <c r="C2572" s="96" t="s">
        <v>104</v>
      </c>
      <c r="D2572" s="96" t="s">
        <v>103</v>
      </c>
      <c r="E2572" s="96" t="s">
        <v>118</v>
      </c>
      <c r="F2572" s="96">
        <v>1980</v>
      </c>
      <c r="G2572" s="96">
        <v>22207282</v>
      </c>
    </row>
    <row r="2573" spans="1:7" ht="15">
      <c r="A2573" s="96" t="s">
        <v>105</v>
      </c>
      <c r="B2573" s="97">
        <v>45120.958333333336</v>
      </c>
      <c r="C2573" s="96" t="s">
        <v>104</v>
      </c>
      <c r="D2573" s="96" t="s">
        <v>103</v>
      </c>
      <c r="E2573" s="96" t="s">
        <v>118</v>
      </c>
      <c r="F2573" s="96">
        <v>1981</v>
      </c>
      <c r="G2573" s="96">
        <v>22353070</v>
      </c>
    </row>
    <row r="2574" spans="1:7" ht="15">
      <c r="A2574" s="96" t="s">
        <v>105</v>
      </c>
      <c r="B2574" s="97">
        <v>45120.958333333336</v>
      </c>
      <c r="C2574" s="96" t="s">
        <v>104</v>
      </c>
      <c r="D2574" s="96" t="s">
        <v>103</v>
      </c>
      <c r="E2574" s="96" t="s">
        <v>118</v>
      </c>
      <c r="F2574" s="96">
        <v>1982</v>
      </c>
      <c r="G2574" s="96">
        <v>22475741</v>
      </c>
    </row>
    <row r="2575" spans="1:7" ht="15">
      <c r="A2575" s="96" t="s">
        <v>105</v>
      </c>
      <c r="B2575" s="97">
        <v>45120.958333333336</v>
      </c>
      <c r="C2575" s="96" t="s">
        <v>104</v>
      </c>
      <c r="D2575" s="96" t="s">
        <v>103</v>
      </c>
      <c r="E2575" s="96" t="s">
        <v>118</v>
      </c>
      <c r="F2575" s="96">
        <v>1983</v>
      </c>
      <c r="G2575" s="96">
        <v>22560478</v>
      </c>
    </row>
    <row r="2576" spans="1:7" ht="15">
      <c r="A2576" s="96" t="s">
        <v>105</v>
      </c>
      <c r="B2576" s="97">
        <v>45120.958333333336</v>
      </c>
      <c r="C2576" s="96" t="s">
        <v>104</v>
      </c>
      <c r="D2576" s="96" t="s">
        <v>103</v>
      </c>
      <c r="E2576" s="96" t="s">
        <v>118</v>
      </c>
      <c r="F2576" s="96">
        <v>1984</v>
      </c>
      <c r="G2576" s="96">
        <v>22640547</v>
      </c>
    </row>
    <row r="2577" spans="1:7" ht="15">
      <c r="A2577" s="96" t="s">
        <v>105</v>
      </c>
      <c r="B2577" s="97">
        <v>45120.958333333336</v>
      </c>
      <c r="C2577" s="96" t="s">
        <v>104</v>
      </c>
      <c r="D2577" s="96" t="s">
        <v>103</v>
      </c>
      <c r="E2577" s="96" t="s">
        <v>118</v>
      </c>
      <c r="F2577" s="96">
        <v>1985</v>
      </c>
      <c r="G2577" s="96">
        <v>22732999</v>
      </c>
    </row>
    <row r="2578" spans="1:7" ht="15">
      <c r="A2578" s="96" t="s">
        <v>105</v>
      </c>
      <c r="B2578" s="97">
        <v>45120.958333333336</v>
      </c>
      <c r="C2578" s="96" t="s">
        <v>104</v>
      </c>
      <c r="D2578" s="96" t="s">
        <v>103</v>
      </c>
      <c r="E2578" s="96" t="s">
        <v>118</v>
      </c>
      <c r="F2578" s="96">
        <v>1986</v>
      </c>
      <c r="G2578" s="96">
        <v>22836841</v>
      </c>
    </row>
    <row r="2579" spans="1:7" ht="15">
      <c r="A2579" s="96" t="s">
        <v>105</v>
      </c>
      <c r="B2579" s="97">
        <v>45120.958333333336</v>
      </c>
      <c r="C2579" s="96" t="s">
        <v>104</v>
      </c>
      <c r="D2579" s="96" t="s">
        <v>103</v>
      </c>
      <c r="E2579" s="96" t="s">
        <v>118</v>
      </c>
      <c r="F2579" s="96">
        <v>1987</v>
      </c>
      <c r="G2579" s="96">
        <v>22949430</v>
      </c>
    </row>
    <row r="2580" spans="1:7" ht="15">
      <c r="A2580" s="96" t="s">
        <v>105</v>
      </c>
      <c r="B2580" s="97">
        <v>45120.958333333336</v>
      </c>
      <c r="C2580" s="96" t="s">
        <v>104</v>
      </c>
      <c r="D2580" s="96" t="s">
        <v>103</v>
      </c>
      <c r="E2580" s="96" t="s">
        <v>118</v>
      </c>
      <c r="F2580" s="96">
        <v>1988</v>
      </c>
      <c r="G2580" s="96">
        <v>23057662</v>
      </c>
    </row>
    <row r="2581" spans="1:7" ht="15">
      <c r="A2581" s="96" t="s">
        <v>105</v>
      </c>
      <c r="B2581" s="97">
        <v>45120.958333333336</v>
      </c>
      <c r="C2581" s="96" t="s">
        <v>104</v>
      </c>
      <c r="D2581" s="96" t="s">
        <v>103</v>
      </c>
      <c r="E2581" s="96" t="s">
        <v>118</v>
      </c>
      <c r="F2581" s="96">
        <v>1989</v>
      </c>
      <c r="G2581" s="96">
        <v>23161458</v>
      </c>
    </row>
    <row r="2582" spans="1:7" ht="15">
      <c r="A2582" s="96" t="s">
        <v>105</v>
      </c>
      <c r="B2582" s="97">
        <v>45120.958333333336</v>
      </c>
      <c r="C2582" s="96" t="s">
        <v>104</v>
      </c>
      <c r="D2582" s="96" t="s">
        <v>103</v>
      </c>
      <c r="E2582" s="96" t="s">
        <v>118</v>
      </c>
      <c r="F2582" s="96">
        <v>1990</v>
      </c>
      <c r="G2582" s="96">
        <v>23201835</v>
      </c>
    </row>
    <row r="2583" spans="1:7" ht="15">
      <c r="A2583" s="96" t="s">
        <v>105</v>
      </c>
      <c r="B2583" s="97">
        <v>45120.958333333336</v>
      </c>
      <c r="C2583" s="96" t="s">
        <v>104</v>
      </c>
      <c r="D2583" s="96" t="s">
        <v>103</v>
      </c>
      <c r="E2583" s="96" t="s">
        <v>118</v>
      </c>
      <c r="F2583" s="96">
        <v>1991</v>
      </c>
      <c r="G2583" s="96">
        <v>23001155</v>
      </c>
    </row>
    <row r="2584" spans="1:7" ht="15">
      <c r="A2584" s="96" t="s">
        <v>105</v>
      </c>
      <c r="B2584" s="97">
        <v>45120.958333333336</v>
      </c>
      <c r="C2584" s="96" t="s">
        <v>104</v>
      </c>
      <c r="D2584" s="96" t="s">
        <v>103</v>
      </c>
      <c r="E2584" s="96" t="s">
        <v>118</v>
      </c>
      <c r="F2584" s="96">
        <v>1992</v>
      </c>
      <c r="G2584" s="96">
        <v>22794284</v>
      </c>
    </row>
    <row r="2585" spans="1:7" ht="15">
      <c r="A2585" s="96" t="s">
        <v>105</v>
      </c>
      <c r="B2585" s="97">
        <v>45120.958333333336</v>
      </c>
      <c r="C2585" s="96" t="s">
        <v>104</v>
      </c>
      <c r="D2585" s="96" t="s">
        <v>103</v>
      </c>
      <c r="E2585" s="96" t="s">
        <v>118</v>
      </c>
      <c r="F2585" s="96">
        <v>1993</v>
      </c>
      <c r="G2585" s="96">
        <v>22763280</v>
      </c>
    </row>
    <row r="2586" spans="1:7" ht="15">
      <c r="A2586" s="96" t="s">
        <v>105</v>
      </c>
      <c r="B2586" s="97">
        <v>45120.958333333336</v>
      </c>
      <c r="C2586" s="96" t="s">
        <v>104</v>
      </c>
      <c r="D2586" s="96" t="s">
        <v>103</v>
      </c>
      <c r="E2586" s="96" t="s">
        <v>118</v>
      </c>
      <c r="F2586" s="96">
        <v>1994</v>
      </c>
      <c r="G2586" s="96">
        <v>22730211</v>
      </c>
    </row>
    <row r="2587" spans="1:7" ht="15">
      <c r="A2587" s="96" t="s">
        <v>105</v>
      </c>
      <c r="B2587" s="97">
        <v>45120.958333333336</v>
      </c>
      <c r="C2587" s="96" t="s">
        <v>104</v>
      </c>
      <c r="D2587" s="96" t="s">
        <v>103</v>
      </c>
      <c r="E2587" s="96" t="s">
        <v>118</v>
      </c>
      <c r="F2587" s="96">
        <v>1995</v>
      </c>
      <c r="G2587" s="96">
        <v>22684270</v>
      </c>
    </row>
    <row r="2588" spans="1:7" ht="15">
      <c r="A2588" s="96" t="s">
        <v>105</v>
      </c>
      <c r="B2588" s="97">
        <v>45120.958333333336</v>
      </c>
      <c r="C2588" s="96" t="s">
        <v>104</v>
      </c>
      <c r="D2588" s="96" t="s">
        <v>103</v>
      </c>
      <c r="E2588" s="96" t="s">
        <v>118</v>
      </c>
      <c r="F2588" s="96">
        <v>1996</v>
      </c>
      <c r="G2588" s="96">
        <v>22619004</v>
      </c>
    </row>
    <row r="2589" spans="1:7" ht="15">
      <c r="A2589" s="96" t="s">
        <v>105</v>
      </c>
      <c r="B2589" s="97">
        <v>45120.958333333336</v>
      </c>
      <c r="C2589" s="96" t="s">
        <v>104</v>
      </c>
      <c r="D2589" s="96" t="s">
        <v>103</v>
      </c>
      <c r="E2589" s="96" t="s">
        <v>118</v>
      </c>
      <c r="F2589" s="96">
        <v>1997</v>
      </c>
      <c r="G2589" s="96">
        <v>22553978</v>
      </c>
    </row>
    <row r="2590" spans="1:7" ht="15">
      <c r="A2590" s="96" t="s">
        <v>105</v>
      </c>
      <c r="B2590" s="97">
        <v>45120.958333333336</v>
      </c>
      <c r="C2590" s="96" t="s">
        <v>104</v>
      </c>
      <c r="D2590" s="96" t="s">
        <v>103</v>
      </c>
      <c r="E2590" s="96" t="s">
        <v>118</v>
      </c>
      <c r="F2590" s="96">
        <v>1998</v>
      </c>
      <c r="G2590" s="96">
        <v>22507344</v>
      </c>
    </row>
    <row r="2591" spans="1:7" ht="15">
      <c r="A2591" s="96" t="s">
        <v>105</v>
      </c>
      <c r="B2591" s="97">
        <v>45120.958333333336</v>
      </c>
      <c r="C2591" s="96" t="s">
        <v>104</v>
      </c>
      <c r="D2591" s="96" t="s">
        <v>103</v>
      </c>
      <c r="E2591" s="96" t="s">
        <v>118</v>
      </c>
      <c r="F2591" s="96">
        <v>1999</v>
      </c>
      <c r="G2591" s="96">
        <v>22472040</v>
      </c>
    </row>
    <row r="2592" spans="1:7" ht="15">
      <c r="A2592" s="96" t="s">
        <v>105</v>
      </c>
      <c r="B2592" s="97">
        <v>45120.958333333336</v>
      </c>
      <c r="C2592" s="96" t="s">
        <v>104</v>
      </c>
      <c r="D2592" s="96" t="s">
        <v>103</v>
      </c>
      <c r="E2592" s="96" t="s">
        <v>118</v>
      </c>
      <c r="F2592" s="96">
        <v>2000</v>
      </c>
      <c r="G2592" s="96">
        <v>22442971</v>
      </c>
    </row>
    <row r="2593" spans="1:7" ht="15">
      <c r="A2593" s="96" t="s">
        <v>105</v>
      </c>
      <c r="B2593" s="97">
        <v>45120.958333333336</v>
      </c>
      <c r="C2593" s="96" t="s">
        <v>104</v>
      </c>
      <c r="D2593" s="96" t="s">
        <v>103</v>
      </c>
      <c r="E2593" s="96" t="s">
        <v>118</v>
      </c>
      <c r="F2593" s="96">
        <v>2001</v>
      </c>
      <c r="G2593" s="96">
        <v>22131970</v>
      </c>
    </row>
    <row r="2594" spans="1:7" ht="15">
      <c r="A2594" s="96" t="s">
        <v>105</v>
      </c>
      <c r="B2594" s="97">
        <v>45120.958333333336</v>
      </c>
      <c r="C2594" s="96" t="s">
        <v>104</v>
      </c>
      <c r="D2594" s="96" t="s">
        <v>103</v>
      </c>
      <c r="E2594" s="96" t="s">
        <v>118</v>
      </c>
      <c r="F2594" s="96">
        <v>2002</v>
      </c>
      <c r="G2594" s="96">
        <v>21730496</v>
      </c>
    </row>
    <row r="2595" spans="1:7" ht="15">
      <c r="A2595" s="96" t="s">
        <v>105</v>
      </c>
      <c r="B2595" s="97">
        <v>45120.958333333336</v>
      </c>
      <c r="C2595" s="96" t="s">
        <v>104</v>
      </c>
      <c r="D2595" s="96" t="s">
        <v>103</v>
      </c>
      <c r="E2595" s="96" t="s">
        <v>118</v>
      </c>
      <c r="F2595" s="96">
        <v>2003</v>
      </c>
      <c r="G2595" s="96">
        <v>21574326</v>
      </c>
    </row>
    <row r="2596" spans="1:7" ht="15">
      <c r="A2596" s="96" t="s">
        <v>105</v>
      </c>
      <c r="B2596" s="97">
        <v>45120.958333333336</v>
      </c>
      <c r="C2596" s="96" t="s">
        <v>104</v>
      </c>
      <c r="D2596" s="96" t="s">
        <v>103</v>
      </c>
      <c r="E2596" s="96" t="s">
        <v>118</v>
      </c>
      <c r="F2596" s="96">
        <v>2004</v>
      </c>
      <c r="G2596" s="96">
        <v>21451748</v>
      </c>
    </row>
    <row r="2597" spans="1:7" ht="15">
      <c r="A2597" s="96" t="s">
        <v>105</v>
      </c>
      <c r="B2597" s="97">
        <v>45120.958333333336</v>
      </c>
      <c r="C2597" s="96" t="s">
        <v>104</v>
      </c>
      <c r="D2597" s="96" t="s">
        <v>103</v>
      </c>
      <c r="E2597" s="96" t="s">
        <v>118</v>
      </c>
      <c r="F2597" s="96">
        <v>2005</v>
      </c>
      <c r="G2597" s="96">
        <v>21319685</v>
      </c>
    </row>
    <row r="2598" spans="1:7" ht="15">
      <c r="A2598" s="96" t="s">
        <v>105</v>
      </c>
      <c r="B2598" s="97">
        <v>45120.958333333336</v>
      </c>
      <c r="C2598" s="96" t="s">
        <v>104</v>
      </c>
      <c r="D2598" s="96" t="s">
        <v>103</v>
      </c>
      <c r="E2598" s="96" t="s">
        <v>118</v>
      </c>
      <c r="F2598" s="96">
        <v>2006</v>
      </c>
      <c r="G2598" s="96">
        <v>21193760</v>
      </c>
    </row>
    <row r="2599" spans="1:7" ht="15">
      <c r="A2599" s="96" t="s">
        <v>105</v>
      </c>
      <c r="B2599" s="97">
        <v>45120.958333333336</v>
      </c>
      <c r="C2599" s="96" t="s">
        <v>104</v>
      </c>
      <c r="D2599" s="96" t="s">
        <v>103</v>
      </c>
      <c r="E2599" s="96" t="s">
        <v>118</v>
      </c>
      <c r="F2599" s="96">
        <v>2007</v>
      </c>
      <c r="G2599" s="96">
        <v>20882982</v>
      </c>
    </row>
    <row r="2600" spans="1:7" ht="15">
      <c r="A2600" s="96" t="s">
        <v>105</v>
      </c>
      <c r="B2600" s="97">
        <v>45120.958333333336</v>
      </c>
      <c r="C2600" s="96" t="s">
        <v>104</v>
      </c>
      <c r="D2600" s="96" t="s">
        <v>103</v>
      </c>
      <c r="E2600" s="96" t="s">
        <v>118</v>
      </c>
      <c r="F2600" s="96">
        <v>2008</v>
      </c>
      <c r="G2600" s="96">
        <v>20537875</v>
      </c>
    </row>
    <row r="2601" spans="1:7" ht="15">
      <c r="A2601" s="96" t="s">
        <v>105</v>
      </c>
      <c r="B2601" s="97">
        <v>45120.958333333336</v>
      </c>
      <c r="C2601" s="96" t="s">
        <v>104</v>
      </c>
      <c r="D2601" s="96" t="s">
        <v>103</v>
      </c>
      <c r="E2601" s="96" t="s">
        <v>118</v>
      </c>
      <c r="F2601" s="96">
        <v>2009</v>
      </c>
      <c r="G2601" s="96">
        <v>20367487</v>
      </c>
    </row>
    <row r="2602" spans="1:7" ht="15">
      <c r="A2602" s="96" t="s">
        <v>105</v>
      </c>
      <c r="B2602" s="97">
        <v>45120.958333333336</v>
      </c>
      <c r="C2602" s="96" t="s">
        <v>104</v>
      </c>
      <c r="D2602" s="96" t="s">
        <v>103</v>
      </c>
      <c r="E2602" s="96" t="s">
        <v>118</v>
      </c>
      <c r="F2602" s="96">
        <v>2010</v>
      </c>
      <c r="G2602" s="96">
        <v>20246871</v>
      </c>
    </row>
    <row r="2603" spans="1:7" ht="15">
      <c r="A2603" s="96" t="s">
        <v>105</v>
      </c>
      <c r="B2603" s="97">
        <v>45120.958333333336</v>
      </c>
      <c r="C2603" s="96" t="s">
        <v>104</v>
      </c>
      <c r="D2603" s="96" t="s">
        <v>103</v>
      </c>
      <c r="E2603" s="96" t="s">
        <v>118</v>
      </c>
      <c r="F2603" s="96">
        <v>2011</v>
      </c>
      <c r="G2603" s="96">
        <v>20147528</v>
      </c>
    </row>
    <row r="2604" spans="1:7" ht="15">
      <c r="A2604" s="96" t="s">
        <v>105</v>
      </c>
      <c r="B2604" s="97">
        <v>45120.958333333336</v>
      </c>
      <c r="C2604" s="96" t="s">
        <v>104</v>
      </c>
      <c r="D2604" s="96" t="s">
        <v>103</v>
      </c>
      <c r="E2604" s="96" t="s">
        <v>118</v>
      </c>
      <c r="F2604" s="96">
        <v>2012</v>
      </c>
      <c r="G2604" s="96">
        <v>20058035</v>
      </c>
    </row>
    <row r="2605" spans="1:7" ht="15">
      <c r="A2605" s="96" t="s">
        <v>105</v>
      </c>
      <c r="B2605" s="97">
        <v>45120.958333333336</v>
      </c>
      <c r="C2605" s="96" t="s">
        <v>104</v>
      </c>
      <c r="D2605" s="96" t="s">
        <v>103</v>
      </c>
      <c r="E2605" s="96" t="s">
        <v>118</v>
      </c>
      <c r="F2605" s="96">
        <v>2013</v>
      </c>
      <c r="G2605" s="96">
        <v>19983693</v>
      </c>
    </row>
    <row r="2606" spans="1:7" ht="15">
      <c r="A2606" s="96" t="s">
        <v>105</v>
      </c>
      <c r="B2606" s="97">
        <v>45120.958333333336</v>
      </c>
      <c r="C2606" s="96" t="s">
        <v>104</v>
      </c>
      <c r="D2606" s="96" t="s">
        <v>103</v>
      </c>
      <c r="E2606" s="96" t="s">
        <v>118</v>
      </c>
      <c r="F2606" s="96">
        <v>2014</v>
      </c>
      <c r="G2606" s="96">
        <v>19908979</v>
      </c>
    </row>
    <row r="2607" spans="1:7" ht="15">
      <c r="A2607" s="96" t="s">
        <v>105</v>
      </c>
      <c r="B2607" s="97">
        <v>45120.958333333336</v>
      </c>
      <c r="C2607" s="96" t="s">
        <v>104</v>
      </c>
      <c r="D2607" s="96" t="s">
        <v>103</v>
      </c>
      <c r="E2607" s="96" t="s">
        <v>118</v>
      </c>
      <c r="F2607" s="96">
        <v>2015</v>
      </c>
      <c r="G2607" s="96">
        <v>19815616</v>
      </c>
    </row>
    <row r="2608" spans="1:7" ht="15">
      <c r="A2608" s="96" t="s">
        <v>105</v>
      </c>
      <c r="B2608" s="97">
        <v>45120.958333333336</v>
      </c>
      <c r="C2608" s="96" t="s">
        <v>104</v>
      </c>
      <c r="D2608" s="96" t="s">
        <v>103</v>
      </c>
      <c r="E2608" s="96" t="s">
        <v>118</v>
      </c>
      <c r="F2608" s="96">
        <v>2016</v>
      </c>
      <c r="G2608" s="96">
        <v>19702267</v>
      </c>
    </row>
    <row r="2609" spans="1:7" ht="15">
      <c r="A2609" s="96" t="s">
        <v>105</v>
      </c>
      <c r="B2609" s="97">
        <v>45120.958333333336</v>
      </c>
      <c r="C2609" s="96" t="s">
        <v>104</v>
      </c>
      <c r="D2609" s="96" t="s">
        <v>103</v>
      </c>
      <c r="E2609" s="96" t="s">
        <v>118</v>
      </c>
      <c r="F2609" s="96">
        <v>2017</v>
      </c>
      <c r="G2609" s="96">
        <v>19588715</v>
      </c>
    </row>
    <row r="2610" spans="1:7" ht="15">
      <c r="A2610" s="96" t="s">
        <v>105</v>
      </c>
      <c r="B2610" s="97">
        <v>45120.958333333336</v>
      </c>
      <c r="C2610" s="96" t="s">
        <v>104</v>
      </c>
      <c r="D2610" s="96" t="s">
        <v>103</v>
      </c>
      <c r="E2610" s="96" t="s">
        <v>118</v>
      </c>
      <c r="F2610" s="96">
        <v>2018</v>
      </c>
      <c r="G2610" s="96">
        <v>19473970</v>
      </c>
    </row>
    <row r="2611" spans="1:8" ht="15">
      <c r="A2611" s="96" t="s">
        <v>105</v>
      </c>
      <c r="B2611" s="97">
        <v>45120.958333333336</v>
      </c>
      <c r="C2611" s="96" t="s">
        <v>104</v>
      </c>
      <c r="D2611" s="96" t="s">
        <v>103</v>
      </c>
      <c r="E2611" s="96" t="s">
        <v>118</v>
      </c>
      <c r="F2611" s="96">
        <v>2019</v>
      </c>
      <c r="G2611" s="96">
        <v>19371648</v>
      </c>
      <c r="H2611" s="96" t="s">
        <v>101</v>
      </c>
    </row>
    <row r="2612" spans="1:8" ht="15">
      <c r="A2612" s="96" t="s">
        <v>105</v>
      </c>
      <c r="B2612" s="97">
        <v>45120.958333333336</v>
      </c>
      <c r="C2612" s="96" t="s">
        <v>104</v>
      </c>
      <c r="D2612" s="96" t="s">
        <v>103</v>
      </c>
      <c r="E2612" s="96" t="s">
        <v>118</v>
      </c>
      <c r="F2612" s="96">
        <v>2020</v>
      </c>
      <c r="G2612" s="96">
        <v>19265250</v>
      </c>
      <c r="H2612" s="96" t="s">
        <v>101</v>
      </c>
    </row>
    <row r="2613" spans="1:8" ht="15">
      <c r="A2613" s="96" t="s">
        <v>105</v>
      </c>
      <c r="B2613" s="97">
        <v>45120.958333333336</v>
      </c>
      <c r="C2613" s="96" t="s">
        <v>104</v>
      </c>
      <c r="D2613" s="96" t="s">
        <v>103</v>
      </c>
      <c r="E2613" s="96" t="s">
        <v>118</v>
      </c>
      <c r="F2613" s="96">
        <v>2021</v>
      </c>
      <c r="G2613" s="96">
        <v>19122059</v>
      </c>
      <c r="H2613" s="96" t="s">
        <v>101</v>
      </c>
    </row>
    <row r="2614" spans="1:8" ht="15">
      <c r="A2614" s="96" t="s">
        <v>105</v>
      </c>
      <c r="B2614" s="97">
        <v>45120.958333333336</v>
      </c>
      <c r="C2614" s="96" t="s">
        <v>104</v>
      </c>
      <c r="D2614" s="96" t="s">
        <v>103</v>
      </c>
      <c r="E2614" s="96" t="s">
        <v>118</v>
      </c>
      <c r="F2614" s="96">
        <v>2022</v>
      </c>
      <c r="G2614" s="96">
        <v>19047009</v>
      </c>
      <c r="H2614" s="96" t="s">
        <v>117</v>
      </c>
    </row>
    <row r="2615" spans="1:7" ht="15">
      <c r="A2615" s="96" t="s">
        <v>105</v>
      </c>
      <c r="B2615" s="97">
        <v>45120.958333333336</v>
      </c>
      <c r="C2615" s="96" t="s">
        <v>104</v>
      </c>
      <c r="D2615" s="96" t="s">
        <v>103</v>
      </c>
      <c r="E2615" s="96" t="s">
        <v>116</v>
      </c>
      <c r="F2615" s="96">
        <v>1995</v>
      </c>
      <c r="G2615" s="96">
        <v>7625357</v>
      </c>
    </row>
    <row r="2616" spans="1:7" ht="15">
      <c r="A2616" s="96" t="s">
        <v>105</v>
      </c>
      <c r="B2616" s="97">
        <v>45120.958333333336</v>
      </c>
      <c r="C2616" s="96" t="s">
        <v>104</v>
      </c>
      <c r="D2616" s="96" t="s">
        <v>103</v>
      </c>
      <c r="E2616" s="96" t="s">
        <v>116</v>
      </c>
      <c r="F2616" s="96">
        <v>1996</v>
      </c>
      <c r="G2616" s="96">
        <v>7617794</v>
      </c>
    </row>
    <row r="2617" spans="1:7" ht="15">
      <c r="A2617" s="96" t="s">
        <v>105</v>
      </c>
      <c r="B2617" s="97">
        <v>45120.958333333336</v>
      </c>
      <c r="C2617" s="96" t="s">
        <v>104</v>
      </c>
      <c r="D2617" s="96" t="s">
        <v>103</v>
      </c>
      <c r="E2617" s="96" t="s">
        <v>116</v>
      </c>
      <c r="F2617" s="96">
        <v>1997</v>
      </c>
      <c r="G2617" s="96">
        <v>7596501</v>
      </c>
    </row>
    <row r="2618" spans="1:7" ht="15">
      <c r="A2618" s="96" t="s">
        <v>105</v>
      </c>
      <c r="B2618" s="97">
        <v>45120.958333333336</v>
      </c>
      <c r="C2618" s="96" t="s">
        <v>104</v>
      </c>
      <c r="D2618" s="96" t="s">
        <v>103</v>
      </c>
      <c r="E2618" s="96" t="s">
        <v>116</v>
      </c>
      <c r="F2618" s="96">
        <v>1998</v>
      </c>
      <c r="G2618" s="96">
        <v>7567745</v>
      </c>
    </row>
    <row r="2619" spans="1:7" ht="15">
      <c r="A2619" s="96" t="s">
        <v>105</v>
      </c>
      <c r="B2619" s="97">
        <v>45120.958333333336</v>
      </c>
      <c r="C2619" s="96" t="s">
        <v>104</v>
      </c>
      <c r="D2619" s="96" t="s">
        <v>103</v>
      </c>
      <c r="E2619" s="96" t="s">
        <v>116</v>
      </c>
      <c r="F2619" s="96">
        <v>1999</v>
      </c>
      <c r="G2619" s="96">
        <v>7540401</v>
      </c>
    </row>
    <row r="2620" spans="1:7" ht="15">
      <c r="A2620" s="96" t="s">
        <v>105</v>
      </c>
      <c r="B2620" s="97">
        <v>45120.958333333336</v>
      </c>
      <c r="C2620" s="96" t="s">
        <v>104</v>
      </c>
      <c r="D2620" s="96" t="s">
        <v>103</v>
      </c>
      <c r="E2620" s="96" t="s">
        <v>116</v>
      </c>
      <c r="F2620" s="96">
        <v>2000</v>
      </c>
      <c r="G2620" s="96">
        <v>7516346</v>
      </c>
    </row>
    <row r="2621" spans="1:7" ht="15">
      <c r="A2621" s="96" t="s">
        <v>105</v>
      </c>
      <c r="B2621" s="97">
        <v>45120.958333333336</v>
      </c>
      <c r="C2621" s="96" t="s">
        <v>104</v>
      </c>
      <c r="D2621" s="96" t="s">
        <v>103</v>
      </c>
      <c r="E2621" s="96" t="s">
        <v>116</v>
      </c>
      <c r="F2621" s="96">
        <v>2001</v>
      </c>
      <c r="G2621" s="96">
        <v>7503433</v>
      </c>
    </row>
    <row r="2622" spans="1:7" ht="15">
      <c r="A2622" s="96" t="s">
        <v>105</v>
      </c>
      <c r="B2622" s="97">
        <v>45120.958333333336</v>
      </c>
      <c r="C2622" s="96" t="s">
        <v>104</v>
      </c>
      <c r="D2622" s="96" t="s">
        <v>103</v>
      </c>
      <c r="E2622" s="96" t="s">
        <v>116</v>
      </c>
      <c r="F2622" s="96">
        <v>2002</v>
      </c>
      <c r="G2622" s="96">
        <v>7496522</v>
      </c>
    </row>
    <row r="2623" spans="1:7" ht="15">
      <c r="A2623" s="96" t="s">
        <v>105</v>
      </c>
      <c r="B2623" s="97">
        <v>45120.958333333336</v>
      </c>
      <c r="C2623" s="96" t="s">
        <v>104</v>
      </c>
      <c r="D2623" s="96" t="s">
        <v>103</v>
      </c>
      <c r="E2623" s="96" t="s">
        <v>116</v>
      </c>
      <c r="F2623" s="96">
        <v>2003</v>
      </c>
      <c r="G2623" s="96">
        <v>7480591</v>
      </c>
    </row>
    <row r="2624" spans="1:7" ht="15">
      <c r="A2624" s="96" t="s">
        <v>105</v>
      </c>
      <c r="B2624" s="97">
        <v>45120.958333333336</v>
      </c>
      <c r="C2624" s="96" t="s">
        <v>104</v>
      </c>
      <c r="D2624" s="96" t="s">
        <v>103</v>
      </c>
      <c r="E2624" s="96" t="s">
        <v>116</v>
      </c>
      <c r="F2624" s="96">
        <v>2004</v>
      </c>
      <c r="G2624" s="96">
        <v>7463157</v>
      </c>
    </row>
    <row r="2625" spans="1:7" ht="15">
      <c r="A2625" s="96" t="s">
        <v>105</v>
      </c>
      <c r="B2625" s="97">
        <v>45120.958333333336</v>
      </c>
      <c r="C2625" s="96" t="s">
        <v>104</v>
      </c>
      <c r="D2625" s="96" t="s">
        <v>103</v>
      </c>
      <c r="E2625" s="96" t="s">
        <v>116</v>
      </c>
      <c r="F2625" s="96">
        <v>2005</v>
      </c>
      <c r="G2625" s="96">
        <v>7440769</v>
      </c>
    </row>
    <row r="2626" spans="1:7" ht="15">
      <c r="A2626" s="96" t="s">
        <v>105</v>
      </c>
      <c r="B2626" s="97">
        <v>45120.958333333336</v>
      </c>
      <c r="C2626" s="96" t="s">
        <v>104</v>
      </c>
      <c r="D2626" s="96" t="s">
        <v>103</v>
      </c>
      <c r="E2626" s="96" t="s">
        <v>116</v>
      </c>
      <c r="F2626" s="96">
        <v>2006</v>
      </c>
      <c r="G2626" s="96">
        <v>7411569</v>
      </c>
    </row>
    <row r="2627" spans="1:7" ht="15">
      <c r="A2627" s="96" t="s">
        <v>105</v>
      </c>
      <c r="B2627" s="97">
        <v>45120.958333333336</v>
      </c>
      <c r="C2627" s="96" t="s">
        <v>104</v>
      </c>
      <c r="D2627" s="96" t="s">
        <v>103</v>
      </c>
      <c r="E2627" s="96" t="s">
        <v>116</v>
      </c>
      <c r="F2627" s="96">
        <v>2007</v>
      </c>
      <c r="G2627" s="96">
        <v>7381579</v>
      </c>
    </row>
    <row r="2628" spans="1:7" ht="15">
      <c r="A2628" s="96" t="s">
        <v>105</v>
      </c>
      <c r="B2628" s="97">
        <v>45120.958333333336</v>
      </c>
      <c r="C2628" s="96" t="s">
        <v>104</v>
      </c>
      <c r="D2628" s="96" t="s">
        <v>103</v>
      </c>
      <c r="E2628" s="96" t="s">
        <v>116</v>
      </c>
      <c r="F2628" s="96">
        <v>2008</v>
      </c>
      <c r="G2628" s="96">
        <v>7350222</v>
      </c>
    </row>
    <row r="2629" spans="1:7" ht="15">
      <c r="A2629" s="96" t="s">
        <v>105</v>
      </c>
      <c r="B2629" s="97">
        <v>45120.958333333336</v>
      </c>
      <c r="C2629" s="96" t="s">
        <v>104</v>
      </c>
      <c r="D2629" s="96" t="s">
        <v>103</v>
      </c>
      <c r="E2629" s="96" t="s">
        <v>116</v>
      </c>
      <c r="F2629" s="96">
        <v>2009</v>
      </c>
      <c r="G2629" s="96">
        <v>7320807</v>
      </c>
    </row>
    <row r="2630" spans="1:7" ht="15">
      <c r="A2630" s="96" t="s">
        <v>105</v>
      </c>
      <c r="B2630" s="97">
        <v>45120.958333333336</v>
      </c>
      <c r="C2630" s="96" t="s">
        <v>104</v>
      </c>
      <c r="D2630" s="96" t="s">
        <v>103</v>
      </c>
      <c r="E2630" s="96" t="s">
        <v>116</v>
      </c>
      <c r="F2630" s="96">
        <v>2010</v>
      </c>
      <c r="G2630" s="96">
        <v>7291436</v>
      </c>
    </row>
    <row r="2631" spans="1:8" ht="15">
      <c r="A2631" s="96" t="s">
        <v>105</v>
      </c>
      <c r="B2631" s="97">
        <v>45120.958333333336</v>
      </c>
      <c r="C2631" s="96" t="s">
        <v>104</v>
      </c>
      <c r="D2631" s="96" t="s">
        <v>103</v>
      </c>
      <c r="E2631" s="96" t="s">
        <v>116</v>
      </c>
      <c r="F2631" s="96">
        <v>2011</v>
      </c>
      <c r="G2631" s="96">
        <v>7234099</v>
      </c>
      <c r="H2631" s="96" t="s">
        <v>106</v>
      </c>
    </row>
    <row r="2632" spans="1:7" ht="15">
      <c r="A2632" s="96" t="s">
        <v>105</v>
      </c>
      <c r="B2632" s="97">
        <v>45120.958333333336</v>
      </c>
      <c r="C2632" s="96" t="s">
        <v>104</v>
      </c>
      <c r="D2632" s="96" t="s">
        <v>103</v>
      </c>
      <c r="E2632" s="96" t="s">
        <v>116</v>
      </c>
      <c r="F2632" s="96">
        <v>2012</v>
      </c>
      <c r="G2632" s="96">
        <v>7199077</v>
      </c>
    </row>
    <row r="2633" spans="1:7" ht="15">
      <c r="A2633" s="96" t="s">
        <v>105</v>
      </c>
      <c r="B2633" s="97">
        <v>45120.958333333336</v>
      </c>
      <c r="C2633" s="96" t="s">
        <v>104</v>
      </c>
      <c r="D2633" s="96" t="s">
        <v>103</v>
      </c>
      <c r="E2633" s="96" t="s">
        <v>116</v>
      </c>
      <c r="F2633" s="96">
        <v>2013</v>
      </c>
      <c r="G2633" s="96">
        <v>7164132</v>
      </c>
    </row>
    <row r="2634" spans="1:7" ht="15">
      <c r="A2634" s="96" t="s">
        <v>105</v>
      </c>
      <c r="B2634" s="97">
        <v>45120.958333333336</v>
      </c>
      <c r="C2634" s="96" t="s">
        <v>104</v>
      </c>
      <c r="D2634" s="96" t="s">
        <v>103</v>
      </c>
      <c r="E2634" s="96" t="s">
        <v>116</v>
      </c>
      <c r="F2634" s="96">
        <v>2014</v>
      </c>
      <c r="G2634" s="96">
        <v>7130576</v>
      </c>
    </row>
    <row r="2635" spans="1:7" ht="15">
      <c r="A2635" s="96" t="s">
        <v>105</v>
      </c>
      <c r="B2635" s="97">
        <v>45120.958333333336</v>
      </c>
      <c r="C2635" s="96" t="s">
        <v>104</v>
      </c>
      <c r="D2635" s="96" t="s">
        <v>103</v>
      </c>
      <c r="E2635" s="96" t="s">
        <v>116</v>
      </c>
      <c r="F2635" s="96">
        <v>2015</v>
      </c>
      <c r="G2635" s="96">
        <v>7095383</v>
      </c>
    </row>
    <row r="2636" spans="1:7" ht="15">
      <c r="A2636" s="96" t="s">
        <v>105</v>
      </c>
      <c r="B2636" s="97">
        <v>45120.958333333336</v>
      </c>
      <c r="C2636" s="96" t="s">
        <v>104</v>
      </c>
      <c r="D2636" s="96" t="s">
        <v>103</v>
      </c>
      <c r="E2636" s="96" t="s">
        <v>116</v>
      </c>
      <c r="F2636" s="96">
        <v>2016</v>
      </c>
      <c r="G2636" s="96">
        <v>7058322</v>
      </c>
    </row>
    <row r="2637" spans="1:7" ht="15">
      <c r="A2637" s="96" t="s">
        <v>105</v>
      </c>
      <c r="B2637" s="97">
        <v>45120.958333333336</v>
      </c>
      <c r="C2637" s="96" t="s">
        <v>104</v>
      </c>
      <c r="D2637" s="96" t="s">
        <v>103</v>
      </c>
      <c r="E2637" s="96" t="s">
        <v>116</v>
      </c>
      <c r="F2637" s="96">
        <v>2017</v>
      </c>
      <c r="G2637" s="96">
        <v>7020858</v>
      </c>
    </row>
    <row r="2638" spans="1:7" ht="15">
      <c r="A2638" s="96" t="s">
        <v>105</v>
      </c>
      <c r="B2638" s="97">
        <v>45120.958333333336</v>
      </c>
      <c r="C2638" s="96" t="s">
        <v>104</v>
      </c>
      <c r="D2638" s="96" t="s">
        <v>103</v>
      </c>
      <c r="E2638" s="96" t="s">
        <v>116</v>
      </c>
      <c r="F2638" s="96">
        <v>2018</v>
      </c>
      <c r="G2638" s="96">
        <v>6982604</v>
      </c>
    </row>
    <row r="2639" spans="1:7" ht="15">
      <c r="A2639" s="96" t="s">
        <v>105</v>
      </c>
      <c r="B2639" s="97">
        <v>45120.958333333336</v>
      </c>
      <c r="C2639" s="96" t="s">
        <v>104</v>
      </c>
      <c r="D2639" s="96" t="s">
        <v>103</v>
      </c>
      <c r="E2639" s="96" t="s">
        <v>116</v>
      </c>
      <c r="F2639" s="96">
        <v>2019</v>
      </c>
      <c r="G2639" s="96">
        <v>6945235</v>
      </c>
    </row>
    <row r="2640" spans="1:7" ht="15">
      <c r="A2640" s="96" t="s">
        <v>105</v>
      </c>
      <c r="B2640" s="97">
        <v>45120.958333333336</v>
      </c>
      <c r="C2640" s="96" t="s">
        <v>104</v>
      </c>
      <c r="D2640" s="96" t="s">
        <v>103</v>
      </c>
      <c r="E2640" s="96" t="s">
        <v>116</v>
      </c>
      <c r="F2640" s="96">
        <v>2020</v>
      </c>
      <c r="G2640" s="96">
        <v>6899126</v>
      </c>
    </row>
    <row r="2641" spans="1:7" ht="15">
      <c r="A2641" s="96" t="s">
        <v>105</v>
      </c>
      <c r="B2641" s="97">
        <v>45120.958333333336</v>
      </c>
      <c r="C2641" s="96" t="s">
        <v>104</v>
      </c>
      <c r="D2641" s="96" t="s">
        <v>103</v>
      </c>
      <c r="E2641" s="96" t="s">
        <v>116</v>
      </c>
      <c r="F2641" s="96">
        <v>2021</v>
      </c>
      <c r="G2641" s="96">
        <v>6834326</v>
      </c>
    </row>
    <row r="2642" spans="1:7" ht="15">
      <c r="A2642" s="96" t="s">
        <v>105</v>
      </c>
      <c r="B2642" s="97">
        <v>45120.958333333336</v>
      </c>
      <c r="C2642" s="96" t="s">
        <v>104</v>
      </c>
      <c r="D2642" s="96" t="s">
        <v>103</v>
      </c>
      <c r="E2642" s="96" t="s">
        <v>116</v>
      </c>
      <c r="F2642" s="96">
        <v>2022</v>
      </c>
      <c r="G2642" s="96">
        <v>6730777</v>
      </c>
    </row>
    <row r="2643" spans="1:7" ht="15">
      <c r="A2643" s="96" t="s">
        <v>105</v>
      </c>
      <c r="B2643" s="97">
        <v>45120.958333333336</v>
      </c>
      <c r="C2643" s="96" t="s">
        <v>104</v>
      </c>
      <c r="D2643" s="96" t="s">
        <v>103</v>
      </c>
      <c r="E2643" s="96" t="s">
        <v>115</v>
      </c>
      <c r="F2643" s="96">
        <v>1996</v>
      </c>
      <c r="G2643" s="96">
        <v>148160126</v>
      </c>
    </row>
    <row r="2644" spans="1:7" ht="15">
      <c r="A2644" s="96" t="s">
        <v>105</v>
      </c>
      <c r="B2644" s="97">
        <v>45120.958333333336</v>
      </c>
      <c r="C2644" s="96" t="s">
        <v>104</v>
      </c>
      <c r="D2644" s="96" t="s">
        <v>103</v>
      </c>
      <c r="E2644" s="96" t="s">
        <v>115</v>
      </c>
      <c r="F2644" s="96">
        <v>1997</v>
      </c>
      <c r="G2644" s="96">
        <v>147915373</v>
      </c>
    </row>
    <row r="2645" spans="1:7" ht="15">
      <c r="A2645" s="96" t="s">
        <v>105</v>
      </c>
      <c r="B2645" s="97">
        <v>45120.958333333336</v>
      </c>
      <c r="C2645" s="96" t="s">
        <v>104</v>
      </c>
      <c r="D2645" s="96" t="s">
        <v>103</v>
      </c>
      <c r="E2645" s="96" t="s">
        <v>115</v>
      </c>
      <c r="F2645" s="96">
        <v>1998</v>
      </c>
      <c r="G2645" s="96">
        <v>147670780</v>
      </c>
    </row>
    <row r="2646" spans="1:7" ht="15">
      <c r="A2646" s="96" t="s">
        <v>105</v>
      </c>
      <c r="B2646" s="97">
        <v>45120.958333333336</v>
      </c>
      <c r="C2646" s="96" t="s">
        <v>104</v>
      </c>
      <c r="D2646" s="96" t="s">
        <v>103</v>
      </c>
      <c r="E2646" s="96" t="s">
        <v>115</v>
      </c>
      <c r="F2646" s="96">
        <v>1999</v>
      </c>
      <c r="G2646" s="96">
        <v>147214777</v>
      </c>
    </row>
    <row r="2647" spans="1:7" ht="15">
      <c r="A2647" s="96" t="s">
        <v>105</v>
      </c>
      <c r="B2647" s="97">
        <v>45120.958333333336</v>
      </c>
      <c r="C2647" s="96" t="s">
        <v>104</v>
      </c>
      <c r="D2647" s="96" t="s">
        <v>103</v>
      </c>
      <c r="E2647" s="96" t="s">
        <v>115</v>
      </c>
      <c r="F2647" s="96">
        <v>2000</v>
      </c>
      <c r="G2647" s="96">
        <v>146596870</v>
      </c>
    </row>
    <row r="2648" spans="1:7" ht="15">
      <c r="A2648" s="96" t="s">
        <v>105</v>
      </c>
      <c r="B2648" s="97">
        <v>45120.958333333336</v>
      </c>
      <c r="C2648" s="96" t="s">
        <v>104</v>
      </c>
      <c r="D2648" s="96" t="s">
        <v>103</v>
      </c>
      <c r="E2648" s="96" t="s">
        <v>115</v>
      </c>
      <c r="F2648" s="96">
        <v>2001</v>
      </c>
      <c r="G2648" s="96">
        <v>145976473</v>
      </c>
    </row>
    <row r="2649" spans="1:7" ht="15">
      <c r="A2649" s="96" t="s">
        <v>105</v>
      </c>
      <c r="B2649" s="97">
        <v>45120.958333333336</v>
      </c>
      <c r="C2649" s="96" t="s">
        <v>104</v>
      </c>
      <c r="D2649" s="96" t="s">
        <v>103</v>
      </c>
      <c r="E2649" s="96" t="s">
        <v>115</v>
      </c>
      <c r="F2649" s="96">
        <v>2002</v>
      </c>
      <c r="G2649" s="96">
        <v>145408033</v>
      </c>
    </row>
    <row r="2650" spans="1:7" ht="15">
      <c r="A2650" s="96" t="s">
        <v>105</v>
      </c>
      <c r="B2650" s="97">
        <v>45120.958333333336</v>
      </c>
      <c r="C2650" s="96" t="s">
        <v>104</v>
      </c>
      <c r="D2650" s="96" t="s">
        <v>103</v>
      </c>
      <c r="E2650" s="96" t="s">
        <v>115</v>
      </c>
      <c r="F2650" s="96">
        <v>2003</v>
      </c>
      <c r="G2650" s="96">
        <v>144667468</v>
      </c>
    </row>
    <row r="2651" spans="1:7" ht="15">
      <c r="A2651" s="96" t="s">
        <v>105</v>
      </c>
      <c r="B2651" s="97">
        <v>45120.958333333336</v>
      </c>
      <c r="C2651" s="96" t="s">
        <v>104</v>
      </c>
      <c r="D2651" s="96" t="s">
        <v>103</v>
      </c>
      <c r="E2651" s="96" t="s">
        <v>115</v>
      </c>
      <c r="F2651" s="96">
        <v>2004</v>
      </c>
      <c r="G2651" s="96">
        <v>143821212</v>
      </c>
    </row>
    <row r="2652" spans="1:7" ht="15">
      <c r="A2652" s="96" t="s">
        <v>105</v>
      </c>
      <c r="B2652" s="97">
        <v>45120.958333333336</v>
      </c>
      <c r="C2652" s="96" t="s">
        <v>104</v>
      </c>
      <c r="D2652" s="96" t="s">
        <v>103</v>
      </c>
      <c r="E2652" s="96" t="s">
        <v>115</v>
      </c>
      <c r="F2652" s="96">
        <v>2005</v>
      </c>
      <c r="G2652" s="96">
        <v>143113885</v>
      </c>
    </row>
    <row r="2653" spans="1:7" ht="15">
      <c r="A2653" s="96" t="s">
        <v>105</v>
      </c>
      <c r="B2653" s="97">
        <v>45120.958333333336</v>
      </c>
      <c r="C2653" s="96" t="s">
        <v>104</v>
      </c>
      <c r="D2653" s="96" t="s">
        <v>103</v>
      </c>
      <c r="E2653" s="96" t="s">
        <v>115</v>
      </c>
      <c r="F2653" s="96">
        <v>2006</v>
      </c>
      <c r="G2653" s="96">
        <v>142487260</v>
      </c>
    </row>
    <row r="2654" spans="1:7" ht="15">
      <c r="A2654" s="96" t="s">
        <v>105</v>
      </c>
      <c r="B2654" s="97">
        <v>45120.958333333336</v>
      </c>
      <c r="C2654" s="96" t="s">
        <v>104</v>
      </c>
      <c r="D2654" s="96" t="s">
        <v>103</v>
      </c>
      <c r="E2654" s="96" t="s">
        <v>115</v>
      </c>
      <c r="F2654" s="96">
        <v>2007</v>
      </c>
      <c r="G2654" s="96">
        <v>142114903</v>
      </c>
    </row>
    <row r="2655" spans="1:7" ht="15">
      <c r="A2655" s="96" t="s">
        <v>105</v>
      </c>
      <c r="B2655" s="97">
        <v>45120.958333333336</v>
      </c>
      <c r="C2655" s="96" t="s">
        <v>104</v>
      </c>
      <c r="D2655" s="96" t="s">
        <v>103</v>
      </c>
      <c r="E2655" s="96" t="s">
        <v>115</v>
      </c>
      <c r="F2655" s="96">
        <v>2008</v>
      </c>
      <c r="G2655" s="96">
        <v>141956409</v>
      </c>
    </row>
    <row r="2656" spans="1:7" ht="15">
      <c r="A2656" s="96" t="s">
        <v>105</v>
      </c>
      <c r="B2656" s="97">
        <v>45120.958333333336</v>
      </c>
      <c r="C2656" s="96" t="s">
        <v>104</v>
      </c>
      <c r="D2656" s="96" t="s">
        <v>103</v>
      </c>
      <c r="E2656" s="96" t="s">
        <v>115</v>
      </c>
      <c r="F2656" s="96">
        <v>2009</v>
      </c>
      <c r="G2656" s="96">
        <v>141909244</v>
      </c>
    </row>
    <row r="2657" spans="1:7" ht="15">
      <c r="A2657" s="96" t="s">
        <v>105</v>
      </c>
      <c r="B2657" s="97">
        <v>45120.958333333336</v>
      </c>
      <c r="C2657" s="96" t="s">
        <v>104</v>
      </c>
      <c r="D2657" s="96" t="s">
        <v>103</v>
      </c>
      <c r="E2657" s="96" t="s">
        <v>115</v>
      </c>
      <c r="F2657" s="96">
        <v>2010</v>
      </c>
      <c r="G2657" s="96">
        <v>142385523</v>
      </c>
    </row>
    <row r="2658" spans="1:7" ht="15">
      <c r="A2658" s="96" t="s">
        <v>105</v>
      </c>
      <c r="B2658" s="97">
        <v>45120.958333333336</v>
      </c>
      <c r="C2658" s="96" t="s">
        <v>104</v>
      </c>
      <c r="D2658" s="96" t="s">
        <v>103</v>
      </c>
      <c r="E2658" s="96" t="s">
        <v>115</v>
      </c>
      <c r="F2658" s="96">
        <v>2011</v>
      </c>
      <c r="G2658" s="96">
        <v>142956460</v>
      </c>
    </row>
    <row r="2659" spans="1:7" ht="15">
      <c r="A2659" s="96" t="s">
        <v>105</v>
      </c>
      <c r="B2659" s="97">
        <v>45120.958333333336</v>
      </c>
      <c r="C2659" s="96" t="s">
        <v>104</v>
      </c>
      <c r="D2659" s="96" t="s">
        <v>103</v>
      </c>
      <c r="E2659" s="96" t="s">
        <v>114</v>
      </c>
      <c r="F2659" s="96">
        <v>1960</v>
      </c>
      <c r="G2659" s="96">
        <v>7484656</v>
      </c>
    </row>
    <row r="2660" spans="1:7" ht="15">
      <c r="A2660" s="96" t="s">
        <v>105</v>
      </c>
      <c r="B2660" s="97">
        <v>45120.958333333336</v>
      </c>
      <c r="C2660" s="96" t="s">
        <v>104</v>
      </c>
      <c r="D2660" s="96" t="s">
        <v>103</v>
      </c>
      <c r="E2660" s="96" t="s">
        <v>114</v>
      </c>
      <c r="F2660" s="96">
        <v>1961</v>
      </c>
      <c r="G2660" s="96">
        <v>7519998</v>
      </c>
    </row>
    <row r="2661" spans="1:7" ht="15">
      <c r="A2661" s="96" t="s">
        <v>105</v>
      </c>
      <c r="B2661" s="97">
        <v>45120.958333333336</v>
      </c>
      <c r="C2661" s="96" t="s">
        <v>104</v>
      </c>
      <c r="D2661" s="96" t="s">
        <v>103</v>
      </c>
      <c r="E2661" s="96" t="s">
        <v>114</v>
      </c>
      <c r="F2661" s="96">
        <v>1962</v>
      </c>
      <c r="G2661" s="96">
        <v>7561588</v>
      </c>
    </row>
    <row r="2662" spans="1:7" ht="15">
      <c r="A2662" s="96" t="s">
        <v>105</v>
      </c>
      <c r="B2662" s="97">
        <v>45120.958333333336</v>
      </c>
      <c r="C2662" s="96" t="s">
        <v>104</v>
      </c>
      <c r="D2662" s="96" t="s">
        <v>103</v>
      </c>
      <c r="E2662" s="96" t="s">
        <v>114</v>
      </c>
      <c r="F2662" s="96">
        <v>1963</v>
      </c>
      <c r="G2662" s="96">
        <v>7604328</v>
      </c>
    </row>
    <row r="2663" spans="1:7" ht="15">
      <c r="A2663" s="96" t="s">
        <v>105</v>
      </c>
      <c r="B2663" s="97">
        <v>45120.958333333336</v>
      </c>
      <c r="C2663" s="96" t="s">
        <v>104</v>
      </c>
      <c r="D2663" s="96" t="s">
        <v>103</v>
      </c>
      <c r="E2663" s="96" t="s">
        <v>114</v>
      </c>
      <c r="F2663" s="96">
        <v>1964</v>
      </c>
      <c r="G2663" s="96">
        <v>7661354</v>
      </c>
    </row>
    <row r="2664" spans="1:7" ht="15">
      <c r="A2664" s="96" t="s">
        <v>105</v>
      </c>
      <c r="B2664" s="97">
        <v>45120.958333333336</v>
      </c>
      <c r="C2664" s="96" t="s">
        <v>104</v>
      </c>
      <c r="D2664" s="96" t="s">
        <v>103</v>
      </c>
      <c r="E2664" s="96" t="s">
        <v>114</v>
      </c>
      <c r="F2664" s="96">
        <v>1965</v>
      </c>
      <c r="G2664" s="96">
        <v>7733853</v>
      </c>
    </row>
    <row r="2665" spans="1:7" ht="15">
      <c r="A2665" s="96" t="s">
        <v>105</v>
      </c>
      <c r="B2665" s="97">
        <v>45120.958333333336</v>
      </c>
      <c r="C2665" s="96" t="s">
        <v>104</v>
      </c>
      <c r="D2665" s="96" t="s">
        <v>103</v>
      </c>
      <c r="E2665" s="96" t="s">
        <v>114</v>
      </c>
      <c r="F2665" s="96">
        <v>1966</v>
      </c>
      <c r="G2665" s="96">
        <v>7807797</v>
      </c>
    </row>
    <row r="2666" spans="1:7" ht="15">
      <c r="A2666" s="96" t="s">
        <v>105</v>
      </c>
      <c r="B2666" s="97">
        <v>45120.958333333336</v>
      </c>
      <c r="C2666" s="96" t="s">
        <v>104</v>
      </c>
      <c r="D2666" s="96" t="s">
        <v>103</v>
      </c>
      <c r="E2666" s="96" t="s">
        <v>114</v>
      </c>
      <c r="F2666" s="96">
        <v>1967</v>
      </c>
      <c r="G2666" s="96">
        <v>7867931</v>
      </c>
    </row>
    <row r="2667" spans="1:7" ht="15">
      <c r="A2667" s="96" t="s">
        <v>105</v>
      </c>
      <c r="B2667" s="97">
        <v>45120.958333333336</v>
      </c>
      <c r="C2667" s="96" t="s">
        <v>104</v>
      </c>
      <c r="D2667" s="96" t="s">
        <v>103</v>
      </c>
      <c r="E2667" s="96" t="s">
        <v>114</v>
      </c>
      <c r="F2667" s="96">
        <v>1968</v>
      </c>
      <c r="G2667" s="96">
        <v>7912273</v>
      </c>
    </row>
    <row r="2668" spans="1:7" ht="15">
      <c r="A2668" s="96" t="s">
        <v>105</v>
      </c>
      <c r="B2668" s="97">
        <v>45120.958333333336</v>
      </c>
      <c r="C2668" s="96" t="s">
        <v>104</v>
      </c>
      <c r="D2668" s="96" t="s">
        <v>103</v>
      </c>
      <c r="E2668" s="96" t="s">
        <v>114</v>
      </c>
      <c r="F2668" s="96">
        <v>1969</v>
      </c>
      <c r="G2668" s="96">
        <v>7968072</v>
      </c>
    </row>
    <row r="2669" spans="1:7" ht="15">
      <c r="A2669" s="96" t="s">
        <v>105</v>
      </c>
      <c r="B2669" s="97">
        <v>45120.958333333336</v>
      </c>
      <c r="C2669" s="96" t="s">
        <v>104</v>
      </c>
      <c r="D2669" s="96" t="s">
        <v>103</v>
      </c>
      <c r="E2669" s="96" t="s">
        <v>114</v>
      </c>
      <c r="F2669" s="96">
        <v>1970</v>
      </c>
      <c r="G2669" s="96">
        <v>8042801</v>
      </c>
    </row>
    <row r="2670" spans="1:7" ht="15">
      <c r="A2670" s="96" t="s">
        <v>105</v>
      </c>
      <c r="B2670" s="97">
        <v>45120.958333333336</v>
      </c>
      <c r="C2670" s="96" t="s">
        <v>104</v>
      </c>
      <c r="D2670" s="96" t="s">
        <v>103</v>
      </c>
      <c r="E2670" s="96" t="s">
        <v>114</v>
      </c>
      <c r="F2670" s="96">
        <v>1971</v>
      </c>
      <c r="G2670" s="96">
        <v>8098334</v>
      </c>
    </row>
    <row r="2671" spans="1:7" ht="15">
      <c r="A2671" s="96" t="s">
        <v>105</v>
      </c>
      <c r="B2671" s="97">
        <v>45120.958333333336</v>
      </c>
      <c r="C2671" s="96" t="s">
        <v>104</v>
      </c>
      <c r="D2671" s="96" t="s">
        <v>103</v>
      </c>
      <c r="E2671" s="96" t="s">
        <v>114</v>
      </c>
      <c r="F2671" s="96">
        <v>1972</v>
      </c>
      <c r="G2671" s="96">
        <v>8122300</v>
      </c>
    </row>
    <row r="2672" spans="1:7" ht="15">
      <c r="A2672" s="96" t="s">
        <v>105</v>
      </c>
      <c r="B2672" s="97">
        <v>45120.958333333336</v>
      </c>
      <c r="C2672" s="96" t="s">
        <v>104</v>
      </c>
      <c r="D2672" s="96" t="s">
        <v>103</v>
      </c>
      <c r="E2672" s="96" t="s">
        <v>114</v>
      </c>
      <c r="F2672" s="96">
        <v>1973</v>
      </c>
      <c r="G2672" s="96">
        <v>8136312</v>
      </c>
    </row>
    <row r="2673" spans="1:7" ht="15">
      <c r="A2673" s="96" t="s">
        <v>105</v>
      </c>
      <c r="B2673" s="97">
        <v>45120.958333333336</v>
      </c>
      <c r="C2673" s="96" t="s">
        <v>104</v>
      </c>
      <c r="D2673" s="96" t="s">
        <v>103</v>
      </c>
      <c r="E2673" s="96" t="s">
        <v>114</v>
      </c>
      <c r="F2673" s="96">
        <v>1974</v>
      </c>
      <c r="G2673" s="96">
        <v>8159955</v>
      </c>
    </row>
    <row r="2674" spans="1:7" ht="15">
      <c r="A2674" s="96" t="s">
        <v>105</v>
      </c>
      <c r="B2674" s="97">
        <v>45120.958333333336</v>
      </c>
      <c r="C2674" s="96" t="s">
        <v>104</v>
      </c>
      <c r="D2674" s="96" t="s">
        <v>103</v>
      </c>
      <c r="E2674" s="96" t="s">
        <v>114</v>
      </c>
      <c r="F2674" s="96">
        <v>1975</v>
      </c>
      <c r="G2674" s="96">
        <v>8192437</v>
      </c>
    </row>
    <row r="2675" spans="1:7" ht="15">
      <c r="A2675" s="96" t="s">
        <v>105</v>
      </c>
      <c r="B2675" s="97">
        <v>45120.958333333336</v>
      </c>
      <c r="C2675" s="96" t="s">
        <v>104</v>
      </c>
      <c r="D2675" s="96" t="s">
        <v>103</v>
      </c>
      <c r="E2675" s="96" t="s">
        <v>114</v>
      </c>
      <c r="F2675" s="96">
        <v>1976</v>
      </c>
      <c r="G2675" s="96">
        <v>8222286</v>
      </c>
    </row>
    <row r="2676" spans="1:7" ht="15">
      <c r="A2676" s="96" t="s">
        <v>105</v>
      </c>
      <c r="B2676" s="97">
        <v>45120.958333333336</v>
      </c>
      <c r="C2676" s="96" t="s">
        <v>104</v>
      </c>
      <c r="D2676" s="96" t="s">
        <v>103</v>
      </c>
      <c r="E2676" s="96" t="s">
        <v>114</v>
      </c>
      <c r="F2676" s="96">
        <v>1977</v>
      </c>
      <c r="G2676" s="96">
        <v>8251540</v>
      </c>
    </row>
    <row r="2677" spans="1:7" ht="15">
      <c r="A2677" s="96" t="s">
        <v>105</v>
      </c>
      <c r="B2677" s="97">
        <v>45120.958333333336</v>
      </c>
      <c r="C2677" s="96" t="s">
        <v>104</v>
      </c>
      <c r="D2677" s="96" t="s">
        <v>103</v>
      </c>
      <c r="E2677" s="96" t="s">
        <v>114</v>
      </c>
      <c r="F2677" s="96">
        <v>1978</v>
      </c>
      <c r="G2677" s="96">
        <v>8275599</v>
      </c>
    </row>
    <row r="2678" spans="1:7" ht="15">
      <c r="A2678" s="96" t="s">
        <v>105</v>
      </c>
      <c r="B2678" s="97">
        <v>45120.958333333336</v>
      </c>
      <c r="C2678" s="96" t="s">
        <v>104</v>
      </c>
      <c r="D2678" s="96" t="s">
        <v>103</v>
      </c>
      <c r="E2678" s="96" t="s">
        <v>114</v>
      </c>
      <c r="F2678" s="96">
        <v>1979</v>
      </c>
      <c r="G2678" s="96">
        <v>8293678</v>
      </c>
    </row>
    <row r="2679" spans="1:7" ht="15">
      <c r="A2679" s="96" t="s">
        <v>105</v>
      </c>
      <c r="B2679" s="97">
        <v>45120.958333333336</v>
      </c>
      <c r="C2679" s="96" t="s">
        <v>104</v>
      </c>
      <c r="D2679" s="96" t="s">
        <v>103</v>
      </c>
      <c r="E2679" s="96" t="s">
        <v>114</v>
      </c>
      <c r="F2679" s="96">
        <v>1980</v>
      </c>
      <c r="G2679" s="96">
        <v>8310531</v>
      </c>
    </row>
    <row r="2680" spans="1:7" ht="15">
      <c r="A2680" s="96" t="s">
        <v>105</v>
      </c>
      <c r="B2680" s="97">
        <v>45120.958333333336</v>
      </c>
      <c r="C2680" s="96" t="s">
        <v>104</v>
      </c>
      <c r="D2680" s="96" t="s">
        <v>103</v>
      </c>
      <c r="E2680" s="96" t="s">
        <v>114</v>
      </c>
      <c r="F2680" s="96">
        <v>1981</v>
      </c>
      <c r="G2680" s="96">
        <v>8320503</v>
      </c>
    </row>
    <row r="2681" spans="1:7" ht="15">
      <c r="A2681" s="96" t="s">
        <v>105</v>
      </c>
      <c r="B2681" s="97">
        <v>45120.958333333336</v>
      </c>
      <c r="C2681" s="96" t="s">
        <v>104</v>
      </c>
      <c r="D2681" s="96" t="s">
        <v>103</v>
      </c>
      <c r="E2681" s="96" t="s">
        <v>114</v>
      </c>
      <c r="F2681" s="96">
        <v>1982</v>
      </c>
      <c r="G2681" s="96">
        <v>8325263</v>
      </c>
    </row>
    <row r="2682" spans="1:7" ht="15">
      <c r="A2682" s="96" t="s">
        <v>105</v>
      </c>
      <c r="B2682" s="97">
        <v>45120.958333333336</v>
      </c>
      <c r="C2682" s="96" t="s">
        <v>104</v>
      </c>
      <c r="D2682" s="96" t="s">
        <v>103</v>
      </c>
      <c r="E2682" s="96" t="s">
        <v>114</v>
      </c>
      <c r="F2682" s="96">
        <v>1983</v>
      </c>
      <c r="G2682" s="96">
        <v>8329033</v>
      </c>
    </row>
    <row r="2683" spans="1:7" ht="15">
      <c r="A2683" s="96" t="s">
        <v>105</v>
      </c>
      <c r="B2683" s="97">
        <v>45120.958333333336</v>
      </c>
      <c r="C2683" s="96" t="s">
        <v>104</v>
      </c>
      <c r="D2683" s="96" t="s">
        <v>103</v>
      </c>
      <c r="E2683" s="96" t="s">
        <v>114</v>
      </c>
      <c r="F2683" s="96">
        <v>1984</v>
      </c>
      <c r="G2683" s="96">
        <v>8336605</v>
      </c>
    </row>
    <row r="2684" spans="1:7" ht="15">
      <c r="A2684" s="96" t="s">
        <v>105</v>
      </c>
      <c r="B2684" s="97">
        <v>45120.958333333336</v>
      </c>
      <c r="C2684" s="96" t="s">
        <v>104</v>
      </c>
      <c r="D2684" s="96" t="s">
        <v>103</v>
      </c>
      <c r="E2684" s="96" t="s">
        <v>114</v>
      </c>
      <c r="F2684" s="96">
        <v>1985</v>
      </c>
      <c r="G2684" s="96">
        <v>8350386</v>
      </c>
    </row>
    <row r="2685" spans="1:7" ht="15">
      <c r="A2685" s="96" t="s">
        <v>105</v>
      </c>
      <c r="B2685" s="97">
        <v>45120.958333333336</v>
      </c>
      <c r="C2685" s="96" t="s">
        <v>104</v>
      </c>
      <c r="D2685" s="96" t="s">
        <v>103</v>
      </c>
      <c r="E2685" s="96" t="s">
        <v>114</v>
      </c>
      <c r="F2685" s="96">
        <v>1986</v>
      </c>
      <c r="G2685" s="96">
        <v>8369829</v>
      </c>
    </row>
    <row r="2686" spans="1:7" ht="15">
      <c r="A2686" s="96" t="s">
        <v>105</v>
      </c>
      <c r="B2686" s="97">
        <v>45120.958333333336</v>
      </c>
      <c r="C2686" s="96" t="s">
        <v>104</v>
      </c>
      <c r="D2686" s="96" t="s">
        <v>103</v>
      </c>
      <c r="E2686" s="96" t="s">
        <v>114</v>
      </c>
      <c r="F2686" s="96">
        <v>1987</v>
      </c>
      <c r="G2686" s="96">
        <v>8397804</v>
      </c>
    </row>
    <row r="2687" spans="1:7" ht="15">
      <c r="A2687" s="96" t="s">
        <v>105</v>
      </c>
      <c r="B2687" s="97">
        <v>45120.958333333336</v>
      </c>
      <c r="C2687" s="96" t="s">
        <v>104</v>
      </c>
      <c r="D2687" s="96" t="s">
        <v>103</v>
      </c>
      <c r="E2687" s="96" t="s">
        <v>114</v>
      </c>
      <c r="F2687" s="96">
        <v>1988</v>
      </c>
      <c r="G2687" s="96">
        <v>8436489</v>
      </c>
    </row>
    <row r="2688" spans="1:7" ht="15">
      <c r="A2688" s="96" t="s">
        <v>105</v>
      </c>
      <c r="B2688" s="97">
        <v>45120.958333333336</v>
      </c>
      <c r="C2688" s="96" t="s">
        <v>104</v>
      </c>
      <c r="D2688" s="96" t="s">
        <v>103</v>
      </c>
      <c r="E2688" s="96" t="s">
        <v>114</v>
      </c>
      <c r="F2688" s="96">
        <v>1989</v>
      </c>
      <c r="G2688" s="96">
        <v>8492964</v>
      </c>
    </row>
    <row r="2689" spans="1:7" ht="15">
      <c r="A2689" s="96" t="s">
        <v>105</v>
      </c>
      <c r="B2689" s="97">
        <v>45120.958333333336</v>
      </c>
      <c r="C2689" s="96" t="s">
        <v>104</v>
      </c>
      <c r="D2689" s="96" t="s">
        <v>103</v>
      </c>
      <c r="E2689" s="96" t="s">
        <v>114</v>
      </c>
      <c r="F2689" s="96">
        <v>1990</v>
      </c>
      <c r="G2689" s="96">
        <v>8558835</v>
      </c>
    </row>
    <row r="2690" spans="1:7" ht="15">
      <c r="A2690" s="96" t="s">
        <v>105</v>
      </c>
      <c r="B2690" s="97">
        <v>45120.958333333336</v>
      </c>
      <c r="C2690" s="96" t="s">
        <v>104</v>
      </c>
      <c r="D2690" s="96" t="s">
        <v>103</v>
      </c>
      <c r="E2690" s="96" t="s">
        <v>114</v>
      </c>
      <c r="F2690" s="96">
        <v>1991</v>
      </c>
      <c r="G2690" s="96">
        <v>8617375</v>
      </c>
    </row>
    <row r="2691" spans="1:7" ht="15">
      <c r="A2691" s="96" t="s">
        <v>105</v>
      </c>
      <c r="B2691" s="97">
        <v>45120.958333333336</v>
      </c>
      <c r="C2691" s="96" t="s">
        <v>104</v>
      </c>
      <c r="D2691" s="96" t="s">
        <v>103</v>
      </c>
      <c r="E2691" s="96" t="s">
        <v>114</v>
      </c>
      <c r="F2691" s="96">
        <v>1992</v>
      </c>
      <c r="G2691" s="96">
        <v>8668067</v>
      </c>
    </row>
    <row r="2692" spans="1:7" ht="15">
      <c r="A2692" s="96" t="s">
        <v>105</v>
      </c>
      <c r="B2692" s="97">
        <v>45120.958333333336</v>
      </c>
      <c r="C2692" s="96" t="s">
        <v>104</v>
      </c>
      <c r="D2692" s="96" t="s">
        <v>103</v>
      </c>
      <c r="E2692" s="96" t="s">
        <v>114</v>
      </c>
      <c r="F2692" s="96">
        <v>1993</v>
      </c>
      <c r="G2692" s="96">
        <v>8718561</v>
      </c>
    </row>
    <row r="2693" spans="1:7" ht="15">
      <c r="A2693" s="96" t="s">
        <v>105</v>
      </c>
      <c r="B2693" s="97">
        <v>45120.958333333336</v>
      </c>
      <c r="C2693" s="96" t="s">
        <v>104</v>
      </c>
      <c r="D2693" s="96" t="s">
        <v>103</v>
      </c>
      <c r="E2693" s="96" t="s">
        <v>114</v>
      </c>
      <c r="F2693" s="96">
        <v>1994</v>
      </c>
      <c r="G2693" s="96">
        <v>8780745</v>
      </c>
    </row>
    <row r="2694" spans="1:7" ht="15">
      <c r="A2694" s="96" t="s">
        <v>105</v>
      </c>
      <c r="B2694" s="97">
        <v>45120.958333333336</v>
      </c>
      <c r="C2694" s="96" t="s">
        <v>104</v>
      </c>
      <c r="D2694" s="96" t="s">
        <v>103</v>
      </c>
      <c r="E2694" s="96" t="s">
        <v>114</v>
      </c>
      <c r="F2694" s="96">
        <v>1995</v>
      </c>
      <c r="G2694" s="96">
        <v>8826939</v>
      </c>
    </row>
    <row r="2695" spans="1:7" ht="15">
      <c r="A2695" s="96" t="s">
        <v>105</v>
      </c>
      <c r="B2695" s="97">
        <v>45120.958333333336</v>
      </c>
      <c r="C2695" s="96" t="s">
        <v>104</v>
      </c>
      <c r="D2695" s="96" t="s">
        <v>103</v>
      </c>
      <c r="E2695" s="96" t="s">
        <v>114</v>
      </c>
      <c r="F2695" s="96">
        <v>1996</v>
      </c>
      <c r="G2695" s="96">
        <v>8840998</v>
      </c>
    </row>
    <row r="2696" spans="1:7" ht="15">
      <c r="A2696" s="96" t="s">
        <v>105</v>
      </c>
      <c r="B2696" s="97">
        <v>45120.958333333336</v>
      </c>
      <c r="C2696" s="96" t="s">
        <v>104</v>
      </c>
      <c r="D2696" s="96" t="s">
        <v>103</v>
      </c>
      <c r="E2696" s="96" t="s">
        <v>114</v>
      </c>
      <c r="F2696" s="96">
        <v>1997</v>
      </c>
      <c r="G2696" s="96">
        <v>8846062</v>
      </c>
    </row>
    <row r="2697" spans="1:7" ht="15">
      <c r="A2697" s="96" t="s">
        <v>105</v>
      </c>
      <c r="B2697" s="97">
        <v>45120.958333333336</v>
      </c>
      <c r="C2697" s="96" t="s">
        <v>104</v>
      </c>
      <c r="D2697" s="96" t="s">
        <v>103</v>
      </c>
      <c r="E2697" s="96" t="s">
        <v>114</v>
      </c>
      <c r="F2697" s="96">
        <v>1998</v>
      </c>
      <c r="G2697" s="96">
        <v>8850974</v>
      </c>
    </row>
    <row r="2698" spans="1:7" ht="15">
      <c r="A2698" s="96" t="s">
        <v>105</v>
      </c>
      <c r="B2698" s="97">
        <v>45120.958333333336</v>
      </c>
      <c r="C2698" s="96" t="s">
        <v>104</v>
      </c>
      <c r="D2698" s="96" t="s">
        <v>103</v>
      </c>
      <c r="E2698" s="96" t="s">
        <v>114</v>
      </c>
      <c r="F2698" s="96">
        <v>1999</v>
      </c>
      <c r="G2698" s="96">
        <v>8857874</v>
      </c>
    </row>
    <row r="2699" spans="1:7" ht="15">
      <c r="A2699" s="96" t="s">
        <v>105</v>
      </c>
      <c r="B2699" s="97">
        <v>45120.958333333336</v>
      </c>
      <c r="C2699" s="96" t="s">
        <v>104</v>
      </c>
      <c r="D2699" s="96" t="s">
        <v>103</v>
      </c>
      <c r="E2699" s="96" t="s">
        <v>114</v>
      </c>
      <c r="F2699" s="96">
        <v>2000</v>
      </c>
      <c r="G2699" s="96">
        <v>8872109</v>
      </c>
    </row>
    <row r="2700" spans="1:7" ht="15">
      <c r="A2700" s="96" t="s">
        <v>105</v>
      </c>
      <c r="B2700" s="97">
        <v>45120.958333333336</v>
      </c>
      <c r="C2700" s="96" t="s">
        <v>104</v>
      </c>
      <c r="D2700" s="96" t="s">
        <v>103</v>
      </c>
      <c r="E2700" s="96" t="s">
        <v>114</v>
      </c>
      <c r="F2700" s="96">
        <v>2001</v>
      </c>
      <c r="G2700" s="96">
        <v>8895960</v>
      </c>
    </row>
    <row r="2701" spans="1:7" ht="15">
      <c r="A2701" s="96" t="s">
        <v>105</v>
      </c>
      <c r="B2701" s="97">
        <v>45120.958333333336</v>
      </c>
      <c r="C2701" s="96" t="s">
        <v>104</v>
      </c>
      <c r="D2701" s="96" t="s">
        <v>103</v>
      </c>
      <c r="E2701" s="96" t="s">
        <v>114</v>
      </c>
      <c r="F2701" s="96">
        <v>2002</v>
      </c>
      <c r="G2701" s="96">
        <v>8924958</v>
      </c>
    </row>
    <row r="2702" spans="1:7" ht="15">
      <c r="A2702" s="96" t="s">
        <v>105</v>
      </c>
      <c r="B2702" s="97">
        <v>45120.958333333336</v>
      </c>
      <c r="C2702" s="96" t="s">
        <v>104</v>
      </c>
      <c r="D2702" s="96" t="s">
        <v>103</v>
      </c>
      <c r="E2702" s="96" t="s">
        <v>114</v>
      </c>
      <c r="F2702" s="96">
        <v>2003</v>
      </c>
      <c r="G2702" s="96">
        <v>8958229</v>
      </c>
    </row>
    <row r="2703" spans="1:7" ht="15">
      <c r="A2703" s="96" t="s">
        <v>105</v>
      </c>
      <c r="B2703" s="97">
        <v>45120.958333333336</v>
      </c>
      <c r="C2703" s="96" t="s">
        <v>104</v>
      </c>
      <c r="D2703" s="96" t="s">
        <v>103</v>
      </c>
      <c r="E2703" s="96" t="s">
        <v>114</v>
      </c>
      <c r="F2703" s="96">
        <v>2004</v>
      </c>
      <c r="G2703" s="96">
        <v>8993531</v>
      </c>
    </row>
    <row r="2704" spans="1:7" ht="15">
      <c r="A2704" s="96" t="s">
        <v>105</v>
      </c>
      <c r="B2704" s="97">
        <v>45120.958333333336</v>
      </c>
      <c r="C2704" s="96" t="s">
        <v>104</v>
      </c>
      <c r="D2704" s="96" t="s">
        <v>103</v>
      </c>
      <c r="E2704" s="96" t="s">
        <v>114</v>
      </c>
      <c r="F2704" s="96">
        <v>2005</v>
      </c>
      <c r="G2704" s="96">
        <v>9029572</v>
      </c>
    </row>
    <row r="2705" spans="1:7" ht="15">
      <c r="A2705" s="96" t="s">
        <v>105</v>
      </c>
      <c r="B2705" s="97">
        <v>45120.958333333336</v>
      </c>
      <c r="C2705" s="96" t="s">
        <v>104</v>
      </c>
      <c r="D2705" s="96" t="s">
        <v>103</v>
      </c>
      <c r="E2705" s="96" t="s">
        <v>114</v>
      </c>
      <c r="F2705" s="96">
        <v>2006</v>
      </c>
      <c r="G2705" s="96">
        <v>9080505</v>
      </c>
    </row>
    <row r="2706" spans="1:7" ht="15">
      <c r="A2706" s="96" t="s">
        <v>105</v>
      </c>
      <c r="B2706" s="97">
        <v>45120.958333333336</v>
      </c>
      <c r="C2706" s="96" t="s">
        <v>104</v>
      </c>
      <c r="D2706" s="96" t="s">
        <v>103</v>
      </c>
      <c r="E2706" s="96" t="s">
        <v>114</v>
      </c>
      <c r="F2706" s="96">
        <v>2007</v>
      </c>
      <c r="G2706" s="96">
        <v>9148092</v>
      </c>
    </row>
    <row r="2707" spans="1:7" ht="15">
      <c r="A2707" s="96" t="s">
        <v>105</v>
      </c>
      <c r="B2707" s="97">
        <v>45120.958333333336</v>
      </c>
      <c r="C2707" s="96" t="s">
        <v>104</v>
      </c>
      <c r="D2707" s="96" t="s">
        <v>103</v>
      </c>
      <c r="E2707" s="96" t="s">
        <v>114</v>
      </c>
      <c r="F2707" s="96">
        <v>2008</v>
      </c>
      <c r="G2707" s="96">
        <v>9219637</v>
      </c>
    </row>
    <row r="2708" spans="1:7" ht="15">
      <c r="A2708" s="96" t="s">
        <v>105</v>
      </c>
      <c r="B2708" s="97">
        <v>45120.958333333336</v>
      </c>
      <c r="C2708" s="96" t="s">
        <v>104</v>
      </c>
      <c r="D2708" s="96" t="s">
        <v>103</v>
      </c>
      <c r="E2708" s="96" t="s">
        <v>114</v>
      </c>
      <c r="F2708" s="96">
        <v>2009</v>
      </c>
      <c r="G2708" s="96">
        <v>9298515</v>
      </c>
    </row>
    <row r="2709" spans="1:7" ht="15">
      <c r="A2709" s="96" t="s">
        <v>105</v>
      </c>
      <c r="B2709" s="97">
        <v>45120.958333333336</v>
      </c>
      <c r="C2709" s="96" t="s">
        <v>104</v>
      </c>
      <c r="D2709" s="96" t="s">
        <v>103</v>
      </c>
      <c r="E2709" s="96" t="s">
        <v>114</v>
      </c>
      <c r="F2709" s="96">
        <v>2010</v>
      </c>
      <c r="G2709" s="96">
        <v>9378126</v>
      </c>
    </row>
    <row r="2710" spans="1:7" ht="15">
      <c r="A2710" s="96" t="s">
        <v>105</v>
      </c>
      <c r="B2710" s="97">
        <v>45120.958333333336</v>
      </c>
      <c r="C2710" s="96" t="s">
        <v>104</v>
      </c>
      <c r="D2710" s="96" t="s">
        <v>103</v>
      </c>
      <c r="E2710" s="96" t="s">
        <v>114</v>
      </c>
      <c r="F2710" s="96">
        <v>2011</v>
      </c>
      <c r="G2710" s="96">
        <v>9449213</v>
      </c>
    </row>
    <row r="2711" spans="1:7" ht="15">
      <c r="A2711" s="96" t="s">
        <v>105</v>
      </c>
      <c r="B2711" s="97">
        <v>45120.958333333336</v>
      </c>
      <c r="C2711" s="96" t="s">
        <v>104</v>
      </c>
      <c r="D2711" s="96" t="s">
        <v>103</v>
      </c>
      <c r="E2711" s="96" t="s">
        <v>114</v>
      </c>
      <c r="F2711" s="96">
        <v>2012</v>
      </c>
      <c r="G2711" s="96">
        <v>9519374</v>
      </c>
    </row>
    <row r="2712" spans="1:7" ht="15">
      <c r="A2712" s="96" t="s">
        <v>105</v>
      </c>
      <c r="B2712" s="97">
        <v>45120.958333333336</v>
      </c>
      <c r="C2712" s="96" t="s">
        <v>104</v>
      </c>
      <c r="D2712" s="96" t="s">
        <v>103</v>
      </c>
      <c r="E2712" s="96" t="s">
        <v>114</v>
      </c>
      <c r="F2712" s="96">
        <v>2013</v>
      </c>
      <c r="G2712" s="96">
        <v>9600379</v>
      </c>
    </row>
    <row r="2713" spans="1:7" ht="15">
      <c r="A2713" s="96" t="s">
        <v>105</v>
      </c>
      <c r="B2713" s="97">
        <v>45120.958333333336</v>
      </c>
      <c r="C2713" s="96" t="s">
        <v>104</v>
      </c>
      <c r="D2713" s="96" t="s">
        <v>103</v>
      </c>
      <c r="E2713" s="96" t="s">
        <v>114</v>
      </c>
      <c r="F2713" s="96">
        <v>2014</v>
      </c>
      <c r="G2713" s="96">
        <v>9696110</v>
      </c>
    </row>
    <row r="2714" spans="1:7" ht="15">
      <c r="A2714" s="96" t="s">
        <v>105</v>
      </c>
      <c r="B2714" s="97">
        <v>45120.958333333336</v>
      </c>
      <c r="C2714" s="96" t="s">
        <v>104</v>
      </c>
      <c r="D2714" s="96" t="s">
        <v>103</v>
      </c>
      <c r="E2714" s="96" t="s">
        <v>114</v>
      </c>
      <c r="F2714" s="96">
        <v>2015</v>
      </c>
      <c r="G2714" s="96">
        <v>9799186</v>
      </c>
    </row>
    <row r="2715" spans="1:7" ht="15">
      <c r="A2715" s="96" t="s">
        <v>105</v>
      </c>
      <c r="B2715" s="97">
        <v>45120.958333333336</v>
      </c>
      <c r="C2715" s="96" t="s">
        <v>104</v>
      </c>
      <c r="D2715" s="96" t="s">
        <v>103</v>
      </c>
      <c r="E2715" s="96" t="s">
        <v>114</v>
      </c>
      <c r="F2715" s="96">
        <v>2016</v>
      </c>
      <c r="G2715" s="96">
        <v>9923085</v>
      </c>
    </row>
    <row r="2716" spans="1:7" ht="15">
      <c r="A2716" s="96" t="s">
        <v>105</v>
      </c>
      <c r="B2716" s="97">
        <v>45120.958333333336</v>
      </c>
      <c r="C2716" s="96" t="s">
        <v>104</v>
      </c>
      <c r="D2716" s="96" t="s">
        <v>103</v>
      </c>
      <c r="E2716" s="96" t="s">
        <v>114</v>
      </c>
      <c r="F2716" s="96">
        <v>2017</v>
      </c>
      <c r="G2716" s="96">
        <v>10057698</v>
      </c>
    </row>
    <row r="2717" spans="1:7" ht="15">
      <c r="A2717" s="96" t="s">
        <v>105</v>
      </c>
      <c r="B2717" s="97">
        <v>45120.958333333336</v>
      </c>
      <c r="C2717" s="96" t="s">
        <v>104</v>
      </c>
      <c r="D2717" s="96" t="s">
        <v>103</v>
      </c>
      <c r="E2717" s="96" t="s">
        <v>114</v>
      </c>
      <c r="F2717" s="96">
        <v>2018</v>
      </c>
      <c r="G2717" s="96">
        <v>10175214</v>
      </c>
    </row>
    <row r="2718" spans="1:7" ht="15">
      <c r="A2718" s="96" t="s">
        <v>105</v>
      </c>
      <c r="B2718" s="97">
        <v>45120.958333333336</v>
      </c>
      <c r="C2718" s="96" t="s">
        <v>104</v>
      </c>
      <c r="D2718" s="96" t="s">
        <v>103</v>
      </c>
      <c r="E2718" s="96" t="s">
        <v>114</v>
      </c>
      <c r="F2718" s="96">
        <v>2019</v>
      </c>
      <c r="G2718" s="96">
        <v>10278887</v>
      </c>
    </row>
    <row r="2719" spans="1:7" ht="15">
      <c r="A2719" s="96" t="s">
        <v>105</v>
      </c>
      <c r="B2719" s="97">
        <v>45120.958333333336</v>
      </c>
      <c r="C2719" s="96" t="s">
        <v>104</v>
      </c>
      <c r="D2719" s="96" t="s">
        <v>103</v>
      </c>
      <c r="E2719" s="96" t="s">
        <v>114</v>
      </c>
      <c r="F2719" s="96">
        <v>2020</v>
      </c>
      <c r="G2719" s="96">
        <v>10353442</v>
      </c>
    </row>
    <row r="2720" spans="1:7" ht="15">
      <c r="A2720" s="96" t="s">
        <v>105</v>
      </c>
      <c r="B2720" s="97">
        <v>45120.958333333336</v>
      </c>
      <c r="C2720" s="96" t="s">
        <v>104</v>
      </c>
      <c r="D2720" s="96" t="s">
        <v>103</v>
      </c>
      <c r="E2720" s="96" t="s">
        <v>114</v>
      </c>
      <c r="F2720" s="96">
        <v>2021</v>
      </c>
      <c r="G2720" s="96">
        <v>10415811</v>
      </c>
    </row>
    <row r="2721" spans="1:7" ht="15">
      <c r="A2721" s="96" t="s">
        <v>105</v>
      </c>
      <c r="B2721" s="97">
        <v>45120.958333333336</v>
      </c>
      <c r="C2721" s="96" t="s">
        <v>104</v>
      </c>
      <c r="D2721" s="96" t="s">
        <v>103</v>
      </c>
      <c r="E2721" s="96" t="s">
        <v>114</v>
      </c>
      <c r="F2721" s="96">
        <v>2022</v>
      </c>
      <c r="G2721" s="96">
        <v>10486941</v>
      </c>
    </row>
    <row r="2722" spans="1:7" ht="15">
      <c r="A2722" s="96" t="s">
        <v>105</v>
      </c>
      <c r="B2722" s="97">
        <v>45120.958333333336</v>
      </c>
      <c r="C2722" s="96" t="s">
        <v>104</v>
      </c>
      <c r="D2722" s="96" t="s">
        <v>103</v>
      </c>
      <c r="E2722" s="96" t="s">
        <v>113</v>
      </c>
      <c r="F2722" s="96">
        <v>1960</v>
      </c>
      <c r="G2722" s="96">
        <v>1584720</v>
      </c>
    </row>
    <row r="2723" spans="1:7" ht="15">
      <c r="A2723" s="96" t="s">
        <v>105</v>
      </c>
      <c r="B2723" s="97">
        <v>45120.958333333336</v>
      </c>
      <c r="C2723" s="96" t="s">
        <v>104</v>
      </c>
      <c r="D2723" s="96" t="s">
        <v>103</v>
      </c>
      <c r="E2723" s="96" t="s">
        <v>113</v>
      </c>
      <c r="F2723" s="96">
        <v>1961</v>
      </c>
      <c r="G2723" s="96">
        <v>1594131</v>
      </c>
    </row>
    <row r="2724" spans="1:7" ht="15">
      <c r="A2724" s="96" t="s">
        <v>105</v>
      </c>
      <c r="B2724" s="97">
        <v>45120.958333333336</v>
      </c>
      <c r="C2724" s="96" t="s">
        <v>104</v>
      </c>
      <c r="D2724" s="96" t="s">
        <v>103</v>
      </c>
      <c r="E2724" s="96" t="s">
        <v>113</v>
      </c>
      <c r="F2724" s="96">
        <v>1962</v>
      </c>
      <c r="G2724" s="96">
        <v>1603649</v>
      </c>
    </row>
    <row r="2725" spans="1:7" ht="15">
      <c r="A2725" s="96" t="s">
        <v>105</v>
      </c>
      <c r="B2725" s="97">
        <v>45120.958333333336</v>
      </c>
      <c r="C2725" s="96" t="s">
        <v>104</v>
      </c>
      <c r="D2725" s="96" t="s">
        <v>103</v>
      </c>
      <c r="E2725" s="96" t="s">
        <v>113</v>
      </c>
      <c r="F2725" s="96">
        <v>1963</v>
      </c>
      <c r="G2725" s="96">
        <v>1616971</v>
      </c>
    </row>
    <row r="2726" spans="1:7" ht="15">
      <c r="A2726" s="96" t="s">
        <v>105</v>
      </c>
      <c r="B2726" s="97">
        <v>45120.958333333336</v>
      </c>
      <c r="C2726" s="96" t="s">
        <v>104</v>
      </c>
      <c r="D2726" s="96" t="s">
        <v>103</v>
      </c>
      <c r="E2726" s="96" t="s">
        <v>113</v>
      </c>
      <c r="F2726" s="96">
        <v>1964</v>
      </c>
      <c r="G2726" s="96">
        <v>1632114</v>
      </c>
    </row>
    <row r="2727" spans="1:7" ht="15">
      <c r="A2727" s="96" t="s">
        <v>105</v>
      </c>
      <c r="B2727" s="97">
        <v>45120.958333333336</v>
      </c>
      <c r="C2727" s="96" t="s">
        <v>104</v>
      </c>
      <c r="D2727" s="96" t="s">
        <v>103</v>
      </c>
      <c r="E2727" s="96" t="s">
        <v>113</v>
      </c>
      <c r="F2727" s="96">
        <v>1965</v>
      </c>
      <c r="G2727" s="96">
        <v>1649160</v>
      </c>
    </row>
    <row r="2728" spans="1:7" ht="15">
      <c r="A2728" s="96" t="s">
        <v>105</v>
      </c>
      <c r="B2728" s="97">
        <v>45120.958333333336</v>
      </c>
      <c r="C2728" s="96" t="s">
        <v>104</v>
      </c>
      <c r="D2728" s="96" t="s">
        <v>103</v>
      </c>
      <c r="E2728" s="96" t="s">
        <v>113</v>
      </c>
      <c r="F2728" s="96">
        <v>1966</v>
      </c>
      <c r="G2728" s="96">
        <v>1669905</v>
      </c>
    </row>
    <row r="2729" spans="1:7" ht="15">
      <c r="A2729" s="96" t="s">
        <v>105</v>
      </c>
      <c r="B2729" s="97">
        <v>45120.958333333336</v>
      </c>
      <c r="C2729" s="96" t="s">
        <v>104</v>
      </c>
      <c r="D2729" s="96" t="s">
        <v>103</v>
      </c>
      <c r="E2729" s="96" t="s">
        <v>113</v>
      </c>
      <c r="F2729" s="96">
        <v>1967</v>
      </c>
      <c r="G2729" s="96">
        <v>1689528</v>
      </c>
    </row>
    <row r="2730" spans="1:7" ht="15">
      <c r="A2730" s="96" t="s">
        <v>105</v>
      </c>
      <c r="B2730" s="97">
        <v>45120.958333333336</v>
      </c>
      <c r="C2730" s="96" t="s">
        <v>104</v>
      </c>
      <c r="D2730" s="96" t="s">
        <v>103</v>
      </c>
      <c r="E2730" s="96" t="s">
        <v>113</v>
      </c>
      <c r="F2730" s="96">
        <v>1968</v>
      </c>
      <c r="G2730" s="96">
        <v>1704546</v>
      </c>
    </row>
    <row r="2731" spans="1:7" ht="15">
      <c r="A2731" s="96" t="s">
        <v>105</v>
      </c>
      <c r="B2731" s="97">
        <v>45120.958333333336</v>
      </c>
      <c r="C2731" s="96" t="s">
        <v>104</v>
      </c>
      <c r="D2731" s="96" t="s">
        <v>103</v>
      </c>
      <c r="E2731" s="96" t="s">
        <v>113</v>
      </c>
      <c r="F2731" s="96">
        <v>1969</v>
      </c>
      <c r="G2731" s="96">
        <v>1713874</v>
      </c>
    </row>
    <row r="2732" spans="1:7" ht="15">
      <c r="A2732" s="96" t="s">
        <v>105</v>
      </c>
      <c r="B2732" s="97">
        <v>45120.958333333336</v>
      </c>
      <c r="C2732" s="96" t="s">
        <v>104</v>
      </c>
      <c r="D2732" s="96" t="s">
        <v>103</v>
      </c>
      <c r="E2732" s="96" t="s">
        <v>113</v>
      </c>
      <c r="F2732" s="96">
        <v>1970</v>
      </c>
      <c r="G2732" s="96">
        <v>1724891</v>
      </c>
    </row>
    <row r="2733" spans="1:7" ht="15">
      <c r="A2733" s="96" t="s">
        <v>105</v>
      </c>
      <c r="B2733" s="97">
        <v>45120.958333333336</v>
      </c>
      <c r="C2733" s="96" t="s">
        <v>104</v>
      </c>
      <c r="D2733" s="96" t="s">
        <v>103</v>
      </c>
      <c r="E2733" s="96" t="s">
        <v>113</v>
      </c>
      <c r="F2733" s="96">
        <v>1971</v>
      </c>
      <c r="G2733" s="96">
        <v>1738335</v>
      </c>
    </row>
    <row r="2734" spans="1:7" ht="15">
      <c r="A2734" s="96" t="s">
        <v>105</v>
      </c>
      <c r="B2734" s="97">
        <v>45120.958333333336</v>
      </c>
      <c r="C2734" s="96" t="s">
        <v>104</v>
      </c>
      <c r="D2734" s="96" t="s">
        <v>103</v>
      </c>
      <c r="E2734" s="96" t="s">
        <v>113</v>
      </c>
      <c r="F2734" s="96">
        <v>1972</v>
      </c>
      <c r="G2734" s="96">
        <v>1752233</v>
      </c>
    </row>
    <row r="2735" spans="1:7" ht="15">
      <c r="A2735" s="96" t="s">
        <v>105</v>
      </c>
      <c r="B2735" s="97">
        <v>45120.958333333336</v>
      </c>
      <c r="C2735" s="96" t="s">
        <v>104</v>
      </c>
      <c r="D2735" s="96" t="s">
        <v>103</v>
      </c>
      <c r="E2735" s="96" t="s">
        <v>113</v>
      </c>
      <c r="F2735" s="96">
        <v>1973</v>
      </c>
      <c r="G2735" s="96">
        <v>1766697</v>
      </c>
    </row>
    <row r="2736" spans="1:7" ht="15">
      <c r="A2736" s="96" t="s">
        <v>105</v>
      </c>
      <c r="B2736" s="97">
        <v>45120.958333333336</v>
      </c>
      <c r="C2736" s="96" t="s">
        <v>104</v>
      </c>
      <c r="D2736" s="96" t="s">
        <v>103</v>
      </c>
      <c r="E2736" s="96" t="s">
        <v>113</v>
      </c>
      <c r="F2736" s="96">
        <v>1974</v>
      </c>
      <c r="G2736" s="96">
        <v>1776132</v>
      </c>
    </row>
    <row r="2737" spans="1:7" ht="15">
      <c r="A2737" s="96" t="s">
        <v>105</v>
      </c>
      <c r="B2737" s="97">
        <v>45120.958333333336</v>
      </c>
      <c r="C2737" s="96" t="s">
        <v>104</v>
      </c>
      <c r="D2737" s="96" t="s">
        <v>103</v>
      </c>
      <c r="E2737" s="96" t="s">
        <v>113</v>
      </c>
      <c r="F2737" s="96">
        <v>1975</v>
      </c>
      <c r="G2737" s="96">
        <v>1793581</v>
      </c>
    </row>
    <row r="2738" spans="1:7" ht="15">
      <c r="A2738" s="96" t="s">
        <v>105</v>
      </c>
      <c r="B2738" s="97">
        <v>45120.958333333336</v>
      </c>
      <c r="C2738" s="96" t="s">
        <v>104</v>
      </c>
      <c r="D2738" s="96" t="s">
        <v>103</v>
      </c>
      <c r="E2738" s="96" t="s">
        <v>113</v>
      </c>
      <c r="F2738" s="96">
        <v>1976</v>
      </c>
      <c r="G2738" s="96">
        <v>1820249</v>
      </c>
    </row>
    <row r="2739" spans="1:7" ht="15">
      <c r="A2739" s="96" t="s">
        <v>105</v>
      </c>
      <c r="B2739" s="97">
        <v>45120.958333333336</v>
      </c>
      <c r="C2739" s="96" t="s">
        <v>104</v>
      </c>
      <c r="D2739" s="96" t="s">
        <v>103</v>
      </c>
      <c r="E2739" s="96" t="s">
        <v>113</v>
      </c>
      <c r="F2739" s="96">
        <v>1977</v>
      </c>
      <c r="G2739" s="96">
        <v>1842377</v>
      </c>
    </row>
    <row r="2740" spans="1:7" ht="15">
      <c r="A2740" s="96" t="s">
        <v>105</v>
      </c>
      <c r="B2740" s="97">
        <v>45120.958333333336</v>
      </c>
      <c r="C2740" s="96" t="s">
        <v>104</v>
      </c>
      <c r="D2740" s="96" t="s">
        <v>103</v>
      </c>
      <c r="E2740" s="96" t="s">
        <v>113</v>
      </c>
      <c r="F2740" s="96">
        <v>1978</v>
      </c>
      <c r="G2740" s="96">
        <v>1862548</v>
      </c>
    </row>
    <row r="2741" spans="1:7" ht="15">
      <c r="A2741" s="96" t="s">
        <v>105</v>
      </c>
      <c r="B2741" s="97">
        <v>45120.958333333336</v>
      </c>
      <c r="C2741" s="96" t="s">
        <v>104</v>
      </c>
      <c r="D2741" s="96" t="s">
        <v>103</v>
      </c>
      <c r="E2741" s="96" t="s">
        <v>113</v>
      </c>
      <c r="F2741" s="96">
        <v>1979</v>
      </c>
      <c r="G2741" s="96">
        <v>1882599</v>
      </c>
    </row>
    <row r="2742" spans="1:7" ht="15">
      <c r="A2742" s="96" t="s">
        <v>105</v>
      </c>
      <c r="B2742" s="97">
        <v>45120.958333333336</v>
      </c>
      <c r="C2742" s="96" t="s">
        <v>104</v>
      </c>
      <c r="D2742" s="96" t="s">
        <v>103</v>
      </c>
      <c r="E2742" s="96" t="s">
        <v>113</v>
      </c>
      <c r="F2742" s="96">
        <v>1980</v>
      </c>
      <c r="G2742" s="96">
        <v>1901315</v>
      </c>
    </row>
    <row r="2743" spans="1:7" ht="15">
      <c r="A2743" s="96" t="s">
        <v>105</v>
      </c>
      <c r="B2743" s="97">
        <v>45120.958333333336</v>
      </c>
      <c r="C2743" s="96" t="s">
        <v>104</v>
      </c>
      <c r="D2743" s="96" t="s">
        <v>103</v>
      </c>
      <c r="E2743" s="96" t="s">
        <v>113</v>
      </c>
      <c r="F2743" s="96">
        <v>1981</v>
      </c>
      <c r="G2743" s="96">
        <v>1906531</v>
      </c>
    </row>
    <row r="2744" spans="1:7" ht="15">
      <c r="A2744" s="96" t="s">
        <v>105</v>
      </c>
      <c r="B2744" s="97">
        <v>45120.958333333336</v>
      </c>
      <c r="C2744" s="96" t="s">
        <v>104</v>
      </c>
      <c r="D2744" s="96" t="s">
        <v>103</v>
      </c>
      <c r="E2744" s="96" t="s">
        <v>113</v>
      </c>
      <c r="F2744" s="96">
        <v>1982</v>
      </c>
      <c r="G2744" s="96">
        <v>1910334</v>
      </c>
    </row>
    <row r="2745" spans="1:7" ht="15">
      <c r="A2745" s="96" t="s">
        <v>105</v>
      </c>
      <c r="B2745" s="97">
        <v>45120.958333333336</v>
      </c>
      <c r="C2745" s="96" t="s">
        <v>104</v>
      </c>
      <c r="D2745" s="96" t="s">
        <v>103</v>
      </c>
      <c r="E2745" s="96" t="s">
        <v>113</v>
      </c>
      <c r="F2745" s="96">
        <v>1983</v>
      </c>
      <c r="G2745" s="96">
        <v>1922321</v>
      </c>
    </row>
    <row r="2746" spans="1:7" ht="15">
      <c r="A2746" s="96" t="s">
        <v>105</v>
      </c>
      <c r="B2746" s="97">
        <v>45120.958333333336</v>
      </c>
      <c r="C2746" s="96" t="s">
        <v>104</v>
      </c>
      <c r="D2746" s="96" t="s">
        <v>103</v>
      </c>
      <c r="E2746" s="96" t="s">
        <v>113</v>
      </c>
      <c r="F2746" s="96">
        <v>1984</v>
      </c>
      <c r="G2746" s="96">
        <v>1932154</v>
      </c>
    </row>
    <row r="2747" spans="1:7" ht="15">
      <c r="A2747" s="96" t="s">
        <v>105</v>
      </c>
      <c r="B2747" s="97">
        <v>45120.958333333336</v>
      </c>
      <c r="C2747" s="96" t="s">
        <v>104</v>
      </c>
      <c r="D2747" s="96" t="s">
        <v>103</v>
      </c>
      <c r="E2747" s="96" t="s">
        <v>113</v>
      </c>
      <c r="F2747" s="96">
        <v>1985</v>
      </c>
      <c r="G2747" s="96">
        <v>1941641</v>
      </c>
    </row>
    <row r="2748" spans="1:7" ht="15">
      <c r="A2748" s="96" t="s">
        <v>105</v>
      </c>
      <c r="B2748" s="97">
        <v>45120.958333333336</v>
      </c>
      <c r="C2748" s="96" t="s">
        <v>104</v>
      </c>
      <c r="D2748" s="96" t="s">
        <v>103</v>
      </c>
      <c r="E2748" s="96" t="s">
        <v>113</v>
      </c>
      <c r="F2748" s="96">
        <v>1986</v>
      </c>
      <c r="G2748" s="96">
        <v>1965964</v>
      </c>
    </row>
    <row r="2749" spans="1:7" ht="15">
      <c r="A2749" s="96" t="s">
        <v>105</v>
      </c>
      <c r="B2749" s="97">
        <v>45120.958333333336</v>
      </c>
      <c r="C2749" s="96" t="s">
        <v>104</v>
      </c>
      <c r="D2749" s="96" t="s">
        <v>103</v>
      </c>
      <c r="E2749" s="96" t="s">
        <v>113</v>
      </c>
      <c r="F2749" s="96">
        <v>1987</v>
      </c>
      <c r="G2749" s="96">
        <v>1989776</v>
      </c>
    </row>
    <row r="2750" spans="1:7" ht="15">
      <c r="A2750" s="96" t="s">
        <v>105</v>
      </c>
      <c r="B2750" s="97">
        <v>45120.958333333336</v>
      </c>
      <c r="C2750" s="96" t="s">
        <v>104</v>
      </c>
      <c r="D2750" s="96" t="s">
        <v>103</v>
      </c>
      <c r="E2750" s="96" t="s">
        <v>113</v>
      </c>
      <c r="F2750" s="96">
        <v>1988</v>
      </c>
      <c r="G2750" s="96">
        <v>1995196</v>
      </c>
    </row>
    <row r="2751" spans="1:7" ht="15">
      <c r="A2751" s="96" t="s">
        <v>105</v>
      </c>
      <c r="B2751" s="97">
        <v>45120.958333333336</v>
      </c>
      <c r="C2751" s="96" t="s">
        <v>104</v>
      </c>
      <c r="D2751" s="96" t="s">
        <v>103</v>
      </c>
      <c r="E2751" s="96" t="s">
        <v>113</v>
      </c>
      <c r="F2751" s="96">
        <v>1989</v>
      </c>
      <c r="G2751" s="96">
        <v>1996351</v>
      </c>
    </row>
    <row r="2752" spans="1:7" ht="15">
      <c r="A2752" s="96" t="s">
        <v>105</v>
      </c>
      <c r="B2752" s="97">
        <v>45120.958333333336</v>
      </c>
      <c r="C2752" s="96" t="s">
        <v>104</v>
      </c>
      <c r="D2752" s="96" t="s">
        <v>103</v>
      </c>
      <c r="E2752" s="96" t="s">
        <v>113</v>
      </c>
      <c r="F2752" s="96">
        <v>1990</v>
      </c>
      <c r="G2752" s="96">
        <v>1998161</v>
      </c>
    </row>
    <row r="2753" spans="1:7" ht="15">
      <c r="A2753" s="96" t="s">
        <v>105</v>
      </c>
      <c r="B2753" s="97">
        <v>45120.958333333336</v>
      </c>
      <c r="C2753" s="96" t="s">
        <v>104</v>
      </c>
      <c r="D2753" s="96" t="s">
        <v>103</v>
      </c>
      <c r="E2753" s="96" t="s">
        <v>113</v>
      </c>
      <c r="F2753" s="96">
        <v>1991</v>
      </c>
      <c r="G2753" s="96">
        <v>1999429</v>
      </c>
    </row>
    <row r="2754" spans="1:7" ht="15">
      <c r="A2754" s="96" t="s">
        <v>105</v>
      </c>
      <c r="B2754" s="97">
        <v>45120.958333333336</v>
      </c>
      <c r="C2754" s="96" t="s">
        <v>104</v>
      </c>
      <c r="D2754" s="96" t="s">
        <v>103</v>
      </c>
      <c r="E2754" s="96" t="s">
        <v>113</v>
      </c>
      <c r="F2754" s="96">
        <v>1992</v>
      </c>
      <c r="G2754" s="96">
        <v>1996498</v>
      </c>
    </row>
    <row r="2755" spans="1:7" ht="15">
      <c r="A2755" s="96" t="s">
        <v>105</v>
      </c>
      <c r="B2755" s="97">
        <v>45120.958333333336</v>
      </c>
      <c r="C2755" s="96" t="s">
        <v>104</v>
      </c>
      <c r="D2755" s="96" t="s">
        <v>103</v>
      </c>
      <c r="E2755" s="96" t="s">
        <v>113</v>
      </c>
      <c r="F2755" s="96">
        <v>1993</v>
      </c>
      <c r="G2755" s="96">
        <v>1991746</v>
      </c>
    </row>
    <row r="2756" spans="1:7" ht="15">
      <c r="A2756" s="96" t="s">
        <v>105</v>
      </c>
      <c r="B2756" s="97">
        <v>45120.958333333336</v>
      </c>
      <c r="C2756" s="96" t="s">
        <v>104</v>
      </c>
      <c r="D2756" s="96" t="s">
        <v>103</v>
      </c>
      <c r="E2756" s="96" t="s">
        <v>113</v>
      </c>
      <c r="F2756" s="96">
        <v>1994</v>
      </c>
      <c r="G2756" s="96">
        <v>1989443</v>
      </c>
    </row>
    <row r="2757" spans="1:7" ht="15">
      <c r="A2757" s="96" t="s">
        <v>105</v>
      </c>
      <c r="B2757" s="97">
        <v>45120.958333333336</v>
      </c>
      <c r="C2757" s="96" t="s">
        <v>104</v>
      </c>
      <c r="D2757" s="96" t="s">
        <v>103</v>
      </c>
      <c r="E2757" s="96" t="s">
        <v>113</v>
      </c>
      <c r="F2757" s="96">
        <v>1995</v>
      </c>
      <c r="G2757" s="96">
        <v>1989872</v>
      </c>
    </row>
    <row r="2758" spans="1:7" ht="15">
      <c r="A2758" s="96" t="s">
        <v>105</v>
      </c>
      <c r="B2758" s="97">
        <v>45120.958333333336</v>
      </c>
      <c r="C2758" s="96" t="s">
        <v>104</v>
      </c>
      <c r="D2758" s="96" t="s">
        <v>103</v>
      </c>
      <c r="E2758" s="96" t="s">
        <v>113</v>
      </c>
      <c r="F2758" s="96">
        <v>1996</v>
      </c>
      <c r="G2758" s="96">
        <v>1988628</v>
      </c>
    </row>
    <row r="2759" spans="1:7" ht="15">
      <c r="A2759" s="96" t="s">
        <v>105</v>
      </c>
      <c r="B2759" s="97">
        <v>45120.958333333336</v>
      </c>
      <c r="C2759" s="96" t="s">
        <v>104</v>
      </c>
      <c r="D2759" s="96" t="s">
        <v>103</v>
      </c>
      <c r="E2759" s="96" t="s">
        <v>113</v>
      </c>
      <c r="F2759" s="96">
        <v>1997</v>
      </c>
      <c r="G2759" s="96">
        <v>1985956</v>
      </c>
    </row>
    <row r="2760" spans="1:7" ht="15">
      <c r="A2760" s="96" t="s">
        <v>105</v>
      </c>
      <c r="B2760" s="97">
        <v>45120.958333333336</v>
      </c>
      <c r="C2760" s="96" t="s">
        <v>104</v>
      </c>
      <c r="D2760" s="96" t="s">
        <v>103</v>
      </c>
      <c r="E2760" s="96" t="s">
        <v>113</v>
      </c>
      <c r="F2760" s="96">
        <v>1998</v>
      </c>
      <c r="G2760" s="96">
        <v>1981629</v>
      </c>
    </row>
    <row r="2761" spans="1:7" ht="15">
      <c r="A2761" s="96" t="s">
        <v>105</v>
      </c>
      <c r="B2761" s="97">
        <v>45120.958333333336</v>
      </c>
      <c r="C2761" s="96" t="s">
        <v>104</v>
      </c>
      <c r="D2761" s="96" t="s">
        <v>103</v>
      </c>
      <c r="E2761" s="96" t="s">
        <v>113</v>
      </c>
      <c r="F2761" s="96">
        <v>1999</v>
      </c>
      <c r="G2761" s="96">
        <v>1983045</v>
      </c>
    </row>
    <row r="2762" spans="1:7" ht="15">
      <c r="A2762" s="96" t="s">
        <v>105</v>
      </c>
      <c r="B2762" s="97">
        <v>45120.958333333336</v>
      </c>
      <c r="C2762" s="96" t="s">
        <v>104</v>
      </c>
      <c r="D2762" s="96" t="s">
        <v>103</v>
      </c>
      <c r="E2762" s="96" t="s">
        <v>113</v>
      </c>
      <c r="F2762" s="96">
        <v>2000</v>
      </c>
      <c r="G2762" s="96">
        <v>1988925</v>
      </c>
    </row>
    <row r="2763" spans="1:7" ht="15">
      <c r="A2763" s="96" t="s">
        <v>105</v>
      </c>
      <c r="B2763" s="97">
        <v>45120.958333333336</v>
      </c>
      <c r="C2763" s="96" t="s">
        <v>104</v>
      </c>
      <c r="D2763" s="96" t="s">
        <v>103</v>
      </c>
      <c r="E2763" s="96" t="s">
        <v>113</v>
      </c>
      <c r="F2763" s="96">
        <v>2001</v>
      </c>
      <c r="G2763" s="96">
        <v>1992060</v>
      </c>
    </row>
    <row r="2764" spans="1:7" ht="15">
      <c r="A2764" s="96" t="s">
        <v>105</v>
      </c>
      <c r="B2764" s="97">
        <v>45120.958333333336</v>
      </c>
      <c r="C2764" s="96" t="s">
        <v>104</v>
      </c>
      <c r="D2764" s="96" t="s">
        <v>103</v>
      </c>
      <c r="E2764" s="96" t="s">
        <v>113</v>
      </c>
      <c r="F2764" s="96">
        <v>2002</v>
      </c>
      <c r="G2764" s="96">
        <v>1994530</v>
      </c>
    </row>
    <row r="2765" spans="1:7" ht="15">
      <c r="A2765" s="96" t="s">
        <v>105</v>
      </c>
      <c r="B2765" s="97">
        <v>45120.958333333336</v>
      </c>
      <c r="C2765" s="96" t="s">
        <v>104</v>
      </c>
      <c r="D2765" s="96" t="s">
        <v>103</v>
      </c>
      <c r="E2765" s="96" t="s">
        <v>113</v>
      </c>
      <c r="F2765" s="96">
        <v>2003</v>
      </c>
      <c r="G2765" s="96">
        <v>1995733</v>
      </c>
    </row>
    <row r="2766" spans="1:7" ht="15">
      <c r="A2766" s="96" t="s">
        <v>105</v>
      </c>
      <c r="B2766" s="97">
        <v>45120.958333333336</v>
      </c>
      <c r="C2766" s="96" t="s">
        <v>104</v>
      </c>
      <c r="D2766" s="96" t="s">
        <v>103</v>
      </c>
      <c r="E2766" s="96" t="s">
        <v>113</v>
      </c>
      <c r="F2766" s="96">
        <v>2004</v>
      </c>
      <c r="G2766" s="96">
        <v>1997012</v>
      </c>
    </row>
    <row r="2767" spans="1:7" ht="15">
      <c r="A2767" s="96" t="s">
        <v>105</v>
      </c>
      <c r="B2767" s="97">
        <v>45120.958333333336</v>
      </c>
      <c r="C2767" s="96" t="s">
        <v>104</v>
      </c>
      <c r="D2767" s="96" t="s">
        <v>103</v>
      </c>
      <c r="E2767" s="96" t="s">
        <v>113</v>
      </c>
      <c r="F2767" s="96">
        <v>2005</v>
      </c>
      <c r="G2767" s="96">
        <v>2000474</v>
      </c>
    </row>
    <row r="2768" spans="1:7" ht="15">
      <c r="A2768" s="96" t="s">
        <v>105</v>
      </c>
      <c r="B2768" s="97">
        <v>45120.958333333336</v>
      </c>
      <c r="C2768" s="96" t="s">
        <v>104</v>
      </c>
      <c r="D2768" s="96" t="s">
        <v>103</v>
      </c>
      <c r="E2768" s="96" t="s">
        <v>113</v>
      </c>
      <c r="F2768" s="96">
        <v>2006</v>
      </c>
      <c r="G2768" s="96">
        <v>2006868</v>
      </c>
    </row>
    <row r="2769" spans="1:7" ht="15">
      <c r="A2769" s="96" t="s">
        <v>105</v>
      </c>
      <c r="B2769" s="97">
        <v>45120.958333333336</v>
      </c>
      <c r="C2769" s="96" t="s">
        <v>104</v>
      </c>
      <c r="D2769" s="96" t="s">
        <v>103</v>
      </c>
      <c r="E2769" s="96" t="s">
        <v>113</v>
      </c>
      <c r="F2769" s="96">
        <v>2007</v>
      </c>
      <c r="G2769" s="96">
        <v>2018122</v>
      </c>
    </row>
    <row r="2770" spans="1:8" ht="15">
      <c r="A2770" s="96" t="s">
        <v>105</v>
      </c>
      <c r="B2770" s="97">
        <v>45120.958333333336</v>
      </c>
      <c r="C2770" s="96" t="s">
        <v>104</v>
      </c>
      <c r="D2770" s="96" t="s">
        <v>103</v>
      </c>
      <c r="E2770" s="96" t="s">
        <v>113</v>
      </c>
      <c r="F2770" s="96">
        <v>2008</v>
      </c>
      <c r="G2770" s="96">
        <v>2021316</v>
      </c>
      <c r="H2770" s="96" t="s">
        <v>106</v>
      </c>
    </row>
    <row r="2771" spans="1:7" ht="15">
      <c r="A2771" s="96" t="s">
        <v>105</v>
      </c>
      <c r="B2771" s="97">
        <v>45120.958333333336</v>
      </c>
      <c r="C2771" s="96" t="s">
        <v>104</v>
      </c>
      <c r="D2771" s="96" t="s">
        <v>103</v>
      </c>
      <c r="E2771" s="96" t="s">
        <v>113</v>
      </c>
      <c r="F2771" s="96">
        <v>2009</v>
      </c>
      <c r="G2771" s="96">
        <v>2039669</v>
      </c>
    </row>
    <row r="2772" spans="1:7" ht="15">
      <c r="A2772" s="96" t="s">
        <v>105</v>
      </c>
      <c r="B2772" s="97">
        <v>45120.958333333336</v>
      </c>
      <c r="C2772" s="96" t="s">
        <v>104</v>
      </c>
      <c r="D2772" s="96" t="s">
        <v>103</v>
      </c>
      <c r="E2772" s="96" t="s">
        <v>113</v>
      </c>
      <c r="F2772" s="96">
        <v>2010</v>
      </c>
      <c r="G2772" s="96">
        <v>2048583</v>
      </c>
    </row>
    <row r="2773" spans="1:7" ht="15">
      <c r="A2773" s="96" t="s">
        <v>105</v>
      </c>
      <c r="B2773" s="97">
        <v>45120.958333333336</v>
      </c>
      <c r="C2773" s="96" t="s">
        <v>104</v>
      </c>
      <c r="D2773" s="96" t="s">
        <v>103</v>
      </c>
      <c r="E2773" s="96" t="s">
        <v>113</v>
      </c>
      <c r="F2773" s="96">
        <v>2011</v>
      </c>
      <c r="G2773" s="96">
        <v>2052843</v>
      </c>
    </row>
    <row r="2774" spans="1:7" ht="15">
      <c r="A2774" s="96" t="s">
        <v>105</v>
      </c>
      <c r="B2774" s="97">
        <v>45120.958333333336</v>
      </c>
      <c r="C2774" s="96" t="s">
        <v>104</v>
      </c>
      <c r="D2774" s="96" t="s">
        <v>103</v>
      </c>
      <c r="E2774" s="96" t="s">
        <v>113</v>
      </c>
      <c r="F2774" s="96">
        <v>2012</v>
      </c>
      <c r="G2774" s="96">
        <v>2057159</v>
      </c>
    </row>
    <row r="2775" spans="1:7" ht="15">
      <c r="A2775" s="96" t="s">
        <v>105</v>
      </c>
      <c r="B2775" s="97">
        <v>45120.958333333336</v>
      </c>
      <c r="C2775" s="96" t="s">
        <v>104</v>
      </c>
      <c r="D2775" s="96" t="s">
        <v>103</v>
      </c>
      <c r="E2775" s="96" t="s">
        <v>113</v>
      </c>
      <c r="F2775" s="96">
        <v>2013</v>
      </c>
      <c r="G2775" s="96">
        <v>2059953</v>
      </c>
    </row>
    <row r="2776" spans="1:7" ht="15">
      <c r="A2776" s="96" t="s">
        <v>105</v>
      </c>
      <c r="B2776" s="97">
        <v>45120.958333333336</v>
      </c>
      <c r="C2776" s="96" t="s">
        <v>104</v>
      </c>
      <c r="D2776" s="96" t="s">
        <v>103</v>
      </c>
      <c r="E2776" s="96" t="s">
        <v>113</v>
      </c>
      <c r="F2776" s="96">
        <v>2014</v>
      </c>
      <c r="G2776" s="96">
        <v>2061980</v>
      </c>
    </row>
    <row r="2777" spans="1:7" ht="15">
      <c r="A2777" s="96" t="s">
        <v>105</v>
      </c>
      <c r="B2777" s="97">
        <v>45120.958333333336</v>
      </c>
      <c r="C2777" s="96" t="s">
        <v>104</v>
      </c>
      <c r="D2777" s="96" t="s">
        <v>103</v>
      </c>
      <c r="E2777" s="96" t="s">
        <v>113</v>
      </c>
      <c r="F2777" s="96">
        <v>2015</v>
      </c>
      <c r="G2777" s="96">
        <v>2063531</v>
      </c>
    </row>
    <row r="2778" spans="1:7" ht="15">
      <c r="A2778" s="96" t="s">
        <v>105</v>
      </c>
      <c r="B2778" s="97">
        <v>45120.958333333336</v>
      </c>
      <c r="C2778" s="96" t="s">
        <v>104</v>
      </c>
      <c r="D2778" s="96" t="s">
        <v>103</v>
      </c>
      <c r="E2778" s="96" t="s">
        <v>113</v>
      </c>
      <c r="F2778" s="96">
        <v>2016</v>
      </c>
      <c r="G2778" s="96">
        <v>2065042</v>
      </c>
    </row>
    <row r="2779" spans="1:7" ht="15">
      <c r="A2779" s="96" t="s">
        <v>105</v>
      </c>
      <c r="B2779" s="97">
        <v>45120.958333333336</v>
      </c>
      <c r="C2779" s="96" t="s">
        <v>104</v>
      </c>
      <c r="D2779" s="96" t="s">
        <v>103</v>
      </c>
      <c r="E2779" s="96" t="s">
        <v>113</v>
      </c>
      <c r="F2779" s="96">
        <v>2017</v>
      </c>
      <c r="G2779" s="96">
        <v>2066388</v>
      </c>
    </row>
    <row r="2780" spans="1:7" ht="15">
      <c r="A2780" s="96" t="s">
        <v>105</v>
      </c>
      <c r="B2780" s="97">
        <v>45120.958333333336</v>
      </c>
      <c r="C2780" s="96" t="s">
        <v>104</v>
      </c>
      <c r="D2780" s="96" t="s">
        <v>103</v>
      </c>
      <c r="E2780" s="96" t="s">
        <v>113</v>
      </c>
      <c r="F2780" s="96">
        <v>2018</v>
      </c>
      <c r="G2780" s="96">
        <v>2073894</v>
      </c>
    </row>
    <row r="2781" spans="1:7" ht="15">
      <c r="A2781" s="96" t="s">
        <v>105</v>
      </c>
      <c r="B2781" s="97">
        <v>45120.958333333336</v>
      </c>
      <c r="C2781" s="96" t="s">
        <v>104</v>
      </c>
      <c r="D2781" s="96" t="s">
        <v>103</v>
      </c>
      <c r="E2781" s="96" t="s">
        <v>113</v>
      </c>
      <c r="F2781" s="96">
        <v>2019</v>
      </c>
      <c r="G2781" s="96">
        <v>2088385</v>
      </c>
    </row>
    <row r="2782" spans="1:7" ht="15">
      <c r="A2782" s="96" t="s">
        <v>105</v>
      </c>
      <c r="B2782" s="97">
        <v>45120.958333333336</v>
      </c>
      <c r="C2782" s="96" t="s">
        <v>104</v>
      </c>
      <c r="D2782" s="96" t="s">
        <v>103</v>
      </c>
      <c r="E2782" s="96" t="s">
        <v>113</v>
      </c>
      <c r="F2782" s="96">
        <v>2020</v>
      </c>
      <c r="G2782" s="96">
        <v>2102419</v>
      </c>
    </row>
    <row r="2783" spans="1:7" ht="15">
      <c r="A2783" s="96" t="s">
        <v>105</v>
      </c>
      <c r="B2783" s="97">
        <v>45120.958333333336</v>
      </c>
      <c r="C2783" s="96" t="s">
        <v>104</v>
      </c>
      <c r="D2783" s="96" t="s">
        <v>103</v>
      </c>
      <c r="E2783" s="96" t="s">
        <v>113</v>
      </c>
      <c r="F2783" s="96">
        <v>2021</v>
      </c>
      <c r="G2783" s="96">
        <v>2108079</v>
      </c>
    </row>
    <row r="2784" spans="1:7" ht="15">
      <c r="A2784" s="96" t="s">
        <v>105</v>
      </c>
      <c r="B2784" s="97">
        <v>45120.958333333336</v>
      </c>
      <c r="C2784" s="96" t="s">
        <v>104</v>
      </c>
      <c r="D2784" s="96" t="s">
        <v>103</v>
      </c>
      <c r="E2784" s="96" t="s">
        <v>113</v>
      </c>
      <c r="F2784" s="96">
        <v>2022</v>
      </c>
      <c r="G2784" s="96">
        <v>2111986</v>
      </c>
    </row>
    <row r="2785" spans="1:7" ht="15">
      <c r="A2785" s="96" t="s">
        <v>105</v>
      </c>
      <c r="B2785" s="97">
        <v>45120.958333333336</v>
      </c>
      <c r="C2785" s="96" t="s">
        <v>104</v>
      </c>
      <c r="D2785" s="96" t="s">
        <v>103</v>
      </c>
      <c r="E2785" s="96" t="s">
        <v>112</v>
      </c>
      <c r="F2785" s="96">
        <v>1960</v>
      </c>
      <c r="G2785" s="96">
        <v>4068095</v>
      </c>
    </row>
    <row r="2786" spans="1:7" ht="15">
      <c r="A2786" s="96" t="s">
        <v>105</v>
      </c>
      <c r="B2786" s="97">
        <v>45120.958333333336</v>
      </c>
      <c r="C2786" s="96" t="s">
        <v>104</v>
      </c>
      <c r="D2786" s="96" t="s">
        <v>103</v>
      </c>
      <c r="E2786" s="96" t="s">
        <v>112</v>
      </c>
      <c r="F2786" s="96">
        <v>1961</v>
      </c>
      <c r="G2786" s="96">
        <v>4191667</v>
      </c>
    </row>
    <row r="2787" spans="1:7" ht="15">
      <c r="A2787" s="96" t="s">
        <v>105</v>
      </c>
      <c r="B2787" s="97">
        <v>45120.958333333336</v>
      </c>
      <c r="C2787" s="96" t="s">
        <v>104</v>
      </c>
      <c r="D2787" s="96" t="s">
        <v>103</v>
      </c>
      <c r="E2787" s="96" t="s">
        <v>112</v>
      </c>
      <c r="F2787" s="96">
        <v>1962</v>
      </c>
      <c r="G2787" s="96">
        <v>4238188</v>
      </c>
    </row>
    <row r="2788" spans="1:7" ht="15">
      <c r="A2788" s="96" t="s">
        <v>105</v>
      </c>
      <c r="B2788" s="97">
        <v>45120.958333333336</v>
      </c>
      <c r="C2788" s="96" t="s">
        <v>104</v>
      </c>
      <c r="D2788" s="96" t="s">
        <v>103</v>
      </c>
      <c r="E2788" s="96" t="s">
        <v>112</v>
      </c>
      <c r="F2788" s="96">
        <v>1963</v>
      </c>
      <c r="G2788" s="96">
        <v>4282017</v>
      </c>
    </row>
    <row r="2789" spans="1:7" ht="15">
      <c r="A2789" s="96" t="s">
        <v>105</v>
      </c>
      <c r="B2789" s="97">
        <v>45120.958333333336</v>
      </c>
      <c r="C2789" s="96" t="s">
        <v>104</v>
      </c>
      <c r="D2789" s="96" t="s">
        <v>103</v>
      </c>
      <c r="E2789" s="96" t="s">
        <v>112</v>
      </c>
      <c r="F2789" s="96">
        <v>1964</v>
      </c>
      <c r="G2789" s="96">
        <v>4327341</v>
      </c>
    </row>
    <row r="2790" spans="1:7" ht="15">
      <c r="A2790" s="96" t="s">
        <v>105</v>
      </c>
      <c r="B2790" s="97">
        <v>45120.958333333336</v>
      </c>
      <c r="C2790" s="96" t="s">
        <v>104</v>
      </c>
      <c r="D2790" s="96" t="s">
        <v>103</v>
      </c>
      <c r="E2790" s="96" t="s">
        <v>112</v>
      </c>
      <c r="F2790" s="96">
        <v>1965</v>
      </c>
      <c r="G2790" s="96">
        <v>4370983</v>
      </c>
    </row>
    <row r="2791" spans="1:7" ht="15">
      <c r="A2791" s="96" t="s">
        <v>105</v>
      </c>
      <c r="B2791" s="97">
        <v>45120.958333333336</v>
      </c>
      <c r="C2791" s="96" t="s">
        <v>104</v>
      </c>
      <c r="D2791" s="96" t="s">
        <v>103</v>
      </c>
      <c r="E2791" s="96" t="s">
        <v>112</v>
      </c>
      <c r="F2791" s="96">
        <v>1966</v>
      </c>
      <c r="G2791" s="96">
        <v>4411666</v>
      </c>
    </row>
    <row r="2792" spans="1:7" ht="15">
      <c r="A2792" s="96" t="s">
        <v>105</v>
      </c>
      <c r="B2792" s="97">
        <v>45120.958333333336</v>
      </c>
      <c r="C2792" s="96" t="s">
        <v>104</v>
      </c>
      <c r="D2792" s="96" t="s">
        <v>103</v>
      </c>
      <c r="E2792" s="96" t="s">
        <v>112</v>
      </c>
      <c r="F2792" s="96">
        <v>1967</v>
      </c>
      <c r="G2792" s="96">
        <v>4449367</v>
      </c>
    </row>
    <row r="2793" spans="1:7" ht="15">
      <c r="A2793" s="96" t="s">
        <v>105</v>
      </c>
      <c r="B2793" s="97">
        <v>45120.958333333336</v>
      </c>
      <c r="C2793" s="96" t="s">
        <v>104</v>
      </c>
      <c r="D2793" s="96" t="s">
        <v>103</v>
      </c>
      <c r="E2793" s="96" t="s">
        <v>112</v>
      </c>
      <c r="F2793" s="96">
        <v>1968</v>
      </c>
      <c r="G2793" s="96">
        <v>4483915</v>
      </c>
    </row>
    <row r="2794" spans="1:7" ht="15">
      <c r="A2794" s="96" t="s">
        <v>105</v>
      </c>
      <c r="B2794" s="97">
        <v>45120.958333333336</v>
      </c>
      <c r="C2794" s="96" t="s">
        <v>104</v>
      </c>
      <c r="D2794" s="96" t="s">
        <v>103</v>
      </c>
      <c r="E2794" s="96" t="s">
        <v>112</v>
      </c>
      <c r="F2794" s="96">
        <v>1969</v>
      </c>
      <c r="G2794" s="96">
        <v>4518607</v>
      </c>
    </row>
    <row r="2795" spans="1:7" ht="15">
      <c r="A2795" s="96" t="s">
        <v>105</v>
      </c>
      <c r="B2795" s="97">
        <v>45120.958333333336</v>
      </c>
      <c r="C2795" s="96" t="s">
        <v>104</v>
      </c>
      <c r="D2795" s="96" t="s">
        <v>103</v>
      </c>
      <c r="E2795" s="96" t="s">
        <v>112</v>
      </c>
      <c r="F2795" s="96">
        <v>1970</v>
      </c>
      <c r="G2795" s="96">
        <v>4538223</v>
      </c>
    </row>
    <row r="2796" spans="1:7" ht="15">
      <c r="A2796" s="96" t="s">
        <v>105</v>
      </c>
      <c r="B2796" s="97">
        <v>45120.958333333336</v>
      </c>
      <c r="C2796" s="96" t="s">
        <v>104</v>
      </c>
      <c r="D2796" s="96" t="s">
        <v>103</v>
      </c>
      <c r="E2796" s="96" t="s">
        <v>112</v>
      </c>
      <c r="F2796" s="96">
        <v>1971</v>
      </c>
      <c r="G2796" s="96">
        <v>4557449</v>
      </c>
    </row>
    <row r="2797" spans="1:7" ht="15">
      <c r="A2797" s="96" t="s">
        <v>105</v>
      </c>
      <c r="B2797" s="97">
        <v>45120.958333333336</v>
      </c>
      <c r="C2797" s="96" t="s">
        <v>104</v>
      </c>
      <c r="D2797" s="96" t="s">
        <v>103</v>
      </c>
      <c r="E2797" s="96" t="s">
        <v>112</v>
      </c>
      <c r="F2797" s="96">
        <v>1972</v>
      </c>
      <c r="G2797" s="96">
        <v>4596622</v>
      </c>
    </row>
    <row r="2798" spans="1:7" ht="15">
      <c r="A2798" s="96" t="s">
        <v>105</v>
      </c>
      <c r="B2798" s="97">
        <v>45120.958333333336</v>
      </c>
      <c r="C2798" s="96" t="s">
        <v>104</v>
      </c>
      <c r="D2798" s="96" t="s">
        <v>103</v>
      </c>
      <c r="E2798" s="96" t="s">
        <v>112</v>
      </c>
      <c r="F2798" s="96">
        <v>1973</v>
      </c>
      <c r="G2798" s="96">
        <v>4641445</v>
      </c>
    </row>
    <row r="2799" spans="1:7" ht="15">
      <c r="A2799" s="96" t="s">
        <v>105</v>
      </c>
      <c r="B2799" s="97">
        <v>45120.958333333336</v>
      </c>
      <c r="C2799" s="96" t="s">
        <v>104</v>
      </c>
      <c r="D2799" s="96" t="s">
        <v>103</v>
      </c>
      <c r="E2799" s="96" t="s">
        <v>112</v>
      </c>
      <c r="F2799" s="96">
        <v>1974</v>
      </c>
      <c r="G2799" s="96">
        <v>4689623</v>
      </c>
    </row>
    <row r="2800" spans="1:7" ht="15">
      <c r="A2800" s="96" t="s">
        <v>105</v>
      </c>
      <c r="B2800" s="97">
        <v>45120.958333333336</v>
      </c>
      <c r="C2800" s="96" t="s">
        <v>104</v>
      </c>
      <c r="D2800" s="96" t="s">
        <v>103</v>
      </c>
      <c r="E2800" s="96" t="s">
        <v>112</v>
      </c>
      <c r="F2800" s="96">
        <v>1975</v>
      </c>
      <c r="G2800" s="96">
        <v>4739105</v>
      </c>
    </row>
    <row r="2801" spans="1:7" ht="15">
      <c r="A2801" s="96" t="s">
        <v>105</v>
      </c>
      <c r="B2801" s="97">
        <v>45120.958333333336</v>
      </c>
      <c r="C2801" s="96" t="s">
        <v>104</v>
      </c>
      <c r="D2801" s="96" t="s">
        <v>103</v>
      </c>
      <c r="E2801" s="96" t="s">
        <v>112</v>
      </c>
      <c r="F2801" s="96">
        <v>1976</v>
      </c>
      <c r="G2801" s="96">
        <v>4789507</v>
      </c>
    </row>
    <row r="2802" spans="1:7" ht="15">
      <c r="A2802" s="96" t="s">
        <v>105</v>
      </c>
      <c r="B2802" s="97">
        <v>45120.958333333336</v>
      </c>
      <c r="C2802" s="96" t="s">
        <v>104</v>
      </c>
      <c r="D2802" s="96" t="s">
        <v>103</v>
      </c>
      <c r="E2802" s="96" t="s">
        <v>112</v>
      </c>
      <c r="F2802" s="96">
        <v>1977</v>
      </c>
      <c r="G2802" s="96">
        <v>4840501</v>
      </c>
    </row>
    <row r="2803" spans="1:7" ht="15">
      <c r="A2803" s="96" t="s">
        <v>105</v>
      </c>
      <c r="B2803" s="97">
        <v>45120.958333333336</v>
      </c>
      <c r="C2803" s="96" t="s">
        <v>104</v>
      </c>
      <c r="D2803" s="96" t="s">
        <v>103</v>
      </c>
      <c r="E2803" s="96" t="s">
        <v>112</v>
      </c>
      <c r="F2803" s="96">
        <v>1978</v>
      </c>
      <c r="G2803" s="96">
        <v>4890125</v>
      </c>
    </row>
    <row r="2804" spans="1:7" ht="15">
      <c r="A2804" s="96" t="s">
        <v>105</v>
      </c>
      <c r="B2804" s="97">
        <v>45120.958333333336</v>
      </c>
      <c r="C2804" s="96" t="s">
        <v>104</v>
      </c>
      <c r="D2804" s="96" t="s">
        <v>103</v>
      </c>
      <c r="E2804" s="96" t="s">
        <v>112</v>
      </c>
      <c r="F2804" s="96">
        <v>1979</v>
      </c>
      <c r="G2804" s="96">
        <v>4938973</v>
      </c>
    </row>
    <row r="2805" spans="1:7" ht="15">
      <c r="A2805" s="96" t="s">
        <v>105</v>
      </c>
      <c r="B2805" s="97">
        <v>45120.958333333336</v>
      </c>
      <c r="C2805" s="96" t="s">
        <v>104</v>
      </c>
      <c r="D2805" s="96" t="s">
        <v>103</v>
      </c>
      <c r="E2805" s="96" t="s">
        <v>112</v>
      </c>
      <c r="F2805" s="96">
        <v>1980</v>
      </c>
      <c r="G2805" s="96">
        <v>4979815</v>
      </c>
    </row>
    <row r="2806" spans="1:7" ht="15">
      <c r="A2806" s="96" t="s">
        <v>105</v>
      </c>
      <c r="B2806" s="97">
        <v>45120.958333333336</v>
      </c>
      <c r="C2806" s="96" t="s">
        <v>104</v>
      </c>
      <c r="D2806" s="96" t="s">
        <v>103</v>
      </c>
      <c r="E2806" s="96" t="s">
        <v>112</v>
      </c>
      <c r="F2806" s="96">
        <v>1981</v>
      </c>
      <c r="G2806" s="96">
        <v>5016105</v>
      </c>
    </row>
    <row r="2807" spans="1:7" ht="15">
      <c r="A2807" s="96" t="s">
        <v>105</v>
      </c>
      <c r="B2807" s="97">
        <v>45120.958333333336</v>
      </c>
      <c r="C2807" s="96" t="s">
        <v>104</v>
      </c>
      <c r="D2807" s="96" t="s">
        <v>103</v>
      </c>
      <c r="E2807" s="96" t="s">
        <v>112</v>
      </c>
      <c r="F2807" s="96">
        <v>1982</v>
      </c>
      <c r="G2807" s="96">
        <v>5055099</v>
      </c>
    </row>
    <row r="2808" spans="1:7" ht="15">
      <c r="A2808" s="96" t="s">
        <v>105</v>
      </c>
      <c r="B2808" s="97">
        <v>45120.958333333336</v>
      </c>
      <c r="C2808" s="96" t="s">
        <v>104</v>
      </c>
      <c r="D2808" s="96" t="s">
        <v>103</v>
      </c>
      <c r="E2808" s="96" t="s">
        <v>112</v>
      </c>
      <c r="F2808" s="96">
        <v>1983</v>
      </c>
      <c r="G2808" s="96">
        <v>5091971</v>
      </c>
    </row>
    <row r="2809" spans="1:7" ht="15">
      <c r="A2809" s="96" t="s">
        <v>105</v>
      </c>
      <c r="B2809" s="97">
        <v>45120.958333333336</v>
      </c>
      <c r="C2809" s="96" t="s">
        <v>104</v>
      </c>
      <c r="D2809" s="96" t="s">
        <v>103</v>
      </c>
      <c r="E2809" s="96" t="s">
        <v>112</v>
      </c>
      <c r="F2809" s="96">
        <v>1984</v>
      </c>
      <c r="G2809" s="96">
        <v>5127097</v>
      </c>
    </row>
    <row r="2810" spans="1:7" ht="15">
      <c r="A2810" s="96" t="s">
        <v>105</v>
      </c>
      <c r="B2810" s="97">
        <v>45120.958333333336</v>
      </c>
      <c r="C2810" s="96" t="s">
        <v>104</v>
      </c>
      <c r="D2810" s="96" t="s">
        <v>103</v>
      </c>
      <c r="E2810" s="96" t="s">
        <v>112</v>
      </c>
      <c r="F2810" s="96">
        <v>1985</v>
      </c>
      <c r="G2810" s="96">
        <v>5161768</v>
      </c>
    </row>
    <row r="2811" spans="1:7" ht="15">
      <c r="A2811" s="96" t="s">
        <v>105</v>
      </c>
      <c r="B2811" s="97">
        <v>45120.958333333336</v>
      </c>
      <c r="C2811" s="96" t="s">
        <v>104</v>
      </c>
      <c r="D2811" s="96" t="s">
        <v>103</v>
      </c>
      <c r="E2811" s="96" t="s">
        <v>112</v>
      </c>
      <c r="F2811" s="96">
        <v>1986</v>
      </c>
      <c r="G2811" s="96">
        <v>5193838</v>
      </c>
    </row>
    <row r="2812" spans="1:7" ht="15">
      <c r="A2812" s="96" t="s">
        <v>105</v>
      </c>
      <c r="B2812" s="97">
        <v>45120.958333333336</v>
      </c>
      <c r="C2812" s="96" t="s">
        <v>104</v>
      </c>
      <c r="D2812" s="96" t="s">
        <v>103</v>
      </c>
      <c r="E2812" s="96" t="s">
        <v>112</v>
      </c>
      <c r="F2812" s="96">
        <v>1987</v>
      </c>
      <c r="G2812" s="96">
        <v>5222840</v>
      </c>
    </row>
    <row r="2813" spans="1:7" ht="15">
      <c r="A2813" s="96" t="s">
        <v>105</v>
      </c>
      <c r="B2813" s="97">
        <v>45120.958333333336</v>
      </c>
      <c r="C2813" s="96" t="s">
        <v>104</v>
      </c>
      <c r="D2813" s="96" t="s">
        <v>103</v>
      </c>
      <c r="E2813" s="96" t="s">
        <v>112</v>
      </c>
      <c r="F2813" s="96">
        <v>1988</v>
      </c>
      <c r="G2813" s="96">
        <v>5250596</v>
      </c>
    </row>
    <row r="2814" spans="1:7" ht="15">
      <c r="A2814" s="96" t="s">
        <v>105</v>
      </c>
      <c r="B2814" s="97">
        <v>45120.958333333336</v>
      </c>
      <c r="C2814" s="96" t="s">
        <v>104</v>
      </c>
      <c r="D2814" s="96" t="s">
        <v>103</v>
      </c>
      <c r="E2814" s="96" t="s">
        <v>112</v>
      </c>
      <c r="F2814" s="96">
        <v>1989</v>
      </c>
      <c r="G2814" s="96">
        <v>5275942</v>
      </c>
    </row>
    <row r="2815" spans="1:7" ht="15">
      <c r="A2815" s="96" t="s">
        <v>105</v>
      </c>
      <c r="B2815" s="97">
        <v>45120.958333333336</v>
      </c>
      <c r="C2815" s="96" t="s">
        <v>104</v>
      </c>
      <c r="D2815" s="96" t="s">
        <v>103</v>
      </c>
      <c r="E2815" s="96" t="s">
        <v>112</v>
      </c>
      <c r="F2815" s="96">
        <v>1990</v>
      </c>
      <c r="G2815" s="96">
        <v>5299187</v>
      </c>
    </row>
    <row r="2816" spans="1:7" ht="15">
      <c r="A2816" s="96" t="s">
        <v>105</v>
      </c>
      <c r="B2816" s="97">
        <v>45120.958333333336</v>
      </c>
      <c r="C2816" s="96" t="s">
        <v>104</v>
      </c>
      <c r="D2816" s="96" t="s">
        <v>103</v>
      </c>
      <c r="E2816" s="96" t="s">
        <v>112</v>
      </c>
      <c r="F2816" s="96">
        <v>1991</v>
      </c>
      <c r="G2816" s="96">
        <v>5303294</v>
      </c>
    </row>
    <row r="2817" spans="1:7" ht="15">
      <c r="A2817" s="96" t="s">
        <v>105</v>
      </c>
      <c r="B2817" s="97">
        <v>45120.958333333336</v>
      </c>
      <c r="C2817" s="96" t="s">
        <v>104</v>
      </c>
      <c r="D2817" s="96" t="s">
        <v>103</v>
      </c>
      <c r="E2817" s="96" t="s">
        <v>112</v>
      </c>
      <c r="F2817" s="96">
        <v>1992</v>
      </c>
      <c r="G2817" s="96">
        <v>5305016</v>
      </c>
    </row>
    <row r="2818" spans="1:7" ht="15">
      <c r="A2818" s="96" t="s">
        <v>105</v>
      </c>
      <c r="B2818" s="97">
        <v>45120.958333333336</v>
      </c>
      <c r="C2818" s="96" t="s">
        <v>104</v>
      </c>
      <c r="D2818" s="96" t="s">
        <v>103</v>
      </c>
      <c r="E2818" s="96" t="s">
        <v>112</v>
      </c>
      <c r="F2818" s="96">
        <v>1993</v>
      </c>
      <c r="G2818" s="96">
        <v>5325305</v>
      </c>
    </row>
    <row r="2819" spans="1:7" ht="15">
      <c r="A2819" s="96" t="s">
        <v>105</v>
      </c>
      <c r="B2819" s="97">
        <v>45120.958333333336</v>
      </c>
      <c r="C2819" s="96" t="s">
        <v>104</v>
      </c>
      <c r="D2819" s="96" t="s">
        <v>103</v>
      </c>
      <c r="E2819" s="96" t="s">
        <v>112</v>
      </c>
      <c r="F2819" s="96">
        <v>1994</v>
      </c>
      <c r="G2819" s="96">
        <v>5346331</v>
      </c>
    </row>
    <row r="2820" spans="1:7" ht="15">
      <c r="A2820" s="96" t="s">
        <v>105</v>
      </c>
      <c r="B2820" s="97">
        <v>45120.958333333336</v>
      </c>
      <c r="C2820" s="96" t="s">
        <v>104</v>
      </c>
      <c r="D2820" s="96" t="s">
        <v>103</v>
      </c>
      <c r="E2820" s="96" t="s">
        <v>112</v>
      </c>
      <c r="F2820" s="96">
        <v>1995</v>
      </c>
      <c r="G2820" s="96">
        <v>5361999</v>
      </c>
    </row>
    <row r="2821" spans="1:7" ht="15">
      <c r="A2821" s="96" t="s">
        <v>105</v>
      </c>
      <c r="B2821" s="97">
        <v>45120.958333333336</v>
      </c>
      <c r="C2821" s="96" t="s">
        <v>104</v>
      </c>
      <c r="D2821" s="96" t="s">
        <v>103</v>
      </c>
      <c r="E2821" s="96" t="s">
        <v>112</v>
      </c>
      <c r="F2821" s="96">
        <v>1996</v>
      </c>
      <c r="G2821" s="96">
        <v>5373361</v>
      </c>
    </row>
    <row r="2822" spans="1:7" ht="15">
      <c r="A2822" s="96" t="s">
        <v>105</v>
      </c>
      <c r="B2822" s="97">
        <v>45120.958333333336</v>
      </c>
      <c r="C2822" s="96" t="s">
        <v>104</v>
      </c>
      <c r="D2822" s="96" t="s">
        <v>103</v>
      </c>
      <c r="E2822" s="96" t="s">
        <v>112</v>
      </c>
      <c r="F2822" s="96">
        <v>1997</v>
      </c>
      <c r="G2822" s="96">
        <v>5383291</v>
      </c>
    </row>
    <row r="2823" spans="1:7" ht="15">
      <c r="A2823" s="96" t="s">
        <v>105</v>
      </c>
      <c r="B2823" s="97">
        <v>45120.958333333336</v>
      </c>
      <c r="C2823" s="96" t="s">
        <v>104</v>
      </c>
      <c r="D2823" s="96" t="s">
        <v>103</v>
      </c>
      <c r="E2823" s="96" t="s">
        <v>112</v>
      </c>
      <c r="F2823" s="96">
        <v>1998</v>
      </c>
      <c r="G2823" s="96">
        <v>5390516</v>
      </c>
    </row>
    <row r="2824" spans="1:7" ht="15">
      <c r="A2824" s="96" t="s">
        <v>105</v>
      </c>
      <c r="B2824" s="97">
        <v>45120.958333333336</v>
      </c>
      <c r="C2824" s="96" t="s">
        <v>104</v>
      </c>
      <c r="D2824" s="96" t="s">
        <v>103</v>
      </c>
      <c r="E2824" s="96" t="s">
        <v>112</v>
      </c>
      <c r="F2824" s="96">
        <v>1999</v>
      </c>
      <c r="G2824" s="96">
        <v>5396020</v>
      </c>
    </row>
    <row r="2825" spans="1:7" ht="15">
      <c r="A2825" s="96" t="s">
        <v>105</v>
      </c>
      <c r="B2825" s="97">
        <v>45120.958333333336</v>
      </c>
      <c r="C2825" s="96" t="s">
        <v>104</v>
      </c>
      <c r="D2825" s="96" t="s">
        <v>103</v>
      </c>
      <c r="E2825" s="96" t="s">
        <v>112</v>
      </c>
      <c r="F2825" s="96">
        <v>2000</v>
      </c>
      <c r="G2825" s="96">
        <v>5388720</v>
      </c>
    </row>
    <row r="2826" spans="1:7" ht="15">
      <c r="A2826" s="96" t="s">
        <v>105</v>
      </c>
      <c r="B2826" s="97">
        <v>45120.958333333336</v>
      </c>
      <c r="C2826" s="96" t="s">
        <v>104</v>
      </c>
      <c r="D2826" s="96" t="s">
        <v>103</v>
      </c>
      <c r="E2826" s="96" t="s">
        <v>112</v>
      </c>
      <c r="F2826" s="96">
        <v>2001</v>
      </c>
      <c r="G2826" s="96">
        <v>5378867</v>
      </c>
    </row>
    <row r="2827" spans="1:7" ht="15">
      <c r="A2827" s="96" t="s">
        <v>105</v>
      </c>
      <c r="B2827" s="97">
        <v>45120.958333333336</v>
      </c>
      <c r="C2827" s="96" t="s">
        <v>104</v>
      </c>
      <c r="D2827" s="96" t="s">
        <v>103</v>
      </c>
      <c r="E2827" s="96" t="s">
        <v>112</v>
      </c>
      <c r="F2827" s="96">
        <v>2002</v>
      </c>
      <c r="G2827" s="96">
        <v>5376912</v>
      </c>
    </row>
    <row r="2828" spans="1:7" ht="15">
      <c r="A2828" s="96" t="s">
        <v>105</v>
      </c>
      <c r="B2828" s="97">
        <v>45120.958333333336</v>
      </c>
      <c r="C2828" s="96" t="s">
        <v>104</v>
      </c>
      <c r="D2828" s="96" t="s">
        <v>103</v>
      </c>
      <c r="E2828" s="96" t="s">
        <v>112</v>
      </c>
      <c r="F2828" s="96">
        <v>2003</v>
      </c>
      <c r="G2828" s="96">
        <v>5373374</v>
      </c>
    </row>
    <row r="2829" spans="1:7" ht="15">
      <c r="A2829" s="96" t="s">
        <v>105</v>
      </c>
      <c r="B2829" s="97">
        <v>45120.958333333336</v>
      </c>
      <c r="C2829" s="96" t="s">
        <v>104</v>
      </c>
      <c r="D2829" s="96" t="s">
        <v>103</v>
      </c>
      <c r="E2829" s="96" t="s">
        <v>112</v>
      </c>
      <c r="F2829" s="96">
        <v>2004</v>
      </c>
      <c r="G2829" s="96">
        <v>5372280</v>
      </c>
    </row>
    <row r="2830" spans="1:7" ht="15">
      <c r="A2830" s="96" t="s">
        <v>105</v>
      </c>
      <c r="B2830" s="97">
        <v>45120.958333333336</v>
      </c>
      <c r="C2830" s="96" t="s">
        <v>104</v>
      </c>
      <c r="D2830" s="96" t="s">
        <v>103</v>
      </c>
      <c r="E2830" s="96" t="s">
        <v>112</v>
      </c>
      <c r="F2830" s="96">
        <v>2005</v>
      </c>
      <c r="G2830" s="96">
        <v>5372807</v>
      </c>
    </row>
    <row r="2831" spans="1:7" ht="15">
      <c r="A2831" s="96" t="s">
        <v>105</v>
      </c>
      <c r="B2831" s="97">
        <v>45120.958333333336</v>
      </c>
      <c r="C2831" s="96" t="s">
        <v>104</v>
      </c>
      <c r="D2831" s="96" t="s">
        <v>103</v>
      </c>
      <c r="E2831" s="96" t="s">
        <v>112</v>
      </c>
      <c r="F2831" s="96">
        <v>2006</v>
      </c>
      <c r="G2831" s="96">
        <v>5373054</v>
      </c>
    </row>
    <row r="2832" spans="1:7" ht="15">
      <c r="A2832" s="96" t="s">
        <v>105</v>
      </c>
      <c r="B2832" s="97">
        <v>45120.958333333336</v>
      </c>
      <c r="C2832" s="96" t="s">
        <v>104</v>
      </c>
      <c r="D2832" s="96" t="s">
        <v>103</v>
      </c>
      <c r="E2832" s="96" t="s">
        <v>112</v>
      </c>
      <c r="F2832" s="96">
        <v>2007</v>
      </c>
      <c r="G2832" s="96">
        <v>5374622</v>
      </c>
    </row>
    <row r="2833" spans="1:7" ht="15">
      <c r="A2833" s="96" t="s">
        <v>105</v>
      </c>
      <c r="B2833" s="97">
        <v>45120.958333333336</v>
      </c>
      <c r="C2833" s="96" t="s">
        <v>104</v>
      </c>
      <c r="D2833" s="96" t="s">
        <v>103</v>
      </c>
      <c r="E2833" s="96" t="s">
        <v>112</v>
      </c>
      <c r="F2833" s="96">
        <v>2008</v>
      </c>
      <c r="G2833" s="96">
        <v>5379233</v>
      </c>
    </row>
    <row r="2834" spans="1:7" ht="15">
      <c r="A2834" s="96" t="s">
        <v>105</v>
      </c>
      <c r="B2834" s="97">
        <v>45120.958333333336</v>
      </c>
      <c r="C2834" s="96" t="s">
        <v>104</v>
      </c>
      <c r="D2834" s="96" t="s">
        <v>103</v>
      </c>
      <c r="E2834" s="96" t="s">
        <v>112</v>
      </c>
      <c r="F2834" s="96">
        <v>2009</v>
      </c>
      <c r="G2834" s="96">
        <v>5386406</v>
      </c>
    </row>
    <row r="2835" spans="1:7" ht="15">
      <c r="A2835" s="96" t="s">
        <v>105</v>
      </c>
      <c r="B2835" s="97">
        <v>45120.958333333336</v>
      </c>
      <c r="C2835" s="96" t="s">
        <v>104</v>
      </c>
      <c r="D2835" s="96" t="s">
        <v>103</v>
      </c>
      <c r="E2835" s="96" t="s">
        <v>112</v>
      </c>
      <c r="F2835" s="96">
        <v>2010</v>
      </c>
      <c r="G2835" s="96">
        <v>5391428</v>
      </c>
    </row>
    <row r="2836" spans="1:7" ht="15">
      <c r="A2836" s="96" t="s">
        <v>105</v>
      </c>
      <c r="B2836" s="97">
        <v>45120.958333333336</v>
      </c>
      <c r="C2836" s="96" t="s">
        <v>104</v>
      </c>
      <c r="D2836" s="96" t="s">
        <v>103</v>
      </c>
      <c r="E2836" s="96" t="s">
        <v>112</v>
      </c>
      <c r="F2836" s="96">
        <v>2011</v>
      </c>
      <c r="G2836" s="96">
        <v>5398384</v>
      </c>
    </row>
    <row r="2837" spans="1:7" ht="15">
      <c r="A2837" s="96" t="s">
        <v>105</v>
      </c>
      <c r="B2837" s="97">
        <v>45120.958333333336</v>
      </c>
      <c r="C2837" s="96" t="s">
        <v>104</v>
      </c>
      <c r="D2837" s="96" t="s">
        <v>103</v>
      </c>
      <c r="E2837" s="96" t="s">
        <v>112</v>
      </c>
      <c r="F2837" s="96">
        <v>2012</v>
      </c>
      <c r="G2837" s="96">
        <v>5407579</v>
      </c>
    </row>
    <row r="2838" spans="1:7" ht="15">
      <c r="A2838" s="96" t="s">
        <v>105</v>
      </c>
      <c r="B2838" s="97">
        <v>45120.958333333336</v>
      </c>
      <c r="C2838" s="96" t="s">
        <v>104</v>
      </c>
      <c r="D2838" s="96" t="s">
        <v>103</v>
      </c>
      <c r="E2838" s="96" t="s">
        <v>112</v>
      </c>
      <c r="F2838" s="96">
        <v>2013</v>
      </c>
      <c r="G2838" s="96">
        <v>5413393</v>
      </c>
    </row>
    <row r="2839" spans="1:7" ht="15">
      <c r="A2839" s="96" t="s">
        <v>105</v>
      </c>
      <c r="B2839" s="97">
        <v>45120.958333333336</v>
      </c>
      <c r="C2839" s="96" t="s">
        <v>104</v>
      </c>
      <c r="D2839" s="96" t="s">
        <v>103</v>
      </c>
      <c r="E2839" s="96" t="s">
        <v>112</v>
      </c>
      <c r="F2839" s="96">
        <v>2014</v>
      </c>
      <c r="G2839" s="96">
        <v>5418649</v>
      </c>
    </row>
    <row r="2840" spans="1:7" ht="15">
      <c r="A2840" s="96" t="s">
        <v>105</v>
      </c>
      <c r="B2840" s="97">
        <v>45120.958333333336</v>
      </c>
      <c r="C2840" s="96" t="s">
        <v>104</v>
      </c>
      <c r="D2840" s="96" t="s">
        <v>103</v>
      </c>
      <c r="E2840" s="96" t="s">
        <v>112</v>
      </c>
      <c r="F2840" s="96">
        <v>2015</v>
      </c>
      <c r="G2840" s="96">
        <v>5423801</v>
      </c>
    </row>
    <row r="2841" spans="1:7" ht="15">
      <c r="A2841" s="96" t="s">
        <v>105</v>
      </c>
      <c r="B2841" s="97">
        <v>45120.958333333336</v>
      </c>
      <c r="C2841" s="96" t="s">
        <v>104</v>
      </c>
      <c r="D2841" s="96" t="s">
        <v>103</v>
      </c>
      <c r="E2841" s="96" t="s">
        <v>112</v>
      </c>
      <c r="F2841" s="96">
        <v>2016</v>
      </c>
      <c r="G2841" s="96">
        <v>5430798</v>
      </c>
    </row>
    <row r="2842" spans="1:7" ht="15">
      <c r="A2842" s="96" t="s">
        <v>105</v>
      </c>
      <c r="B2842" s="97">
        <v>45120.958333333336</v>
      </c>
      <c r="C2842" s="96" t="s">
        <v>104</v>
      </c>
      <c r="D2842" s="96" t="s">
        <v>103</v>
      </c>
      <c r="E2842" s="96" t="s">
        <v>112</v>
      </c>
      <c r="F2842" s="96">
        <v>2017</v>
      </c>
      <c r="G2842" s="96">
        <v>5439232</v>
      </c>
    </row>
    <row r="2843" spans="1:7" ht="15">
      <c r="A2843" s="96" t="s">
        <v>105</v>
      </c>
      <c r="B2843" s="97">
        <v>45120.958333333336</v>
      </c>
      <c r="C2843" s="96" t="s">
        <v>104</v>
      </c>
      <c r="D2843" s="96" t="s">
        <v>103</v>
      </c>
      <c r="E2843" s="96" t="s">
        <v>112</v>
      </c>
      <c r="F2843" s="96">
        <v>2018</v>
      </c>
      <c r="G2843" s="96">
        <v>5446771</v>
      </c>
    </row>
    <row r="2844" spans="1:7" ht="15">
      <c r="A2844" s="96" t="s">
        <v>105</v>
      </c>
      <c r="B2844" s="97">
        <v>45120.958333333336</v>
      </c>
      <c r="C2844" s="96" t="s">
        <v>104</v>
      </c>
      <c r="D2844" s="96" t="s">
        <v>103</v>
      </c>
      <c r="E2844" s="96" t="s">
        <v>112</v>
      </c>
      <c r="F2844" s="96">
        <v>2019</v>
      </c>
      <c r="G2844" s="96">
        <v>5454147</v>
      </c>
    </row>
    <row r="2845" spans="1:7" ht="15">
      <c r="A2845" s="96" t="s">
        <v>105</v>
      </c>
      <c r="B2845" s="97">
        <v>45120.958333333336</v>
      </c>
      <c r="C2845" s="96" t="s">
        <v>104</v>
      </c>
      <c r="D2845" s="96" t="s">
        <v>103</v>
      </c>
      <c r="E2845" s="96" t="s">
        <v>112</v>
      </c>
      <c r="F2845" s="96">
        <v>2020</v>
      </c>
      <c r="G2845" s="96">
        <v>5458827</v>
      </c>
    </row>
    <row r="2846" spans="1:7" ht="15">
      <c r="A2846" s="96" t="s">
        <v>105</v>
      </c>
      <c r="B2846" s="97">
        <v>45120.958333333336</v>
      </c>
      <c r="C2846" s="96" t="s">
        <v>104</v>
      </c>
      <c r="D2846" s="96" t="s">
        <v>103</v>
      </c>
      <c r="E2846" s="96" t="s">
        <v>112</v>
      </c>
      <c r="F2846" s="96">
        <v>2021</v>
      </c>
      <c r="G2846" s="96">
        <v>5447247</v>
      </c>
    </row>
    <row r="2847" spans="1:7" ht="15">
      <c r="A2847" s="96" t="s">
        <v>105</v>
      </c>
      <c r="B2847" s="97">
        <v>45120.958333333336</v>
      </c>
      <c r="C2847" s="96" t="s">
        <v>104</v>
      </c>
      <c r="D2847" s="96" t="s">
        <v>103</v>
      </c>
      <c r="E2847" s="96" t="s">
        <v>112</v>
      </c>
      <c r="F2847" s="96">
        <v>2022</v>
      </c>
      <c r="G2847" s="96">
        <v>5431752</v>
      </c>
    </row>
    <row r="2848" spans="1:7" ht="15">
      <c r="A2848" s="96" t="s">
        <v>105</v>
      </c>
      <c r="B2848" s="97">
        <v>45120.958333333336</v>
      </c>
      <c r="C2848" s="96" t="s">
        <v>104</v>
      </c>
      <c r="D2848" s="96" t="s">
        <v>103</v>
      </c>
      <c r="E2848" s="96" t="s">
        <v>111</v>
      </c>
      <c r="F2848" s="96">
        <v>2004</v>
      </c>
      <c r="G2848" s="96">
        <v>29457</v>
      </c>
    </row>
    <row r="2849" spans="1:7" ht="15">
      <c r="A2849" s="96" t="s">
        <v>105</v>
      </c>
      <c r="B2849" s="97">
        <v>45120.958333333336</v>
      </c>
      <c r="C2849" s="96" t="s">
        <v>104</v>
      </c>
      <c r="D2849" s="96" t="s">
        <v>103</v>
      </c>
      <c r="E2849" s="96" t="s">
        <v>111</v>
      </c>
      <c r="F2849" s="96">
        <v>2005</v>
      </c>
      <c r="G2849" s="96">
        <v>29836</v>
      </c>
    </row>
    <row r="2850" spans="1:7" ht="15">
      <c r="A2850" s="96" t="s">
        <v>105</v>
      </c>
      <c r="B2850" s="97">
        <v>45120.958333333336</v>
      </c>
      <c r="C2850" s="96" t="s">
        <v>104</v>
      </c>
      <c r="D2850" s="96" t="s">
        <v>103</v>
      </c>
      <c r="E2850" s="96" t="s">
        <v>111</v>
      </c>
      <c r="F2850" s="96">
        <v>2006</v>
      </c>
      <c r="G2850" s="96">
        <v>30184</v>
      </c>
    </row>
    <row r="2851" spans="1:7" ht="15">
      <c r="A2851" s="96" t="s">
        <v>105</v>
      </c>
      <c r="B2851" s="97">
        <v>45120.958333333336</v>
      </c>
      <c r="C2851" s="96" t="s">
        <v>104</v>
      </c>
      <c r="D2851" s="96" t="s">
        <v>103</v>
      </c>
      <c r="E2851" s="96" t="s">
        <v>111</v>
      </c>
      <c r="F2851" s="96">
        <v>2007</v>
      </c>
      <c r="G2851" s="96">
        <v>31211</v>
      </c>
    </row>
    <row r="2852" spans="1:7" ht="15">
      <c r="A2852" s="96" t="s">
        <v>105</v>
      </c>
      <c r="B2852" s="97">
        <v>45120.958333333336</v>
      </c>
      <c r="C2852" s="96" t="s">
        <v>104</v>
      </c>
      <c r="D2852" s="96" t="s">
        <v>103</v>
      </c>
      <c r="E2852" s="96" t="s">
        <v>111</v>
      </c>
      <c r="F2852" s="96">
        <v>2008</v>
      </c>
      <c r="G2852" s="96">
        <v>31662</v>
      </c>
    </row>
    <row r="2853" spans="1:7" ht="15">
      <c r="A2853" s="96" t="s">
        <v>105</v>
      </c>
      <c r="B2853" s="97">
        <v>45120.958333333336</v>
      </c>
      <c r="C2853" s="96" t="s">
        <v>104</v>
      </c>
      <c r="D2853" s="96" t="s">
        <v>103</v>
      </c>
      <c r="E2853" s="96" t="s">
        <v>111</v>
      </c>
      <c r="F2853" s="96">
        <v>2011</v>
      </c>
      <c r="G2853" s="96">
        <v>32620</v>
      </c>
    </row>
    <row r="2854" spans="1:7" ht="15">
      <c r="A2854" s="96" t="s">
        <v>105</v>
      </c>
      <c r="B2854" s="97">
        <v>45120.958333333336</v>
      </c>
      <c r="C2854" s="96" t="s">
        <v>104</v>
      </c>
      <c r="D2854" s="96" t="s">
        <v>103</v>
      </c>
      <c r="E2854" s="96" t="s">
        <v>111</v>
      </c>
      <c r="F2854" s="96">
        <v>2012</v>
      </c>
      <c r="G2854" s="96">
        <v>33469</v>
      </c>
    </row>
    <row r="2855" spans="1:7" ht="15">
      <c r="A2855" s="96" t="s">
        <v>105</v>
      </c>
      <c r="B2855" s="97">
        <v>45120.958333333336</v>
      </c>
      <c r="C2855" s="96" t="s">
        <v>104</v>
      </c>
      <c r="D2855" s="96" t="s">
        <v>103</v>
      </c>
      <c r="E2855" s="96" t="s">
        <v>111</v>
      </c>
      <c r="F2855" s="96">
        <v>2013</v>
      </c>
      <c r="G2855" s="96">
        <v>33041</v>
      </c>
    </row>
    <row r="2856" spans="1:7" ht="15">
      <c r="A2856" s="96" t="s">
        <v>105</v>
      </c>
      <c r="B2856" s="97">
        <v>45120.958333333336</v>
      </c>
      <c r="C2856" s="96" t="s">
        <v>104</v>
      </c>
      <c r="D2856" s="96" t="s">
        <v>103</v>
      </c>
      <c r="E2856" s="96" t="s">
        <v>111</v>
      </c>
      <c r="F2856" s="96">
        <v>2014</v>
      </c>
      <c r="G2856" s="96">
        <v>32655</v>
      </c>
    </row>
    <row r="2857" spans="1:7" ht="15">
      <c r="A2857" s="96" t="s">
        <v>105</v>
      </c>
      <c r="B2857" s="97">
        <v>45120.958333333336</v>
      </c>
      <c r="C2857" s="96" t="s">
        <v>104</v>
      </c>
      <c r="D2857" s="96" t="s">
        <v>103</v>
      </c>
      <c r="E2857" s="96" t="s">
        <v>111</v>
      </c>
      <c r="F2857" s="96">
        <v>2015</v>
      </c>
      <c r="G2857" s="96">
        <v>32897</v>
      </c>
    </row>
    <row r="2858" spans="1:7" ht="15">
      <c r="A2858" s="96" t="s">
        <v>105</v>
      </c>
      <c r="B2858" s="97">
        <v>45120.958333333336</v>
      </c>
      <c r="C2858" s="96" t="s">
        <v>104</v>
      </c>
      <c r="D2858" s="96" t="s">
        <v>103</v>
      </c>
      <c r="E2858" s="96" t="s">
        <v>111</v>
      </c>
      <c r="F2858" s="96">
        <v>2016</v>
      </c>
      <c r="G2858" s="96">
        <v>33101</v>
      </c>
    </row>
    <row r="2859" spans="1:7" ht="15">
      <c r="A2859" s="96" t="s">
        <v>105</v>
      </c>
      <c r="B2859" s="97">
        <v>45120.958333333336</v>
      </c>
      <c r="C2859" s="96" t="s">
        <v>104</v>
      </c>
      <c r="D2859" s="96" t="s">
        <v>103</v>
      </c>
      <c r="E2859" s="96" t="s">
        <v>111</v>
      </c>
      <c r="F2859" s="96">
        <v>2017</v>
      </c>
      <c r="G2859" s="96">
        <v>33825</v>
      </c>
    </row>
    <row r="2860" spans="1:7" ht="15">
      <c r="A2860" s="96" t="s">
        <v>105</v>
      </c>
      <c r="B2860" s="97">
        <v>45120.958333333336</v>
      </c>
      <c r="C2860" s="96" t="s">
        <v>104</v>
      </c>
      <c r="D2860" s="96" t="s">
        <v>103</v>
      </c>
      <c r="E2860" s="96" t="s">
        <v>111</v>
      </c>
      <c r="F2860" s="96">
        <v>2018</v>
      </c>
      <c r="G2860" s="96">
        <v>34522</v>
      </c>
    </row>
    <row r="2861" spans="1:7" ht="15">
      <c r="A2861" s="96" t="s">
        <v>105</v>
      </c>
      <c r="B2861" s="97">
        <v>45120.958333333336</v>
      </c>
      <c r="C2861" s="96" t="s">
        <v>104</v>
      </c>
      <c r="D2861" s="96" t="s">
        <v>103</v>
      </c>
      <c r="E2861" s="96" t="s">
        <v>111</v>
      </c>
      <c r="F2861" s="96">
        <v>2019</v>
      </c>
      <c r="G2861" s="96">
        <v>34663</v>
      </c>
    </row>
    <row r="2862" spans="1:7" ht="15">
      <c r="A2862" s="96" t="s">
        <v>105</v>
      </c>
      <c r="B2862" s="97">
        <v>45120.958333333336</v>
      </c>
      <c r="C2862" s="96" t="s">
        <v>104</v>
      </c>
      <c r="D2862" s="96" t="s">
        <v>103</v>
      </c>
      <c r="E2862" s="96" t="s">
        <v>111</v>
      </c>
      <c r="F2862" s="96">
        <v>2020</v>
      </c>
      <c r="G2862" s="96">
        <v>34770</v>
      </c>
    </row>
    <row r="2863" spans="1:7" ht="15">
      <c r="A2863" s="96" t="s">
        <v>105</v>
      </c>
      <c r="B2863" s="97">
        <v>45120.958333333336</v>
      </c>
      <c r="C2863" s="96" t="s">
        <v>104</v>
      </c>
      <c r="D2863" s="96" t="s">
        <v>103</v>
      </c>
      <c r="E2863" s="96" t="s">
        <v>111</v>
      </c>
      <c r="F2863" s="96">
        <v>2021</v>
      </c>
      <c r="G2863" s="96">
        <v>34252</v>
      </c>
    </row>
    <row r="2864" spans="1:7" ht="15">
      <c r="A2864" s="96" t="s">
        <v>105</v>
      </c>
      <c r="B2864" s="97">
        <v>45120.958333333336</v>
      </c>
      <c r="C2864" s="96" t="s">
        <v>104</v>
      </c>
      <c r="D2864" s="96" t="s">
        <v>103</v>
      </c>
      <c r="E2864" s="96" t="s">
        <v>111</v>
      </c>
      <c r="F2864" s="96">
        <v>2022</v>
      </c>
      <c r="G2864" s="96">
        <v>33755</v>
      </c>
    </row>
    <row r="2865" spans="1:7" ht="15">
      <c r="A2865" s="96" t="s">
        <v>105</v>
      </c>
      <c r="B2865" s="97">
        <v>45120.958333333336</v>
      </c>
      <c r="C2865" s="96" t="s">
        <v>104</v>
      </c>
      <c r="D2865" s="96" t="s">
        <v>103</v>
      </c>
      <c r="E2865" s="96" t="s">
        <v>109</v>
      </c>
      <c r="F2865" s="96">
        <v>1960</v>
      </c>
      <c r="G2865" s="96">
        <v>27437520</v>
      </c>
    </row>
    <row r="2866" spans="1:7" ht="15">
      <c r="A2866" s="96" t="s">
        <v>105</v>
      </c>
      <c r="B2866" s="97">
        <v>45120.958333333336</v>
      </c>
      <c r="C2866" s="96" t="s">
        <v>104</v>
      </c>
      <c r="D2866" s="96" t="s">
        <v>103</v>
      </c>
      <c r="E2866" s="96" t="s">
        <v>109</v>
      </c>
      <c r="F2866" s="96">
        <v>1961</v>
      </c>
      <c r="G2866" s="96">
        <v>28095138</v>
      </c>
    </row>
    <row r="2867" spans="1:7" ht="15">
      <c r="A2867" s="96" t="s">
        <v>105</v>
      </c>
      <c r="B2867" s="97">
        <v>45120.958333333336</v>
      </c>
      <c r="C2867" s="96" t="s">
        <v>104</v>
      </c>
      <c r="D2867" s="96" t="s">
        <v>103</v>
      </c>
      <c r="E2867" s="96" t="s">
        <v>109</v>
      </c>
      <c r="F2867" s="96">
        <v>1962</v>
      </c>
      <c r="G2867" s="96">
        <v>28798871</v>
      </c>
    </row>
    <row r="2868" spans="1:7" ht="15">
      <c r="A2868" s="96" t="s">
        <v>105</v>
      </c>
      <c r="B2868" s="97">
        <v>45120.958333333336</v>
      </c>
      <c r="C2868" s="96" t="s">
        <v>104</v>
      </c>
      <c r="D2868" s="96" t="s">
        <v>103</v>
      </c>
      <c r="E2868" s="96" t="s">
        <v>109</v>
      </c>
      <c r="F2868" s="96">
        <v>1963</v>
      </c>
      <c r="G2868" s="96">
        <v>29551064</v>
      </c>
    </row>
    <row r="2869" spans="1:7" ht="15">
      <c r="A2869" s="96" t="s">
        <v>105</v>
      </c>
      <c r="B2869" s="97">
        <v>45120.958333333336</v>
      </c>
      <c r="C2869" s="96" t="s">
        <v>104</v>
      </c>
      <c r="D2869" s="96" t="s">
        <v>103</v>
      </c>
      <c r="E2869" s="96" t="s">
        <v>109</v>
      </c>
      <c r="F2869" s="96">
        <v>1964</v>
      </c>
      <c r="G2869" s="96">
        <v>30354298</v>
      </c>
    </row>
    <row r="2870" spans="1:7" ht="15">
      <c r="A2870" s="96" t="s">
        <v>105</v>
      </c>
      <c r="B2870" s="97">
        <v>45120.958333333336</v>
      </c>
      <c r="C2870" s="96" t="s">
        <v>104</v>
      </c>
      <c r="D2870" s="96" t="s">
        <v>103</v>
      </c>
      <c r="E2870" s="96" t="s">
        <v>109</v>
      </c>
      <c r="F2870" s="96">
        <v>1965</v>
      </c>
      <c r="G2870" s="96">
        <v>31134215</v>
      </c>
    </row>
    <row r="2871" spans="1:7" ht="15">
      <c r="A2871" s="96" t="s">
        <v>105</v>
      </c>
      <c r="B2871" s="97">
        <v>45120.958333333336</v>
      </c>
      <c r="C2871" s="96" t="s">
        <v>104</v>
      </c>
      <c r="D2871" s="96" t="s">
        <v>103</v>
      </c>
      <c r="E2871" s="96" t="s">
        <v>109</v>
      </c>
      <c r="F2871" s="96">
        <v>1966</v>
      </c>
      <c r="G2871" s="96">
        <v>31886523</v>
      </c>
    </row>
    <row r="2872" spans="1:7" ht="15">
      <c r="A2872" s="96" t="s">
        <v>105</v>
      </c>
      <c r="B2872" s="97">
        <v>45120.958333333336</v>
      </c>
      <c r="C2872" s="96" t="s">
        <v>104</v>
      </c>
      <c r="D2872" s="96" t="s">
        <v>103</v>
      </c>
      <c r="E2872" s="96" t="s">
        <v>109</v>
      </c>
      <c r="F2872" s="96">
        <v>1967</v>
      </c>
      <c r="G2872" s="96">
        <v>32683665</v>
      </c>
    </row>
    <row r="2873" spans="1:7" ht="15">
      <c r="A2873" s="96" t="s">
        <v>105</v>
      </c>
      <c r="B2873" s="97">
        <v>45120.958333333336</v>
      </c>
      <c r="C2873" s="96" t="s">
        <v>104</v>
      </c>
      <c r="D2873" s="96" t="s">
        <v>103</v>
      </c>
      <c r="E2873" s="96" t="s">
        <v>109</v>
      </c>
      <c r="F2873" s="96">
        <v>1968</v>
      </c>
      <c r="G2873" s="96">
        <v>33527788</v>
      </c>
    </row>
    <row r="2874" spans="1:7" ht="15">
      <c r="A2874" s="96" t="s">
        <v>105</v>
      </c>
      <c r="B2874" s="97">
        <v>45120.958333333336</v>
      </c>
      <c r="C2874" s="96" t="s">
        <v>104</v>
      </c>
      <c r="D2874" s="96" t="s">
        <v>103</v>
      </c>
      <c r="E2874" s="96" t="s">
        <v>109</v>
      </c>
      <c r="F2874" s="96">
        <v>1969</v>
      </c>
      <c r="G2874" s="96">
        <v>34421243</v>
      </c>
    </row>
    <row r="2875" spans="1:7" ht="15">
      <c r="A2875" s="96" t="s">
        <v>105</v>
      </c>
      <c r="B2875" s="97">
        <v>45120.958333333336</v>
      </c>
      <c r="C2875" s="96" t="s">
        <v>104</v>
      </c>
      <c r="D2875" s="96" t="s">
        <v>103</v>
      </c>
      <c r="E2875" s="96" t="s">
        <v>109</v>
      </c>
      <c r="F2875" s="96">
        <v>1970</v>
      </c>
      <c r="G2875" s="96">
        <v>35293835</v>
      </c>
    </row>
    <row r="2876" spans="1:7" ht="15">
      <c r="A2876" s="96" t="s">
        <v>105</v>
      </c>
      <c r="B2876" s="97">
        <v>45120.958333333336</v>
      </c>
      <c r="C2876" s="96" t="s">
        <v>104</v>
      </c>
      <c r="D2876" s="96" t="s">
        <v>103</v>
      </c>
      <c r="E2876" s="96" t="s">
        <v>109</v>
      </c>
      <c r="F2876" s="96">
        <v>1971</v>
      </c>
      <c r="G2876" s="96">
        <v>36144637</v>
      </c>
    </row>
    <row r="2877" spans="1:7" ht="15">
      <c r="A2877" s="96" t="s">
        <v>105</v>
      </c>
      <c r="B2877" s="97">
        <v>45120.958333333336</v>
      </c>
      <c r="C2877" s="96" t="s">
        <v>104</v>
      </c>
      <c r="D2877" s="96" t="s">
        <v>103</v>
      </c>
      <c r="E2877" s="96" t="s">
        <v>109</v>
      </c>
      <c r="F2877" s="96">
        <v>1972</v>
      </c>
      <c r="G2877" s="96">
        <v>37045548</v>
      </c>
    </row>
    <row r="2878" spans="1:7" ht="15">
      <c r="A2878" s="96" t="s">
        <v>105</v>
      </c>
      <c r="B2878" s="97">
        <v>45120.958333333336</v>
      </c>
      <c r="C2878" s="96" t="s">
        <v>104</v>
      </c>
      <c r="D2878" s="96" t="s">
        <v>103</v>
      </c>
      <c r="E2878" s="96" t="s">
        <v>109</v>
      </c>
      <c r="F2878" s="96">
        <v>1973</v>
      </c>
      <c r="G2878" s="96">
        <v>37999493</v>
      </c>
    </row>
    <row r="2879" spans="1:7" ht="15">
      <c r="A2879" s="96" t="s">
        <v>105</v>
      </c>
      <c r="B2879" s="97">
        <v>45120.958333333336</v>
      </c>
      <c r="C2879" s="96" t="s">
        <v>104</v>
      </c>
      <c r="D2879" s="96" t="s">
        <v>103</v>
      </c>
      <c r="E2879" s="96" t="s">
        <v>109</v>
      </c>
      <c r="F2879" s="96">
        <v>1974</v>
      </c>
      <c r="G2879" s="96">
        <v>39009662</v>
      </c>
    </row>
    <row r="2880" spans="1:7" ht="15">
      <c r="A2880" s="96" t="s">
        <v>105</v>
      </c>
      <c r="B2880" s="97">
        <v>45120.958333333336</v>
      </c>
      <c r="C2880" s="96" t="s">
        <v>104</v>
      </c>
      <c r="D2880" s="96" t="s">
        <v>103</v>
      </c>
      <c r="E2880" s="96" t="s">
        <v>109</v>
      </c>
      <c r="F2880" s="96">
        <v>1975</v>
      </c>
      <c r="G2880" s="96">
        <v>39905363</v>
      </c>
    </row>
    <row r="2881" spans="1:7" ht="15">
      <c r="A2881" s="96" t="s">
        <v>105</v>
      </c>
      <c r="B2881" s="97">
        <v>45120.958333333336</v>
      </c>
      <c r="C2881" s="96" t="s">
        <v>104</v>
      </c>
      <c r="D2881" s="96" t="s">
        <v>103</v>
      </c>
      <c r="E2881" s="96" t="s">
        <v>109</v>
      </c>
      <c r="F2881" s="96">
        <v>1976</v>
      </c>
      <c r="G2881" s="96">
        <v>40691975</v>
      </c>
    </row>
    <row r="2882" spans="1:7" ht="15">
      <c r="A2882" s="96" t="s">
        <v>105</v>
      </c>
      <c r="B2882" s="97">
        <v>45120.958333333336</v>
      </c>
      <c r="C2882" s="96" t="s">
        <v>104</v>
      </c>
      <c r="D2882" s="96" t="s">
        <v>103</v>
      </c>
      <c r="E2882" s="96" t="s">
        <v>109</v>
      </c>
      <c r="F2882" s="96">
        <v>1977</v>
      </c>
      <c r="G2882" s="96">
        <v>41549286</v>
      </c>
    </row>
    <row r="2883" spans="1:7" ht="15">
      <c r="A2883" s="96" t="s">
        <v>105</v>
      </c>
      <c r="B2883" s="97">
        <v>45120.958333333336</v>
      </c>
      <c r="C2883" s="96" t="s">
        <v>104</v>
      </c>
      <c r="D2883" s="96" t="s">
        <v>103</v>
      </c>
      <c r="E2883" s="96" t="s">
        <v>109</v>
      </c>
      <c r="F2883" s="96">
        <v>1978</v>
      </c>
      <c r="G2883" s="96">
        <v>42481691</v>
      </c>
    </row>
    <row r="2884" spans="1:7" ht="15">
      <c r="A2884" s="96" t="s">
        <v>105</v>
      </c>
      <c r="B2884" s="97">
        <v>45120.958333333336</v>
      </c>
      <c r="C2884" s="96" t="s">
        <v>104</v>
      </c>
      <c r="D2884" s="96" t="s">
        <v>103</v>
      </c>
      <c r="E2884" s="96" t="s">
        <v>109</v>
      </c>
      <c r="F2884" s="96">
        <v>1979</v>
      </c>
      <c r="G2884" s="96">
        <v>43494200</v>
      </c>
    </row>
    <row r="2885" spans="1:7" ht="15">
      <c r="A2885" s="96" t="s">
        <v>105</v>
      </c>
      <c r="B2885" s="97">
        <v>45120.958333333336</v>
      </c>
      <c r="C2885" s="96" t="s">
        <v>104</v>
      </c>
      <c r="D2885" s="96" t="s">
        <v>103</v>
      </c>
      <c r="E2885" s="96" t="s">
        <v>109</v>
      </c>
      <c r="F2885" s="96">
        <v>1980</v>
      </c>
      <c r="G2885" s="96">
        <v>44522298</v>
      </c>
    </row>
    <row r="2886" spans="1:7" ht="15">
      <c r="A2886" s="96" t="s">
        <v>105</v>
      </c>
      <c r="B2886" s="97">
        <v>45120.958333333336</v>
      </c>
      <c r="C2886" s="96" t="s">
        <v>104</v>
      </c>
      <c r="D2886" s="96" t="s">
        <v>103</v>
      </c>
      <c r="E2886" s="96" t="s">
        <v>109</v>
      </c>
      <c r="F2886" s="96">
        <v>1981</v>
      </c>
      <c r="G2886" s="96">
        <v>45554479</v>
      </c>
    </row>
    <row r="2887" spans="1:7" ht="15">
      <c r="A2887" s="96" t="s">
        <v>105</v>
      </c>
      <c r="B2887" s="97">
        <v>45120.958333333336</v>
      </c>
      <c r="C2887" s="96" t="s">
        <v>104</v>
      </c>
      <c r="D2887" s="96" t="s">
        <v>103</v>
      </c>
      <c r="E2887" s="96" t="s">
        <v>109</v>
      </c>
      <c r="F2887" s="96">
        <v>1982</v>
      </c>
      <c r="G2887" s="96">
        <v>46647978</v>
      </c>
    </row>
    <row r="2888" spans="1:7" ht="15">
      <c r="A2888" s="96" t="s">
        <v>105</v>
      </c>
      <c r="B2888" s="97">
        <v>45120.958333333336</v>
      </c>
      <c r="C2888" s="96" t="s">
        <v>104</v>
      </c>
      <c r="D2888" s="96" t="s">
        <v>103</v>
      </c>
      <c r="E2888" s="96" t="s">
        <v>109</v>
      </c>
      <c r="F2888" s="96">
        <v>1983</v>
      </c>
      <c r="G2888" s="96">
        <v>47806069</v>
      </c>
    </row>
    <row r="2889" spans="1:7" ht="15">
      <c r="A2889" s="96" t="s">
        <v>105</v>
      </c>
      <c r="B2889" s="97">
        <v>45120.958333333336</v>
      </c>
      <c r="C2889" s="96" t="s">
        <v>104</v>
      </c>
      <c r="D2889" s="96" t="s">
        <v>103</v>
      </c>
      <c r="E2889" s="96" t="s">
        <v>109</v>
      </c>
      <c r="F2889" s="96">
        <v>1984</v>
      </c>
      <c r="G2889" s="96">
        <v>49032324</v>
      </c>
    </row>
    <row r="2890" spans="1:7" ht="15">
      <c r="A2890" s="96" t="s">
        <v>105</v>
      </c>
      <c r="B2890" s="97">
        <v>45120.958333333336</v>
      </c>
      <c r="C2890" s="96" t="s">
        <v>104</v>
      </c>
      <c r="D2890" s="96" t="s">
        <v>103</v>
      </c>
      <c r="E2890" s="96" t="s">
        <v>109</v>
      </c>
      <c r="F2890" s="96">
        <v>1985</v>
      </c>
      <c r="G2890" s="96">
        <v>50179253</v>
      </c>
    </row>
    <row r="2891" spans="1:7" ht="15">
      <c r="A2891" s="96" t="s">
        <v>105</v>
      </c>
      <c r="B2891" s="97">
        <v>45120.958333333336</v>
      </c>
      <c r="C2891" s="96" t="s">
        <v>104</v>
      </c>
      <c r="D2891" s="96" t="s">
        <v>103</v>
      </c>
      <c r="E2891" s="96" t="s">
        <v>109</v>
      </c>
      <c r="F2891" s="96">
        <v>1986</v>
      </c>
      <c r="G2891" s="96">
        <v>51243380</v>
      </c>
    </row>
    <row r="2892" spans="1:7" ht="15">
      <c r="A2892" s="96" t="s">
        <v>105</v>
      </c>
      <c r="B2892" s="97">
        <v>45120.958333333336</v>
      </c>
      <c r="C2892" s="96" t="s">
        <v>104</v>
      </c>
      <c r="D2892" s="96" t="s">
        <v>103</v>
      </c>
      <c r="E2892" s="96" t="s">
        <v>109</v>
      </c>
      <c r="F2892" s="96">
        <v>1987</v>
      </c>
      <c r="G2892" s="96">
        <v>52372399</v>
      </c>
    </row>
    <row r="2893" spans="1:7" ht="15">
      <c r="A2893" s="96" t="s">
        <v>105</v>
      </c>
      <c r="B2893" s="97">
        <v>45120.958333333336</v>
      </c>
      <c r="C2893" s="96" t="s">
        <v>104</v>
      </c>
      <c r="D2893" s="96" t="s">
        <v>103</v>
      </c>
      <c r="E2893" s="96" t="s">
        <v>109</v>
      </c>
      <c r="F2893" s="96">
        <v>1988</v>
      </c>
      <c r="G2893" s="96">
        <v>53570114</v>
      </c>
    </row>
    <row r="2894" spans="1:7" ht="15">
      <c r="A2894" s="96" t="s">
        <v>105</v>
      </c>
      <c r="B2894" s="97">
        <v>45120.958333333336</v>
      </c>
      <c r="C2894" s="96" t="s">
        <v>104</v>
      </c>
      <c r="D2894" s="96" t="s">
        <v>103</v>
      </c>
      <c r="E2894" s="96" t="s">
        <v>109</v>
      </c>
      <c r="F2894" s="96">
        <v>1989</v>
      </c>
      <c r="G2894" s="96">
        <v>54840677</v>
      </c>
    </row>
    <row r="2895" spans="1:7" ht="15">
      <c r="A2895" s="96" t="s">
        <v>105</v>
      </c>
      <c r="B2895" s="97">
        <v>45120.958333333336</v>
      </c>
      <c r="C2895" s="96" t="s">
        <v>104</v>
      </c>
      <c r="D2895" s="96" t="s">
        <v>103</v>
      </c>
      <c r="E2895" s="96" t="s">
        <v>109</v>
      </c>
      <c r="F2895" s="96">
        <v>1990</v>
      </c>
      <c r="G2895" s="96">
        <v>56104381</v>
      </c>
    </row>
    <row r="2896" spans="1:7" ht="15">
      <c r="A2896" s="96" t="s">
        <v>105</v>
      </c>
      <c r="B2896" s="97">
        <v>45120.958333333336</v>
      </c>
      <c r="C2896" s="96" t="s">
        <v>104</v>
      </c>
      <c r="D2896" s="96" t="s">
        <v>103</v>
      </c>
      <c r="E2896" s="96" t="s">
        <v>109</v>
      </c>
      <c r="F2896" s="96">
        <v>1991</v>
      </c>
      <c r="G2896" s="96">
        <v>57274564</v>
      </c>
    </row>
    <row r="2897" spans="1:7" ht="15">
      <c r="A2897" s="96" t="s">
        <v>105</v>
      </c>
      <c r="B2897" s="97">
        <v>45120.958333333336</v>
      </c>
      <c r="C2897" s="96" t="s">
        <v>104</v>
      </c>
      <c r="D2897" s="96" t="s">
        <v>103</v>
      </c>
      <c r="E2897" s="96" t="s">
        <v>109</v>
      </c>
      <c r="F2897" s="96">
        <v>1992</v>
      </c>
      <c r="G2897" s="96">
        <v>58396821</v>
      </c>
    </row>
    <row r="2898" spans="1:7" ht="15">
      <c r="A2898" s="96" t="s">
        <v>105</v>
      </c>
      <c r="B2898" s="97">
        <v>45120.958333333336</v>
      </c>
      <c r="C2898" s="96" t="s">
        <v>104</v>
      </c>
      <c r="D2898" s="96" t="s">
        <v>103</v>
      </c>
      <c r="E2898" s="96" t="s">
        <v>109</v>
      </c>
      <c r="F2898" s="96">
        <v>1993</v>
      </c>
      <c r="G2898" s="96">
        <v>59518813</v>
      </c>
    </row>
    <row r="2899" spans="1:7" ht="15">
      <c r="A2899" s="96" t="s">
        <v>105</v>
      </c>
      <c r="B2899" s="97">
        <v>45120.958333333336</v>
      </c>
      <c r="C2899" s="96" t="s">
        <v>104</v>
      </c>
      <c r="D2899" s="96" t="s">
        <v>103</v>
      </c>
      <c r="E2899" s="96" t="s">
        <v>109</v>
      </c>
      <c r="F2899" s="96">
        <v>1994</v>
      </c>
      <c r="G2899" s="96">
        <v>60641322</v>
      </c>
    </row>
    <row r="2900" spans="1:7" ht="15">
      <c r="A2900" s="96" t="s">
        <v>105</v>
      </c>
      <c r="B2900" s="97">
        <v>45120.958333333336</v>
      </c>
      <c r="C2900" s="96" t="s">
        <v>104</v>
      </c>
      <c r="D2900" s="96" t="s">
        <v>103</v>
      </c>
      <c r="E2900" s="96" t="s">
        <v>109</v>
      </c>
      <c r="F2900" s="96">
        <v>1995</v>
      </c>
      <c r="G2900" s="96">
        <v>61770601</v>
      </c>
    </row>
    <row r="2901" spans="1:7" ht="15">
      <c r="A2901" s="96" t="s">
        <v>105</v>
      </c>
      <c r="B2901" s="97">
        <v>45120.958333333336</v>
      </c>
      <c r="C2901" s="96" t="s">
        <v>104</v>
      </c>
      <c r="D2901" s="96" t="s">
        <v>103</v>
      </c>
      <c r="E2901" s="96" t="s">
        <v>109</v>
      </c>
      <c r="F2901" s="96">
        <v>1996</v>
      </c>
      <c r="G2901" s="96">
        <v>62911139</v>
      </c>
    </row>
    <row r="2902" spans="1:7" ht="15">
      <c r="A2902" s="96" t="s">
        <v>105</v>
      </c>
      <c r="B2902" s="97">
        <v>45120.958333333336</v>
      </c>
      <c r="C2902" s="96" t="s">
        <v>104</v>
      </c>
      <c r="D2902" s="96" t="s">
        <v>103</v>
      </c>
      <c r="E2902" s="96" t="s">
        <v>109</v>
      </c>
      <c r="F2902" s="96">
        <v>1997</v>
      </c>
      <c r="G2902" s="96">
        <v>64063168</v>
      </c>
    </row>
    <row r="2903" spans="1:7" ht="15">
      <c r="A2903" s="96" t="s">
        <v>105</v>
      </c>
      <c r="B2903" s="97">
        <v>45120.958333333336</v>
      </c>
      <c r="C2903" s="96" t="s">
        <v>104</v>
      </c>
      <c r="D2903" s="96" t="s">
        <v>103</v>
      </c>
      <c r="E2903" s="96" t="s">
        <v>109</v>
      </c>
      <c r="F2903" s="96">
        <v>1998</v>
      </c>
      <c r="G2903" s="96">
        <v>65214119</v>
      </c>
    </row>
    <row r="2904" spans="1:7" ht="15">
      <c r="A2904" s="96" t="s">
        <v>105</v>
      </c>
      <c r="B2904" s="97">
        <v>45120.958333333336</v>
      </c>
      <c r="C2904" s="96" t="s">
        <v>104</v>
      </c>
      <c r="D2904" s="96" t="s">
        <v>103</v>
      </c>
      <c r="E2904" s="96" t="s">
        <v>109</v>
      </c>
      <c r="F2904" s="96">
        <v>1999</v>
      </c>
      <c r="G2904" s="96">
        <v>66337994</v>
      </c>
    </row>
    <row r="2905" spans="1:7" ht="15">
      <c r="A2905" s="96" t="s">
        <v>105</v>
      </c>
      <c r="B2905" s="97">
        <v>45120.958333333336</v>
      </c>
      <c r="C2905" s="96" t="s">
        <v>104</v>
      </c>
      <c r="D2905" s="96" t="s">
        <v>103</v>
      </c>
      <c r="E2905" s="96" t="s">
        <v>109</v>
      </c>
      <c r="F2905" s="96">
        <v>2000</v>
      </c>
      <c r="G2905" s="96">
        <v>65809463</v>
      </c>
    </row>
    <row r="2906" spans="1:7" ht="15">
      <c r="A2906" s="96" t="s">
        <v>105</v>
      </c>
      <c r="B2906" s="97">
        <v>45120.958333333336</v>
      </c>
      <c r="C2906" s="96" t="s">
        <v>104</v>
      </c>
      <c r="D2906" s="96" t="s">
        <v>103</v>
      </c>
      <c r="E2906" s="96" t="s">
        <v>109</v>
      </c>
      <c r="F2906" s="96">
        <v>2001</v>
      </c>
      <c r="G2906" s="96">
        <v>65166331</v>
      </c>
    </row>
    <row r="2907" spans="1:7" ht="15">
      <c r="A2907" s="96" t="s">
        <v>105</v>
      </c>
      <c r="B2907" s="97">
        <v>45120.958333333336</v>
      </c>
      <c r="C2907" s="96" t="s">
        <v>104</v>
      </c>
      <c r="D2907" s="96" t="s">
        <v>103</v>
      </c>
      <c r="E2907" s="96" t="s">
        <v>109</v>
      </c>
      <c r="F2907" s="96">
        <v>2002</v>
      </c>
      <c r="G2907" s="96">
        <v>66002506</v>
      </c>
    </row>
    <row r="2908" spans="1:7" ht="15">
      <c r="A2908" s="96" t="s">
        <v>105</v>
      </c>
      <c r="B2908" s="97">
        <v>45120.958333333336</v>
      </c>
      <c r="C2908" s="96" t="s">
        <v>104</v>
      </c>
      <c r="D2908" s="96" t="s">
        <v>103</v>
      </c>
      <c r="E2908" s="96" t="s">
        <v>109</v>
      </c>
      <c r="F2908" s="96">
        <v>2003</v>
      </c>
      <c r="G2908" s="96">
        <v>66794551</v>
      </c>
    </row>
    <row r="2909" spans="1:7" ht="15">
      <c r="A2909" s="96" t="s">
        <v>105</v>
      </c>
      <c r="B2909" s="97">
        <v>45120.958333333336</v>
      </c>
      <c r="C2909" s="96" t="s">
        <v>104</v>
      </c>
      <c r="D2909" s="96" t="s">
        <v>103</v>
      </c>
      <c r="E2909" s="96" t="s">
        <v>109</v>
      </c>
      <c r="F2909" s="96">
        <v>2004</v>
      </c>
      <c r="G2909" s="96">
        <v>67598736</v>
      </c>
    </row>
    <row r="2910" spans="1:7" ht="15">
      <c r="A2910" s="96" t="s">
        <v>105</v>
      </c>
      <c r="B2910" s="97">
        <v>45120.958333333336</v>
      </c>
      <c r="C2910" s="96" t="s">
        <v>104</v>
      </c>
      <c r="D2910" s="96" t="s">
        <v>103</v>
      </c>
      <c r="E2910" s="96" t="s">
        <v>109</v>
      </c>
      <c r="F2910" s="96">
        <v>2005</v>
      </c>
      <c r="G2910" s="96">
        <v>68435380</v>
      </c>
    </row>
    <row r="2911" spans="1:7" ht="15">
      <c r="A2911" s="96" t="s">
        <v>105</v>
      </c>
      <c r="B2911" s="97">
        <v>45120.958333333336</v>
      </c>
      <c r="C2911" s="96" t="s">
        <v>104</v>
      </c>
      <c r="D2911" s="96" t="s">
        <v>103</v>
      </c>
      <c r="E2911" s="96" t="s">
        <v>109</v>
      </c>
      <c r="F2911" s="96">
        <v>2006</v>
      </c>
      <c r="G2911" s="96">
        <v>69295253</v>
      </c>
    </row>
    <row r="2912" spans="1:7" ht="15">
      <c r="A2912" s="96" t="s">
        <v>105</v>
      </c>
      <c r="B2912" s="97">
        <v>45120.958333333336</v>
      </c>
      <c r="C2912" s="96" t="s">
        <v>104</v>
      </c>
      <c r="D2912" s="96" t="s">
        <v>103</v>
      </c>
      <c r="E2912" s="96" t="s">
        <v>109</v>
      </c>
      <c r="F2912" s="96">
        <v>2007</v>
      </c>
      <c r="G2912" s="96">
        <v>70158112</v>
      </c>
    </row>
    <row r="2913" spans="1:7" ht="15">
      <c r="A2913" s="96" t="s">
        <v>105</v>
      </c>
      <c r="B2913" s="97">
        <v>45120.958333333336</v>
      </c>
      <c r="C2913" s="96" t="s">
        <v>104</v>
      </c>
      <c r="D2913" s="96" t="s">
        <v>103</v>
      </c>
      <c r="E2913" s="96" t="s">
        <v>109</v>
      </c>
      <c r="F2913" s="96">
        <v>2008</v>
      </c>
      <c r="G2913" s="96">
        <v>71051678</v>
      </c>
    </row>
    <row r="2914" spans="1:7" ht="15">
      <c r="A2914" s="96" t="s">
        <v>105</v>
      </c>
      <c r="B2914" s="97">
        <v>45120.958333333336</v>
      </c>
      <c r="C2914" s="96" t="s">
        <v>104</v>
      </c>
      <c r="D2914" s="96" t="s">
        <v>103</v>
      </c>
      <c r="E2914" s="96" t="s">
        <v>109</v>
      </c>
      <c r="F2914" s="96">
        <v>2009</v>
      </c>
      <c r="G2914" s="96">
        <v>72039206</v>
      </c>
    </row>
    <row r="2915" spans="1:7" ht="15">
      <c r="A2915" s="96" t="s">
        <v>105</v>
      </c>
      <c r="B2915" s="97">
        <v>45120.958333333336</v>
      </c>
      <c r="C2915" s="96" t="s">
        <v>104</v>
      </c>
      <c r="D2915" s="96" t="s">
        <v>103</v>
      </c>
      <c r="E2915" s="96" t="s">
        <v>109</v>
      </c>
      <c r="F2915" s="96">
        <v>2010</v>
      </c>
      <c r="G2915" s="96">
        <v>73142150</v>
      </c>
    </row>
    <row r="2916" spans="1:7" ht="15">
      <c r="A2916" s="96" t="s">
        <v>105</v>
      </c>
      <c r="B2916" s="97">
        <v>45120.958333333336</v>
      </c>
      <c r="C2916" s="96" t="s">
        <v>104</v>
      </c>
      <c r="D2916" s="96" t="s">
        <v>103</v>
      </c>
      <c r="E2916" s="96" t="s">
        <v>109</v>
      </c>
      <c r="F2916" s="96">
        <v>2011</v>
      </c>
      <c r="G2916" s="96">
        <v>74223629</v>
      </c>
    </row>
    <row r="2917" spans="1:7" ht="15">
      <c r="A2917" s="96" t="s">
        <v>105</v>
      </c>
      <c r="B2917" s="97">
        <v>45120.958333333336</v>
      </c>
      <c r="C2917" s="96" t="s">
        <v>104</v>
      </c>
      <c r="D2917" s="96" t="s">
        <v>103</v>
      </c>
      <c r="E2917" s="96" t="s">
        <v>109</v>
      </c>
      <c r="F2917" s="96">
        <v>2012</v>
      </c>
      <c r="G2917" s="96">
        <v>75175827</v>
      </c>
    </row>
    <row r="2918" spans="1:7" ht="15">
      <c r="A2918" s="96" t="s">
        <v>105</v>
      </c>
      <c r="B2918" s="97">
        <v>45120.958333333336</v>
      </c>
      <c r="C2918" s="96" t="s">
        <v>104</v>
      </c>
      <c r="D2918" s="96" t="s">
        <v>103</v>
      </c>
      <c r="E2918" s="96" t="s">
        <v>109</v>
      </c>
      <c r="F2918" s="96">
        <v>2013</v>
      </c>
      <c r="G2918" s="96">
        <v>76147624</v>
      </c>
    </row>
    <row r="2919" spans="1:7" ht="15">
      <c r="A2919" s="96" t="s">
        <v>105</v>
      </c>
      <c r="B2919" s="97">
        <v>45120.958333333336</v>
      </c>
      <c r="C2919" s="96" t="s">
        <v>104</v>
      </c>
      <c r="D2919" s="96" t="s">
        <v>103</v>
      </c>
      <c r="E2919" s="96" t="s">
        <v>109</v>
      </c>
      <c r="F2919" s="96">
        <v>2014</v>
      </c>
      <c r="G2919" s="96">
        <v>77181884</v>
      </c>
    </row>
    <row r="2920" spans="1:7" ht="15">
      <c r="A2920" s="96" t="s">
        <v>105</v>
      </c>
      <c r="B2920" s="97">
        <v>45120.958333333336</v>
      </c>
      <c r="C2920" s="96" t="s">
        <v>104</v>
      </c>
      <c r="D2920" s="96" t="s">
        <v>103</v>
      </c>
      <c r="E2920" s="96" t="s">
        <v>109</v>
      </c>
      <c r="F2920" s="96">
        <v>2015</v>
      </c>
      <c r="G2920" s="96">
        <v>78218479</v>
      </c>
    </row>
    <row r="2921" spans="1:7" ht="15">
      <c r="A2921" s="96" t="s">
        <v>105</v>
      </c>
      <c r="B2921" s="97">
        <v>45120.958333333336</v>
      </c>
      <c r="C2921" s="96" t="s">
        <v>104</v>
      </c>
      <c r="D2921" s="96" t="s">
        <v>103</v>
      </c>
      <c r="E2921" s="96" t="s">
        <v>109</v>
      </c>
      <c r="F2921" s="96">
        <v>2016</v>
      </c>
      <c r="G2921" s="96">
        <v>79277962</v>
      </c>
    </row>
    <row r="2922" spans="1:7" ht="15">
      <c r="A2922" s="96" t="s">
        <v>105</v>
      </c>
      <c r="B2922" s="97">
        <v>45120.958333333336</v>
      </c>
      <c r="C2922" s="96" t="s">
        <v>104</v>
      </c>
      <c r="D2922" s="96" t="s">
        <v>103</v>
      </c>
      <c r="E2922" s="96" t="s">
        <v>109</v>
      </c>
      <c r="F2922" s="96">
        <v>2017</v>
      </c>
      <c r="G2922" s="96">
        <v>80312698</v>
      </c>
    </row>
    <row r="2923" spans="1:8" ht="15">
      <c r="A2923" s="96" t="s">
        <v>105</v>
      </c>
      <c r="B2923" s="97">
        <v>45120.958333333336</v>
      </c>
      <c r="C2923" s="96" t="s">
        <v>104</v>
      </c>
      <c r="D2923" s="96" t="s">
        <v>103</v>
      </c>
      <c r="E2923" s="96" t="s">
        <v>109</v>
      </c>
      <c r="F2923" s="96">
        <v>2018</v>
      </c>
      <c r="G2923" s="96">
        <v>81407204</v>
      </c>
      <c r="H2923" s="96" t="s">
        <v>110</v>
      </c>
    </row>
    <row r="2924" spans="1:8" ht="15">
      <c r="A2924" s="96" t="s">
        <v>105</v>
      </c>
      <c r="B2924" s="97">
        <v>45120.958333333336</v>
      </c>
      <c r="C2924" s="96" t="s">
        <v>104</v>
      </c>
      <c r="D2924" s="96" t="s">
        <v>103</v>
      </c>
      <c r="E2924" s="96" t="s">
        <v>109</v>
      </c>
      <c r="F2924" s="96">
        <v>2019</v>
      </c>
      <c r="G2924" s="96">
        <v>82579440</v>
      </c>
      <c r="H2924" s="96" t="s">
        <v>110</v>
      </c>
    </row>
    <row r="2925" spans="1:7" ht="15">
      <c r="A2925" s="96" t="s">
        <v>105</v>
      </c>
      <c r="B2925" s="97">
        <v>45120.958333333336</v>
      </c>
      <c r="C2925" s="96" t="s">
        <v>104</v>
      </c>
      <c r="D2925" s="96" t="s">
        <v>103</v>
      </c>
      <c r="E2925" s="96" t="s">
        <v>109</v>
      </c>
      <c r="F2925" s="96">
        <v>2020</v>
      </c>
      <c r="G2925" s="96">
        <v>83384680</v>
      </c>
    </row>
    <row r="2926" spans="1:7" ht="15">
      <c r="A2926" s="96" t="s">
        <v>105</v>
      </c>
      <c r="B2926" s="97">
        <v>45120.958333333336</v>
      </c>
      <c r="C2926" s="96" t="s">
        <v>104</v>
      </c>
      <c r="D2926" s="96" t="s">
        <v>103</v>
      </c>
      <c r="E2926" s="96" t="s">
        <v>109</v>
      </c>
      <c r="F2926" s="96">
        <v>2021</v>
      </c>
      <c r="G2926" s="96">
        <v>84147318</v>
      </c>
    </row>
    <row r="2927" spans="1:7" ht="15">
      <c r="A2927" s="96" t="s">
        <v>105</v>
      </c>
      <c r="B2927" s="97">
        <v>45120.958333333336</v>
      </c>
      <c r="C2927" s="96" t="s">
        <v>104</v>
      </c>
      <c r="D2927" s="96" t="s">
        <v>103</v>
      </c>
      <c r="E2927" s="96" t="s">
        <v>109</v>
      </c>
      <c r="F2927" s="96">
        <v>2022</v>
      </c>
      <c r="G2927" s="96">
        <v>84979913</v>
      </c>
    </row>
    <row r="2928" spans="1:7" ht="15">
      <c r="A2928" s="96" t="s">
        <v>105</v>
      </c>
      <c r="B2928" s="97">
        <v>45120.958333333336</v>
      </c>
      <c r="C2928" s="96" t="s">
        <v>104</v>
      </c>
      <c r="D2928" s="96" t="s">
        <v>103</v>
      </c>
      <c r="E2928" s="96" t="s">
        <v>108</v>
      </c>
      <c r="F2928" s="96">
        <v>1996</v>
      </c>
      <c r="G2928" s="96">
        <v>50637073</v>
      </c>
    </row>
    <row r="2929" spans="1:7" ht="15">
      <c r="A2929" s="96" t="s">
        <v>105</v>
      </c>
      <c r="B2929" s="97">
        <v>45120.958333333336</v>
      </c>
      <c r="C2929" s="96" t="s">
        <v>104</v>
      </c>
      <c r="D2929" s="96" t="s">
        <v>103</v>
      </c>
      <c r="E2929" s="96" t="s">
        <v>108</v>
      </c>
      <c r="F2929" s="96">
        <v>1997</v>
      </c>
      <c r="G2929" s="96">
        <v>50186765</v>
      </c>
    </row>
    <row r="2930" spans="1:7" ht="15">
      <c r="A2930" s="96" t="s">
        <v>105</v>
      </c>
      <c r="B2930" s="97">
        <v>45120.958333333336</v>
      </c>
      <c r="C2930" s="96" t="s">
        <v>104</v>
      </c>
      <c r="D2930" s="96" t="s">
        <v>103</v>
      </c>
      <c r="E2930" s="96" t="s">
        <v>108</v>
      </c>
      <c r="F2930" s="96">
        <v>1998</v>
      </c>
      <c r="G2930" s="96">
        <v>49759148</v>
      </c>
    </row>
    <row r="2931" spans="1:7" ht="15">
      <c r="A2931" s="96" t="s">
        <v>105</v>
      </c>
      <c r="B2931" s="97">
        <v>45120.958333333336</v>
      </c>
      <c r="C2931" s="96" t="s">
        <v>104</v>
      </c>
      <c r="D2931" s="96" t="s">
        <v>103</v>
      </c>
      <c r="E2931" s="96" t="s">
        <v>108</v>
      </c>
      <c r="F2931" s="96">
        <v>1999</v>
      </c>
      <c r="G2931" s="96">
        <v>49329879</v>
      </c>
    </row>
    <row r="2932" spans="1:7" ht="15">
      <c r="A2932" s="96" t="s">
        <v>105</v>
      </c>
      <c r="B2932" s="97">
        <v>45120.958333333336</v>
      </c>
      <c r="C2932" s="96" t="s">
        <v>104</v>
      </c>
      <c r="D2932" s="96" t="s">
        <v>103</v>
      </c>
      <c r="E2932" s="96" t="s">
        <v>108</v>
      </c>
      <c r="F2932" s="96">
        <v>2000</v>
      </c>
      <c r="G2932" s="96">
        <v>48889280</v>
      </c>
    </row>
    <row r="2933" spans="1:7" ht="15">
      <c r="A2933" s="96" t="s">
        <v>105</v>
      </c>
      <c r="B2933" s="97">
        <v>45120.958333333336</v>
      </c>
      <c r="C2933" s="96" t="s">
        <v>104</v>
      </c>
      <c r="D2933" s="96" t="s">
        <v>103</v>
      </c>
      <c r="E2933" s="96" t="s">
        <v>108</v>
      </c>
      <c r="F2933" s="96">
        <v>2001</v>
      </c>
      <c r="G2933" s="96">
        <v>48452256</v>
      </c>
    </row>
    <row r="2934" spans="1:7" ht="15">
      <c r="A2934" s="96" t="s">
        <v>105</v>
      </c>
      <c r="B2934" s="97">
        <v>45120.958333333336</v>
      </c>
      <c r="C2934" s="96" t="s">
        <v>104</v>
      </c>
      <c r="D2934" s="96" t="s">
        <v>103</v>
      </c>
      <c r="E2934" s="96" t="s">
        <v>108</v>
      </c>
      <c r="F2934" s="96">
        <v>2002</v>
      </c>
      <c r="G2934" s="96">
        <v>48032005</v>
      </c>
    </row>
    <row r="2935" spans="1:7" ht="15">
      <c r="A2935" s="96" t="s">
        <v>105</v>
      </c>
      <c r="B2935" s="97">
        <v>45120.958333333336</v>
      </c>
      <c r="C2935" s="96" t="s">
        <v>104</v>
      </c>
      <c r="D2935" s="96" t="s">
        <v>103</v>
      </c>
      <c r="E2935" s="96" t="s">
        <v>108</v>
      </c>
      <c r="F2935" s="96">
        <v>2003</v>
      </c>
      <c r="G2935" s="96">
        <v>47632594</v>
      </c>
    </row>
    <row r="2936" spans="1:7" ht="15">
      <c r="A2936" s="96" t="s">
        <v>105</v>
      </c>
      <c r="B2936" s="97">
        <v>45120.958333333336</v>
      </c>
      <c r="C2936" s="96" t="s">
        <v>104</v>
      </c>
      <c r="D2936" s="96" t="s">
        <v>103</v>
      </c>
      <c r="E2936" s="96" t="s">
        <v>108</v>
      </c>
      <c r="F2936" s="96">
        <v>2004</v>
      </c>
      <c r="G2936" s="96">
        <v>47271271</v>
      </c>
    </row>
    <row r="2937" spans="1:7" ht="15">
      <c r="A2937" s="96" t="s">
        <v>105</v>
      </c>
      <c r="B2937" s="97">
        <v>45120.958333333336</v>
      </c>
      <c r="C2937" s="96" t="s">
        <v>104</v>
      </c>
      <c r="D2937" s="96" t="s">
        <v>103</v>
      </c>
      <c r="E2937" s="96" t="s">
        <v>108</v>
      </c>
      <c r="F2937" s="96">
        <v>2005</v>
      </c>
      <c r="G2937" s="96">
        <v>46924816</v>
      </c>
    </row>
    <row r="2938" spans="1:7" ht="15">
      <c r="A2938" s="96" t="s">
        <v>105</v>
      </c>
      <c r="B2938" s="97">
        <v>45120.958333333336</v>
      </c>
      <c r="C2938" s="96" t="s">
        <v>104</v>
      </c>
      <c r="D2938" s="96" t="s">
        <v>103</v>
      </c>
      <c r="E2938" s="96" t="s">
        <v>108</v>
      </c>
      <c r="F2938" s="96">
        <v>2006</v>
      </c>
      <c r="G2938" s="96">
        <v>46607431</v>
      </c>
    </row>
    <row r="2939" spans="1:7" ht="15">
      <c r="A2939" s="96" t="s">
        <v>105</v>
      </c>
      <c r="B2939" s="97">
        <v>45120.958333333336</v>
      </c>
      <c r="C2939" s="96" t="s">
        <v>104</v>
      </c>
      <c r="D2939" s="96" t="s">
        <v>103</v>
      </c>
      <c r="E2939" s="96" t="s">
        <v>108</v>
      </c>
      <c r="F2939" s="96">
        <v>2007</v>
      </c>
      <c r="G2939" s="96">
        <v>46329000</v>
      </c>
    </row>
    <row r="2940" spans="1:7" ht="15">
      <c r="A2940" s="96" t="s">
        <v>105</v>
      </c>
      <c r="B2940" s="97">
        <v>45120.958333333336</v>
      </c>
      <c r="C2940" s="96" t="s">
        <v>104</v>
      </c>
      <c r="D2940" s="96" t="s">
        <v>103</v>
      </c>
      <c r="E2940" s="96" t="s">
        <v>108</v>
      </c>
      <c r="F2940" s="96">
        <v>2008</v>
      </c>
      <c r="G2940" s="96">
        <v>46077834</v>
      </c>
    </row>
    <row r="2941" spans="1:7" ht="15">
      <c r="A2941" s="96" t="s">
        <v>105</v>
      </c>
      <c r="B2941" s="97">
        <v>45120.958333333336</v>
      </c>
      <c r="C2941" s="96" t="s">
        <v>104</v>
      </c>
      <c r="D2941" s="96" t="s">
        <v>103</v>
      </c>
      <c r="E2941" s="96" t="s">
        <v>108</v>
      </c>
      <c r="F2941" s="96">
        <v>2009</v>
      </c>
      <c r="G2941" s="96">
        <v>45872976</v>
      </c>
    </row>
    <row r="2942" spans="1:7" ht="15">
      <c r="A2942" s="96" t="s">
        <v>105</v>
      </c>
      <c r="B2942" s="97">
        <v>45120.958333333336</v>
      </c>
      <c r="C2942" s="96" t="s">
        <v>104</v>
      </c>
      <c r="D2942" s="96" t="s">
        <v>103</v>
      </c>
      <c r="E2942" s="96" t="s">
        <v>108</v>
      </c>
      <c r="F2942" s="96">
        <v>2010</v>
      </c>
      <c r="G2942" s="96">
        <v>45690386</v>
      </c>
    </row>
    <row r="2943" spans="1:7" ht="15">
      <c r="A2943" s="96" t="s">
        <v>105</v>
      </c>
      <c r="B2943" s="97">
        <v>45120.958333333336</v>
      </c>
      <c r="C2943" s="96" t="s">
        <v>104</v>
      </c>
      <c r="D2943" s="96" t="s">
        <v>103</v>
      </c>
      <c r="E2943" s="96" t="s">
        <v>108</v>
      </c>
      <c r="F2943" s="96">
        <v>2011</v>
      </c>
      <c r="G2943" s="96">
        <v>45525731</v>
      </c>
    </row>
    <row r="2944" spans="1:7" ht="15">
      <c r="A2944" s="96" t="s">
        <v>105</v>
      </c>
      <c r="B2944" s="97">
        <v>45120.958333333336</v>
      </c>
      <c r="C2944" s="96" t="s">
        <v>104</v>
      </c>
      <c r="D2944" s="96" t="s">
        <v>103</v>
      </c>
      <c r="E2944" s="96" t="s">
        <v>108</v>
      </c>
      <c r="F2944" s="96">
        <v>2012</v>
      </c>
      <c r="G2944" s="96">
        <v>45412987</v>
      </c>
    </row>
    <row r="2945" spans="1:7" ht="15">
      <c r="A2945" s="96" t="s">
        <v>105</v>
      </c>
      <c r="B2945" s="97">
        <v>45120.958333333336</v>
      </c>
      <c r="C2945" s="96" t="s">
        <v>104</v>
      </c>
      <c r="D2945" s="96" t="s">
        <v>103</v>
      </c>
      <c r="E2945" s="96" t="s">
        <v>108</v>
      </c>
      <c r="F2945" s="96">
        <v>2013</v>
      </c>
      <c r="G2945" s="96">
        <v>45309293</v>
      </c>
    </row>
    <row r="2946" spans="1:8" ht="15">
      <c r="A2946" s="96" t="s">
        <v>105</v>
      </c>
      <c r="B2946" s="97">
        <v>45120.958333333336</v>
      </c>
      <c r="C2946" s="96" t="s">
        <v>104</v>
      </c>
      <c r="D2946" s="96" t="s">
        <v>103</v>
      </c>
      <c r="E2946" s="96" t="s">
        <v>108</v>
      </c>
      <c r="F2946" s="96">
        <v>2015</v>
      </c>
      <c r="G2946" s="96">
        <v>42675270</v>
      </c>
      <c r="H2946" s="96" t="s">
        <v>106</v>
      </c>
    </row>
    <row r="2947" spans="1:7" ht="15">
      <c r="A2947" s="96" t="s">
        <v>105</v>
      </c>
      <c r="B2947" s="97">
        <v>45120.958333333336</v>
      </c>
      <c r="C2947" s="96" t="s">
        <v>104</v>
      </c>
      <c r="D2947" s="96" t="s">
        <v>103</v>
      </c>
      <c r="E2947" s="96" t="s">
        <v>108</v>
      </c>
      <c r="F2947" s="96">
        <v>2016</v>
      </c>
      <c r="G2947" s="96">
        <v>42502892</v>
      </c>
    </row>
    <row r="2948" spans="1:7" ht="15">
      <c r="A2948" s="96" t="s">
        <v>105</v>
      </c>
      <c r="B2948" s="97">
        <v>45120.958333333336</v>
      </c>
      <c r="C2948" s="96" t="s">
        <v>104</v>
      </c>
      <c r="D2948" s="96" t="s">
        <v>103</v>
      </c>
      <c r="E2948" s="96" t="s">
        <v>108</v>
      </c>
      <c r="F2948" s="96">
        <v>2017</v>
      </c>
      <c r="G2948" s="96">
        <v>42315836</v>
      </c>
    </row>
    <row r="2949" spans="1:7" ht="15">
      <c r="A2949" s="96" t="s">
        <v>105</v>
      </c>
      <c r="B2949" s="97">
        <v>45120.958333333336</v>
      </c>
      <c r="C2949" s="96" t="s">
        <v>104</v>
      </c>
      <c r="D2949" s="96" t="s">
        <v>103</v>
      </c>
      <c r="E2949" s="96" t="s">
        <v>108</v>
      </c>
      <c r="F2949" s="96">
        <v>2018</v>
      </c>
      <c r="G2949" s="96">
        <v>42100165</v>
      </c>
    </row>
    <row r="2950" spans="1:7" ht="15">
      <c r="A2950" s="96" t="s">
        <v>105</v>
      </c>
      <c r="B2950" s="97">
        <v>45120.958333333336</v>
      </c>
      <c r="C2950" s="96" t="s">
        <v>104</v>
      </c>
      <c r="D2950" s="96" t="s">
        <v>103</v>
      </c>
      <c r="E2950" s="96" t="s">
        <v>108</v>
      </c>
      <c r="F2950" s="96">
        <v>2019</v>
      </c>
      <c r="G2950" s="96">
        <v>41858172</v>
      </c>
    </row>
    <row r="2951" spans="1:7" ht="15">
      <c r="A2951" s="96" t="s">
        <v>105</v>
      </c>
      <c r="B2951" s="97">
        <v>45120.958333333336</v>
      </c>
      <c r="C2951" s="96" t="s">
        <v>104</v>
      </c>
      <c r="D2951" s="96" t="s">
        <v>103</v>
      </c>
      <c r="E2951" s="96" t="s">
        <v>108</v>
      </c>
      <c r="F2951" s="96">
        <v>2020</v>
      </c>
      <c r="G2951" s="96">
        <v>41575748</v>
      </c>
    </row>
    <row r="2952" spans="1:8" ht="15">
      <c r="A2952" s="96" t="s">
        <v>105</v>
      </c>
      <c r="B2952" s="97">
        <v>45120.958333333336</v>
      </c>
      <c r="C2952" s="96" t="s">
        <v>104</v>
      </c>
      <c r="D2952" s="96" t="s">
        <v>103</v>
      </c>
      <c r="E2952" s="96" t="s">
        <v>108</v>
      </c>
      <c r="F2952" s="96">
        <v>2021</v>
      </c>
      <c r="G2952" s="96">
        <v>41208208</v>
      </c>
      <c r="H2952" s="96" t="s">
        <v>101</v>
      </c>
    </row>
    <row r="2953" spans="1:7" ht="15">
      <c r="A2953" s="96" t="s">
        <v>105</v>
      </c>
      <c r="B2953" s="97">
        <v>45120.958333333336</v>
      </c>
      <c r="C2953" s="96" t="s">
        <v>104</v>
      </c>
      <c r="D2953" s="96" t="s">
        <v>103</v>
      </c>
      <c r="E2953" s="96" t="s">
        <v>107</v>
      </c>
      <c r="F2953" s="96">
        <v>1960</v>
      </c>
      <c r="G2953" s="96">
        <v>52400000</v>
      </c>
    </row>
    <row r="2954" spans="1:7" ht="15">
      <c r="A2954" s="96" t="s">
        <v>105</v>
      </c>
      <c r="B2954" s="97">
        <v>45120.958333333336</v>
      </c>
      <c r="C2954" s="96" t="s">
        <v>104</v>
      </c>
      <c r="D2954" s="96" t="s">
        <v>103</v>
      </c>
      <c r="E2954" s="96" t="s">
        <v>107</v>
      </c>
      <c r="F2954" s="96">
        <v>1961</v>
      </c>
      <c r="G2954" s="96">
        <v>52800000</v>
      </c>
    </row>
    <row r="2955" spans="1:7" ht="15">
      <c r="A2955" s="96" t="s">
        <v>105</v>
      </c>
      <c r="B2955" s="97">
        <v>45120.958333333336</v>
      </c>
      <c r="C2955" s="96" t="s">
        <v>104</v>
      </c>
      <c r="D2955" s="96" t="s">
        <v>103</v>
      </c>
      <c r="E2955" s="96" t="s">
        <v>107</v>
      </c>
      <c r="F2955" s="96">
        <v>1962</v>
      </c>
      <c r="G2955" s="96">
        <v>53250000</v>
      </c>
    </row>
    <row r="2956" spans="1:7" ht="15">
      <c r="A2956" s="96" t="s">
        <v>105</v>
      </c>
      <c r="B2956" s="97">
        <v>45120.958333333336</v>
      </c>
      <c r="C2956" s="96" t="s">
        <v>104</v>
      </c>
      <c r="D2956" s="96" t="s">
        <v>103</v>
      </c>
      <c r="E2956" s="96" t="s">
        <v>107</v>
      </c>
      <c r="F2956" s="96">
        <v>1963</v>
      </c>
      <c r="G2956" s="96">
        <v>53650000</v>
      </c>
    </row>
    <row r="2957" spans="1:7" ht="15">
      <c r="A2957" s="96" t="s">
        <v>105</v>
      </c>
      <c r="B2957" s="97">
        <v>45120.958333333336</v>
      </c>
      <c r="C2957" s="96" t="s">
        <v>104</v>
      </c>
      <c r="D2957" s="96" t="s">
        <v>103</v>
      </c>
      <c r="E2957" s="96" t="s">
        <v>107</v>
      </c>
      <c r="F2957" s="96">
        <v>1964</v>
      </c>
      <c r="G2957" s="96">
        <v>54000000</v>
      </c>
    </row>
    <row r="2958" spans="1:7" ht="15">
      <c r="A2958" s="96" t="s">
        <v>105</v>
      </c>
      <c r="B2958" s="97">
        <v>45120.958333333336</v>
      </c>
      <c r="C2958" s="96" t="s">
        <v>104</v>
      </c>
      <c r="D2958" s="96" t="s">
        <v>103</v>
      </c>
      <c r="E2958" s="96" t="s">
        <v>107</v>
      </c>
      <c r="F2958" s="96">
        <v>1965</v>
      </c>
      <c r="G2958" s="96">
        <v>54348050</v>
      </c>
    </row>
    <row r="2959" spans="1:7" ht="15">
      <c r="A2959" s="96" t="s">
        <v>105</v>
      </c>
      <c r="B2959" s="97">
        <v>45120.958333333336</v>
      </c>
      <c r="C2959" s="96" t="s">
        <v>104</v>
      </c>
      <c r="D2959" s="96" t="s">
        <v>103</v>
      </c>
      <c r="E2959" s="96" t="s">
        <v>107</v>
      </c>
      <c r="F2959" s="96">
        <v>1966</v>
      </c>
      <c r="G2959" s="96">
        <v>54648500</v>
      </c>
    </row>
    <row r="2960" spans="1:7" ht="15">
      <c r="A2960" s="96" t="s">
        <v>105</v>
      </c>
      <c r="B2960" s="97">
        <v>45120.958333333336</v>
      </c>
      <c r="C2960" s="96" t="s">
        <v>104</v>
      </c>
      <c r="D2960" s="96" t="s">
        <v>103</v>
      </c>
      <c r="E2960" s="96" t="s">
        <v>107</v>
      </c>
      <c r="F2960" s="96">
        <v>1967</v>
      </c>
      <c r="G2960" s="96">
        <v>54943600</v>
      </c>
    </row>
    <row r="2961" spans="1:7" ht="15">
      <c r="A2961" s="96" t="s">
        <v>105</v>
      </c>
      <c r="B2961" s="97">
        <v>45120.958333333336</v>
      </c>
      <c r="C2961" s="96" t="s">
        <v>104</v>
      </c>
      <c r="D2961" s="96" t="s">
        <v>103</v>
      </c>
      <c r="E2961" s="96" t="s">
        <v>107</v>
      </c>
      <c r="F2961" s="96">
        <v>1968</v>
      </c>
      <c r="G2961" s="96">
        <v>55211700</v>
      </c>
    </row>
    <row r="2962" spans="1:7" ht="15">
      <c r="A2962" s="96" t="s">
        <v>105</v>
      </c>
      <c r="B2962" s="97">
        <v>45120.958333333336</v>
      </c>
      <c r="C2962" s="96" t="s">
        <v>104</v>
      </c>
      <c r="D2962" s="96" t="s">
        <v>103</v>
      </c>
      <c r="E2962" s="96" t="s">
        <v>107</v>
      </c>
      <c r="F2962" s="96">
        <v>1969</v>
      </c>
      <c r="G2962" s="96">
        <v>55441750</v>
      </c>
    </row>
    <row r="2963" spans="1:7" ht="15">
      <c r="A2963" s="96" t="s">
        <v>105</v>
      </c>
      <c r="B2963" s="97">
        <v>45120.958333333336</v>
      </c>
      <c r="C2963" s="96" t="s">
        <v>104</v>
      </c>
      <c r="D2963" s="96" t="s">
        <v>103</v>
      </c>
      <c r="E2963" s="96" t="s">
        <v>107</v>
      </c>
      <c r="F2963" s="96">
        <v>1970</v>
      </c>
      <c r="G2963" s="96">
        <v>55663250</v>
      </c>
    </row>
    <row r="2964" spans="1:7" ht="15">
      <c r="A2964" s="96" t="s">
        <v>105</v>
      </c>
      <c r="B2964" s="97">
        <v>45120.958333333336</v>
      </c>
      <c r="C2964" s="96" t="s">
        <v>104</v>
      </c>
      <c r="D2964" s="96" t="s">
        <v>103</v>
      </c>
      <c r="E2964" s="96" t="s">
        <v>107</v>
      </c>
      <c r="F2964" s="96">
        <v>1971</v>
      </c>
      <c r="G2964" s="96">
        <v>55896223</v>
      </c>
    </row>
    <row r="2965" spans="1:7" ht="15">
      <c r="A2965" s="96" t="s">
        <v>105</v>
      </c>
      <c r="B2965" s="97">
        <v>45120.958333333336</v>
      </c>
      <c r="C2965" s="96" t="s">
        <v>104</v>
      </c>
      <c r="D2965" s="96" t="s">
        <v>103</v>
      </c>
      <c r="E2965" s="96" t="s">
        <v>107</v>
      </c>
      <c r="F2965" s="96">
        <v>1972</v>
      </c>
      <c r="G2965" s="96">
        <v>56086065</v>
      </c>
    </row>
    <row r="2966" spans="1:7" ht="15">
      <c r="A2966" s="96" t="s">
        <v>105</v>
      </c>
      <c r="B2966" s="97">
        <v>45120.958333333336</v>
      </c>
      <c r="C2966" s="96" t="s">
        <v>104</v>
      </c>
      <c r="D2966" s="96" t="s">
        <v>103</v>
      </c>
      <c r="E2966" s="96" t="s">
        <v>107</v>
      </c>
      <c r="F2966" s="96">
        <v>1973</v>
      </c>
      <c r="G2966" s="96">
        <v>56194527</v>
      </c>
    </row>
    <row r="2967" spans="1:7" ht="15">
      <c r="A2967" s="96" t="s">
        <v>105</v>
      </c>
      <c r="B2967" s="97">
        <v>45120.958333333336</v>
      </c>
      <c r="C2967" s="96" t="s">
        <v>104</v>
      </c>
      <c r="D2967" s="96" t="s">
        <v>103</v>
      </c>
      <c r="E2967" s="96" t="s">
        <v>107</v>
      </c>
      <c r="F2967" s="96">
        <v>1974</v>
      </c>
      <c r="G2967" s="96">
        <v>56229974</v>
      </c>
    </row>
    <row r="2968" spans="1:7" ht="15">
      <c r="A2968" s="96" t="s">
        <v>105</v>
      </c>
      <c r="B2968" s="97">
        <v>45120.958333333336</v>
      </c>
      <c r="C2968" s="96" t="s">
        <v>104</v>
      </c>
      <c r="D2968" s="96" t="s">
        <v>103</v>
      </c>
      <c r="E2968" s="96" t="s">
        <v>107</v>
      </c>
      <c r="F2968" s="96">
        <v>1975</v>
      </c>
      <c r="G2968" s="96">
        <v>56225800</v>
      </c>
    </row>
    <row r="2969" spans="1:7" ht="15">
      <c r="A2969" s="96" t="s">
        <v>105</v>
      </c>
      <c r="B2969" s="97">
        <v>45120.958333333336</v>
      </c>
      <c r="C2969" s="96" t="s">
        <v>104</v>
      </c>
      <c r="D2969" s="96" t="s">
        <v>103</v>
      </c>
      <c r="E2969" s="96" t="s">
        <v>107</v>
      </c>
      <c r="F2969" s="96">
        <v>1976</v>
      </c>
      <c r="G2969" s="96">
        <v>56211968</v>
      </c>
    </row>
    <row r="2970" spans="1:7" ht="15">
      <c r="A2970" s="96" t="s">
        <v>105</v>
      </c>
      <c r="B2970" s="97">
        <v>45120.958333333336</v>
      </c>
      <c r="C2970" s="96" t="s">
        <v>104</v>
      </c>
      <c r="D2970" s="96" t="s">
        <v>103</v>
      </c>
      <c r="E2970" s="96" t="s">
        <v>107</v>
      </c>
      <c r="F2970" s="96">
        <v>1977</v>
      </c>
      <c r="G2970" s="96">
        <v>56193492</v>
      </c>
    </row>
    <row r="2971" spans="1:7" ht="15">
      <c r="A2971" s="96" t="s">
        <v>105</v>
      </c>
      <c r="B2971" s="97">
        <v>45120.958333333336</v>
      </c>
      <c r="C2971" s="96" t="s">
        <v>104</v>
      </c>
      <c r="D2971" s="96" t="s">
        <v>103</v>
      </c>
      <c r="E2971" s="96" t="s">
        <v>107</v>
      </c>
      <c r="F2971" s="96">
        <v>1978</v>
      </c>
      <c r="G2971" s="96">
        <v>56196504</v>
      </c>
    </row>
    <row r="2972" spans="1:7" ht="15">
      <c r="A2972" s="96" t="s">
        <v>105</v>
      </c>
      <c r="B2972" s="97">
        <v>45120.958333333336</v>
      </c>
      <c r="C2972" s="96" t="s">
        <v>104</v>
      </c>
      <c r="D2972" s="96" t="s">
        <v>103</v>
      </c>
      <c r="E2972" s="96" t="s">
        <v>107</v>
      </c>
      <c r="F2972" s="96">
        <v>1979</v>
      </c>
      <c r="G2972" s="96">
        <v>56246951</v>
      </c>
    </row>
    <row r="2973" spans="1:7" ht="15">
      <c r="A2973" s="96" t="s">
        <v>105</v>
      </c>
      <c r="B2973" s="97">
        <v>45120.958333333336</v>
      </c>
      <c r="C2973" s="96" t="s">
        <v>104</v>
      </c>
      <c r="D2973" s="96" t="s">
        <v>103</v>
      </c>
      <c r="E2973" s="96" t="s">
        <v>107</v>
      </c>
      <c r="F2973" s="96">
        <v>1980</v>
      </c>
      <c r="G2973" s="96">
        <v>56314216</v>
      </c>
    </row>
    <row r="2974" spans="1:7" ht="15">
      <c r="A2974" s="96" t="s">
        <v>105</v>
      </c>
      <c r="B2974" s="97">
        <v>45120.958333333336</v>
      </c>
      <c r="C2974" s="96" t="s">
        <v>104</v>
      </c>
      <c r="D2974" s="96" t="s">
        <v>103</v>
      </c>
      <c r="E2974" s="96" t="s">
        <v>107</v>
      </c>
      <c r="F2974" s="96">
        <v>1981</v>
      </c>
      <c r="G2974" s="96">
        <v>56333829</v>
      </c>
    </row>
    <row r="2975" spans="1:7" ht="15">
      <c r="A2975" s="96" t="s">
        <v>105</v>
      </c>
      <c r="B2975" s="97">
        <v>45120.958333333336</v>
      </c>
      <c r="C2975" s="96" t="s">
        <v>104</v>
      </c>
      <c r="D2975" s="96" t="s">
        <v>103</v>
      </c>
      <c r="E2975" s="96" t="s">
        <v>107</v>
      </c>
      <c r="F2975" s="96">
        <v>1982</v>
      </c>
      <c r="G2975" s="96">
        <v>56313641</v>
      </c>
    </row>
    <row r="2976" spans="1:7" ht="15">
      <c r="A2976" s="96" t="s">
        <v>105</v>
      </c>
      <c r="B2976" s="97">
        <v>45120.958333333336</v>
      </c>
      <c r="C2976" s="96" t="s">
        <v>104</v>
      </c>
      <c r="D2976" s="96" t="s">
        <v>103</v>
      </c>
      <c r="E2976" s="96" t="s">
        <v>107</v>
      </c>
      <c r="F2976" s="96">
        <v>1983</v>
      </c>
      <c r="G2976" s="96">
        <v>56332848</v>
      </c>
    </row>
    <row r="2977" spans="1:7" ht="15">
      <c r="A2977" s="96" t="s">
        <v>105</v>
      </c>
      <c r="B2977" s="97">
        <v>45120.958333333336</v>
      </c>
      <c r="C2977" s="96" t="s">
        <v>104</v>
      </c>
      <c r="D2977" s="96" t="s">
        <v>103</v>
      </c>
      <c r="E2977" s="96" t="s">
        <v>107</v>
      </c>
      <c r="F2977" s="96">
        <v>1984</v>
      </c>
      <c r="G2977" s="96">
        <v>56422072</v>
      </c>
    </row>
    <row r="2978" spans="1:7" ht="15">
      <c r="A2978" s="96" t="s">
        <v>105</v>
      </c>
      <c r="B2978" s="97">
        <v>45120.958333333336</v>
      </c>
      <c r="C2978" s="96" t="s">
        <v>104</v>
      </c>
      <c r="D2978" s="96" t="s">
        <v>103</v>
      </c>
      <c r="E2978" s="96" t="s">
        <v>107</v>
      </c>
      <c r="F2978" s="96">
        <v>1985</v>
      </c>
      <c r="G2978" s="96">
        <v>56550268</v>
      </c>
    </row>
    <row r="2979" spans="1:7" ht="15">
      <c r="A2979" s="96" t="s">
        <v>105</v>
      </c>
      <c r="B2979" s="97">
        <v>45120.958333333336</v>
      </c>
      <c r="C2979" s="96" t="s">
        <v>104</v>
      </c>
      <c r="D2979" s="96" t="s">
        <v>103</v>
      </c>
      <c r="E2979" s="96" t="s">
        <v>107</v>
      </c>
      <c r="F2979" s="96">
        <v>1986</v>
      </c>
      <c r="G2979" s="96">
        <v>56681396</v>
      </c>
    </row>
    <row r="2980" spans="1:7" ht="15">
      <c r="A2980" s="96" t="s">
        <v>105</v>
      </c>
      <c r="B2980" s="97">
        <v>45120.958333333336</v>
      </c>
      <c r="C2980" s="96" t="s">
        <v>104</v>
      </c>
      <c r="D2980" s="96" t="s">
        <v>103</v>
      </c>
      <c r="E2980" s="96" t="s">
        <v>107</v>
      </c>
      <c r="F2980" s="96">
        <v>1987</v>
      </c>
      <c r="G2980" s="96">
        <v>56802050</v>
      </c>
    </row>
    <row r="2981" spans="1:7" ht="15">
      <c r="A2981" s="96" t="s">
        <v>105</v>
      </c>
      <c r="B2981" s="97">
        <v>45120.958333333336</v>
      </c>
      <c r="C2981" s="96" t="s">
        <v>104</v>
      </c>
      <c r="D2981" s="96" t="s">
        <v>103</v>
      </c>
      <c r="E2981" s="96" t="s">
        <v>107</v>
      </c>
      <c r="F2981" s="96">
        <v>1988</v>
      </c>
      <c r="G2981" s="96">
        <v>56928327</v>
      </c>
    </row>
    <row r="2982" spans="1:7" ht="15">
      <c r="A2982" s="96" t="s">
        <v>105</v>
      </c>
      <c r="B2982" s="97">
        <v>45120.958333333336</v>
      </c>
      <c r="C2982" s="96" t="s">
        <v>104</v>
      </c>
      <c r="D2982" s="96" t="s">
        <v>103</v>
      </c>
      <c r="E2982" s="96" t="s">
        <v>107</v>
      </c>
      <c r="F2982" s="96">
        <v>1989</v>
      </c>
      <c r="G2982" s="96">
        <v>57076711</v>
      </c>
    </row>
    <row r="2983" spans="1:7" ht="15">
      <c r="A2983" s="96" t="s">
        <v>105</v>
      </c>
      <c r="B2983" s="97">
        <v>45120.958333333336</v>
      </c>
      <c r="C2983" s="96" t="s">
        <v>104</v>
      </c>
      <c r="D2983" s="96" t="s">
        <v>103</v>
      </c>
      <c r="E2983" s="96" t="s">
        <v>107</v>
      </c>
      <c r="F2983" s="96">
        <v>1990</v>
      </c>
      <c r="G2983" s="96">
        <v>57247586</v>
      </c>
    </row>
    <row r="2984" spans="1:7" ht="15">
      <c r="A2984" s="96" t="s">
        <v>105</v>
      </c>
      <c r="B2984" s="97">
        <v>45120.958333333336</v>
      </c>
      <c r="C2984" s="96" t="s">
        <v>104</v>
      </c>
      <c r="D2984" s="96" t="s">
        <v>103</v>
      </c>
      <c r="E2984" s="96" t="s">
        <v>107</v>
      </c>
      <c r="F2984" s="96">
        <v>1991</v>
      </c>
      <c r="G2984" s="96">
        <v>57424897</v>
      </c>
    </row>
    <row r="2985" spans="1:7" ht="15">
      <c r="A2985" s="96" t="s">
        <v>105</v>
      </c>
      <c r="B2985" s="97">
        <v>45120.958333333336</v>
      </c>
      <c r="C2985" s="96" t="s">
        <v>104</v>
      </c>
      <c r="D2985" s="96" t="s">
        <v>103</v>
      </c>
      <c r="E2985" s="96" t="s">
        <v>107</v>
      </c>
      <c r="F2985" s="96">
        <v>1992</v>
      </c>
      <c r="G2985" s="96">
        <v>57580402</v>
      </c>
    </row>
    <row r="2986" spans="1:7" ht="15">
      <c r="A2986" s="96" t="s">
        <v>105</v>
      </c>
      <c r="B2986" s="97">
        <v>45120.958333333336</v>
      </c>
      <c r="C2986" s="96" t="s">
        <v>104</v>
      </c>
      <c r="D2986" s="96" t="s">
        <v>103</v>
      </c>
      <c r="E2986" s="96" t="s">
        <v>107</v>
      </c>
      <c r="F2986" s="96">
        <v>1993</v>
      </c>
      <c r="G2986" s="96">
        <v>57718614</v>
      </c>
    </row>
    <row r="2987" spans="1:7" ht="15">
      <c r="A2987" s="96" t="s">
        <v>105</v>
      </c>
      <c r="B2987" s="97">
        <v>45120.958333333336</v>
      </c>
      <c r="C2987" s="96" t="s">
        <v>104</v>
      </c>
      <c r="D2987" s="96" t="s">
        <v>103</v>
      </c>
      <c r="E2987" s="96" t="s">
        <v>107</v>
      </c>
      <c r="F2987" s="96">
        <v>1994</v>
      </c>
      <c r="G2987" s="96">
        <v>57865745</v>
      </c>
    </row>
    <row r="2988" spans="1:7" ht="15">
      <c r="A2988" s="96" t="s">
        <v>105</v>
      </c>
      <c r="B2988" s="97">
        <v>45120.958333333336</v>
      </c>
      <c r="C2988" s="96" t="s">
        <v>104</v>
      </c>
      <c r="D2988" s="96" t="s">
        <v>103</v>
      </c>
      <c r="E2988" s="96" t="s">
        <v>107</v>
      </c>
      <c r="F2988" s="96">
        <v>1995</v>
      </c>
      <c r="G2988" s="96">
        <v>58019030</v>
      </c>
    </row>
    <row r="2989" spans="1:7" ht="15">
      <c r="A2989" s="96" t="s">
        <v>105</v>
      </c>
      <c r="B2989" s="97">
        <v>45120.958333333336</v>
      </c>
      <c r="C2989" s="96" t="s">
        <v>104</v>
      </c>
      <c r="D2989" s="96" t="s">
        <v>103</v>
      </c>
      <c r="E2989" s="96" t="s">
        <v>107</v>
      </c>
      <c r="F2989" s="96">
        <v>1996</v>
      </c>
      <c r="G2989" s="96">
        <v>58166950</v>
      </c>
    </row>
    <row r="2990" spans="1:7" ht="15">
      <c r="A2990" s="96" t="s">
        <v>105</v>
      </c>
      <c r="B2990" s="97">
        <v>45120.958333333336</v>
      </c>
      <c r="C2990" s="96" t="s">
        <v>104</v>
      </c>
      <c r="D2990" s="96" t="s">
        <v>103</v>
      </c>
      <c r="E2990" s="96" t="s">
        <v>107</v>
      </c>
      <c r="F2990" s="96">
        <v>1997</v>
      </c>
      <c r="G2990" s="96">
        <v>58316954</v>
      </c>
    </row>
    <row r="2991" spans="1:7" ht="15">
      <c r="A2991" s="96" t="s">
        <v>105</v>
      </c>
      <c r="B2991" s="97">
        <v>45120.958333333336</v>
      </c>
      <c r="C2991" s="96" t="s">
        <v>104</v>
      </c>
      <c r="D2991" s="96" t="s">
        <v>103</v>
      </c>
      <c r="E2991" s="96" t="s">
        <v>107</v>
      </c>
      <c r="F2991" s="96">
        <v>1998</v>
      </c>
      <c r="G2991" s="96">
        <v>58487141</v>
      </c>
    </row>
    <row r="2992" spans="1:7" ht="15">
      <c r="A2992" s="96" t="s">
        <v>105</v>
      </c>
      <c r="B2992" s="97">
        <v>45120.958333333336</v>
      </c>
      <c r="C2992" s="96" t="s">
        <v>104</v>
      </c>
      <c r="D2992" s="96" t="s">
        <v>103</v>
      </c>
      <c r="E2992" s="96" t="s">
        <v>107</v>
      </c>
      <c r="F2992" s="96">
        <v>1999</v>
      </c>
      <c r="G2992" s="96">
        <v>58682466</v>
      </c>
    </row>
    <row r="2993" spans="1:7" ht="15">
      <c r="A2993" s="96" t="s">
        <v>105</v>
      </c>
      <c r="B2993" s="97">
        <v>45120.958333333336</v>
      </c>
      <c r="C2993" s="96" t="s">
        <v>104</v>
      </c>
      <c r="D2993" s="96" t="s">
        <v>103</v>
      </c>
      <c r="E2993" s="96" t="s">
        <v>107</v>
      </c>
      <c r="F2993" s="96">
        <v>2000</v>
      </c>
      <c r="G2993" s="96">
        <v>58892514</v>
      </c>
    </row>
    <row r="2994" spans="1:7" ht="15">
      <c r="A2994" s="96" t="s">
        <v>105</v>
      </c>
      <c r="B2994" s="97">
        <v>45120.958333333336</v>
      </c>
      <c r="C2994" s="96" t="s">
        <v>104</v>
      </c>
      <c r="D2994" s="96" t="s">
        <v>103</v>
      </c>
      <c r="E2994" s="96" t="s">
        <v>107</v>
      </c>
      <c r="F2994" s="96">
        <v>2001</v>
      </c>
      <c r="G2994" s="96">
        <v>59119673</v>
      </c>
    </row>
    <row r="2995" spans="1:7" ht="15">
      <c r="A2995" s="96" t="s">
        <v>105</v>
      </c>
      <c r="B2995" s="97">
        <v>45120.958333333336</v>
      </c>
      <c r="C2995" s="96" t="s">
        <v>104</v>
      </c>
      <c r="D2995" s="96" t="s">
        <v>103</v>
      </c>
      <c r="E2995" s="96" t="s">
        <v>107</v>
      </c>
      <c r="F2995" s="96">
        <v>2002</v>
      </c>
      <c r="G2995" s="96">
        <v>59370479</v>
      </c>
    </row>
    <row r="2996" spans="1:7" ht="15">
      <c r="A2996" s="96" t="s">
        <v>105</v>
      </c>
      <c r="B2996" s="97">
        <v>45120.958333333336</v>
      </c>
      <c r="C2996" s="96" t="s">
        <v>104</v>
      </c>
      <c r="D2996" s="96" t="s">
        <v>103</v>
      </c>
      <c r="E2996" s="96" t="s">
        <v>107</v>
      </c>
      <c r="F2996" s="96">
        <v>2003</v>
      </c>
      <c r="G2996" s="96">
        <v>59647577</v>
      </c>
    </row>
    <row r="2997" spans="1:7" ht="15">
      <c r="A2997" s="96" t="s">
        <v>105</v>
      </c>
      <c r="B2997" s="97">
        <v>45120.958333333336</v>
      </c>
      <c r="C2997" s="96" t="s">
        <v>104</v>
      </c>
      <c r="D2997" s="96" t="s">
        <v>103</v>
      </c>
      <c r="E2997" s="96" t="s">
        <v>107</v>
      </c>
      <c r="F2997" s="96">
        <v>2004</v>
      </c>
      <c r="G2997" s="96">
        <v>59987905</v>
      </c>
    </row>
    <row r="2998" spans="1:7" ht="15">
      <c r="A2998" s="96" t="s">
        <v>105</v>
      </c>
      <c r="B2998" s="97">
        <v>45120.958333333336</v>
      </c>
      <c r="C2998" s="96" t="s">
        <v>104</v>
      </c>
      <c r="D2998" s="96" t="s">
        <v>103</v>
      </c>
      <c r="E2998" s="96" t="s">
        <v>107</v>
      </c>
      <c r="F2998" s="96">
        <v>2005</v>
      </c>
      <c r="G2998" s="96">
        <v>60401206</v>
      </c>
    </row>
    <row r="2999" spans="1:7" ht="15">
      <c r="A2999" s="96" t="s">
        <v>105</v>
      </c>
      <c r="B2999" s="97">
        <v>45120.958333333336</v>
      </c>
      <c r="C2999" s="96" t="s">
        <v>104</v>
      </c>
      <c r="D2999" s="96" t="s">
        <v>103</v>
      </c>
      <c r="E2999" s="96" t="s">
        <v>107</v>
      </c>
      <c r="F2999" s="96">
        <v>2006</v>
      </c>
      <c r="G2999" s="96">
        <v>60846820</v>
      </c>
    </row>
    <row r="3000" spans="1:7" ht="15">
      <c r="A3000" s="96" t="s">
        <v>105</v>
      </c>
      <c r="B3000" s="97">
        <v>45120.958333333336</v>
      </c>
      <c r="C3000" s="96" t="s">
        <v>104</v>
      </c>
      <c r="D3000" s="96" t="s">
        <v>103</v>
      </c>
      <c r="E3000" s="96" t="s">
        <v>107</v>
      </c>
      <c r="F3000" s="96">
        <v>2007</v>
      </c>
      <c r="G3000" s="96">
        <v>61322463</v>
      </c>
    </row>
    <row r="3001" spans="1:7" ht="15">
      <c r="A3001" s="96" t="s">
        <v>105</v>
      </c>
      <c r="B3001" s="97">
        <v>45120.958333333336</v>
      </c>
      <c r="C3001" s="96" t="s">
        <v>104</v>
      </c>
      <c r="D3001" s="96" t="s">
        <v>103</v>
      </c>
      <c r="E3001" s="96" t="s">
        <v>107</v>
      </c>
      <c r="F3001" s="96">
        <v>2008</v>
      </c>
      <c r="G3001" s="96">
        <v>61806995</v>
      </c>
    </row>
    <row r="3002" spans="1:7" ht="15">
      <c r="A3002" s="96" t="s">
        <v>105</v>
      </c>
      <c r="B3002" s="97">
        <v>45120.958333333336</v>
      </c>
      <c r="C3002" s="96" t="s">
        <v>104</v>
      </c>
      <c r="D3002" s="96" t="s">
        <v>103</v>
      </c>
      <c r="E3002" s="96" t="s">
        <v>107</v>
      </c>
      <c r="F3002" s="96">
        <v>2009</v>
      </c>
      <c r="G3002" s="96">
        <v>62276270</v>
      </c>
    </row>
    <row r="3003" spans="1:7" ht="15">
      <c r="A3003" s="96" t="s">
        <v>105</v>
      </c>
      <c r="B3003" s="97">
        <v>45120.958333333336</v>
      </c>
      <c r="C3003" s="96" t="s">
        <v>104</v>
      </c>
      <c r="D3003" s="96" t="s">
        <v>103</v>
      </c>
      <c r="E3003" s="96" t="s">
        <v>107</v>
      </c>
      <c r="F3003" s="96">
        <v>2010</v>
      </c>
      <c r="G3003" s="96">
        <v>62766365</v>
      </c>
    </row>
    <row r="3004" spans="1:7" ht="15">
      <c r="A3004" s="96" t="s">
        <v>105</v>
      </c>
      <c r="B3004" s="97">
        <v>45120.958333333336</v>
      </c>
      <c r="C3004" s="96" t="s">
        <v>104</v>
      </c>
      <c r="D3004" s="96" t="s">
        <v>103</v>
      </c>
      <c r="E3004" s="96" t="s">
        <v>107</v>
      </c>
      <c r="F3004" s="96">
        <v>2011</v>
      </c>
      <c r="G3004" s="96">
        <v>63258810</v>
      </c>
    </row>
    <row r="3005" spans="1:7" ht="15">
      <c r="A3005" s="96" t="s">
        <v>105</v>
      </c>
      <c r="B3005" s="97">
        <v>45120.958333333336</v>
      </c>
      <c r="C3005" s="96" t="s">
        <v>104</v>
      </c>
      <c r="D3005" s="96" t="s">
        <v>103</v>
      </c>
      <c r="E3005" s="96" t="s">
        <v>107</v>
      </c>
      <c r="F3005" s="96">
        <v>2012</v>
      </c>
      <c r="G3005" s="96">
        <v>63700215</v>
      </c>
    </row>
    <row r="3006" spans="1:7" ht="15">
      <c r="A3006" s="96" t="s">
        <v>105</v>
      </c>
      <c r="B3006" s="97">
        <v>45120.958333333336</v>
      </c>
      <c r="C3006" s="96" t="s">
        <v>104</v>
      </c>
      <c r="D3006" s="96" t="s">
        <v>103</v>
      </c>
      <c r="E3006" s="96" t="s">
        <v>107</v>
      </c>
      <c r="F3006" s="96">
        <v>2013</v>
      </c>
      <c r="G3006" s="96">
        <v>64128273</v>
      </c>
    </row>
    <row r="3007" spans="1:7" ht="15">
      <c r="A3007" s="96" t="s">
        <v>105</v>
      </c>
      <c r="B3007" s="97">
        <v>45120.958333333336</v>
      </c>
      <c r="C3007" s="96" t="s">
        <v>104</v>
      </c>
      <c r="D3007" s="96" t="s">
        <v>103</v>
      </c>
      <c r="E3007" s="96" t="s">
        <v>107</v>
      </c>
      <c r="F3007" s="96">
        <v>2014</v>
      </c>
      <c r="G3007" s="96">
        <v>64602298</v>
      </c>
    </row>
    <row r="3008" spans="1:7" ht="15">
      <c r="A3008" s="96" t="s">
        <v>105</v>
      </c>
      <c r="B3008" s="97">
        <v>45120.958333333336</v>
      </c>
      <c r="C3008" s="96" t="s">
        <v>104</v>
      </c>
      <c r="D3008" s="96" t="s">
        <v>103</v>
      </c>
      <c r="E3008" s="96" t="s">
        <v>107</v>
      </c>
      <c r="F3008" s="96">
        <v>2015</v>
      </c>
      <c r="G3008" s="96">
        <v>65116219</v>
      </c>
    </row>
    <row r="3009" spans="1:7" ht="15">
      <c r="A3009" s="96" t="s">
        <v>105</v>
      </c>
      <c r="B3009" s="97">
        <v>45120.958333333336</v>
      </c>
      <c r="C3009" s="96" t="s">
        <v>104</v>
      </c>
      <c r="D3009" s="96" t="s">
        <v>103</v>
      </c>
      <c r="E3009" s="96" t="s">
        <v>107</v>
      </c>
      <c r="F3009" s="96">
        <v>2016</v>
      </c>
      <c r="G3009" s="96">
        <v>65611593</v>
      </c>
    </row>
    <row r="3010" spans="1:7" ht="15">
      <c r="A3010" s="96" t="s">
        <v>105</v>
      </c>
      <c r="B3010" s="97">
        <v>45120.958333333336</v>
      </c>
      <c r="C3010" s="96" t="s">
        <v>104</v>
      </c>
      <c r="D3010" s="96" t="s">
        <v>103</v>
      </c>
      <c r="E3010" s="96" t="s">
        <v>107</v>
      </c>
      <c r="F3010" s="96">
        <v>2017</v>
      </c>
      <c r="G3010" s="96">
        <v>66058859</v>
      </c>
    </row>
    <row r="3011" spans="1:7" ht="15">
      <c r="A3011" s="96" t="s">
        <v>105</v>
      </c>
      <c r="B3011" s="97">
        <v>45120.958333333336</v>
      </c>
      <c r="C3011" s="96" t="s">
        <v>104</v>
      </c>
      <c r="D3011" s="96" t="s">
        <v>103</v>
      </c>
      <c r="E3011" s="96" t="s">
        <v>107</v>
      </c>
      <c r="F3011" s="96">
        <v>2018</v>
      </c>
      <c r="G3011" s="96">
        <v>66460344</v>
      </c>
    </row>
    <row r="3012" spans="1:7" ht="15">
      <c r="A3012" s="96" t="s">
        <v>105</v>
      </c>
      <c r="B3012" s="97">
        <v>45120.958333333336</v>
      </c>
      <c r="C3012" s="96" t="s">
        <v>104</v>
      </c>
      <c r="D3012" s="96" t="s">
        <v>103</v>
      </c>
      <c r="E3012" s="96" t="s">
        <v>107</v>
      </c>
      <c r="F3012" s="96">
        <v>2019</v>
      </c>
      <c r="G3012" s="96">
        <v>66836327</v>
      </c>
    </row>
    <row r="3013" spans="1:7" ht="15">
      <c r="A3013" s="96" t="s">
        <v>105</v>
      </c>
      <c r="B3013" s="97">
        <v>45120.958333333336</v>
      </c>
      <c r="C3013" s="96" t="s">
        <v>104</v>
      </c>
      <c r="D3013" s="96" t="s">
        <v>103</v>
      </c>
      <c r="E3013" s="96" t="s">
        <v>102</v>
      </c>
      <c r="F3013" s="96">
        <v>1960</v>
      </c>
      <c r="G3013" s="96">
        <v>945250</v>
      </c>
    </row>
    <row r="3014" spans="1:7" ht="15">
      <c r="A3014" s="96" t="s">
        <v>105</v>
      </c>
      <c r="B3014" s="97">
        <v>45120.958333333336</v>
      </c>
      <c r="C3014" s="96" t="s">
        <v>104</v>
      </c>
      <c r="D3014" s="96" t="s">
        <v>103</v>
      </c>
      <c r="E3014" s="96" t="s">
        <v>102</v>
      </c>
      <c r="F3014" s="96">
        <v>1961</v>
      </c>
      <c r="G3014" s="96">
        <v>971250</v>
      </c>
    </row>
    <row r="3015" spans="1:7" ht="15">
      <c r="A3015" s="96" t="s">
        <v>105</v>
      </c>
      <c r="B3015" s="97">
        <v>45120.958333333336</v>
      </c>
      <c r="C3015" s="96" t="s">
        <v>104</v>
      </c>
      <c r="D3015" s="96" t="s">
        <v>103</v>
      </c>
      <c r="E3015" s="96" t="s">
        <v>102</v>
      </c>
      <c r="F3015" s="96">
        <v>1962</v>
      </c>
      <c r="G3015" s="96">
        <v>996750</v>
      </c>
    </row>
    <row r="3016" spans="1:7" ht="15">
      <c r="A3016" s="96" t="s">
        <v>105</v>
      </c>
      <c r="B3016" s="97">
        <v>45120.958333333336</v>
      </c>
      <c r="C3016" s="96" t="s">
        <v>104</v>
      </c>
      <c r="D3016" s="96" t="s">
        <v>103</v>
      </c>
      <c r="E3016" s="96" t="s">
        <v>102</v>
      </c>
      <c r="F3016" s="96">
        <v>1963</v>
      </c>
      <c r="G3016" s="96">
        <v>1021250</v>
      </c>
    </row>
    <row r="3017" spans="1:7" ht="15">
      <c r="A3017" s="96" t="s">
        <v>105</v>
      </c>
      <c r="B3017" s="97">
        <v>45120.958333333336</v>
      </c>
      <c r="C3017" s="96" t="s">
        <v>104</v>
      </c>
      <c r="D3017" s="96" t="s">
        <v>103</v>
      </c>
      <c r="E3017" s="96" t="s">
        <v>102</v>
      </c>
      <c r="F3017" s="96">
        <v>1964</v>
      </c>
      <c r="G3017" s="96">
        <v>1047000</v>
      </c>
    </row>
    <row r="3018" spans="1:7" ht="15">
      <c r="A3018" s="96" t="s">
        <v>105</v>
      </c>
      <c r="B3018" s="97">
        <v>45120.958333333336</v>
      </c>
      <c r="C3018" s="96" t="s">
        <v>104</v>
      </c>
      <c r="D3018" s="96" t="s">
        <v>103</v>
      </c>
      <c r="E3018" s="96" t="s">
        <v>102</v>
      </c>
      <c r="F3018" s="96">
        <v>1965</v>
      </c>
      <c r="G3018" s="96">
        <v>1074250</v>
      </c>
    </row>
    <row r="3019" spans="1:7" ht="15">
      <c r="A3019" s="96" t="s">
        <v>105</v>
      </c>
      <c r="B3019" s="97">
        <v>45120.958333333336</v>
      </c>
      <c r="C3019" s="96" t="s">
        <v>104</v>
      </c>
      <c r="D3019" s="96" t="s">
        <v>103</v>
      </c>
      <c r="E3019" s="96" t="s">
        <v>102</v>
      </c>
      <c r="F3019" s="96">
        <v>1966</v>
      </c>
      <c r="G3019" s="96">
        <v>1102000</v>
      </c>
    </row>
    <row r="3020" spans="1:7" ht="15">
      <c r="A3020" s="96" t="s">
        <v>105</v>
      </c>
      <c r="B3020" s="97">
        <v>45120.958333333336</v>
      </c>
      <c r="C3020" s="96" t="s">
        <v>104</v>
      </c>
      <c r="D3020" s="96" t="s">
        <v>103</v>
      </c>
      <c r="E3020" s="96" t="s">
        <v>102</v>
      </c>
      <c r="F3020" s="96">
        <v>1967</v>
      </c>
      <c r="G3020" s="96">
        <v>1130500</v>
      </c>
    </row>
    <row r="3021" spans="1:7" ht="15">
      <c r="A3021" s="96" t="s">
        <v>105</v>
      </c>
      <c r="B3021" s="97">
        <v>45120.958333333336</v>
      </c>
      <c r="C3021" s="96" t="s">
        <v>104</v>
      </c>
      <c r="D3021" s="96" t="s">
        <v>103</v>
      </c>
      <c r="E3021" s="96" t="s">
        <v>102</v>
      </c>
      <c r="F3021" s="96">
        <v>1968</v>
      </c>
      <c r="G3021" s="96">
        <v>1159500</v>
      </c>
    </row>
    <row r="3022" spans="1:7" ht="15">
      <c r="A3022" s="96" t="s">
        <v>105</v>
      </c>
      <c r="B3022" s="97">
        <v>45120.958333333336</v>
      </c>
      <c r="C3022" s="96" t="s">
        <v>104</v>
      </c>
      <c r="D3022" s="96" t="s">
        <v>103</v>
      </c>
      <c r="E3022" s="96" t="s">
        <v>102</v>
      </c>
      <c r="F3022" s="96">
        <v>1969</v>
      </c>
      <c r="G3022" s="96">
        <v>1189250</v>
      </c>
    </row>
    <row r="3023" spans="1:7" ht="15">
      <c r="A3023" s="96" t="s">
        <v>105</v>
      </c>
      <c r="B3023" s="97">
        <v>45120.958333333336</v>
      </c>
      <c r="C3023" s="96" t="s">
        <v>104</v>
      </c>
      <c r="D3023" s="96" t="s">
        <v>103</v>
      </c>
      <c r="E3023" s="96" t="s">
        <v>102</v>
      </c>
      <c r="F3023" s="96">
        <v>1970</v>
      </c>
      <c r="G3023" s="96">
        <v>1220750</v>
      </c>
    </row>
    <row r="3024" spans="1:7" ht="15">
      <c r="A3024" s="96" t="s">
        <v>105</v>
      </c>
      <c r="B3024" s="97">
        <v>45120.958333333336</v>
      </c>
      <c r="C3024" s="96" t="s">
        <v>104</v>
      </c>
      <c r="D3024" s="96" t="s">
        <v>103</v>
      </c>
      <c r="E3024" s="96" t="s">
        <v>102</v>
      </c>
      <c r="F3024" s="96">
        <v>1971</v>
      </c>
      <c r="G3024" s="96">
        <v>1254750</v>
      </c>
    </row>
    <row r="3025" spans="1:7" ht="15">
      <c r="A3025" s="96" t="s">
        <v>105</v>
      </c>
      <c r="B3025" s="97">
        <v>45120.958333333336</v>
      </c>
      <c r="C3025" s="96" t="s">
        <v>104</v>
      </c>
      <c r="D3025" s="96" t="s">
        <v>103</v>
      </c>
      <c r="E3025" s="96" t="s">
        <v>102</v>
      </c>
      <c r="F3025" s="96">
        <v>1972</v>
      </c>
      <c r="G3025" s="96">
        <v>1291250</v>
      </c>
    </row>
    <row r="3026" spans="1:7" ht="15">
      <c r="A3026" s="96" t="s">
        <v>105</v>
      </c>
      <c r="B3026" s="97">
        <v>45120.958333333336</v>
      </c>
      <c r="C3026" s="96" t="s">
        <v>104</v>
      </c>
      <c r="D3026" s="96" t="s">
        <v>103</v>
      </c>
      <c r="E3026" s="96" t="s">
        <v>102</v>
      </c>
      <c r="F3026" s="96">
        <v>1973</v>
      </c>
      <c r="G3026" s="96">
        <v>1329000</v>
      </c>
    </row>
    <row r="3027" spans="1:7" ht="15">
      <c r="A3027" s="96" t="s">
        <v>105</v>
      </c>
      <c r="B3027" s="97">
        <v>45120.958333333336</v>
      </c>
      <c r="C3027" s="96" t="s">
        <v>104</v>
      </c>
      <c r="D3027" s="96" t="s">
        <v>103</v>
      </c>
      <c r="E3027" s="96" t="s">
        <v>102</v>
      </c>
      <c r="F3027" s="96">
        <v>1974</v>
      </c>
      <c r="G3027" s="96">
        <v>1367250</v>
      </c>
    </row>
    <row r="3028" spans="1:7" ht="15">
      <c r="A3028" s="96" t="s">
        <v>105</v>
      </c>
      <c r="B3028" s="97">
        <v>45120.958333333336</v>
      </c>
      <c r="C3028" s="96" t="s">
        <v>104</v>
      </c>
      <c r="D3028" s="96" t="s">
        <v>103</v>
      </c>
      <c r="E3028" s="96" t="s">
        <v>102</v>
      </c>
      <c r="F3028" s="96">
        <v>1975</v>
      </c>
      <c r="G3028" s="96">
        <v>1406250</v>
      </c>
    </row>
    <row r="3029" spans="1:7" ht="15">
      <c r="A3029" s="96" t="s">
        <v>105</v>
      </c>
      <c r="B3029" s="97">
        <v>45120.958333333336</v>
      </c>
      <c r="C3029" s="96" t="s">
        <v>104</v>
      </c>
      <c r="D3029" s="96" t="s">
        <v>103</v>
      </c>
      <c r="E3029" s="96" t="s">
        <v>102</v>
      </c>
      <c r="F3029" s="96">
        <v>1976</v>
      </c>
      <c r="G3029" s="96">
        <v>1446250</v>
      </c>
    </row>
    <row r="3030" spans="1:7" ht="15">
      <c r="A3030" s="96" t="s">
        <v>105</v>
      </c>
      <c r="B3030" s="97">
        <v>45120.958333333336</v>
      </c>
      <c r="C3030" s="96" t="s">
        <v>104</v>
      </c>
      <c r="D3030" s="96" t="s">
        <v>103</v>
      </c>
      <c r="E3030" s="96" t="s">
        <v>102</v>
      </c>
      <c r="F3030" s="96">
        <v>1977</v>
      </c>
      <c r="G3030" s="96">
        <v>1486500</v>
      </c>
    </row>
    <row r="3031" spans="1:7" ht="15">
      <c r="A3031" s="96" t="s">
        <v>105</v>
      </c>
      <c r="B3031" s="97">
        <v>45120.958333333336</v>
      </c>
      <c r="C3031" s="96" t="s">
        <v>104</v>
      </c>
      <c r="D3031" s="96" t="s">
        <v>103</v>
      </c>
      <c r="E3031" s="96" t="s">
        <v>102</v>
      </c>
      <c r="F3031" s="96">
        <v>1978</v>
      </c>
      <c r="G3031" s="96">
        <v>1526250</v>
      </c>
    </row>
    <row r="3032" spans="1:7" ht="15">
      <c r="A3032" s="96" t="s">
        <v>105</v>
      </c>
      <c r="B3032" s="97">
        <v>45120.958333333336</v>
      </c>
      <c r="C3032" s="96" t="s">
        <v>104</v>
      </c>
      <c r="D3032" s="96" t="s">
        <v>103</v>
      </c>
      <c r="E3032" s="96" t="s">
        <v>102</v>
      </c>
      <c r="F3032" s="96">
        <v>1979</v>
      </c>
      <c r="G3032" s="96">
        <v>1553250</v>
      </c>
    </row>
    <row r="3033" spans="1:7" ht="15">
      <c r="A3033" s="96" t="s">
        <v>105</v>
      </c>
      <c r="B3033" s="97">
        <v>45120.958333333336</v>
      </c>
      <c r="C3033" s="96" t="s">
        <v>104</v>
      </c>
      <c r="D3033" s="96" t="s">
        <v>103</v>
      </c>
      <c r="E3033" s="96" t="s">
        <v>102</v>
      </c>
      <c r="F3033" s="96">
        <v>1980</v>
      </c>
      <c r="G3033" s="96">
        <v>1567750</v>
      </c>
    </row>
    <row r="3034" spans="1:7" ht="15">
      <c r="A3034" s="96" t="s">
        <v>105</v>
      </c>
      <c r="B3034" s="97">
        <v>45120.958333333336</v>
      </c>
      <c r="C3034" s="96" t="s">
        <v>104</v>
      </c>
      <c r="D3034" s="96" t="s">
        <v>103</v>
      </c>
      <c r="E3034" s="96" t="s">
        <v>102</v>
      </c>
      <c r="F3034" s="96">
        <v>1981</v>
      </c>
      <c r="G3034" s="96">
        <v>1593500</v>
      </c>
    </row>
    <row r="3035" spans="1:7" ht="15">
      <c r="A3035" s="96" t="s">
        <v>105</v>
      </c>
      <c r="B3035" s="97">
        <v>45120.958333333336</v>
      </c>
      <c r="C3035" s="96" t="s">
        <v>104</v>
      </c>
      <c r="D3035" s="96" t="s">
        <v>103</v>
      </c>
      <c r="E3035" s="96" t="s">
        <v>102</v>
      </c>
      <c r="F3035" s="96">
        <v>1982</v>
      </c>
      <c r="G3035" s="96">
        <v>1629250</v>
      </c>
    </row>
    <row r="3036" spans="1:7" ht="15">
      <c r="A3036" s="96" t="s">
        <v>105</v>
      </c>
      <c r="B3036" s="97">
        <v>45120.958333333336</v>
      </c>
      <c r="C3036" s="96" t="s">
        <v>104</v>
      </c>
      <c r="D3036" s="96" t="s">
        <v>103</v>
      </c>
      <c r="E3036" s="96" t="s">
        <v>102</v>
      </c>
      <c r="F3036" s="96">
        <v>1983</v>
      </c>
      <c r="G3036" s="96">
        <v>1664000</v>
      </c>
    </row>
    <row r="3037" spans="1:7" ht="15">
      <c r="A3037" s="96" t="s">
        <v>105</v>
      </c>
      <c r="B3037" s="97">
        <v>45120.958333333336</v>
      </c>
      <c r="C3037" s="96" t="s">
        <v>104</v>
      </c>
      <c r="D3037" s="96" t="s">
        <v>103</v>
      </c>
      <c r="E3037" s="96" t="s">
        <v>102</v>
      </c>
      <c r="F3037" s="96">
        <v>1984</v>
      </c>
      <c r="G3037" s="96">
        <v>1699250</v>
      </c>
    </row>
    <row r="3038" spans="1:7" ht="15">
      <c r="A3038" s="96" t="s">
        <v>105</v>
      </c>
      <c r="B3038" s="97">
        <v>45120.958333333336</v>
      </c>
      <c r="C3038" s="96" t="s">
        <v>104</v>
      </c>
      <c r="D3038" s="96" t="s">
        <v>103</v>
      </c>
      <c r="E3038" s="96" t="s">
        <v>102</v>
      </c>
      <c r="F3038" s="96">
        <v>1985</v>
      </c>
      <c r="G3038" s="96">
        <v>1735500</v>
      </c>
    </row>
    <row r="3039" spans="1:7" ht="15">
      <c r="A3039" s="96" t="s">
        <v>105</v>
      </c>
      <c r="B3039" s="97">
        <v>45120.958333333336</v>
      </c>
      <c r="C3039" s="96" t="s">
        <v>104</v>
      </c>
      <c r="D3039" s="96" t="s">
        <v>103</v>
      </c>
      <c r="E3039" s="96" t="s">
        <v>102</v>
      </c>
      <c r="F3039" s="96">
        <v>1986</v>
      </c>
      <c r="G3039" s="96">
        <v>1773000</v>
      </c>
    </row>
    <row r="3040" spans="1:7" ht="15">
      <c r="A3040" s="96" t="s">
        <v>105</v>
      </c>
      <c r="B3040" s="97">
        <v>45120.958333333336</v>
      </c>
      <c r="C3040" s="96" t="s">
        <v>104</v>
      </c>
      <c r="D3040" s="96" t="s">
        <v>103</v>
      </c>
      <c r="E3040" s="96" t="s">
        <v>102</v>
      </c>
      <c r="F3040" s="96">
        <v>1987</v>
      </c>
      <c r="G3040" s="96">
        <v>1811250</v>
      </c>
    </row>
    <row r="3041" spans="1:7" ht="15">
      <c r="A3041" s="96" t="s">
        <v>105</v>
      </c>
      <c r="B3041" s="97">
        <v>45120.958333333336</v>
      </c>
      <c r="C3041" s="96" t="s">
        <v>104</v>
      </c>
      <c r="D3041" s="96" t="s">
        <v>103</v>
      </c>
      <c r="E3041" s="96" t="s">
        <v>102</v>
      </c>
      <c r="F3041" s="96">
        <v>1988</v>
      </c>
      <c r="G3041" s="96">
        <v>1850000</v>
      </c>
    </row>
    <row r="3042" spans="1:7" ht="15">
      <c r="A3042" s="96" t="s">
        <v>105</v>
      </c>
      <c r="B3042" s="97">
        <v>45120.958333333336</v>
      </c>
      <c r="C3042" s="96" t="s">
        <v>104</v>
      </c>
      <c r="D3042" s="96" t="s">
        <v>103</v>
      </c>
      <c r="E3042" s="96" t="s">
        <v>102</v>
      </c>
      <c r="F3042" s="96">
        <v>1989</v>
      </c>
      <c r="G3042" s="96">
        <v>1889500</v>
      </c>
    </row>
    <row r="3043" spans="1:7" ht="15">
      <c r="A3043" s="96" t="s">
        <v>105</v>
      </c>
      <c r="B3043" s="97">
        <v>45120.958333333336</v>
      </c>
      <c r="C3043" s="96" t="s">
        <v>104</v>
      </c>
      <c r="D3043" s="96" t="s">
        <v>103</v>
      </c>
      <c r="E3043" s="96" t="s">
        <v>102</v>
      </c>
      <c r="F3043" s="96">
        <v>1990</v>
      </c>
      <c r="G3043" s="96">
        <v>1929000</v>
      </c>
    </row>
    <row r="3044" spans="1:7" ht="15">
      <c r="A3044" s="96" t="s">
        <v>105</v>
      </c>
      <c r="B3044" s="97">
        <v>45120.958333333336</v>
      </c>
      <c r="C3044" s="96" t="s">
        <v>104</v>
      </c>
      <c r="D3044" s="96" t="s">
        <v>103</v>
      </c>
      <c r="E3044" s="96" t="s">
        <v>102</v>
      </c>
      <c r="F3044" s="96">
        <v>1991</v>
      </c>
      <c r="G3044" s="96">
        <v>1967500</v>
      </c>
    </row>
    <row r="3045" spans="1:7" ht="15">
      <c r="A3045" s="96" t="s">
        <v>105</v>
      </c>
      <c r="B3045" s="97">
        <v>45120.958333333336</v>
      </c>
      <c r="C3045" s="96" t="s">
        <v>104</v>
      </c>
      <c r="D3045" s="96" t="s">
        <v>103</v>
      </c>
      <c r="E3045" s="96" t="s">
        <v>102</v>
      </c>
      <c r="F3045" s="96">
        <v>1992</v>
      </c>
      <c r="G3045" s="96">
        <v>2005500</v>
      </c>
    </row>
    <row r="3046" spans="1:7" ht="15">
      <c r="A3046" s="96" t="s">
        <v>105</v>
      </c>
      <c r="B3046" s="97">
        <v>45120.958333333336</v>
      </c>
      <c r="C3046" s="96" t="s">
        <v>104</v>
      </c>
      <c r="D3046" s="96" t="s">
        <v>103</v>
      </c>
      <c r="E3046" s="96" t="s">
        <v>102</v>
      </c>
      <c r="F3046" s="96">
        <v>1993</v>
      </c>
      <c r="G3046" s="96">
        <v>2042250</v>
      </c>
    </row>
    <row r="3047" spans="1:7" ht="15">
      <c r="A3047" s="96" t="s">
        <v>105</v>
      </c>
      <c r="B3047" s="97">
        <v>45120.958333333336</v>
      </c>
      <c r="C3047" s="96" t="s">
        <v>104</v>
      </c>
      <c r="D3047" s="96" t="s">
        <v>103</v>
      </c>
      <c r="E3047" s="96" t="s">
        <v>102</v>
      </c>
      <c r="F3047" s="96">
        <v>1994</v>
      </c>
      <c r="G3047" s="96">
        <v>2077500</v>
      </c>
    </row>
    <row r="3048" spans="1:7" ht="15">
      <c r="A3048" s="96" t="s">
        <v>105</v>
      </c>
      <c r="B3048" s="97">
        <v>45120.958333333336</v>
      </c>
      <c r="C3048" s="96" t="s">
        <v>104</v>
      </c>
      <c r="D3048" s="96" t="s">
        <v>103</v>
      </c>
      <c r="E3048" s="96" t="s">
        <v>102</v>
      </c>
      <c r="F3048" s="96">
        <v>1995</v>
      </c>
      <c r="G3048" s="96">
        <v>2113500</v>
      </c>
    </row>
    <row r="3049" spans="1:7" ht="15">
      <c r="A3049" s="96" t="s">
        <v>105</v>
      </c>
      <c r="B3049" s="97">
        <v>45120.958333333336</v>
      </c>
      <c r="C3049" s="96" t="s">
        <v>104</v>
      </c>
      <c r="D3049" s="96" t="s">
        <v>103</v>
      </c>
      <c r="E3049" s="96" t="s">
        <v>102</v>
      </c>
      <c r="F3049" s="96">
        <v>1996</v>
      </c>
      <c r="G3049" s="96">
        <v>2150250</v>
      </c>
    </row>
    <row r="3050" spans="1:7" ht="15">
      <c r="A3050" s="96" t="s">
        <v>105</v>
      </c>
      <c r="B3050" s="97">
        <v>45120.958333333336</v>
      </c>
      <c r="C3050" s="96" t="s">
        <v>104</v>
      </c>
      <c r="D3050" s="96" t="s">
        <v>103</v>
      </c>
      <c r="E3050" s="96" t="s">
        <v>102</v>
      </c>
      <c r="F3050" s="96">
        <v>2003</v>
      </c>
      <c r="G3050" s="96">
        <v>2000500</v>
      </c>
    </row>
    <row r="3051" spans="1:7" ht="15">
      <c r="A3051" s="96" t="s">
        <v>105</v>
      </c>
      <c r="B3051" s="97">
        <v>45120.958333333336</v>
      </c>
      <c r="C3051" s="96" t="s">
        <v>104</v>
      </c>
      <c r="D3051" s="96" t="s">
        <v>103</v>
      </c>
      <c r="E3051" s="96" t="s">
        <v>102</v>
      </c>
      <c r="F3051" s="96">
        <v>2004</v>
      </c>
      <c r="G3051" s="96">
        <v>2028500</v>
      </c>
    </row>
    <row r="3052" spans="1:7" ht="15">
      <c r="A3052" s="96" t="s">
        <v>105</v>
      </c>
      <c r="B3052" s="97">
        <v>45120.958333333336</v>
      </c>
      <c r="C3052" s="96" t="s">
        <v>104</v>
      </c>
      <c r="D3052" s="96" t="s">
        <v>103</v>
      </c>
      <c r="E3052" s="96" t="s">
        <v>102</v>
      </c>
      <c r="F3052" s="96">
        <v>2005</v>
      </c>
      <c r="G3052" s="96">
        <v>2070500</v>
      </c>
    </row>
    <row r="3053" spans="1:7" ht="15">
      <c r="A3053" s="96" t="s">
        <v>105</v>
      </c>
      <c r="B3053" s="97">
        <v>45120.958333333336</v>
      </c>
      <c r="C3053" s="96" t="s">
        <v>104</v>
      </c>
      <c r="D3053" s="96" t="s">
        <v>103</v>
      </c>
      <c r="E3053" s="96" t="s">
        <v>102</v>
      </c>
      <c r="F3053" s="96">
        <v>2006</v>
      </c>
      <c r="G3053" s="96">
        <v>2113354</v>
      </c>
    </row>
    <row r="3054" spans="1:7" ht="15">
      <c r="A3054" s="96" t="s">
        <v>105</v>
      </c>
      <c r="B3054" s="97">
        <v>45120.958333333336</v>
      </c>
      <c r="C3054" s="96" t="s">
        <v>104</v>
      </c>
      <c r="D3054" s="96" t="s">
        <v>103</v>
      </c>
      <c r="E3054" s="96" t="s">
        <v>102</v>
      </c>
      <c r="F3054" s="96">
        <v>2007</v>
      </c>
      <c r="G3054" s="96">
        <v>2139924</v>
      </c>
    </row>
    <row r="3055" spans="1:7" ht="15">
      <c r="A3055" s="96" t="s">
        <v>105</v>
      </c>
      <c r="B3055" s="97">
        <v>45120.958333333336</v>
      </c>
      <c r="C3055" s="96" t="s">
        <v>104</v>
      </c>
      <c r="D3055" s="96" t="s">
        <v>103</v>
      </c>
      <c r="E3055" s="96" t="s">
        <v>102</v>
      </c>
      <c r="F3055" s="96">
        <v>2008</v>
      </c>
      <c r="G3055" s="96">
        <v>2166913</v>
      </c>
    </row>
    <row r="3056" spans="1:7" ht="15">
      <c r="A3056" s="96" t="s">
        <v>105</v>
      </c>
      <c r="B3056" s="97">
        <v>45120.958333333336</v>
      </c>
      <c r="C3056" s="96" t="s">
        <v>104</v>
      </c>
      <c r="D3056" s="96" t="s">
        <v>103</v>
      </c>
      <c r="E3056" s="96" t="s">
        <v>102</v>
      </c>
      <c r="F3056" s="96">
        <v>2009</v>
      </c>
      <c r="G3056" s="96">
        <v>2194397</v>
      </c>
    </row>
    <row r="3057" spans="1:8" ht="15">
      <c r="A3057" s="96" t="s">
        <v>105</v>
      </c>
      <c r="B3057" s="97">
        <v>45120.958333333336</v>
      </c>
      <c r="C3057" s="96" t="s">
        <v>104</v>
      </c>
      <c r="D3057" s="96" t="s">
        <v>103</v>
      </c>
      <c r="E3057" s="96" t="s">
        <v>102</v>
      </c>
      <c r="F3057" s="96">
        <v>2010</v>
      </c>
      <c r="G3057" s="96">
        <v>2001144</v>
      </c>
      <c r="H3057" s="96" t="s">
        <v>106</v>
      </c>
    </row>
    <row r="3058" spans="1:8" ht="15">
      <c r="A3058" s="96" t="s">
        <v>105</v>
      </c>
      <c r="B3058" s="97">
        <v>45120.958333333336</v>
      </c>
      <c r="C3058" s="96" t="s">
        <v>104</v>
      </c>
      <c r="D3058" s="96" t="s">
        <v>103</v>
      </c>
      <c r="E3058" s="96" t="s">
        <v>102</v>
      </c>
      <c r="F3058" s="96">
        <v>2011</v>
      </c>
      <c r="G3058" s="96">
        <v>1787101</v>
      </c>
      <c r="H3058" s="96" t="s">
        <v>106</v>
      </c>
    </row>
    <row r="3059" spans="1:8" ht="15">
      <c r="A3059" s="96" t="s">
        <v>105</v>
      </c>
      <c r="B3059" s="97">
        <v>45120.958333333336</v>
      </c>
      <c r="C3059" s="96" t="s">
        <v>104</v>
      </c>
      <c r="D3059" s="96" t="s">
        <v>103</v>
      </c>
      <c r="E3059" s="96" t="s">
        <v>102</v>
      </c>
      <c r="F3059" s="96">
        <v>2012</v>
      </c>
      <c r="G3059" s="96">
        <v>1797814</v>
      </c>
      <c r="H3059" s="96" t="s">
        <v>101</v>
      </c>
    </row>
    <row r="3060" spans="1:8" ht="15">
      <c r="A3060" s="96" t="s">
        <v>105</v>
      </c>
      <c r="B3060" s="97">
        <v>45120.958333333336</v>
      </c>
      <c r="C3060" s="96" t="s">
        <v>104</v>
      </c>
      <c r="D3060" s="96" t="s">
        <v>103</v>
      </c>
      <c r="E3060" s="96" t="s">
        <v>102</v>
      </c>
      <c r="F3060" s="96">
        <v>2013</v>
      </c>
      <c r="G3060" s="96">
        <v>1818119</v>
      </c>
      <c r="H3060" s="96" t="s">
        <v>101</v>
      </c>
    </row>
    <row r="3061" spans="1:8" ht="15">
      <c r="A3061" s="96" t="s">
        <v>105</v>
      </c>
      <c r="B3061" s="97">
        <v>45120.958333333336</v>
      </c>
      <c r="C3061" s="96" t="s">
        <v>104</v>
      </c>
      <c r="D3061" s="96" t="s">
        <v>103</v>
      </c>
      <c r="E3061" s="96" t="s">
        <v>102</v>
      </c>
      <c r="F3061" s="96">
        <v>2014</v>
      </c>
      <c r="G3061" s="96">
        <v>1812788</v>
      </c>
      <c r="H3061" s="96" t="s">
        <v>101</v>
      </c>
    </row>
    <row r="3062" spans="1:8" ht="15">
      <c r="A3062" s="96" t="s">
        <v>105</v>
      </c>
      <c r="B3062" s="97">
        <v>45120.958333333336</v>
      </c>
      <c r="C3062" s="96" t="s">
        <v>104</v>
      </c>
      <c r="D3062" s="96" t="s">
        <v>103</v>
      </c>
      <c r="E3062" s="96" t="s">
        <v>102</v>
      </c>
      <c r="F3062" s="96">
        <v>2015</v>
      </c>
      <c r="G3062" s="96">
        <v>1788274</v>
      </c>
      <c r="H3062" s="96" t="s">
        <v>101</v>
      </c>
    </row>
    <row r="3063" spans="1:8" ht="15">
      <c r="A3063" s="96" t="s">
        <v>105</v>
      </c>
      <c r="B3063" s="97">
        <v>45120.958333333336</v>
      </c>
      <c r="C3063" s="96" t="s">
        <v>104</v>
      </c>
      <c r="D3063" s="96" t="s">
        <v>103</v>
      </c>
      <c r="E3063" s="96" t="s">
        <v>102</v>
      </c>
      <c r="F3063" s="96">
        <v>2016</v>
      </c>
      <c r="G3063" s="96">
        <v>1777568</v>
      </c>
      <c r="H3063" s="96" t="s">
        <v>101</v>
      </c>
    </row>
    <row r="3064" spans="1:8" ht="15">
      <c r="A3064" s="96" t="s">
        <v>105</v>
      </c>
      <c r="B3064" s="97">
        <v>45120.958333333336</v>
      </c>
      <c r="C3064" s="96" t="s">
        <v>104</v>
      </c>
      <c r="D3064" s="96" t="s">
        <v>103</v>
      </c>
      <c r="E3064" s="96" t="s">
        <v>102</v>
      </c>
      <c r="F3064" s="96">
        <v>2017</v>
      </c>
      <c r="G3064" s="96">
        <v>1791019</v>
      </c>
      <c r="H3064" s="96" t="s">
        <v>101</v>
      </c>
    </row>
    <row r="3065" spans="1:7" ht="15">
      <c r="A3065" s="96" t="s">
        <v>105</v>
      </c>
      <c r="B3065" s="97">
        <v>45120.958333333336</v>
      </c>
      <c r="C3065" s="96" t="s">
        <v>104</v>
      </c>
      <c r="D3065" s="96" t="s">
        <v>103</v>
      </c>
      <c r="E3065" s="96" t="s">
        <v>102</v>
      </c>
      <c r="F3065" s="96">
        <v>2018</v>
      </c>
      <c r="G3065" s="96">
        <v>1797086</v>
      </c>
    </row>
    <row r="3066" spans="1:7" ht="15">
      <c r="A3066" s="96" t="s">
        <v>105</v>
      </c>
      <c r="B3066" s="97">
        <v>45120.958333333336</v>
      </c>
      <c r="C3066" s="96" t="s">
        <v>104</v>
      </c>
      <c r="D3066" s="96" t="s">
        <v>103</v>
      </c>
      <c r="E3066" s="96" t="s">
        <v>102</v>
      </c>
      <c r="F3066" s="96">
        <v>2019</v>
      </c>
      <c r="G3066" s="96">
        <v>1788891</v>
      </c>
    </row>
    <row r="3067" spans="1:8" ht="15">
      <c r="A3067" s="96" t="s">
        <v>105</v>
      </c>
      <c r="B3067" s="97">
        <v>45120.958333333336</v>
      </c>
      <c r="C3067" s="96" t="s">
        <v>104</v>
      </c>
      <c r="D3067" s="96" t="s">
        <v>103</v>
      </c>
      <c r="E3067" s="96" t="s">
        <v>102</v>
      </c>
      <c r="F3067" s="96">
        <v>2020</v>
      </c>
      <c r="G3067" s="96">
        <v>1790152</v>
      </c>
      <c r="H3067" s="96" t="s">
        <v>101</v>
      </c>
    </row>
  </sheetData>
  <autoFilter ref="A1:G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1"/>
  <sheetViews>
    <sheetView workbookViewId="0" topLeftCell="A1"/>
  </sheetViews>
  <sheetFormatPr defaultColWidth="9.140625" defaultRowHeight="15"/>
  <cols>
    <col min="1" max="1" width="29.28125" style="96" bestFit="1" customWidth="1"/>
    <col min="2" max="2" width="17.28125" style="96" bestFit="1" customWidth="1"/>
    <col min="3" max="3" width="4.57421875" style="96" bestFit="1" customWidth="1"/>
    <col min="4" max="4" width="13.28125" style="96" bestFit="1" customWidth="1"/>
    <col min="5" max="5" width="9.00390625" style="96" bestFit="1" customWidth="1"/>
    <col min="6" max="6" width="11.8515625" style="96" bestFit="1" customWidth="1"/>
    <col min="7" max="7" width="15.140625" style="96" bestFit="1" customWidth="1"/>
    <col min="8" max="8" width="13.421875" style="96" bestFit="1" customWidth="1"/>
    <col min="9" max="12" width="9.140625" style="96" customWidth="1"/>
    <col min="13" max="13" width="10.00390625" style="96" customWidth="1"/>
    <col min="14" max="14" width="11.28125" style="96" bestFit="1" customWidth="1"/>
    <col min="15" max="16384" width="9.140625" style="96" customWidth="1"/>
  </cols>
  <sheetData>
    <row r="1" spans="1:13" ht="15">
      <c r="A1" s="96" t="s">
        <v>176</v>
      </c>
      <c r="B1" s="96" t="s">
        <v>175</v>
      </c>
      <c r="C1" s="96" t="s">
        <v>174</v>
      </c>
      <c r="D1" s="96" t="s">
        <v>195</v>
      </c>
      <c r="E1" s="96" t="s">
        <v>194</v>
      </c>
      <c r="F1" s="96" t="s">
        <v>172</v>
      </c>
      <c r="G1" s="96" t="s">
        <v>171</v>
      </c>
      <c r="H1" s="96" t="s">
        <v>170</v>
      </c>
      <c r="I1" s="96" t="s">
        <v>169</v>
      </c>
      <c r="M1" s="7" t="s">
        <v>202</v>
      </c>
    </row>
    <row r="2" spans="1:14" ht="15">
      <c r="A2" s="96" t="s">
        <v>180</v>
      </c>
      <c r="B2" s="97">
        <v>45138.958333333336</v>
      </c>
      <c r="C2" s="96" t="s">
        <v>104</v>
      </c>
      <c r="D2" s="96" t="s">
        <v>193</v>
      </c>
      <c r="E2" s="96" t="s">
        <v>181</v>
      </c>
      <c r="F2" s="96" t="s">
        <v>161</v>
      </c>
      <c r="G2" s="96">
        <v>9999</v>
      </c>
      <c r="H2" s="96">
        <v>849.99</v>
      </c>
      <c r="M2" s="96" t="s">
        <v>203</v>
      </c>
      <c r="N2" s="98">
        <v>45141</v>
      </c>
    </row>
    <row r="3" spans="1:8" ht="15">
      <c r="A3" s="96" t="s">
        <v>180</v>
      </c>
      <c r="B3" s="97">
        <v>45138.958333333336</v>
      </c>
      <c r="C3" s="96" t="s">
        <v>104</v>
      </c>
      <c r="D3" s="96" t="s">
        <v>193</v>
      </c>
      <c r="E3" s="96" t="s">
        <v>181</v>
      </c>
      <c r="F3" s="96" t="s">
        <v>159</v>
      </c>
      <c r="G3" s="96">
        <v>9999</v>
      </c>
      <c r="H3" s="96">
        <v>2089.02</v>
      </c>
    </row>
    <row r="4" spans="1:9" ht="15">
      <c r="A4" s="96" t="s">
        <v>180</v>
      </c>
      <c r="B4" s="97">
        <v>45138.958333333336</v>
      </c>
      <c r="C4" s="96" t="s">
        <v>104</v>
      </c>
      <c r="D4" s="96" t="s">
        <v>193</v>
      </c>
      <c r="E4" s="96" t="s">
        <v>181</v>
      </c>
      <c r="F4" s="96" t="s">
        <v>158</v>
      </c>
      <c r="G4" s="96">
        <v>9999</v>
      </c>
      <c r="H4" s="96">
        <v>242.37</v>
      </c>
      <c r="I4" s="96" t="s">
        <v>101</v>
      </c>
    </row>
    <row r="5" spans="1:8" ht="15">
      <c r="A5" s="96" t="s">
        <v>180</v>
      </c>
      <c r="B5" s="97">
        <v>45138.958333333336</v>
      </c>
      <c r="C5" s="96" t="s">
        <v>104</v>
      </c>
      <c r="D5" s="96" t="s">
        <v>193</v>
      </c>
      <c r="E5" s="96" t="s">
        <v>181</v>
      </c>
      <c r="F5" s="96" t="s">
        <v>157</v>
      </c>
      <c r="G5" s="96">
        <v>9999</v>
      </c>
      <c r="H5" s="96">
        <v>630.42</v>
      </c>
    </row>
    <row r="6" spans="1:8" ht="15">
      <c r="A6" s="96" t="s">
        <v>180</v>
      </c>
      <c r="B6" s="97">
        <v>45138.958333333336</v>
      </c>
      <c r="C6" s="96" t="s">
        <v>104</v>
      </c>
      <c r="D6" s="96" t="s">
        <v>193</v>
      </c>
      <c r="E6" s="96" t="s">
        <v>181</v>
      </c>
      <c r="F6" s="96" t="s">
        <v>156</v>
      </c>
      <c r="G6" s="96">
        <v>9999</v>
      </c>
      <c r="H6" s="96">
        <v>552.91</v>
      </c>
    </row>
    <row r="7" spans="1:8" ht="15">
      <c r="A7" s="96" t="s">
        <v>180</v>
      </c>
      <c r="B7" s="97">
        <v>45138.958333333336</v>
      </c>
      <c r="C7" s="96" t="s">
        <v>104</v>
      </c>
      <c r="D7" s="96" t="s">
        <v>193</v>
      </c>
      <c r="E7" s="96" t="s">
        <v>181</v>
      </c>
      <c r="F7" s="96" t="s">
        <v>154</v>
      </c>
      <c r="G7" s="96">
        <v>9999</v>
      </c>
      <c r="H7" s="96">
        <v>807.62</v>
      </c>
    </row>
    <row r="8" spans="1:8" ht="15">
      <c r="A8" s="96" t="s">
        <v>180</v>
      </c>
      <c r="B8" s="97">
        <v>45138.958333333336</v>
      </c>
      <c r="C8" s="96" t="s">
        <v>104</v>
      </c>
      <c r="D8" s="96" t="s">
        <v>193</v>
      </c>
      <c r="E8" s="96" t="s">
        <v>181</v>
      </c>
      <c r="F8" s="96" t="s">
        <v>150</v>
      </c>
      <c r="G8" s="96">
        <v>9999</v>
      </c>
      <c r="H8" s="96">
        <v>2180.28</v>
      </c>
    </row>
    <row r="9" spans="1:8" ht="15">
      <c r="A9" s="96" t="s">
        <v>180</v>
      </c>
      <c r="B9" s="97">
        <v>45138.958333333336</v>
      </c>
      <c r="C9" s="96" t="s">
        <v>104</v>
      </c>
      <c r="D9" s="96" t="s">
        <v>193</v>
      </c>
      <c r="E9" s="96" t="s">
        <v>181</v>
      </c>
      <c r="F9" s="96" t="s">
        <v>146</v>
      </c>
      <c r="G9" s="96">
        <v>9999</v>
      </c>
      <c r="H9" s="96">
        <v>963.39</v>
      </c>
    </row>
    <row r="10" spans="1:8" ht="15">
      <c r="A10" s="96" t="s">
        <v>180</v>
      </c>
      <c r="B10" s="97">
        <v>45138.958333333336</v>
      </c>
      <c r="C10" s="96" t="s">
        <v>104</v>
      </c>
      <c r="D10" s="96" t="s">
        <v>193</v>
      </c>
      <c r="E10" s="96" t="s">
        <v>181</v>
      </c>
      <c r="F10" s="96" t="s">
        <v>141</v>
      </c>
      <c r="G10" s="96">
        <v>9999</v>
      </c>
      <c r="H10" s="96">
        <v>1475.7</v>
      </c>
    </row>
    <row r="11" spans="1:9" ht="15">
      <c r="A11" s="96" t="s">
        <v>180</v>
      </c>
      <c r="B11" s="97">
        <v>45138.958333333336</v>
      </c>
      <c r="C11" s="96" t="s">
        <v>104</v>
      </c>
      <c r="D11" s="96" t="s">
        <v>193</v>
      </c>
      <c r="E11" s="96" t="s">
        <v>181</v>
      </c>
      <c r="F11" s="96" t="s">
        <v>136</v>
      </c>
      <c r="G11" s="96">
        <v>9999</v>
      </c>
      <c r="H11" s="96">
        <v>2273.6</v>
      </c>
      <c r="I11" s="96" t="s">
        <v>101</v>
      </c>
    </row>
    <row r="12" spans="1:8" ht="15">
      <c r="A12" s="96" t="s">
        <v>180</v>
      </c>
      <c r="B12" s="97">
        <v>45138.958333333336</v>
      </c>
      <c r="C12" s="96" t="s">
        <v>104</v>
      </c>
      <c r="D12" s="96" t="s">
        <v>193</v>
      </c>
      <c r="E12" s="96" t="s">
        <v>181</v>
      </c>
      <c r="F12" s="96" t="s">
        <v>129</v>
      </c>
      <c r="G12" s="96">
        <v>9999</v>
      </c>
      <c r="H12" s="96">
        <v>5458.24</v>
      </c>
    </row>
    <row r="13" spans="1:8" ht="15">
      <c r="A13" s="96" t="s">
        <v>180</v>
      </c>
      <c r="B13" s="97">
        <v>45138.958333333336</v>
      </c>
      <c r="C13" s="96" t="s">
        <v>104</v>
      </c>
      <c r="D13" s="96" t="s">
        <v>193</v>
      </c>
      <c r="E13" s="96" t="s">
        <v>181</v>
      </c>
      <c r="F13" s="96" t="s">
        <v>124</v>
      </c>
      <c r="G13" s="96">
        <v>9999</v>
      </c>
      <c r="H13" s="96">
        <v>136.46</v>
      </c>
    </row>
    <row r="14" spans="1:8" ht="15">
      <c r="A14" s="96" t="s">
        <v>180</v>
      </c>
      <c r="B14" s="97">
        <v>45138.958333333336</v>
      </c>
      <c r="C14" s="96" t="s">
        <v>104</v>
      </c>
      <c r="D14" s="96" t="s">
        <v>193</v>
      </c>
      <c r="E14" s="96" t="s">
        <v>181</v>
      </c>
      <c r="F14" s="96" t="s">
        <v>116</v>
      </c>
      <c r="G14" s="96">
        <v>9999</v>
      </c>
      <c r="H14" s="96">
        <v>21340.73</v>
      </c>
    </row>
    <row r="15" spans="1:9" ht="15">
      <c r="A15" s="96" t="s">
        <v>180</v>
      </c>
      <c r="B15" s="97">
        <v>45138.958333333336</v>
      </c>
      <c r="C15" s="96" t="s">
        <v>104</v>
      </c>
      <c r="D15" s="96" t="s">
        <v>193</v>
      </c>
      <c r="E15" s="96" t="s">
        <v>181</v>
      </c>
      <c r="F15" s="96" t="s">
        <v>113</v>
      </c>
      <c r="G15" s="96">
        <v>9999</v>
      </c>
      <c r="H15" s="96">
        <v>3040.68</v>
      </c>
      <c r="I15" s="96" t="s">
        <v>101</v>
      </c>
    </row>
    <row r="16" spans="1:8" ht="15">
      <c r="A16" s="96" t="s">
        <v>180</v>
      </c>
      <c r="B16" s="97">
        <v>45138.958333333336</v>
      </c>
      <c r="C16" s="96" t="s">
        <v>104</v>
      </c>
      <c r="D16" s="96" t="s">
        <v>193</v>
      </c>
      <c r="E16" s="96" t="s">
        <v>178</v>
      </c>
      <c r="F16" s="96" t="s">
        <v>161</v>
      </c>
      <c r="G16" s="96">
        <v>9999</v>
      </c>
      <c r="H16" s="96">
        <v>5846</v>
      </c>
    </row>
    <row r="17" spans="1:8" ht="15">
      <c r="A17" s="96" t="s">
        <v>180</v>
      </c>
      <c r="B17" s="97">
        <v>45138.958333333336</v>
      </c>
      <c r="C17" s="96" t="s">
        <v>104</v>
      </c>
      <c r="D17" s="96" t="s">
        <v>193</v>
      </c>
      <c r="E17" s="96" t="s">
        <v>178</v>
      </c>
      <c r="F17" s="96" t="s">
        <v>159</v>
      </c>
      <c r="G17" s="96">
        <v>9999</v>
      </c>
      <c r="H17" s="96">
        <v>18184</v>
      </c>
    </row>
    <row r="18" spans="1:9" ht="15">
      <c r="A18" s="96" t="s">
        <v>180</v>
      </c>
      <c r="B18" s="97">
        <v>45138.958333333336</v>
      </c>
      <c r="C18" s="96" t="s">
        <v>104</v>
      </c>
      <c r="D18" s="96" t="s">
        <v>193</v>
      </c>
      <c r="E18" s="96" t="s">
        <v>178</v>
      </c>
      <c r="F18" s="96" t="s">
        <v>158</v>
      </c>
      <c r="G18" s="96">
        <v>9999</v>
      </c>
      <c r="H18" s="96">
        <v>218.22</v>
      </c>
      <c r="I18" s="96" t="s">
        <v>101</v>
      </c>
    </row>
    <row r="19" spans="1:8" ht="15">
      <c r="A19" s="96" t="s">
        <v>180</v>
      </c>
      <c r="B19" s="97">
        <v>45138.958333333336</v>
      </c>
      <c r="C19" s="96" t="s">
        <v>104</v>
      </c>
      <c r="D19" s="96" t="s">
        <v>193</v>
      </c>
      <c r="E19" s="96" t="s">
        <v>178</v>
      </c>
      <c r="F19" s="96" t="s">
        <v>157</v>
      </c>
      <c r="G19" s="96">
        <v>9999</v>
      </c>
      <c r="H19" s="96">
        <v>6623</v>
      </c>
    </row>
    <row r="20" spans="1:8" ht="15">
      <c r="A20" s="96" t="s">
        <v>180</v>
      </c>
      <c r="B20" s="97">
        <v>45138.958333333336</v>
      </c>
      <c r="C20" s="96" t="s">
        <v>104</v>
      </c>
      <c r="D20" s="96" t="s">
        <v>193</v>
      </c>
      <c r="E20" s="96" t="s">
        <v>178</v>
      </c>
      <c r="F20" s="96" t="s">
        <v>156</v>
      </c>
      <c r="G20" s="96">
        <v>9999</v>
      </c>
      <c r="H20" s="96">
        <v>46000</v>
      </c>
    </row>
    <row r="21" spans="1:8" ht="15">
      <c r="A21" s="96" t="s">
        <v>180</v>
      </c>
      <c r="B21" s="97">
        <v>45138.958333333336</v>
      </c>
      <c r="C21" s="96" t="s">
        <v>104</v>
      </c>
      <c r="D21" s="96" t="s">
        <v>193</v>
      </c>
      <c r="E21" s="96" t="s">
        <v>178</v>
      </c>
      <c r="F21" s="96" t="s">
        <v>154</v>
      </c>
      <c r="G21" s="96">
        <v>9999</v>
      </c>
      <c r="H21" s="96">
        <v>4730</v>
      </c>
    </row>
    <row r="22" spans="1:8" ht="15">
      <c r="A22" s="96" t="s">
        <v>180</v>
      </c>
      <c r="B22" s="97">
        <v>45138.958333333336</v>
      </c>
      <c r="C22" s="96" t="s">
        <v>104</v>
      </c>
      <c r="D22" s="96" t="s">
        <v>193</v>
      </c>
      <c r="E22" s="96" t="s">
        <v>178</v>
      </c>
      <c r="F22" s="96" t="s">
        <v>150</v>
      </c>
      <c r="G22" s="96">
        <v>9999</v>
      </c>
      <c r="H22" s="96">
        <v>2901.8</v>
      </c>
    </row>
    <row r="23" spans="1:8" ht="15">
      <c r="A23" s="96" t="s">
        <v>180</v>
      </c>
      <c r="B23" s="97">
        <v>45138.958333333336</v>
      </c>
      <c r="C23" s="96" t="s">
        <v>104</v>
      </c>
      <c r="D23" s="96" t="s">
        <v>193</v>
      </c>
      <c r="E23" s="96" t="s">
        <v>178</v>
      </c>
      <c r="F23" s="96" t="s">
        <v>146</v>
      </c>
      <c r="G23" s="96">
        <v>9999</v>
      </c>
      <c r="H23" s="96">
        <v>45680</v>
      </c>
    </row>
    <row r="24" spans="1:8" ht="15">
      <c r="A24" s="96" t="s">
        <v>180</v>
      </c>
      <c r="B24" s="97">
        <v>45138.958333333336</v>
      </c>
      <c r="C24" s="96" t="s">
        <v>104</v>
      </c>
      <c r="D24" s="96" t="s">
        <v>193</v>
      </c>
      <c r="E24" s="96" t="s">
        <v>178</v>
      </c>
      <c r="F24" s="96" t="s">
        <v>141</v>
      </c>
      <c r="G24" s="96">
        <v>9999</v>
      </c>
      <c r="H24" s="96">
        <v>100000</v>
      </c>
    </row>
    <row r="25" spans="1:9" ht="15">
      <c r="A25" s="96" t="s">
        <v>180</v>
      </c>
      <c r="B25" s="97">
        <v>45138.958333333336</v>
      </c>
      <c r="C25" s="96" t="s">
        <v>104</v>
      </c>
      <c r="D25" s="96" t="s">
        <v>193</v>
      </c>
      <c r="E25" s="96" t="s">
        <v>178</v>
      </c>
      <c r="F25" s="96" t="s">
        <v>136</v>
      </c>
      <c r="G25" s="96">
        <v>9999</v>
      </c>
      <c r="H25" s="96">
        <v>11443.39</v>
      </c>
      <c r="I25" s="96" t="s">
        <v>101</v>
      </c>
    </row>
    <row r="26" spans="1:8" ht="15">
      <c r="A26" s="96" t="s">
        <v>180</v>
      </c>
      <c r="B26" s="97">
        <v>45138.958333333336</v>
      </c>
      <c r="C26" s="96" t="s">
        <v>104</v>
      </c>
      <c r="D26" s="96" t="s">
        <v>193</v>
      </c>
      <c r="E26" s="96" t="s">
        <v>178</v>
      </c>
      <c r="F26" s="96" t="s">
        <v>129</v>
      </c>
      <c r="G26" s="96">
        <v>9999</v>
      </c>
      <c r="H26" s="96">
        <v>10286</v>
      </c>
    </row>
    <row r="27" spans="1:8" ht="15">
      <c r="A27" s="96" t="s">
        <v>180</v>
      </c>
      <c r="B27" s="97">
        <v>45138.958333333336</v>
      </c>
      <c r="C27" s="96" t="s">
        <v>104</v>
      </c>
      <c r="D27" s="96" t="s">
        <v>193</v>
      </c>
      <c r="E27" s="96" t="s">
        <v>178</v>
      </c>
      <c r="F27" s="96" t="s">
        <v>124</v>
      </c>
      <c r="G27" s="96">
        <v>9999</v>
      </c>
      <c r="H27" s="96">
        <v>70.76</v>
      </c>
    </row>
    <row r="28" spans="1:8" ht="15">
      <c r="A28" s="96" t="s">
        <v>180</v>
      </c>
      <c r="B28" s="97">
        <v>45138.958333333336</v>
      </c>
      <c r="C28" s="96" t="s">
        <v>104</v>
      </c>
      <c r="D28" s="96" t="s">
        <v>193</v>
      </c>
      <c r="E28" s="96" t="s">
        <v>178</v>
      </c>
      <c r="F28" s="96" t="s">
        <v>116</v>
      </c>
      <c r="G28" s="96">
        <v>9999</v>
      </c>
      <c r="H28" s="96">
        <v>145849.52</v>
      </c>
    </row>
    <row r="29" spans="1:9" ht="15">
      <c r="A29" s="96" t="s">
        <v>180</v>
      </c>
      <c r="B29" s="97">
        <v>45138.958333333336</v>
      </c>
      <c r="C29" s="96" t="s">
        <v>104</v>
      </c>
      <c r="D29" s="96" t="s">
        <v>193</v>
      </c>
      <c r="E29" s="96" t="s">
        <v>178</v>
      </c>
      <c r="F29" s="96" t="s">
        <v>113</v>
      </c>
      <c r="G29" s="96">
        <v>9999</v>
      </c>
      <c r="H29" s="96">
        <v>6410</v>
      </c>
      <c r="I29" s="96" t="s">
        <v>101</v>
      </c>
    </row>
    <row r="30" spans="1:8" ht="15">
      <c r="A30" s="96" t="s">
        <v>180</v>
      </c>
      <c r="B30" s="97">
        <v>45138.958333333336</v>
      </c>
      <c r="C30" s="96" t="s">
        <v>104</v>
      </c>
      <c r="D30" s="96" t="s">
        <v>193</v>
      </c>
      <c r="E30" s="96" t="s">
        <v>178</v>
      </c>
      <c r="F30" s="96" t="s">
        <v>102</v>
      </c>
      <c r="G30" s="96">
        <v>9999</v>
      </c>
      <c r="H30" s="96">
        <v>285.3</v>
      </c>
    </row>
    <row r="31" spans="1:8" ht="15">
      <c r="A31" s="96" t="s">
        <v>180</v>
      </c>
      <c r="B31" s="97">
        <v>45138.958333333336</v>
      </c>
      <c r="C31" s="96" t="s">
        <v>104</v>
      </c>
      <c r="D31" s="96" t="s">
        <v>191</v>
      </c>
      <c r="E31" s="96" t="s">
        <v>181</v>
      </c>
      <c r="F31" s="96" t="s">
        <v>165</v>
      </c>
      <c r="G31" s="96">
        <v>9999</v>
      </c>
      <c r="H31" s="96">
        <v>4812.53</v>
      </c>
    </row>
    <row r="32" spans="1:8" ht="15">
      <c r="A32" s="96" t="s">
        <v>180</v>
      </c>
      <c r="B32" s="97">
        <v>45138.958333333336</v>
      </c>
      <c r="C32" s="96" t="s">
        <v>104</v>
      </c>
      <c r="D32" s="96" t="s">
        <v>191</v>
      </c>
      <c r="E32" s="96" t="s">
        <v>181</v>
      </c>
      <c r="F32" s="96" t="s">
        <v>162</v>
      </c>
      <c r="G32" s="96">
        <v>9999</v>
      </c>
      <c r="H32" s="96">
        <v>1365</v>
      </c>
    </row>
    <row r="33" spans="1:8" ht="15">
      <c r="A33" s="96" t="s">
        <v>180</v>
      </c>
      <c r="B33" s="97">
        <v>45138.958333333336</v>
      </c>
      <c r="C33" s="96" t="s">
        <v>104</v>
      </c>
      <c r="D33" s="96" t="s">
        <v>191</v>
      </c>
      <c r="E33" s="96" t="s">
        <v>181</v>
      </c>
      <c r="F33" s="96" t="s">
        <v>161</v>
      </c>
      <c r="G33" s="96">
        <v>9999</v>
      </c>
      <c r="H33" s="96">
        <v>8308.1</v>
      </c>
    </row>
    <row r="34" spans="1:8" ht="15">
      <c r="A34" s="96" t="s">
        <v>180</v>
      </c>
      <c r="B34" s="97">
        <v>45138.958333333336</v>
      </c>
      <c r="C34" s="96" t="s">
        <v>104</v>
      </c>
      <c r="D34" s="96" t="s">
        <v>191</v>
      </c>
      <c r="E34" s="96" t="s">
        <v>181</v>
      </c>
      <c r="F34" s="96" t="s">
        <v>159</v>
      </c>
      <c r="G34" s="96">
        <v>9999</v>
      </c>
      <c r="H34" s="96">
        <v>2456.42</v>
      </c>
    </row>
    <row r="35" spans="1:8" ht="15">
      <c r="A35" s="96" t="s">
        <v>180</v>
      </c>
      <c r="B35" s="97">
        <v>45138.958333333336</v>
      </c>
      <c r="C35" s="96" t="s">
        <v>104</v>
      </c>
      <c r="D35" s="96" t="s">
        <v>191</v>
      </c>
      <c r="E35" s="96" t="s">
        <v>181</v>
      </c>
      <c r="F35" s="96" t="s">
        <v>158</v>
      </c>
      <c r="G35" s="96">
        <v>9999</v>
      </c>
      <c r="H35" s="96">
        <v>3008.77</v>
      </c>
    </row>
    <row r="36" spans="1:8" ht="15">
      <c r="A36" s="96" t="s">
        <v>180</v>
      </c>
      <c r="B36" s="97">
        <v>45138.958333333336</v>
      </c>
      <c r="C36" s="96" t="s">
        <v>104</v>
      </c>
      <c r="D36" s="96" t="s">
        <v>191</v>
      </c>
      <c r="E36" s="96" t="s">
        <v>181</v>
      </c>
      <c r="F36" s="96" t="s">
        <v>157</v>
      </c>
      <c r="G36" s="96">
        <v>9999</v>
      </c>
      <c r="H36" s="96">
        <v>3720.05</v>
      </c>
    </row>
    <row r="37" spans="1:8" ht="15">
      <c r="A37" s="96" t="s">
        <v>180</v>
      </c>
      <c r="B37" s="97">
        <v>45138.958333333336</v>
      </c>
      <c r="C37" s="96" t="s">
        <v>104</v>
      </c>
      <c r="D37" s="96" t="s">
        <v>191</v>
      </c>
      <c r="E37" s="96" t="s">
        <v>181</v>
      </c>
      <c r="F37" s="96" t="s">
        <v>156</v>
      </c>
      <c r="G37" s="96">
        <v>9999</v>
      </c>
      <c r="H37" s="96">
        <v>2464.06</v>
      </c>
    </row>
    <row r="38" spans="1:8" ht="15">
      <c r="A38" s="96" t="s">
        <v>180</v>
      </c>
      <c r="B38" s="97">
        <v>45138.958333333336</v>
      </c>
      <c r="C38" s="96" t="s">
        <v>104</v>
      </c>
      <c r="D38" s="96" t="s">
        <v>191</v>
      </c>
      <c r="E38" s="96" t="s">
        <v>181</v>
      </c>
      <c r="F38" s="96" t="s">
        <v>154</v>
      </c>
      <c r="G38" s="96">
        <v>9999</v>
      </c>
      <c r="H38" s="96">
        <v>3781.12</v>
      </c>
    </row>
    <row r="39" spans="1:8" ht="15">
      <c r="A39" s="96" t="s">
        <v>180</v>
      </c>
      <c r="B39" s="97">
        <v>45138.958333333336</v>
      </c>
      <c r="C39" s="96" t="s">
        <v>104</v>
      </c>
      <c r="D39" s="96" t="s">
        <v>191</v>
      </c>
      <c r="E39" s="96" t="s">
        <v>181</v>
      </c>
      <c r="F39" s="96" t="s">
        <v>147</v>
      </c>
      <c r="G39" s="96">
        <v>9999</v>
      </c>
      <c r="H39" s="96">
        <v>5203.8</v>
      </c>
    </row>
    <row r="40" spans="1:8" ht="15">
      <c r="A40" s="96" t="s">
        <v>180</v>
      </c>
      <c r="B40" s="97">
        <v>45138.958333333336</v>
      </c>
      <c r="C40" s="96" t="s">
        <v>104</v>
      </c>
      <c r="D40" s="96" t="s">
        <v>191</v>
      </c>
      <c r="E40" s="96" t="s">
        <v>181</v>
      </c>
      <c r="F40" s="96" t="s">
        <v>146</v>
      </c>
      <c r="G40" s="96">
        <v>9999</v>
      </c>
      <c r="H40" s="96">
        <v>4775.9</v>
      </c>
    </row>
    <row r="41" spans="1:8" ht="15">
      <c r="A41" s="96" t="s">
        <v>180</v>
      </c>
      <c r="B41" s="97">
        <v>45138.958333333336</v>
      </c>
      <c r="C41" s="96" t="s">
        <v>104</v>
      </c>
      <c r="D41" s="96" t="s">
        <v>191</v>
      </c>
      <c r="E41" s="96" t="s">
        <v>181</v>
      </c>
      <c r="F41" s="96" t="s">
        <v>142</v>
      </c>
      <c r="G41" s="96">
        <v>9999</v>
      </c>
      <c r="H41" s="96">
        <v>20754.31</v>
      </c>
    </row>
    <row r="42" spans="1:8" ht="15">
      <c r="A42" s="96" t="s">
        <v>180</v>
      </c>
      <c r="B42" s="97">
        <v>45138.958333333336</v>
      </c>
      <c r="C42" s="96" t="s">
        <v>104</v>
      </c>
      <c r="D42" s="96" t="s">
        <v>191</v>
      </c>
      <c r="E42" s="96" t="s">
        <v>181</v>
      </c>
      <c r="F42" s="96" t="s">
        <v>141</v>
      </c>
      <c r="G42" s="96">
        <v>9999</v>
      </c>
      <c r="H42" s="96">
        <v>4604.24</v>
      </c>
    </row>
    <row r="43" spans="1:9" ht="15">
      <c r="A43" s="96" t="s">
        <v>180</v>
      </c>
      <c r="B43" s="97">
        <v>45138.958333333336</v>
      </c>
      <c r="C43" s="96" t="s">
        <v>104</v>
      </c>
      <c r="D43" s="96" t="s">
        <v>191</v>
      </c>
      <c r="E43" s="96" t="s">
        <v>181</v>
      </c>
      <c r="F43" s="96" t="s">
        <v>138</v>
      </c>
      <c r="G43" s="96">
        <v>9999</v>
      </c>
      <c r="H43" s="96">
        <v>9944.72</v>
      </c>
      <c r="I43" s="96" t="s">
        <v>101</v>
      </c>
    </row>
    <row r="44" spans="1:8" ht="15">
      <c r="A44" s="96" t="s">
        <v>180</v>
      </c>
      <c r="B44" s="97">
        <v>45138.958333333336</v>
      </c>
      <c r="C44" s="96" t="s">
        <v>104</v>
      </c>
      <c r="D44" s="96" t="s">
        <v>191</v>
      </c>
      <c r="E44" s="96" t="s">
        <v>181</v>
      </c>
      <c r="F44" s="96" t="s">
        <v>137</v>
      </c>
      <c r="G44" s="96">
        <v>9999</v>
      </c>
      <c r="H44" s="96">
        <v>5210.36</v>
      </c>
    </row>
    <row r="45" spans="1:8" ht="15">
      <c r="A45" s="96" t="s">
        <v>180</v>
      </c>
      <c r="B45" s="97">
        <v>45138.958333333336</v>
      </c>
      <c r="C45" s="96" t="s">
        <v>104</v>
      </c>
      <c r="D45" s="96" t="s">
        <v>191</v>
      </c>
      <c r="E45" s="96" t="s">
        <v>181</v>
      </c>
      <c r="F45" s="96" t="s">
        <v>136</v>
      </c>
      <c r="G45" s="96">
        <v>9999</v>
      </c>
      <c r="H45" s="96">
        <v>7585.33</v>
      </c>
    </row>
    <row r="46" spans="1:8" ht="15">
      <c r="A46" s="96" t="s">
        <v>180</v>
      </c>
      <c r="B46" s="97">
        <v>45138.958333333336</v>
      </c>
      <c r="C46" s="96" t="s">
        <v>104</v>
      </c>
      <c r="D46" s="96" t="s">
        <v>191</v>
      </c>
      <c r="E46" s="96" t="s">
        <v>181</v>
      </c>
      <c r="F46" s="96" t="s">
        <v>134</v>
      </c>
      <c r="G46" s="96">
        <v>9999</v>
      </c>
      <c r="H46" s="96">
        <v>2561.43</v>
      </c>
    </row>
    <row r="47" spans="1:8" ht="15">
      <c r="A47" s="96" t="s">
        <v>180</v>
      </c>
      <c r="B47" s="97">
        <v>45138.958333333336</v>
      </c>
      <c r="C47" s="96" t="s">
        <v>104</v>
      </c>
      <c r="D47" s="96" t="s">
        <v>191</v>
      </c>
      <c r="E47" s="96" t="s">
        <v>181</v>
      </c>
      <c r="F47" s="96" t="s">
        <v>130</v>
      </c>
      <c r="G47" s="96">
        <v>9999</v>
      </c>
      <c r="H47" s="96">
        <v>1757.48</v>
      </c>
    </row>
    <row r="48" spans="1:8" ht="15">
      <c r="A48" s="96" t="s">
        <v>180</v>
      </c>
      <c r="B48" s="97">
        <v>45138.958333333336</v>
      </c>
      <c r="C48" s="96" t="s">
        <v>104</v>
      </c>
      <c r="D48" s="96" t="s">
        <v>191</v>
      </c>
      <c r="E48" s="96" t="s">
        <v>181</v>
      </c>
      <c r="F48" s="96" t="s">
        <v>129</v>
      </c>
      <c r="G48" s="96">
        <v>9999</v>
      </c>
      <c r="H48" s="96">
        <v>12508.95</v>
      </c>
    </row>
    <row r="49" spans="1:8" ht="15">
      <c r="A49" s="96" t="s">
        <v>180</v>
      </c>
      <c r="B49" s="97">
        <v>45138.958333333336</v>
      </c>
      <c r="C49" s="96" t="s">
        <v>104</v>
      </c>
      <c r="D49" s="96" t="s">
        <v>191</v>
      </c>
      <c r="E49" s="96" t="s">
        <v>181</v>
      </c>
      <c r="F49" s="96" t="s">
        <v>124</v>
      </c>
      <c r="G49" s="96">
        <v>9999</v>
      </c>
      <c r="H49" s="96">
        <v>171.13</v>
      </c>
    </row>
    <row r="50" spans="1:9" ht="15">
      <c r="A50" s="96" t="s">
        <v>180</v>
      </c>
      <c r="B50" s="97">
        <v>45138.958333333336</v>
      </c>
      <c r="C50" s="96" t="s">
        <v>104</v>
      </c>
      <c r="D50" s="96" t="s">
        <v>191</v>
      </c>
      <c r="E50" s="96" t="s">
        <v>181</v>
      </c>
      <c r="F50" s="96" t="s">
        <v>123</v>
      </c>
      <c r="G50" s="96">
        <v>9999</v>
      </c>
      <c r="H50" s="96">
        <v>1272.51</v>
      </c>
      <c r="I50" s="96" t="s">
        <v>192</v>
      </c>
    </row>
    <row r="51" spans="1:8" ht="15">
      <c r="A51" s="96" t="s">
        <v>180</v>
      </c>
      <c r="B51" s="97">
        <v>45138.958333333336</v>
      </c>
      <c r="C51" s="96" t="s">
        <v>104</v>
      </c>
      <c r="D51" s="96" t="s">
        <v>191</v>
      </c>
      <c r="E51" s="96" t="s">
        <v>181</v>
      </c>
      <c r="F51" s="96" t="s">
        <v>122</v>
      </c>
      <c r="G51" s="96">
        <v>9999</v>
      </c>
      <c r="H51" s="96">
        <v>34912.02</v>
      </c>
    </row>
    <row r="52" spans="1:8" ht="15">
      <c r="A52" s="96" t="s">
        <v>180</v>
      </c>
      <c r="B52" s="97">
        <v>45138.958333333336</v>
      </c>
      <c r="C52" s="96" t="s">
        <v>104</v>
      </c>
      <c r="D52" s="96" t="s">
        <v>191</v>
      </c>
      <c r="E52" s="96" t="s">
        <v>181</v>
      </c>
      <c r="F52" s="96" t="s">
        <v>121</v>
      </c>
      <c r="G52" s="96">
        <v>9999</v>
      </c>
      <c r="H52" s="96">
        <v>3994.91</v>
      </c>
    </row>
    <row r="53" spans="1:8" ht="15">
      <c r="A53" s="96" t="s">
        <v>180</v>
      </c>
      <c r="B53" s="97">
        <v>45138.958333333336</v>
      </c>
      <c r="C53" s="96" t="s">
        <v>104</v>
      </c>
      <c r="D53" s="96" t="s">
        <v>191</v>
      </c>
      <c r="E53" s="96" t="s">
        <v>181</v>
      </c>
      <c r="F53" s="96" t="s">
        <v>120</v>
      </c>
      <c r="G53" s="96">
        <v>9999</v>
      </c>
      <c r="H53" s="96">
        <v>4235.84</v>
      </c>
    </row>
    <row r="54" spans="1:8" ht="15">
      <c r="A54" s="96" t="s">
        <v>180</v>
      </c>
      <c r="B54" s="97">
        <v>45138.958333333336</v>
      </c>
      <c r="C54" s="96" t="s">
        <v>104</v>
      </c>
      <c r="D54" s="96" t="s">
        <v>191</v>
      </c>
      <c r="E54" s="96" t="s">
        <v>181</v>
      </c>
      <c r="F54" s="96" t="s">
        <v>118</v>
      </c>
      <c r="G54" s="96">
        <v>9999</v>
      </c>
      <c r="H54" s="96">
        <v>6242.91</v>
      </c>
    </row>
    <row r="55" spans="1:8" ht="15">
      <c r="A55" s="96" t="s">
        <v>180</v>
      </c>
      <c r="B55" s="97">
        <v>45138.958333333336</v>
      </c>
      <c r="C55" s="96" t="s">
        <v>104</v>
      </c>
      <c r="D55" s="96" t="s">
        <v>191</v>
      </c>
      <c r="E55" s="96" t="s">
        <v>181</v>
      </c>
      <c r="F55" s="96" t="s">
        <v>116</v>
      </c>
      <c r="G55" s="96">
        <v>9999</v>
      </c>
      <c r="H55" s="96">
        <v>6388.02</v>
      </c>
    </row>
    <row r="56" spans="1:8" ht="15">
      <c r="A56" s="96" t="s">
        <v>180</v>
      </c>
      <c r="B56" s="97">
        <v>45138.958333333336</v>
      </c>
      <c r="C56" s="96" t="s">
        <v>104</v>
      </c>
      <c r="D56" s="96" t="s">
        <v>191</v>
      </c>
      <c r="E56" s="96" t="s">
        <v>181</v>
      </c>
      <c r="F56" s="96" t="s">
        <v>114</v>
      </c>
      <c r="G56" s="96">
        <v>9999</v>
      </c>
      <c r="H56" s="96">
        <v>16274.49</v>
      </c>
    </row>
    <row r="57" spans="1:9" ht="15">
      <c r="A57" s="96" t="s">
        <v>180</v>
      </c>
      <c r="B57" s="97">
        <v>45138.958333333336</v>
      </c>
      <c r="C57" s="96" t="s">
        <v>104</v>
      </c>
      <c r="D57" s="96" t="s">
        <v>191</v>
      </c>
      <c r="E57" s="96" t="s">
        <v>181</v>
      </c>
      <c r="F57" s="96" t="s">
        <v>113</v>
      </c>
      <c r="G57" s="96">
        <v>9999</v>
      </c>
      <c r="H57" s="96">
        <v>6179.09</v>
      </c>
      <c r="I57" s="96" t="s">
        <v>101</v>
      </c>
    </row>
    <row r="58" spans="1:8" ht="15">
      <c r="A58" s="96" t="s">
        <v>180</v>
      </c>
      <c r="B58" s="97">
        <v>45138.958333333336</v>
      </c>
      <c r="C58" s="96" t="s">
        <v>104</v>
      </c>
      <c r="D58" s="96" t="s">
        <v>191</v>
      </c>
      <c r="E58" s="96" t="s">
        <v>181</v>
      </c>
      <c r="F58" s="96" t="s">
        <v>112</v>
      </c>
      <c r="G58" s="96">
        <v>9999</v>
      </c>
      <c r="H58" s="96">
        <v>4456.93</v>
      </c>
    </row>
    <row r="59" spans="1:8" ht="15">
      <c r="A59" s="96" t="s">
        <v>180</v>
      </c>
      <c r="B59" s="97">
        <v>45138.958333333336</v>
      </c>
      <c r="C59" s="96" t="s">
        <v>104</v>
      </c>
      <c r="D59" s="96" t="s">
        <v>191</v>
      </c>
      <c r="E59" s="96" t="s">
        <v>181</v>
      </c>
      <c r="F59" s="96" t="s">
        <v>109</v>
      </c>
      <c r="G59" s="96">
        <v>9999</v>
      </c>
      <c r="H59" s="96">
        <v>3276.4</v>
      </c>
    </row>
    <row r="60" spans="1:8" ht="15">
      <c r="A60" s="96" t="s">
        <v>180</v>
      </c>
      <c r="B60" s="97">
        <v>45138.958333333336</v>
      </c>
      <c r="C60" s="96" t="s">
        <v>104</v>
      </c>
      <c r="D60" s="96" t="s">
        <v>191</v>
      </c>
      <c r="E60" s="96" t="s">
        <v>181</v>
      </c>
      <c r="F60" s="96" t="s">
        <v>107</v>
      </c>
      <c r="G60" s="96">
        <v>9999</v>
      </c>
      <c r="H60" s="96">
        <v>2161.39</v>
      </c>
    </row>
    <row r="61" spans="1:8" ht="15">
      <c r="A61" s="96" t="s">
        <v>180</v>
      </c>
      <c r="B61" s="97">
        <v>45138.958333333336</v>
      </c>
      <c r="C61" s="96" t="s">
        <v>104</v>
      </c>
      <c r="D61" s="96" t="s">
        <v>191</v>
      </c>
      <c r="E61" s="96" t="s">
        <v>178</v>
      </c>
      <c r="F61" s="96" t="s">
        <v>165</v>
      </c>
      <c r="G61" s="96">
        <v>9999</v>
      </c>
      <c r="H61" s="96">
        <v>43100</v>
      </c>
    </row>
    <row r="62" spans="1:9" ht="15">
      <c r="A62" s="96" t="s">
        <v>180</v>
      </c>
      <c r="B62" s="97">
        <v>45138.958333333336</v>
      </c>
      <c r="C62" s="96" t="s">
        <v>104</v>
      </c>
      <c r="D62" s="96" t="s">
        <v>191</v>
      </c>
      <c r="E62" s="96" t="s">
        <v>178</v>
      </c>
      <c r="F62" s="96" t="s">
        <v>163</v>
      </c>
      <c r="G62" s="96">
        <v>9999</v>
      </c>
      <c r="H62" s="96">
        <v>25940</v>
      </c>
      <c r="I62" s="96" t="s">
        <v>101</v>
      </c>
    </row>
    <row r="63" spans="1:8" ht="15">
      <c r="A63" s="96" t="s">
        <v>180</v>
      </c>
      <c r="B63" s="97">
        <v>45138.958333333336</v>
      </c>
      <c r="C63" s="96" t="s">
        <v>104</v>
      </c>
      <c r="D63" s="96" t="s">
        <v>191</v>
      </c>
      <c r="E63" s="96" t="s">
        <v>178</v>
      </c>
      <c r="F63" s="96" t="s">
        <v>162</v>
      </c>
      <c r="G63" s="96">
        <v>9999</v>
      </c>
      <c r="H63" s="96">
        <v>15815.11</v>
      </c>
    </row>
    <row r="64" spans="1:8" ht="15">
      <c r="A64" s="96" t="s">
        <v>180</v>
      </c>
      <c r="B64" s="97">
        <v>45138.958333333336</v>
      </c>
      <c r="C64" s="96" t="s">
        <v>104</v>
      </c>
      <c r="D64" s="96" t="s">
        <v>191</v>
      </c>
      <c r="E64" s="96" t="s">
        <v>178</v>
      </c>
      <c r="F64" s="96" t="s">
        <v>161</v>
      </c>
      <c r="G64" s="96">
        <v>9999</v>
      </c>
      <c r="H64" s="96">
        <v>57141</v>
      </c>
    </row>
    <row r="65" spans="1:8" ht="15">
      <c r="A65" s="96" t="s">
        <v>180</v>
      </c>
      <c r="B65" s="97">
        <v>45138.958333333336</v>
      </c>
      <c r="C65" s="96" t="s">
        <v>104</v>
      </c>
      <c r="D65" s="96" t="s">
        <v>191</v>
      </c>
      <c r="E65" s="96" t="s">
        <v>178</v>
      </c>
      <c r="F65" s="96" t="s">
        <v>159</v>
      </c>
      <c r="G65" s="96">
        <v>9999</v>
      </c>
      <c r="H65" s="96">
        <v>21382</v>
      </c>
    </row>
    <row r="66" spans="1:8" ht="15">
      <c r="A66" s="96" t="s">
        <v>180</v>
      </c>
      <c r="B66" s="97">
        <v>45138.958333333336</v>
      </c>
      <c r="C66" s="96" t="s">
        <v>104</v>
      </c>
      <c r="D66" s="96" t="s">
        <v>191</v>
      </c>
      <c r="E66" s="96" t="s">
        <v>178</v>
      </c>
      <c r="F66" s="96" t="s">
        <v>158</v>
      </c>
      <c r="G66" s="96">
        <v>9999</v>
      </c>
      <c r="H66" s="96">
        <v>2708.96</v>
      </c>
    </row>
    <row r="67" spans="1:8" ht="15">
      <c r="A67" s="96" t="s">
        <v>180</v>
      </c>
      <c r="B67" s="97">
        <v>45138.958333333336</v>
      </c>
      <c r="C67" s="96" t="s">
        <v>104</v>
      </c>
      <c r="D67" s="96" t="s">
        <v>191</v>
      </c>
      <c r="E67" s="96" t="s">
        <v>178</v>
      </c>
      <c r="F67" s="96" t="s">
        <v>157</v>
      </c>
      <c r="G67" s="96">
        <v>9999</v>
      </c>
      <c r="H67" s="96">
        <v>39082</v>
      </c>
    </row>
    <row r="68" spans="1:8" ht="15">
      <c r="A68" s="96" t="s">
        <v>180</v>
      </c>
      <c r="B68" s="97">
        <v>45138.958333333336</v>
      </c>
      <c r="C68" s="96" t="s">
        <v>104</v>
      </c>
      <c r="D68" s="96" t="s">
        <v>191</v>
      </c>
      <c r="E68" s="96" t="s">
        <v>178</v>
      </c>
      <c r="F68" s="96" t="s">
        <v>156</v>
      </c>
      <c r="G68" s="96">
        <v>9999</v>
      </c>
      <c r="H68" s="96">
        <v>205000</v>
      </c>
    </row>
    <row r="69" spans="1:8" ht="15">
      <c r="A69" s="96" t="s">
        <v>180</v>
      </c>
      <c r="B69" s="97">
        <v>45138.958333333336</v>
      </c>
      <c r="C69" s="96" t="s">
        <v>104</v>
      </c>
      <c r="D69" s="96" t="s">
        <v>191</v>
      </c>
      <c r="E69" s="96" t="s">
        <v>178</v>
      </c>
      <c r="F69" s="96" t="s">
        <v>154</v>
      </c>
      <c r="G69" s="96">
        <v>9999</v>
      </c>
      <c r="H69" s="96">
        <v>22145</v>
      </c>
    </row>
    <row r="70" spans="1:8" ht="15">
      <c r="A70" s="96" t="s">
        <v>180</v>
      </c>
      <c r="B70" s="97">
        <v>45138.958333333336</v>
      </c>
      <c r="C70" s="96" t="s">
        <v>104</v>
      </c>
      <c r="D70" s="96" t="s">
        <v>191</v>
      </c>
      <c r="E70" s="96" t="s">
        <v>178</v>
      </c>
      <c r="F70" s="96" t="s">
        <v>147</v>
      </c>
      <c r="G70" s="96">
        <v>9999</v>
      </c>
      <c r="H70" s="96">
        <v>55000</v>
      </c>
    </row>
    <row r="71" spans="1:8" ht="15">
      <c r="A71" s="96" t="s">
        <v>180</v>
      </c>
      <c r="B71" s="97">
        <v>45138.958333333336</v>
      </c>
      <c r="C71" s="96" t="s">
        <v>104</v>
      </c>
      <c r="D71" s="96" t="s">
        <v>191</v>
      </c>
      <c r="E71" s="96" t="s">
        <v>178</v>
      </c>
      <c r="F71" s="96" t="s">
        <v>146</v>
      </c>
      <c r="G71" s="96">
        <v>9999</v>
      </c>
      <c r="H71" s="96">
        <v>226453</v>
      </c>
    </row>
    <row r="72" spans="1:8" ht="15">
      <c r="A72" s="96" t="s">
        <v>180</v>
      </c>
      <c r="B72" s="97">
        <v>45138.958333333336</v>
      </c>
      <c r="C72" s="96" t="s">
        <v>104</v>
      </c>
      <c r="D72" s="96" t="s">
        <v>191</v>
      </c>
      <c r="E72" s="96" t="s">
        <v>178</v>
      </c>
      <c r="F72" s="96" t="s">
        <v>142</v>
      </c>
      <c r="G72" s="96">
        <v>9999</v>
      </c>
      <c r="H72" s="96">
        <v>115000</v>
      </c>
    </row>
    <row r="73" spans="1:8" ht="15">
      <c r="A73" s="96" t="s">
        <v>180</v>
      </c>
      <c r="B73" s="97">
        <v>45138.958333333336</v>
      </c>
      <c r="C73" s="96" t="s">
        <v>104</v>
      </c>
      <c r="D73" s="96" t="s">
        <v>191</v>
      </c>
      <c r="E73" s="96" t="s">
        <v>178</v>
      </c>
      <c r="F73" s="96" t="s">
        <v>141</v>
      </c>
      <c r="G73" s="96">
        <v>9999</v>
      </c>
      <c r="H73" s="96">
        <v>312003.27</v>
      </c>
    </row>
    <row r="74" spans="1:9" ht="15">
      <c r="A74" s="96" t="s">
        <v>180</v>
      </c>
      <c r="B74" s="97">
        <v>45138.958333333336</v>
      </c>
      <c r="C74" s="96" t="s">
        <v>104</v>
      </c>
      <c r="D74" s="96" t="s">
        <v>191</v>
      </c>
      <c r="E74" s="96" t="s">
        <v>178</v>
      </c>
      <c r="F74" s="96" t="s">
        <v>138</v>
      </c>
      <c r="G74" s="96">
        <v>9999</v>
      </c>
      <c r="H74" s="96">
        <v>39275</v>
      </c>
      <c r="I74" s="96" t="s">
        <v>101</v>
      </c>
    </row>
    <row r="75" spans="1:8" ht="15">
      <c r="A75" s="96" t="s">
        <v>180</v>
      </c>
      <c r="B75" s="97">
        <v>45138.958333333336</v>
      </c>
      <c r="C75" s="96" t="s">
        <v>104</v>
      </c>
      <c r="D75" s="96" t="s">
        <v>191</v>
      </c>
      <c r="E75" s="96" t="s">
        <v>178</v>
      </c>
      <c r="F75" s="96" t="s">
        <v>137</v>
      </c>
      <c r="G75" s="96">
        <v>9999</v>
      </c>
      <c r="H75" s="96">
        <v>50592</v>
      </c>
    </row>
    <row r="76" spans="1:8" ht="15">
      <c r="A76" s="96" t="s">
        <v>180</v>
      </c>
      <c r="B76" s="97">
        <v>45138.958333333336</v>
      </c>
      <c r="C76" s="96" t="s">
        <v>104</v>
      </c>
      <c r="D76" s="96" t="s">
        <v>191</v>
      </c>
      <c r="E76" s="96" t="s">
        <v>178</v>
      </c>
      <c r="F76" s="96" t="s">
        <v>136</v>
      </c>
      <c r="G76" s="96">
        <v>9999</v>
      </c>
      <c r="H76" s="96">
        <v>38178.2</v>
      </c>
    </row>
    <row r="77" spans="1:8" ht="15">
      <c r="A77" s="96" t="s">
        <v>180</v>
      </c>
      <c r="B77" s="97">
        <v>45138.958333333336</v>
      </c>
      <c r="C77" s="96" t="s">
        <v>104</v>
      </c>
      <c r="D77" s="96" t="s">
        <v>191</v>
      </c>
      <c r="E77" s="96" t="s">
        <v>178</v>
      </c>
      <c r="F77" s="96" t="s">
        <v>134</v>
      </c>
      <c r="G77" s="96">
        <v>9999</v>
      </c>
      <c r="H77" s="96">
        <v>151465.67</v>
      </c>
    </row>
    <row r="78" spans="1:8" ht="15">
      <c r="A78" s="96" t="s">
        <v>180</v>
      </c>
      <c r="B78" s="97">
        <v>45138.958333333336</v>
      </c>
      <c r="C78" s="96" t="s">
        <v>104</v>
      </c>
      <c r="D78" s="96" t="s">
        <v>191</v>
      </c>
      <c r="E78" s="96" t="s">
        <v>178</v>
      </c>
      <c r="F78" s="96" t="s">
        <v>130</v>
      </c>
      <c r="G78" s="96">
        <v>9999</v>
      </c>
      <c r="H78" s="96">
        <v>1124.9</v>
      </c>
    </row>
    <row r="79" spans="1:8" ht="15">
      <c r="A79" s="96" t="s">
        <v>180</v>
      </c>
      <c r="B79" s="97">
        <v>45138.958333333336</v>
      </c>
      <c r="C79" s="96" t="s">
        <v>104</v>
      </c>
      <c r="D79" s="96" t="s">
        <v>191</v>
      </c>
      <c r="E79" s="96" t="s">
        <v>178</v>
      </c>
      <c r="F79" s="96" t="s">
        <v>129</v>
      </c>
      <c r="G79" s="96">
        <v>9999</v>
      </c>
      <c r="H79" s="96">
        <v>23573</v>
      </c>
    </row>
    <row r="80" spans="1:8" ht="15">
      <c r="A80" s="96" t="s">
        <v>180</v>
      </c>
      <c r="B80" s="97">
        <v>45138.958333333336</v>
      </c>
      <c r="C80" s="96" t="s">
        <v>104</v>
      </c>
      <c r="D80" s="96" t="s">
        <v>191</v>
      </c>
      <c r="E80" s="96" t="s">
        <v>178</v>
      </c>
      <c r="F80" s="96" t="s">
        <v>124</v>
      </c>
      <c r="G80" s="96">
        <v>9999</v>
      </c>
      <c r="H80" s="96">
        <v>88.74</v>
      </c>
    </row>
    <row r="81" spans="1:9" ht="15">
      <c r="A81" s="96" t="s">
        <v>180</v>
      </c>
      <c r="B81" s="97">
        <v>45138.958333333336</v>
      </c>
      <c r="C81" s="96" t="s">
        <v>104</v>
      </c>
      <c r="D81" s="96" t="s">
        <v>191</v>
      </c>
      <c r="E81" s="96" t="s">
        <v>178</v>
      </c>
      <c r="F81" s="96" t="s">
        <v>123</v>
      </c>
      <c r="G81" s="96">
        <v>9999</v>
      </c>
      <c r="H81" s="96">
        <v>22311</v>
      </c>
      <c r="I81" s="96" t="s">
        <v>192</v>
      </c>
    </row>
    <row r="82" spans="1:8" ht="15">
      <c r="A82" s="96" t="s">
        <v>180</v>
      </c>
      <c r="B82" s="97">
        <v>45138.958333333336</v>
      </c>
      <c r="C82" s="96" t="s">
        <v>104</v>
      </c>
      <c r="D82" s="96" t="s">
        <v>191</v>
      </c>
      <c r="E82" s="96" t="s">
        <v>178</v>
      </c>
      <c r="F82" s="96" t="s">
        <v>122</v>
      </c>
      <c r="G82" s="96">
        <v>9999</v>
      </c>
      <c r="H82" s="96">
        <v>188815.39</v>
      </c>
    </row>
    <row r="83" spans="1:8" ht="15">
      <c r="A83" s="96" t="s">
        <v>180</v>
      </c>
      <c r="B83" s="97">
        <v>45138.958333333336</v>
      </c>
      <c r="C83" s="96" t="s">
        <v>104</v>
      </c>
      <c r="D83" s="96" t="s">
        <v>191</v>
      </c>
      <c r="E83" s="96" t="s">
        <v>178</v>
      </c>
      <c r="F83" s="96" t="s">
        <v>121</v>
      </c>
      <c r="G83" s="96">
        <v>9999</v>
      </c>
      <c r="H83" s="96">
        <v>150796.3</v>
      </c>
    </row>
    <row r="84" spans="1:8" ht="15">
      <c r="A84" s="96" t="s">
        <v>180</v>
      </c>
      <c r="B84" s="97">
        <v>45138.958333333336</v>
      </c>
      <c r="C84" s="96" t="s">
        <v>104</v>
      </c>
      <c r="D84" s="96" t="s">
        <v>191</v>
      </c>
      <c r="E84" s="96" t="s">
        <v>178</v>
      </c>
      <c r="F84" s="96" t="s">
        <v>120</v>
      </c>
      <c r="G84" s="96">
        <v>9999</v>
      </c>
      <c r="H84" s="96">
        <v>43571</v>
      </c>
    </row>
    <row r="85" spans="1:8" ht="15">
      <c r="A85" s="96" t="s">
        <v>180</v>
      </c>
      <c r="B85" s="97">
        <v>45138.958333333336</v>
      </c>
      <c r="C85" s="96" t="s">
        <v>104</v>
      </c>
      <c r="D85" s="96" t="s">
        <v>191</v>
      </c>
      <c r="E85" s="96" t="s">
        <v>178</v>
      </c>
      <c r="F85" s="96" t="s">
        <v>118</v>
      </c>
      <c r="G85" s="96">
        <v>9999</v>
      </c>
      <c r="H85" s="96">
        <v>119377.25</v>
      </c>
    </row>
    <row r="86" spans="1:8" ht="15">
      <c r="A86" s="96" t="s">
        <v>180</v>
      </c>
      <c r="B86" s="97">
        <v>45138.958333333336</v>
      </c>
      <c r="C86" s="96" t="s">
        <v>104</v>
      </c>
      <c r="D86" s="96" t="s">
        <v>191</v>
      </c>
      <c r="E86" s="96" t="s">
        <v>178</v>
      </c>
      <c r="F86" s="96" t="s">
        <v>116</v>
      </c>
      <c r="G86" s="96">
        <v>9999</v>
      </c>
      <c r="H86" s="96">
        <v>43657.8</v>
      </c>
    </row>
    <row r="87" spans="1:8" ht="15">
      <c r="A87" s="96" t="s">
        <v>180</v>
      </c>
      <c r="B87" s="97">
        <v>45138.958333333336</v>
      </c>
      <c r="C87" s="96" t="s">
        <v>104</v>
      </c>
      <c r="D87" s="96" t="s">
        <v>191</v>
      </c>
      <c r="E87" s="96" t="s">
        <v>178</v>
      </c>
      <c r="F87" s="96" t="s">
        <v>114</v>
      </c>
      <c r="G87" s="96">
        <v>9999</v>
      </c>
      <c r="H87" s="96">
        <v>169512</v>
      </c>
    </row>
    <row r="88" spans="1:9" ht="15">
      <c r="A88" s="96" t="s">
        <v>180</v>
      </c>
      <c r="B88" s="97">
        <v>45138.958333333336</v>
      </c>
      <c r="C88" s="96" t="s">
        <v>104</v>
      </c>
      <c r="D88" s="96" t="s">
        <v>191</v>
      </c>
      <c r="E88" s="96" t="s">
        <v>178</v>
      </c>
      <c r="F88" s="96" t="s">
        <v>113</v>
      </c>
      <c r="G88" s="96">
        <v>9999</v>
      </c>
      <c r="H88" s="96">
        <v>13026</v>
      </c>
      <c r="I88" s="96" t="s">
        <v>101</v>
      </c>
    </row>
    <row r="89" spans="1:8" ht="15">
      <c r="A89" s="96" t="s">
        <v>180</v>
      </c>
      <c r="B89" s="97">
        <v>45138.958333333336</v>
      </c>
      <c r="C89" s="96" t="s">
        <v>104</v>
      </c>
      <c r="D89" s="96" t="s">
        <v>191</v>
      </c>
      <c r="E89" s="96" t="s">
        <v>178</v>
      </c>
      <c r="F89" s="96" t="s">
        <v>112</v>
      </c>
      <c r="G89" s="96">
        <v>9999</v>
      </c>
      <c r="H89" s="96">
        <v>24278</v>
      </c>
    </row>
    <row r="90" spans="1:8" ht="15">
      <c r="A90" s="96" t="s">
        <v>180</v>
      </c>
      <c r="B90" s="97">
        <v>45138.958333333336</v>
      </c>
      <c r="C90" s="96" t="s">
        <v>104</v>
      </c>
      <c r="D90" s="96" t="s">
        <v>191</v>
      </c>
      <c r="E90" s="96" t="s">
        <v>178</v>
      </c>
      <c r="F90" s="96" t="s">
        <v>109</v>
      </c>
      <c r="G90" s="96">
        <v>9999</v>
      </c>
      <c r="H90" s="96">
        <v>275700</v>
      </c>
    </row>
    <row r="91" spans="1:8" ht="15">
      <c r="A91" s="96" t="s">
        <v>180</v>
      </c>
      <c r="B91" s="97">
        <v>45138.958333333336</v>
      </c>
      <c r="C91" s="96" t="s">
        <v>104</v>
      </c>
      <c r="D91" s="96" t="s">
        <v>191</v>
      </c>
      <c r="E91" s="96" t="s">
        <v>178</v>
      </c>
      <c r="F91" s="96" t="s">
        <v>107</v>
      </c>
      <c r="G91" s="96">
        <v>9999</v>
      </c>
      <c r="H91" s="96">
        <v>127289.5</v>
      </c>
    </row>
    <row r="92" spans="1:8" ht="15">
      <c r="A92" s="96" t="s">
        <v>180</v>
      </c>
      <c r="B92" s="97">
        <v>45138.958333333336</v>
      </c>
      <c r="C92" s="96" t="s">
        <v>104</v>
      </c>
      <c r="D92" s="96" t="s">
        <v>191</v>
      </c>
      <c r="E92" s="96" t="s">
        <v>178</v>
      </c>
      <c r="F92" s="96" t="s">
        <v>102</v>
      </c>
      <c r="G92" s="96">
        <v>9999</v>
      </c>
      <c r="H92" s="96">
        <v>477.8</v>
      </c>
    </row>
    <row r="93" spans="1:8" ht="15">
      <c r="A93" s="96" t="s">
        <v>180</v>
      </c>
      <c r="B93" s="97">
        <v>45138.958333333336</v>
      </c>
      <c r="C93" s="96" t="s">
        <v>104</v>
      </c>
      <c r="D93" s="96" t="s">
        <v>190</v>
      </c>
      <c r="E93" s="96" t="s">
        <v>181</v>
      </c>
      <c r="F93" s="96" t="s">
        <v>161</v>
      </c>
      <c r="G93" s="96">
        <v>9999</v>
      </c>
      <c r="H93" s="96">
        <v>10303.53</v>
      </c>
    </row>
    <row r="94" spans="1:8" ht="15">
      <c r="A94" s="96" t="s">
        <v>180</v>
      </c>
      <c r="B94" s="97">
        <v>45138.958333333336</v>
      </c>
      <c r="C94" s="96" t="s">
        <v>104</v>
      </c>
      <c r="D94" s="96" t="s">
        <v>190</v>
      </c>
      <c r="E94" s="96" t="s">
        <v>181</v>
      </c>
      <c r="F94" s="96" t="s">
        <v>159</v>
      </c>
      <c r="G94" s="96">
        <v>9999</v>
      </c>
      <c r="H94" s="96">
        <v>6104.86</v>
      </c>
    </row>
    <row r="95" spans="1:8" ht="15">
      <c r="A95" s="96" t="s">
        <v>180</v>
      </c>
      <c r="B95" s="97">
        <v>45138.958333333336</v>
      </c>
      <c r="C95" s="96" t="s">
        <v>104</v>
      </c>
      <c r="D95" s="96" t="s">
        <v>190</v>
      </c>
      <c r="E95" s="96" t="s">
        <v>181</v>
      </c>
      <c r="F95" s="96" t="s">
        <v>157</v>
      </c>
      <c r="G95" s="96">
        <v>9999</v>
      </c>
      <c r="H95" s="96">
        <v>399.78</v>
      </c>
    </row>
    <row r="96" spans="1:8" ht="15">
      <c r="A96" s="96" t="s">
        <v>180</v>
      </c>
      <c r="B96" s="97">
        <v>45138.958333333336</v>
      </c>
      <c r="C96" s="96" t="s">
        <v>104</v>
      </c>
      <c r="D96" s="96" t="s">
        <v>190</v>
      </c>
      <c r="E96" s="96" t="s">
        <v>181</v>
      </c>
      <c r="F96" s="96" t="s">
        <v>156</v>
      </c>
      <c r="G96" s="96">
        <v>9999</v>
      </c>
      <c r="H96" s="96">
        <v>1322.18</v>
      </c>
    </row>
    <row r="97" spans="1:8" ht="15">
      <c r="A97" s="96" t="s">
        <v>180</v>
      </c>
      <c r="B97" s="97">
        <v>45138.958333333336</v>
      </c>
      <c r="C97" s="96" t="s">
        <v>104</v>
      </c>
      <c r="D97" s="96" t="s">
        <v>190</v>
      </c>
      <c r="E97" s="96" t="s">
        <v>181</v>
      </c>
      <c r="F97" s="96" t="s">
        <v>146</v>
      </c>
      <c r="G97" s="96">
        <v>9999</v>
      </c>
      <c r="H97" s="96">
        <v>1172.94</v>
      </c>
    </row>
    <row r="98" spans="1:8" ht="15">
      <c r="A98" s="96" t="s">
        <v>180</v>
      </c>
      <c r="B98" s="97">
        <v>45138.958333333336</v>
      </c>
      <c r="C98" s="96" t="s">
        <v>104</v>
      </c>
      <c r="D98" s="96" t="s">
        <v>190</v>
      </c>
      <c r="E98" s="96" t="s">
        <v>181</v>
      </c>
      <c r="F98" s="96" t="s">
        <v>142</v>
      </c>
      <c r="G98" s="96">
        <v>9999</v>
      </c>
      <c r="H98" s="96">
        <v>180.47</v>
      </c>
    </row>
    <row r="99" spans="1:8" ht="15">
      <c r="A99" s="96" t="s">
        <v>180</v>
      </c>
      <c r="B99" s="97">
        <v>45138.958333333336</v>
      </c>
      <c r="C99" s="96" t="s">
        <v>104</v>
      </c>
      <c r="D99" s="96" t="s">
        <v>190</v>
      </c>
      <c r="E99" s="96" t="s">
        <v>181</v>
      </c>
      <c r="F99" s="96" t="s">
        <v>136</v>
      </c>
      <c r="G99" s="96">
        <v>9999</v>
      </c>
      <c r="H99" s="96">
        <v>8533.33</v>
      </c>
    </row>
    <row r="100" spans="1:8" ht="15">
      <c r="A100" s="96" t="s">
        <v>180</v>
      </c>
      <c r="B100" s="97">
        <v>45138.958333333336</v>
      </c>
      <c r="C100" s="96" t="s">
        <v>104</v>
      </c>
      <c r="D100" s="96" t="s">
        <v>190</v>
      </c>
      <c r="E100" s="96" t="s">
        <v>181</v>
      </c>
      <c r="F100" s="96" t="s">
        <v>129</v>
      </c>
      <c r="G100" s="96">
        <v>9999</v>
      </c>
      <c r="H100" s="96">
        <v>13461.47</v>
      </c>
    </row>
    <row r="101" spans="1:8" ht="15">
      <c r="A101" s="96" t="s">
        <v>180</v>
      </c>
      <c r="B101" s="97">
        <v>45138.958333333336</v>
      </c>
      <c r="C101" s="96" t="s">
        <v>104</v>
      </c>
      <c r="D101" s="96" t="s">
        <v>190</v>
      </c>
      <c r="E101" s="96" t="s">
        <v>181</v>
      </c>
      <c r="F101" s="96" t="s">
        <v>124</v>
      </c>
      <c r="G101" s="96">
        <v>9999</v>
      </c>
      <c r="H101" s="96">
        <v>66.02</v>
      </c>
    </row>
    <row r="102" spans="1:8" ht="15">
      <c r="A102" s="96" t="s">
        <v>180</v>
      </c>
      <c r="B102" s="97">
        <v>45138.958333333336</v>
      </c>
      <c r="C102" s="96" t="s">
        <v>104</v>
      </c>
      <c r="D102" s="96" t="s">
        <v>190</v>
      </c>
      <c r="E102" s="96" t="s">
        <v>178</v>
      </c>
      <c r="F102" s="96" t="s">
        <v>161</v>
      </c>
      <c r="G102" s="96">
        <v>9999</v>
      </c>
      <c r="H102" s="96">
        <v>70865</v>
      </c>
    </row>
    <row r="103" spans="1:8" ht="15">
      <c r="A103" s="96" t="s">
        <v>180</v>
      </c>
      <c r="B103" s="97">
        <v>45138.958333333336</v>
      </c>
      <c r="C103" s="96" t="s">
        <v>104</v>
      </c>
      <c r="D103" s="96" t="s">
        <v>190</v>
      </c>
      <c r="E103" s="96" t="s">
        <v>178</v>
      </c>
      <c r="F103" s="96" t="s">
        <v>159</v>
      </c>
      <c r="G103" s="96">
        <v>9999</v>
      </c>
      <c r="H103" s="96">
        <v>53140</v>
      </c>
    </row>
    <row r="104" spans="1:8" ht="15">
      <c r="A104" s="96" t="s">
        <v>180</v>
      </c>
      <c r="B104" s="97">
        <v>45138.958333333336</v>
      </c>
      <c r="C104" s="96" t="s">
        <v>104</v>
      </c>
      <c r="D104" s="96" t="s">
        <v>190</v>
      </c>
      <c r="E104" s="96" t="s">
        <v>178</v>
      </c>
      <c r="F104" s="96" t="s">
        <v>157</v>
      </c>
      <c r="G104" s="96">
        <v>9999</v>
      </c>
      <c r="H104" s="96">
        <v>4200</v>
      </c>
    </row>
    <row r="105" spans="1:8" ht="15">
      <c r="A105" s="96" t="s">
        <v>180</v>
      </c>
      <c r="B105" s="97">
        <v>45138.958333333336</v>
      </c>
      <c r="C105" s="96" t="s">
        <v>104</v>
      </c>
      <c r="D105" s="96" t="s">
        <v>190</v>
      </c>
      <c r="E105" s="96" t="s">
        <v>178</v>
      </c>
      <c r="F105" s="96" t="s">
        <v>156</v>
      </c>
      <c r="G105" s="96">
        <v>9999</v>
      </c>
      <c r="H105" s="96">
        <v>110000</v>
      </c>
    </row>
    <row r="106" spans="1:8" ht="15">
      <c r="A106" s="96" t="s">
        <v>180</v>
      </c>
      <c r="B106" s="97">
        <v>45138.958333333336</v>
      </c>
      <c r="C106" s="96" t="s">
        <v>104</v>
      </c>
      <c r="D106" s="96" t="s">
        <v>190</v>
      </c>
      <c r="E106" s="96" t="s">
        <v>178</v>
      </c>
      <c r="F106" s="96" t="s">
        <v>146</v>
      </c>
      <c r="G106" s="96">
        <v>9999</v>
      </c>
      <c r="H106" s="96">
        <v>55616</v>
      </c>
    </row>
    <row r="107" spans="1:8" ht="15">
      <c r="A107" s="96" t="s">
        <v>180</v>
      </c>
      <c r="B107" s="97">
        <v>45138.958333333336</v>
      </c>
      <c r="C107" s="96" t="s">
        <v>104</v>
      </c>
      <c r="D107" s="96" t="s">
        <v>190</v>
      </c>
      <c r="E107" s="96" t="s">
        <v>178</v>
      </c>
      <c r="F107" s="96" t="s">
        <v>142</v>
      </c>
      <c r="G107" s="96">
        <v>9999</v>
      </c>
      <c r="H107" s="96">
        <v>1000</v>
      </c>
    </row>
    <row r="108" spans="1:8" ht="15">
      <c r="A108" s="96" t="s">
        <v>180</v>
      </c>
      <c r="B108" s="97">
        <v>45138.958333333336</v>
      </c>
      <c r="C108" s="96" t="s">
        <v>104</v>
      </c>
      <c r="D108" s="96" t="s">
        <v>190</v>
      </c>
      <c r="E108" s="96" t="s">
        <v>178</v>
      </c>
      <c r="F108" s="96" t="s">
        <v>136</v>
      </c>
      <c r="G108" s="96">
        <v>9999</v>
      </c>
      <c r="H108" s="96">
        <v>42949.64</v>
      </c>
    </row>
    <row r="109" spans="1:8" ht="15">
      <c r="A109" s="96" t="s">
        <v>180</v>
      </c>
      <c r="B109" s="97">
        <v>45138.958333333336</v>
      </c>
      <c r="C109" s="96" t="s">
        <v>104</v>
      </c>
      <c r="D109" s="96" t="s">
        <v>190</v>
      </c>
      <c r="E109" s="96" t="s">
        <v>178</v>
      </c>
      <c r="F109" s="96" t="s">
        <v>129</v>
      </c>
      <c r="G109" s="96">
        <v>9999</v>
      </c>
      <c r="H109" s="96">
        <v>25368</v>
      </c>
    </row>
    <row r="110" spans="1:8" ht="15">
      <c r="A110" s="96" t="s">
        <v>180</v>
      </c>
      <c r="B110" s="97">
        <v>45138.958333333336</v>
      </c>
      <c r="C110" s="96" t="s">
        <v>104</v>
      </c>
      <c r="D110" s="96" t="s">
        <v>190</v>
      </c>
      <c r="E110" s="96" t="s">
        <v>178</v>
      </c>
      <c r="F110" s="96" t="s">
        <v>124</v>
      </c>
      <c r="G110" s="96">
        <v>9999</v>
      </c>
      <c r="H110" s="96">
        <v>34.23</v>
      </c>
    </row>
    <row r="111" spans="1:8" ht="15">
      <c r="A111" s="96" t="s">
        <v>180</v>
      </c>
      <c r="B111" s="97">
        <v>45138.958333333336</v>
      </c>
      <c r="C111" s="96" t="s">
        <v>104</v>
      </c>
      <c r="D111" s="96" t="s">
        <v>189</v>
      </c>
      <c r="E111" s="96" t="s">
        <v>181</v>
      </c>
      <c r="F111" s="96" t="s">
        <v>161</v>
      </c>
      <c r="G111" s="96">
        <v>9999</v>
      </c>
      <c r="H111" s="96">
        <v>783.98</v>
      </c>
    </row>
    <row r="112" spans="1:8" ht="15">
      <c r="A112" s="96" t="s">
        <v>180</v>
      </c>
      <c r="B112" s="97">
        <v>45138.958333333336</v>
      </c>
      <c r="C112" s="96" t="s">
        <v>104</v>
      </c>
      <c r="D112" s="96" t="s">
        <v>189</v>
      </c>
      <c r="E112" s="96" t="s">
        <v>181</v>
      </c>
      <c r="F112" s="96" t="s">
        <v>159</v>
      </c>
      <c r="G112" s="96">
        <v>9999</v>
      </c>
      <c r="H112" s="96">
        <v>2039.39</v>
      </c>
    </row>
    <row r="113" spans="1:9" ht="15">
      <c r="A113" s="96" t="s">
        <v>180</v>
      </c>
      <c r="B113" s="97">
        <v>45138.958333333336</v>
      </c>
      <c r="C113" s="96" t="s">
        <v>104</v>
      </c>
      <c r="D113" s="96" t="s">
        <v>189</v>
      </c>
      <c r="E113" s="96" t="s">
        <v>181</v>
      </c>
      <c r="F113" s="96" t="s">
        <v>158</v>
      </c>
      <c r="G113" s="96">
        <v>9999</v>
      </c>
      <c r="H113" s="96">
        <v>153.34</v>
      </c>
      <c r="I113" s="96" t="s">
        <v>101</v>
      </c>
    </row>
    <row r="114" spans="1:8" ht="15">
      <c r="A114" s="96" t="s">
        <v>180</v>
      </c>
      <c r="B114" s="97">
        <v>45138.958333333336</v>
      </c>
      <c r="C114" s="96" t="s">
        <v>104</v>
      </c>
      <c r="D114" s="96" t="s">
        <v>189</v>
      </c>
      <c r="E114" s="96" t="s">
        <v>181</v>
      </c>
      <c r="F114" s="96" t="s">
        <v>157</v>
      </c>
      <c r="G114" s="96">
        <v>9999</v>
      </c>
      <c r="H114" s="96">
        <v>110.13</v>
      </c>
    </row>
    <row r="115" spans="1:8" ht="15">
      <c r="A115" s="96" t="s">
        <v>180</v>
      </c>
      <c r="B115" s="97">
        <v>45138.958333333336</v>
      </c>
      <c r="C115" s="96" t="s">
        <v>104</v>
      </c>
      <c r="D115" s="96" t="s">
        <v>189</v>
      </c>
      <c r="E115" s="96" t="s">
        <v>181</v>
      </c>
      <c r="F115" s="96" t="s">
        <v>154</v>
      </c>
      <c r="G115" s="96">
        <v>9999</v>
      </c>
      <c r="H115" s="96">
        <v>170.74</v>
      </c>
    </row>
    <row r="116" spans="1:8" ht="15">
      <c r="A116" s="96" t="s">
        <v>180</v>
      </c>
      <c r="B116" s="97">
        <v>45138.958333333336</v>
      </c>
      <c r="C116" s="96" t="s">
        <v>104</v>
      </c>
      <c r="D116" s="96" t="s">
        <v>189</v>
      </c>
      <c r="E116" s="96" t="s">
        <v>181</v>
      </c>
      <c r="F116" s="96" t="s">
        <v>150</v>
      </c>
      <c r="G116" s="96">
        <v>9999</v>
      </c>
      <c r="H116" s="96">
        <v>420.76</v>
      </c>
    </row>
    <row r="117" spans="1:8" ht="15">
      <c r="A117" s="96" t="s">
        <v>180</v>
      </c>
      <c r="B117" s="97">
        <v>45138.958333333336</v>
      </c>
      <c r="C117" s="96" t="s">
        <v>104</v>
      </c>
      <c r="D117" s="96" t="s">
        <v>189</v>
      </c>
      <c r="E117" s="96" t="s">
        <v>181</v>
      </c>
      <c r="F117" s="96" t="s">
        <v>147</v>
      </c>
      <c r="G117" s="96">
        <v>9999</v>
      </c>
      <c r="H117" s="96">
        <v>335.88</v>
      </c>
    </row>
    <row r="118" spans="1:9" ht="15">
      <c r="A118" s="96" t="s">
        <v>180</v>
      </c>
      <c r="B118" s="97">
        <v>45138.958333333336</v>
      </c>
      <c r="C118" s="96" t="s">
        <v>104</v>
      </c>
      <c r="D118" s="96" t="s">
        <v>189</v>
      </c>
      <c r="E118" s="96" t="s">
        <v>181</v>
      </c>
      <c r="F118" s="96" t="s">
        <v>138</v>
      </c>
      <c r="G118" s="96">
        <v>9999</v>
      </c>
      <c r="H118" s="96">
        <v>5679.44</v>
      </c>
      <c r="I118" s="96" t="s">
        <v>101</v>
      </c>
    </row>
    <row r="119" spans="1:8" ht="15">
      <c r="A119" s="96" t="s">
        <v>180</v>
      </c>
      <c r="B119" s="97">
        <v>45138.958333333336</v>
      </c>
      <c r="C119" s="96" t="s">
        <v>104</v>
      </c>
      <c r="D119" s="96" t="s">
        <v>189</v>
      </c>
      <c r="E119" s="96" t="s">
        <v>181</v>
      </c>
      <c r="F119" s="96" t="s">
        <v>137</v>
      </c>
      <c r="G119" s="96">
        <v>9999</v>
      </c>
      <c r="H119" s="96">
        <v>247.17</v>
      </c>
    </row>
    <row r="120" spans="1:9" ht="15">
      <c r="A120" s="96" t="s">
        <v>180</v>
      </c>
      <c r="B120" s="97">
        <v>45138.958333333336</v>
      </c>
      <c r="C120" s="96" t="s">
        <v>104</v>
      </c>
      <c r="D120" s="96" t="s">
        <v>189</v>
      </c>
      <c r="E120" s="96" t="s">
        <v>181</v>
      </c>
      <c r="F120" s="96" t="s">
        <v>136</v>
      </c>
      <c r="G120" s="96">
        <v>9999</v>
      </c>
      <c r="H120" s="96">
        <v>227.36</v>
      </c>
      <c r="I120" s="96" t="s">
        <v>101</v>
      </c>
    </row>
    <row r="121" spans="1:8" ht="15">
      <c r="A121" s="96" t="s">
        <v>180</v>
      </c>
      <c r="B121" s="97">
        <v>45138.958333333336</v>
      </c>
      <c r="C121" s="96" t="s">
        <v>104</v>
      </c>
      <c r="D121" s="96" t="s">
        <v>189</v>
      </c>
      <c r="E121" s="96" t="s">
        <v>181</v>
      </c>
      <c r="F121" s="96" t="s">
        <v>130</v>
      </c>
      <c r="G121" s="96">
        <v>9999</v>
      </c>
      <c r="H121" s="96">
        <v>134.36</v>
      </c>
    </row>
    <row r="122" spans="1:8" ht="15">
      <c r="A122" s="96" t="s">
        <v>180</v>
      </c>
      <c r="B122" s="97">
        <v>45138.958333333336</v>
      </c>
      <c r="C122" s="96" t="s">
        <v>104</v>
      </c>
      <c r="D122" s="96" t="s">
        <v>189</v>
      </c>
      <c r="E122" s="96" t="s">
        <v>181</v>
      </c>
      <c r="F122" s="96" t="s">
        <v>129</v>
      </c>
      <c r="G122" s="96">
        <v>9999</v>
      </c>
      <c r="H122" s="96">
        <v>1061.3</v>
      </c>
    </row>
    <row r="123" spans="1:8" ht="15">
      <c r="A123" s="96" t="s">
        <v>180</v>
      </c>
      <c r="B123" s="97">
        <v>45138.958333333336</v>
      </c>
      <c r="C123" s="96" t="s">
        <v>104</v>
      </c>
      <c r="D123" s="96" t="s">
        <v>189</v>
      </c>
      <c r="E123" s="96" t="s">
        <v>181</v>
      </c>
      <c r="F123" s="96" t="s">
        <v>125</v>
      </c>
      <c r="G123" s="96">
        <v>9999</v>
      </c>
      <c r="H123" s="96">
        <v>160.94</v>
      </c>
    </row>
    <row r="124" spans="1:8" ht="15">
      <c r="A124" s="96" t="s">
        <v>180</v>
      </c>
      <c r="B124" s="97">
        <v>45138.958333333336</v>
      </c>
      <c r="C124" s="96" t="s">
        <v>104</v>
      </c>
      <c r="D124" s="96" t="s">
        <v>189</v>
      </c>
      <c r="E124" s="96" t="s">
        <v>181</v>
      </c>
      <c r="F124" s="96" t="s">
        <v>124</v>
      </c>
      <c r="G124" s="96">
        <v>9999</v>
      </c>
      <c r="H124" s="96">
        <v>91.58</v>
      </c>
    </row>
    <row r="125" spans="1:8" ht="15">
      <c r="A125" s="96" t="s">
        <v>180</v>
      </c>
      <c r="B125" s="97">
        <v>45138.958333333336</v>
      </c>
      <c r="C125" s="96" t="s">
        <v>104</v>
      </c>
      <c r="D125" s="96" t="s">
        <v>189</v>
      </c>
      <c r="E125" s="96" t="s">
        <v>181</v>
      </c>
      <c r="F125" s="96" t="s">
        <v>121</v>
      </c>
      <c r="G125" s="96">
        <v>9999</v>
      </c>
      <c r="H125" s="96">
        <v>326.55</v>
      </c>
    </row>
    <row r="126" spans="1:9" ht="15">
      <c r="A126" s="96" t="s">
        <v>180</v>
      </c>
      <c r="B126" s="97">
        <v>45138.958333333336</v>
      </c>
      <c r="C126" s="96" t="s">
        <v>104</v>
      </c>
      <c r="D126" s="96" t="s">
        <v>189</v>
      </c>
      <c r="E126" s="96" t="s">
        <v>181</v>
      </c>
      <c r="F126" s="96" t="s">
        <v>120</v>
      </c>
      <c r="G126" s="96">
        <v>9999</v>
      </c>
      <c r="H126" s="96">
        <v>388.87</v>
      </c>
      <c r="I126" s="96" t="s">
        <v>101</v>
      </c>
    </row>
    <row r="127" spans="1:8" ht="15">
      <c r="A127" s="96" t="s">
        <v>180</v>
      </c>
      <c r="B127" s="97">
        <v>45138.958333333336</v>
      </c>
      <c r="C127" s="96" t="s">
        <v>104</v>
      </c>
      <c r="D127" s="96" t="s">
        <v>189</v>
      </c>
      <c r="E127" s="96" t="s">
        <v>181</v>
      </c>
      <c r="F127" s="96" t="s">
        <v>118</v>
      </c>
      <c r="G127" s="96">
        <v>9999</v>
      </c>
      <c r="H127" s="96">
        <v>654.43</v>
      </c>
    </row>
    <row r="128" spans="1:8" ht="15">
      <c r="A128" s="96" t="s">
        <v>180</v>
      </c>
      <c r="B128" s="97">
        <v>45138.958333333336</v>
      </c>
      <c r="C128" s="96" t="s">
        <v>104</v>
      </c>
      <c r="D128" s="96" t="s">
        <v>189</v>
      </c>
      <c r="E128" s="96" t="s">
        <v>181</v>
      </c>
      <c r="F128" s="96" t="s">
        <v>112</v>
      </c>
      <c r="G128" s="96">
        <v>9999</v>
      </c>
      <c r="H128" s="96">
        <v>428.66</v>
      </c>
    </row>
    <row r="129" spans="1:8" ht="15">
      <c r="A129" s="96" t="s">
        <v>180</v>
      </c>
      <c r="B129" s="97">
        <v>45138.958333333336</v>
      </c>
      <c r="C129" s="96" t="s">
        <v>104</v>
      </c>
      <c r="D129" s="96" t="s">
        <v>189</v>
      </c>
      <c r="E129" s="96" t="s">
        <v>181</v>
      </c>
      <c r="F129" s="96" t="s">
        <v>109</v>
      </c>
      <c r="G129" s="96">
        <v>9999</v>
      </c>
      <c r="H129" s="96">
        <v>154.79</v>
      </c>
    </row>
    <row r="130" spans="1:8" ht="15">
      <c r="A130" s="96" t="s">
        <v>180</v>
      </c>
      <c r="B130" s="97">
        <v>45138.958333333336</v>
      </c>
      <c r="C130" s="96" t="s">
        <v>104</v>
      </c>
      <c r="D130" s="96" t="s">
        <v>189</v>
      </c>
      <c r="E130" s="96" t="s">
        <v>178</v>
      </c>
      <c r="F130" s="96" t="s">
        <v>161</v>
      </c>
      <c r="G130" s="96">
        <v>9999</v>
      </c>
      <c r="H130" s="96">
        <v>5392</v>
      </c>
    </row>
    <row r="131" spans="1:8" ht="15">
      <c r="A131" s="96" t="s">
        <v>180</v>
      </c>
      <c r="B131" s="97">
        <v>45138.958333333336</v>
      </c>
      <c r="C131" s="96" t="s">
        <v>104</v>
      </c>
      <c r="D131" s="96" t="s">
        <v>189</v>
      </c>
      <c r="E131" s="96" t="s">
        <v>178</v>
      </c>
      <c r="F131" s="96" t="s">
        <v>159</v>
      </c>
      <c r="G131" s="96">
        <v>9999</v>
      </c>
      <c r="H131" s="96">
        <v>17752</v>
      </c>
    </row>
    <row r="132" spans="1:9" ht="15">
      <c r="A132" s="96" t="s">
        <v>180</v>
      </c>
      <c r="B132" s="97">
        <v>45138.958333333336</v>
      </c>
      <c r="C132" s="96" t="s">
        <v>104</v>
      </c>
      <c r="D132" s="96" t="s">
        <v>189</v>
      </c>
      <c r="E132" s="96" t="s">
        <v>178</v>
      </c>
      <c r="F132" s="96" t="s">
        <v>158</v>
      </c>
      <c r="G132" s="96">
        <v>9999</v>
      </c>
      <c r="H132" s="96">
        <v>138.06</v>
      </c>
      <c r="I132" s="96" t="s">
        <v>101</v>
      </c>
    </row>
    <row r="133" spans="1:8" ht="15">
      <c r="A133" s="96" t="s">
        <v>180</v>
      </c>
      <c r="B133" s="97">
        <v>45138.958333333336</v>
      </c>
      <c r="C133" s="96" t="s">
        <v>104</v>
      </c>
      <c r="D133" s="96" t="s">
        <v>189</v>
      </c>
      <c r="E133" s="96" t="s">
        <v>178</v>
      </c>
      <c r="F133" s="96" t="s">
        <v>157</v>
      </c>
      <c r="G133" s="96">
        <v>9999</v>
      </c>
      <c r="H133" s="96">
        <v>1157</v>
      </c>
    </row>
    <row r="134" spans="1:8" ht="15">
      <c r="A134" s="96" t="s">
        <v>180</v>
      </c>
      <c r="B134" s="97">
        <v>45138.958333333336</v>
      </c>
      <c r="C134" s="96" t="s">
        <v>104</v>
      </c>
      <c r="D134" s="96" t="s">
        <v>189</v>
      </c>
      <c r="E134" s="96" t="s">
        <v>178</v>
      </c>
      <c r="F134" s="96" t="s">
        <v>154</v>
      </c>
      <c r="G134" s="96">
        <v>9999</v>
      </c>
      <c r="H134" s="96">
        <v>1000</v>
      </c>
    </row>
    <row r="135" spans="1:8" ht="15">
      <c r="A135" s="96" t="s">
        <v>180</v>
      </c>
      <c r="B135" s="97">
        <v>45138.958333333336</v>
      </c>
      <c r="C135" s="96" t="s">
        <v>104</v>
      </c>
      <c r="D135" s="96" t="s">
        <v>189</v>
      </c>
      <c r="E135" s="96" t="s">
        <v>178</v>
      </c>
      <c r="F135" s="96" t="s">
        <v>150</v>
      </c>
      <c r="G135" s="96">
        <v>9999</v>
      </c>
      <c r="H135" s="96">
        <v>560</v>
      </c>
    </row>
    <row r="136" spans="1:8" ht="15">
      <c r="A136" s="96" t="s">
        <v>180</v>
      </c>
      <c r="B136" s="97">
        <v>45138.958333333336</v>
      </c>
      <c r="C136" s="96" t="s">
        <v>104</v>
      </c>
      <c r="D136" s="96" t="s">
        <v>189</v>
      </c>
      <c r="E136" s="96" t="s">
        <v>178</v>
      </c>
      <c r="F136" s="96" t="s">
        <v>147</v>
      </c>
      <c r="G136" s="96">
        <v>9999</v>
      </c>
      <c r="H136" s="96">
        <v>3550</v>
      </c>
    </row>
    <row r="137" spans="1:9" ht="15">
      <c r="A137" s="96" t="s">
        <v>180</v>
      </c>
      <c r="B137" s="97">
        <v>45138.958333333336</v>
      </c>
      <c r="C137" s="96" t="s">
        <v>104</v>
      </c>
      <c r="D137" s="96" t="s">
        <v>189</v>
      </c>
      <c r="E137" s="96" t="s">
        <v>178</v>
      </c>
      <c r="F137" s="96" t="s">
        <v>138</v>
      </c>
      <c r="G137" s="96">
        <v>9999</v>
      </c>
      <c r="H137" s="96">
        <v>22430</v>
      </c>
      <c r="I137" s="96" t="s">
        <v>101</v>
      </c>
    </row>
    <row r="138" spans="1:8" ht="15">
      <c r="A138" s="96" t="s">
        <v>180</v>
      </c>
      <c r="B138" s="97">
        <v>45138.958333333336</v>
      </c>
      <c r="C138" s="96" t="s">
        <v>104</v>
      </c>
      <c r="D138" s="96" t="s">
        <v>189</v>
      </c>
      <c r="E138" s="96" t="s">
        <v>178</v>
      </c>
      <c r="F138" s="96" t="s">
        <v>137</v>
      </c>
      <c r="G138" s="96">
        <v>9999</v>
      </c>
      <c r="H138" s="96">
        <v>2400</v>
      </c>
    </row>
    <row r="139" spans="1:9" ht="15">
      <c r="A139" s="96" t="s">
        <v>180</v>
      </c>
      <c r="B139" s="97">
        <v>45138.958333333336</v>
      </c>
      <c r="C139" s="96" t="s">
        <v>104</v>
      </c>
      <c r="D139" s="96" t="s">
        <v>189</v>
      </c>
      <c r="E139" s="96" t="s">
        <v>178</v>
      </c>
      <c r="F139" s="96" t="s">
        <v>136</v>
      </c>
      <c r="G139" s="96">
        <v>9999</v>
      </c>
      <c r="H139" s="96">
        <v>1144.34</v>
      </c>
      <c r="I139" s="96" t="s">
        <v>101</v>
      </c>
    </row>
    <row r="140" spans="1:8" ht="15">
      <c r="A140" s="96" t="s">
        <v>180</v>
      </c>
      <c r="B140" s="97">
        <v>45138.958333333336</v>
      </c>
      <c r="C140" s="96" t="s">
        <v>104</v>
      </c>
      <c r="D140" s="96" t="s">
        <v>189</v>
      </c>
      <c r="E140" s="96" t="s">
        <v>178</v>
      </c>
      <c r="F140" s="96" t="s">
        <v>130</v>
      </c>
      <c r="G140" s="96">
        <v>9999</v>
      </c>
      <c r="H140" s="96">
        <v>86</v>
      </c>
    </row>
    <row r="141" spans="1:8" ht="15">
      <c r="A141" s="96" t="s">
        <v>180</v>
      </c>
      <c r="B141" s="97">
        <v>45138.958333333336</v>
      </c>
      <c r="C141" s="96" t="s">
        <v>104</v>
      </c>
      <c r="D141" s="96" t="s">
        <v>189</v>
      </c>
      <c r="E141" s="96" t="s">
        <v>178</v>
      </c>
      <c r="F141" s="96" t="s">
        <v>129</v>
      </c>
      <c r="G141" s="96">
        <v>9999</v>
      </c>
      <c r="H141" s="96">
        <v>2000</v>
      </c>
    </row>
    <row r="142" spans="1:8" ht="15">
      <c r="A142" s="96" t="s">
        <v>180</v>
      </c>
      <c r="B142" s="97">
        <v>45138.958333333336</v>
      </c>
      <c r="C142" s="96" t="s">
        <v>104</v>
      </c>
      <c r="D142" s="96" t="s">
        <v>189</v>
      </c>
      <c r="E142" s="96" t="s">
        <v>178</v>
      </c>
      <c r="F142" s="96" t="s">
        <v>125</v>
      </c>
      <c r="G142" s="96">
        <v>9999</v>
      </c>
      <c r="H142" s="96">
        <v>314.3</v>
      </c>
    </row>
    <row r="143" spans="1:8" ht="15">
      <c r="A143" s="96" t="s">
        <v>180</v>
      </c>
      <c r="B143" s="97">
        <v>45138.958333333336</v>
      </c>
      <c r="C143" s="96" t="s">
        <v>104</v>
      </c>
      <c r="D143" s="96" t="s">
        <v>189</v>
      </c>
      <c r="E143" s="96" t="s">
        <v>178</v>
      </c>
      <c r="F143" s="96" t="s">
        <v>124</v>
      </c>
      <c r="G143" s="96">
        <v>9999</v>
      </c>
      <c r="H143" s="96">
        <v>47.49</v>
      </c>
    </row>
    <row r="144" spans="1:8" ht="15">
      <c r="A144" s="96" t="s">
        <v>180</v>
      </c>
      <c r="B144" s="97">
        <v>45138.958333333336</v>
      </c>
      <c r="C144" s="96" t="s">
        <v>104</v>
      </c>
      <c r="D144" s="96" t="s">
        <v>189</v>
      </c>
      <c r="E144" s="96" t="s">
        <v>178</v>
      </c>
      <c r="F144" s="96" t="s">
        <v>121</v>
      </c>
      <c r="G144" s="96">
        <v>9999</v>
      </c>
      <c r="H144" s="96">
        <v>12326.45</v>
      </c>
    </row>
    <row r="145" spans="1:9" ht="15">
      <c r="A145" s="96" t="s">
        <v>180</v>
      </c>
      <c r="B145" s="97">
        <v>45138.958333333336</v>
      </c>
      <c r="C145" s="96" t="s">
        <v>104</v>
      </c>
      <c r="D145" s="96" t="s">
        <v>189</v>
      </c>
      <c r="E145" s="96" t="s">
        <v>178</v>
      </c>
      <c r="F145" s="96" t="s">
        <v>120</v>
      </c>
      <c r="G145" s="96">
        <v>9999</v>
      </c>
      <c r="H145" s="96">
        <v>4000</v>
      </c>
      <c r="I145" s="96" t="s">
        <v>101</v>
      </c>
    </row>
    <row r="146" spans="1:8" ht="15">
      <c r="A146" s="96" t="s">
        <v>180</v>
      </c>
      <c r="B146" s="97">
        <v>45138.958333333336</v>
      </c>
      <c r="C146" s="96" t="s">
        <v>104</v>
      </c>
      <c r="D146" s="96" t="s">
        <v>189</v>
      </c>
      <c r="E146" s="96" t="s">
        <v>178</v>
      </c>
      <c r="F146" s="96" t="s">
        <v>118</v>
      </c>
      <c r="G146" s="96">
        <v>9999</v>
      </c>
      <c r="H146" s="96">
        <v>12514</v>
      </c>
    </row>
    <row r="147" spans="1:8" ht="15">
      <c r="A147" s="96" t="s">
        <v>180</v>
      </c>
      <c r="B147" s="97">
        <v>45138.958333333336</v>
      </c>
      <c r="C147" s="96" t="s">
        <v>104</v>
      </c>
      <c r="D147" s="96" t="s">
        <v>189</v>
      </c>
      <c r="E147" s="96" t="s">
        <v>178</v>
      </c>
      <c r="F147" s="96" t="s">
        <v>112</v>
      </c>
      <c r="G147" s="96">
        <v>9999</v>
      </c>
      <c r="H147" s="96">
        <v>2335</v>
      </c>
    </row>
    <row r="148" spans="1:8" ht="15">
      <c r="A148" s="96" t="s">
        <v>180</v>
      </c>
      <c r="B148" s="97">
        <v>45138.958333333336</v>
      </c>
      <c r="C148" s="96" t="s">
        <v>104</v>
      </c>
      <c r="D148" s="96" t="s">
        <v>189</v>
      </c>
      <c r="E148" s="96" t="s">
        <v>178</v>
      </c>
      <c r="F148" s="96" t="s">
        <v>109</v>
      </c>
      <c r="G148" s="96">
        <v>9999</v>
      </c>
      <c r="H148" s="96">
        <v>13025</v>
      </c>
    </row>
    <row r="149" spans="1:8" ht="15">
      <c r="A149" s="96" t="s">
        <v>180</v>
      </c>
      <c r="B149" s="97">
        <v>45138.958333333336</v>
      </c>
      <c r="C149" s="96" t="s">
        <v>104</v>
      </c>
      <c r="D149" s="96" t="s">
        <v>188</v>
      </c>
      <c r="E149" s="96" t="s">
        <v>181</v>
      </c>
      <c r="F149" s="96" t="s">
        <v>165</v>
      </c>
      <c r="G149" s="96">
        <v>9999</v>
      </c>
      <c r="H149" s="96">
        <v>3271.62</v>
      </c>
    </row>
    <row r="150" spans="1:8" ht="15">
      <c r="A150" s="96" t="s">
        <v>180</v>
      </c>
      <c r="B150" s="97">
        <v>45138.958333333336</v>
      </c>
      <c r="C150" s="96" t="s">
        <v>104</v>
      </c>
      <c r="D150" s="96" t="s">
        <v>188</v>
      </c>
      <c r="E150" s="96" t="s">
        <v>181</v>
      </c>
      <c r="F150" s="96" t="s">
        <v>162</v>
      </c>
      <c r="G150" s="96">
        <v>9999</v>
      </c>
      <c r="H150" s="96">
        <v>930.73</v>
      </c>
    </row>
    <row r="151" spans="1:8" ht="15">
      <c r="A151" s="96" t="s">
        <v>180</v>
      </c>
      <c r="B151" s="97">
        <v>45138.958333333336</v>
      </c>
      <c r="C151" s="96" t="s">
        <v>104</v>
      </c>
      <c r="D151" s="96" t="s">
        <v>188</v>
      </c>
      <c r="E151" s="96" t="s">
        <v>181</v>
      </c>
      <c r="F151" s="96" t="s">
        <v>161</v>
      </c>
      <c r="G151" s="96">
        <v>9999</v>
      </c>
      <c r="H151" s="96">
        <v>12222.61</v>
      </c>
    </row>
    <row r="152" spans="1:8" ht="15">
      <c r="A152" s="96" t="s">
        <v>180</v>
      </c>
      <c r="B152" s="97">
        <v>45138.958333333336</v>
      </c>
      <c r="C152" s="96" t="s">
        <v>104</v>
      </c>
      <c r="D152" s="96" t="s">
        <v>188</v>
      </c>
      <c r="E152" s="96" t="s">
        <v>181</v>
      </c>
      <c r="F152" s="96" t="s">
        <v>159</v>
      </c>
      <c r="G152" s="96">
        <v>9999</v>
      </c>
      <c r="H152" s="96">
        <v>1442.92</v>
      </c>
    </row>
    <row r="153" spans="1:8" ht="15">
      <c r="A153" s="96" t="s">
        <v>180</v>
      </c>
      <c r="B153" s="97">
        <v>45138.958333333336</v>
      </c>
      <c r="C153" s="96" t="s">
        <v>104</v>
      </c>
      <c r="D153" s="96" t="s">
        <v>188</v>
      </c>
      <c r="E153" s="96" t="s">
        <v>181</v>
      </c>
      <c r="F153" s="96" t="s">
        <v>158</v>
      </c>
      <c r="G153" s="96">
        <v>9999</v>
      </c>
      <c r="H153" s="96">
        <v>0</v>
      </c>
    </row>
    <row r="154" spans="1:8" ht="15">
      <c r="A154" s="96" t="s">
        <v>180</v>
      </c>
      <c r="B154" s="97">
        <v>45138.958333333336</v>
      </c>
      <c r="C154" s="96" t="s">
        <v>104</v>
      </c>
      <c r="D154" s="96" t="s">
        <v>188</v>
      </c>
      <c r="E154" s="96" t="s">
        <v>181</v>
      </c>
      <c r="F154" s="96" t="s">
        <v>157</v>
      </c>
      <c r="G154" s="96">
        <v>9999</v>
      </c>
      <c r="H154" s="96">
        <v>78.91</v>
      </c>
    </row>
    <row r="155" spans="1:8" ht="15">
      <c r="A155" s="96" t="s">
        <v>180</v>
      </c>
      <c r="B155" s="97">
        <v>45138.958333333336</v>
      </c>
      <c r="C155" s="96" t="s">
        <v>104</v>
      </c>
      <c r="D155" s="96" t="s">
        <v>188</v>
      </c>
      <c r="E155" s="96" t="s">
        <v>181</v>
      </c>
      <c r="F155" s="96" t="s">
        <v>156</v>
      </c>
      <c r="G155" s="96">
        <v>9999</v>
      </c>
      <c r="H155" s="96">
        <v>829.37</v>
      </c>
    </row>
    <row r="156" spans="1:9" ht="15">
      <c r="A156" s="96" t="s">
        <v>180</v>
      </c>
      <c r="B156" s="97">
        <v>45138.958333333336</v>
      </c>
      <c r="C156" s="96" t="s">
        <v>104</v>
      </c>
      <c r="D156" s="96" t="s">
        <v>188</v>
      </c>
      <c r="E156" s="96" t="s">
        <v>181</v>
      </c>
      <c r="F156" s="96" t="s">
        <v>154</v>
      </c>
      <c r="G156" s="96">
        <v>9999</v>
      </c>
      <c r="H156" s="96">
        <v>0</v>
      </c>
      <c r="I156" s="96" t="s">
        <v>101</v>
      </c>
    </row>
    <row r="157" spans="1:8" ht="15">
      <c r="A157" s="96" t="s">
        <v>180</v>
      </c>
      <c r="B157" s="97">
        <v>45138.958333333336</v>
      </c>
      <c r="C157" s="96" t="s">
        <v>104</v>
      </c>
      <c r="D157" s="96" t="s">
        <v>188</v>
      </c>
      <c r="E157" s="96" t="s">
        <v>181</v>
      </c>
      <c r="F157" s="96" t="s">
        <v>147</v>
      </c>
      <c r="G157" s="96">
        <v>9999</v>
      </c>
      <c r="H157" s="96">
        <v>1135.37</v>
      </c>
    </row>
    <row r="158" spans="1:8" ht="15">
      <c r="A158" s="96" t="s">
        <v>180</v>
      </c>
      <c r="B158" s="97">
        <v>45138.958333333336</v>
      </c>
      <c r="C158" s="96" t="s">
        <v>104</v>
      </c>
      <c r="D158" s="96" t="s">
        <v>188</v>
      </c>
      <c r="E158" s="96" t="s">
        <v>181</v>
      </c>
      <c r="F158" s="96" t="s">
        <v>146</v>
      </c>
      <c r="G158" s="96">
        <v>9999</v>
      </c>
      <c r="H158" s="96">
        <v>0</v>
      </c>
    </row>
    <row r="159" spans="1:8" ht="15">
      <c r="A159" s="96" t="s">
        <v>180</v>
      </c>
      <c r="B159" s="97">
        <v>45138.958333333336</v>
      </c>
      <c r="C159" s="96" t="s">
        <v>104</v>
      </c>
      <c r="D159" s="96" t="s">
        <v>188</v>
      </c>
      <c r="E159" s="96" t="s">
        <v>181</v>
      </c>
      <c r="F159" s="96" t="s">
        <v>142</v>
      </c>
      <c r="G159" s="96">
        <v>9999</v>
      </c>
      <c r="H159" s="96">
        <v>577.51</v>
      </c>
    </row>
    <row r="160" spans="1:8" ht="15">
      <c r="A160" s="96" t="s">
        <v>180</v>
      </c>
      <c r="B160" s="97">
        <v>45138.958333333336</v>
      </c>
      <c r="C160" s="96" t="s">
        <v>104</v>
      </c>
      <c r="D160" s="96" t="s">
        <v>188</v>
      </c>
      <c r="E160" s="96" t="s">
        <v>181</v>
      </c>
      <c r="F160" s="96" t="s">
        <v>141</v>
      </c>
      <c r="G160" s="96">
        <v>9999</v>
      </c>
      <c r="H160" s="96">
        <v>162.33</v>
      </c>
    </row>
    <row r="161" spans="1:9" ht="15">
      <c r="A161" s="96" t="s">
        <v>180</v>
      </c>
      <c r="B161" s="97">
        <v>45138.958333333336</v>
      </c>
      <c r="C161" s="96" t="s">
        <v>104</v>
      </c>
      <c r="D161" s="96" t="s">
        <v>188</v>
      </c>
      <c r="E161" s="96" t="s">
        <v>181</v>
      </c>
      <c r="F161" s="96" t="s">
        <v>138</v>
      </c>
      <c r="G161" s="96">
        <v>9999</v>
      </c>
      <c r="H161" s="96">
        <v>23746.55</v>
      </c>
      <c r="I161" s="96" t="s">
        <v>101</v>
      </c>
    </row>
    <row r="162" spans="1:8" ht="15">
      <c r="A162" s="96" t="s">
        <v>180</v>
      </c>
      <c r="B162" s="97">
        <v>45138.958333333336</v>
      </c>
      <c r="C162" s="96" t="s">
        <v>104</v>
      </c>
      <c r="D162" s="96" t="s">
        <v>188</v>
      </c>
      <c r="E162" s="96" t="s">
        <v>181</v>
      </c>
      <c r="F162" s="96" t="s">
        <v>137</v>
      </c>
      <c r="G162" s="96">
        <v>9999</v>
      </c>
      <c r="H162" s="96">
        <v>9423.38</v>
      </c>
    </row>
    <row r="163" spans="1:9" ht="15">
      <c r="A163" s="96" t="s">
        <v>180</v>
      </c>
      <c r="B163" s="97">
        <v>45138.958333333336</v>
      </c>
      <c r="C163" s="96" t="s">
        <v>104</v>
      </c>
      <c r="D163" s="96" t="s">
        <v>188</v>
      </c>
      <c r="E163" s="96" t="s">
        <v>181</v>
      </c>
      <c r="F163" s="96" t="s">
        <v>136</v>
      </c>
      <c r="G163" s="96">
        <v>9999</v>
      </c>
      <c r="H163" s="96">
        <v>700.46</v>
      </c>
      <c r="I163" s="96" t="s">
        <v>101</v>
      </c>
    </row>
    <row r="164" spans="1:8" ht="15">
      <c r="A164" s="96" t="s">
        <v>180</v>
      </c>
      <c r="B164" s="97">
        <v>45138.958333333336</v>
      </c>
      <c r="C164" s="96" t="s">
        <v>104</v>
      </c>
      <c r="D164" s="96" t="s">
        <v>188</v>
      </c>
      <c r="E164" s="96" t="s">
        <v>181</v>
      </c>
      <c r="F164" s="96" t="s">
        <v>131</v>
      </c>
      <c r="G164" s="96">
        <v>9999</v>
      </c>
      <c r="H164" s="96">
        <v>3000.77</v>
      </c>
    </row>
    <row r="165" spans="1:8" ht="15">
      <c r="A165" s="96" t="s">
        <v>180</v>
      </c>
      <c r="B165" s="97">
        <v>45138.958333333336</v>
      </c>
      <c r="C165" s="96" t="s">
        <v>104</v>
      </c>
      <c r="D165" s="96" t="s">
        <v>188</v>
      </c>
      <c r="E165" s="96" t="s">
        <v>181</v>
      </c>
      <c r="F165" s="96" t="s">
        <v>130</v>
      </c>
      <c r="G165" s="96">
        <v>9999</v>
      </c>
      <c r="H165" s="96">
        <v>1154.57</v>
      </c>
    </row>
    <row r="166" spans="1:8" ht="15">
      <c r="A166" s="96" t="s">
        <v>180</v>
      </c>
      <c r="B166" s="97">
        <v>45138.958333333336</v>
      </c>
      <c r="C166" s="96" t="s">
        <v>104</v>
      </c>
      <c r="D166" s="96" t="s">
        <v>188</v>
      </c>
      <c r="E166" s="96" t="s">
        <v>181</v>
      </c>
      <c r="F166" s="96" t="s">
        <v>129</v>
      </c>
      <c r="G166" s="96">
        <v>9999</v>
      </c>
      <c r="H166" s="96">
        <v>9016.76</v>
      </c>
    </row>
    <row r="167" spans="1:8" ht="15">
      <c r="A167" s="96" t="s">
        <v>180</v>
      </c>
      <c r="B167" s="97">
        <v>45138.958333333336</v>
      </c>
      <c r="C167" s="96" t="s">
        <v>104</v>
      </c>
      <c r="D167" s="96" t="s">
        <v>188</v>
      </c>
      <c r="E167" s="96" t="s">
        <v>181</v>
      </c>
      <c r="F167" s="96" t="s">
        <v>125</v>
      </c>
      <c r="G167" s="96">
        <v>9999</v>
      </c>
      <c r="H167" s="96">
        <v>519.21</v>
      </c>
    </row>
    <row r="168" spans="1:8" ht="15">
      <c r="A168" s="96" t="s">
        <v>180</v>
      </c>
      <c r="B168" s="97">
        <v>45138.958333333336</v>
      </c>
      <c r="C168" s="96" t="s">
        <v>104</v>
      </c>
      <c r="D168" s="96" t="s">
        <v>188</v>
      </c>
      <c r="E168" s="96" t="s">
        <v>181</v>
      </c>
      <c r="F168" s="96" t="s">
        <v>124</v>
      </c>
      <c r="G168" s="96">
        <v>9999</v>
      </c>
      <c r="H168" s="96">
        <v>0</v>
      </c>
    </row>
    <row r="169" spans="1:8" ht="15">
      <c r="A169" s="96" t="s">
        <v>180</v>
      </c>
      <c r="B169" s="97">
        <v>45138.958333333336</v>
      </c>
      <c r="C169" s="96" t="s">
        <v>104</v>
      </c>
      <c r="D169" s="96" t="s">
        <v>188</v>
      </c>
      <c r="E169" s="96" t="s">
        <v>181</v>
      </c>
      <c r="F169" s="96" t="s">
        <v>123</v>
      </c>
      <c r="G169" s="96">
        <v>9999</v>
      </c>
      <c r="H169" s="96">
        <v>4468.99</v>
      </c>
    </row>
    <row r="170" spans="1:8" ht="15">
      <c r="A170" s="96" t="s">
        <v>180</v>
      </c>
      <c r="B170" s="97">
        <v>45138.958333333336</v>
      </c>
      <c r="C170" s="96" t="s">
        <v>104</v>
      </c>
      <c r="D170" s="96" t="s">
        <v>188</v>
      </c>
      <c r="E170" s="96" t="s">
        <v>181</v>
      </c>
      <c r="F170" s="96" t="s">
        <v>122</v>
      </c>
      <c r="G170" s="96">
        <v>9999</v>
      </c>
      <c r="H170" s="96">
        <v>1207.86</v>
      </c>
    </row>
    <row r="171" spans="1:8" ht="15">
      <c r="A171" s="96" t="s">
        <v>180</v>
      </c>
      <c r="B171" s="97">
        <v>45138.958333333336</v>
      </c>
      <c r="C171" s="96" t="s">
        <v>104</v>
      </c>
      <c r="D171" s="96" t="s">
        <v>188</v>
      </c>
      <c r="E171" s="96" t="s">
        <v>181</v>
      </c>
      <c r="F171" s="96" t="s">
        <v>121</v>
      </c>
      <c r="G171" s="96">
        <v>9999</v>
      </c>
      <c r="H171" s="96">
        <v>198.8</v>
      </c>
    </row>
    <row r="172" spans="1:8" ht="15">
      <c r="A172" s="96" t="s">
        <v>180</v>
      </c>
      <c r="B172" s="97">
        <v>45138.958333333336</v>
      </c>
      <c r="C172" s="96" t="s">
        <v>104</v>
      </c>
      <c r="D172" s="96" t="s">
        <v>188</v>
      </c>
      <c r="E172" s="96" t="s">
        <v>181</v>
      </c>
      <c r="F172" s="96" t="s">
        <v>120</v>
      </c>
      <c r="G172" s="96">
        <v>9999</v>
      </c>
      <c r="H172" s="96">
        <v>3402.6</v>
      </c>
    </row>
    <row r="173" spans="1:8" ht="15">
      <c r="A173" s="96" t="s">
        <v>180</v>
      </c>
      <c r="B173" s="97">
        <v>45138.958333333336</v>
      </c>
      <c r="C173" s="96" t="s">
        <v>104</v>
      </c>
      <c r="D173" s="96" t="s">
        <v>188</v>
      </c>
      <c r="E173" s="96" t="s">
        <v>181</v>
      </c>
      <c r="F173" s="96" t="s">
        <v>118</v>
      </c>
      <c r="G173" s="96">
        <v>9999</v>
      </c>
      <c r="H173" s="96">
        <v>16.34</v>
      </c>
    </row>
    <row r="174" spans="1:8" ht="15">
      <c r="A174" s="96" t="s">
        <v>180</v>
      </c>
      <c r="B174" s="97">
        <v>45138.958333333336</v>
      </c>
      <c r="C174" s="96" t="s">
        <v>104</v>
      </c>
      <c r="D174" s="96" t="s">
        <v>188</v>
      </c>
      <c r="E174" s="96" t="s">
        <v>181</v>
      </c>
      <c r="F174" s="96" t="s">
        <v>116</v>
      </c>
      <c r="G174" s="96">
        <v>9999</v>
      </c>
      <c r="H174" s="96">
        <v>23088.01</v>
      </c>
    </row>
    <row r="175" spans="1:8" ht="15">
      <c r="A175" s="96" t="s">
        <v>180</v>
      </c>
      <c r="B175" s="97">
        <v>45138.958333333336</v>
      </c>
      <c r="C175" s="96" t="s">
        <v>104</v>
      </c>
      <c r="D175" s="96" t="s">
        <v>188</v>
      </c>
      <c r="E175" s="96" t="s">
        <v>181</v>
      </c>
      <c r="F175" s="96" t="s">
        <v>114</v>
      </c>
      <c r="G175" s="96">
        <v>9999</v>
      </c>
      <c r="H175" s="96">
        <v>1435.41</v>
      </c>
    </row>
    <row r="176" spans="1:9" ht="15">
      <c r="A176" s="96" t="s">
        <v>180</v>
      </c>
      <c r="B176" s="97">
        <v>45138.958333333336</v>
      </c>
      <c r="C176" s="96" t="s">
        <v>104</v>
      </c>
      <c r="D176" s="96" t="s">
        <v>188</v>
      </c>
      <c r="E176" s="96" t="s">
        <v>181</v>
      </c>
      <c r="F176" s="96" t="s">
        <v>113</v>
      </c>
      <c r="G176" s="96">
        <v>9999</v>
      </c>
      <c r="H176" s="96">
        <v>7150.59</v>
      </c>
      <c r="I176" s="96" t="s">
        <v>101</v>
      </c>
    </row>
    <row r="177" spans="1:8" ht="15">
      <c r="A177" s="96" t="s">
        <v>180</v>
      </c>
      <c r="B177" s="97">
        <v>45138.958333333336</v>
      </c>
      <c r="C177" s="96" t="s">
        <v>104</v>
      </c>
      <c r="D177" s="96" t="s">
        <v>188</v>
      </c>
      <c r="E177" s="96" t="s">
        <v>181</v>
      </c>
      <c r="F177" s="96" t="s">
        <v>112</v>
      </c>
      <c r="G177" s="96">
        <v>9999</v>
      </c>
      <c r="H177" s="96">
        <v>12346.05</v>
      </c>
    </row>
    <row r="178" spans="1:8" ht="15">
      <c r="A178" s="96" t="s">
        <v>180</v>
      </c>
      <c r="B178" s="97">
        <v>45138.958333333336</v>
      </c>
      <c r="C178" s="96" t="s">
        <v>104</v>
      </c>
      <c r="D178" s="96" t="s">
        <v>188</v>
      </c>
      <c r="E178" s="96" t="s">
        <v>181</v>
      </c>
      <c r="F178" s="96" t="s">
        <v>109</v>
      </c>
      <c r="G178" s="96">
        <v>9999</v>
      </c>
      <c r="H178" s="96">
        <v>82</v>
      </c>
    </row>
    <row r="179" spans="1:8" ht="15">
      <c r="A179" s="96" t="s">
        <v>180</v>
      </c>
      <c r="B179" s="97">
        <v>45138.958333333336</v>
      </c>
      <c r="C179" s="96" t="s">
        <v>104</v>
      </c>
      <c r="D179" s="96" t="s">
        <v>188</v>
      </c>
      <c r="E179" s="96" t="s">
        <v>181</v>
      </c>
      <c r="F179" s="96" t="s">
        <v>107</v>
      </c>
      <c r="G179" s="96">
        <v>9999</v>
      </c>
      <c r="H179" s="96">
        <v>109.59</v>
      </c>
    </row>
    <row r="180" spans="1:8" ht="15">
      <c r="A180" s="96" t="s">
        <v>180</v>
      </c>
      <c r="B180" s="97">
        <v>45138.958333333336</v>
      </c>
      <c r="C180" s="96" t="s">
        <v>104</v>
      </c>
      <c r="D180" s="96" t="s">
        <v>188</v>
      </c>
      <c r="E180" s="96" t="s">
        <v>178</v>
      </c>
      <c r="F180" s="96" t="s">
        <v>165</v>
      </c>
      <c r="G180" s="96">
        <v>9999</v>
      </c>
      <c r="H180" s="96">
        <v>29300</v>
      </c>
    </row>
    <row r="181" spans="1:9" ht="15">
      <c r="A181" s="96" t="s">
        <v>180</v>
      </c>
      <c r="B181" s="97">
        <v>45138.958333333336</v>
      </c>
      <c r="C181" s="96" t="s">
        <v>104</v>
      </c>
      <c r="D181" s="96" t="s">
        <v>188</v>
      </c>
      <c r="E181" s="96" t="s">
        <v>178</v>
      </c>
      <c r="F181" s="96" t="s">
        <v>163</v>
      </c>
      <c r="G181" s="96">
        <v>9999</v>
      </c>
      <c r="H181" s="96">
        <v>2000</v>
      </c>
      <c r="I181" s="96" t="s">
        <v>101</v>
      </c>
    </row>
    <row r="182" spans="1:8" ht="15">
      <c r="A182" s="96" t="s">
        <v>180</v>
      </c>
      <c r="B182" s="97">
        <v>45138.958333333336</v>
      </c>
      <c r="C182" s="96" t="s">
        <v>104</v>
      </c>
      <c r="D182" s="96" t="s">
        <v>188</v>
      </c>
      <c r="E182" s="96" t="s">
        <v>178</v>
      </c>
      <c r="F182" s="96" t="s">
        <v>162</v>
      </c>
      <c r="G182" s="96">
        <v>9999</v>
      </c>
      <c r="H182" s="96">
        <v>10783.56</v>
      </c>
    </row>
    <row r="183" spans="1:8" ht="15">
      <c r="A183" s="96" t="s">
        <v>180</v>
      </c>
      <c r="B183" s="97">
        <v>45138.958333333336</v>
      </c>
      <c r="C183" s="96" t="s">
        <v>104</v>
      </c>
      <c r="D183" s="96" t="s">
        <v>188</v>
      </c>
      <c r="E183" s="96" t="s">
        <v>178</v>
      </c>
      <c r="F183" s="96" t="s">
        <v>161</v>
      </c>
      <c r="G183" s="96">
        <v>9999</v>
      </c>
      <c r="H183" s="96">
        <v>84064</v>
      </c>
    </row>
    <row r="184" spans="1:8" ht="15">
      <c r="A184" s="96" t="s">
        <v>180</v>
      </c>
      <c r="B184" s="97">
        <v>45138.958333333336</v>
      </c>
      <c r="C184" s="96" t="s">
        <v>104</v>
      </c>
      <c r="D184" s="96" t="s">
        <v>188</v>
      </c>
      <c r="E184" s="96" t="s">
        <v>178</v>
      </c>
      <c r="F184" s="96" t="s">
        <v>159</v>
      </c>
      <c r="G184" s="96">
        <v>9999</v>
      </c>
      <c r="H184" s="96">
        <v>12560</v>
      </c>
    </row>
    <row r="185" spans="1:8" ht="15">
      <c r="A185" s="96" t="s">
        <v>180</v>
      </c>
      <c r="B185" s="97">
        <v>45138.958333333336</v>
      </c>
      <c r="C185" s="96" t="s">
        <v>104</v>
      </c>
      <c r="D185" s="96" t="s">
        <v>188</v>
      </c>
      <c r="E185" s="96" t="s">
        <v>178</v>
      </c>
      <c r="F185" s="96" t="s">
        <v>158</v>
      </c>
      <c r="G185" s="96">
        <v>9999</v>
      </c>
      <c r="H185" s="96">
        <v>0</v>
      </c>
    </row>
    <row r="186" spans="1:8" ht="15">
      <c r="A186" s="96" t="s">
        <v>180</v>
      </c>
      <c r="B186" s="97">
        <v>45138.958333333336</v>
      </c>
      <c r="C186" s="96" t="s">
        <v>104</v>
      </c>
      <c r="D186" s="96" t="s">
        <v>188</v>
      </c>
      <c r="E186" s="96" t="s">
        <v>178</v>
      </c>
      <c r="F186" s="96" t="s">
        <v>157</v>
      </c>
      <c r="G186" s="96">
        <v>9999</v>
      </c>
      <c r="H186" s="96">
        <v>829</v>
      </c>
    </row>
    <row r="187" spans="1:8" ht="15">
      <c r="A187" s="96" t="s">
        <v>180</v>
      </c>
      <c r="B187" s="97">
        <v>45138.958333333336</v>
      </c>
      <c r="C187" s="96" t="s">
        <v>104</v>
      </c>
      <c r="D187" s="96" t="s">
        <v>188</v>
      </c>
      <c r="E187" s="96" t="s">
        <v>178</v>
      </c>
      <c r="F187" s="96" t="s">
        <v>156</v>
      </c>
      <c r="G187" s="96">
        <v>9999</v>
      </c>
      <c r="H187" s="96">
        <v>69000</v>
      </c>
    </row>
    <row r="188" spans="1:9" ht="15">
      <c r="A188" s="96" t="s">
        <v>180</v>
      </c>
      <c r="B188" s="97">
        <v>45138.958333333336</v>
      </c>
      <c r="C188" s="96" t="s">
        <v>104</v>
      </c>
      <c r="D188" s="96" t="s">
        <v>188</v>
      </c>
      <c r="E188" s="96" t="s">
        <v>178</v>
      </c>
      <c r="F188" s="96" t="s">
        <v>154</v>
      </c>
      <c r="G188" s="96">
        <v>9999</v>
      </c>
      <c r="H188" s="96">
        <v>0</v>
      </c>
      <c r="I188" s="96" t="s">
        <v>101</v>
      </c>
    </row>
    <row r="189" spans="1:8" ht="15">
      <c r="A189" s="96" t="s">
        <v>180</v>
      </c>
      <c r="B189" s="97">
        <v>45138.958333333336</v>
      </c>
      <c r="C189" s="96" t="s">
        <v>104</v>
      </c>
      <c r="D189" s="96" t="s">
        <v>188</v>
      </c>
      <c r="E189" s="96" t="s">
        <v>178</v>
      </c>
      <c r="F189" s="96" t="s">
        <v>147</v>
      </c>
      <c r="G189" s="96">
        <v>9999</v>
      </c>
      <c r="H189" s="96">
        <v>12000</v>
      </c>
    </row>
    <row r="190" spans="1:8" ht="15">
      <c r="A190" s="96" t="s">
        <v>180</v>
      </c>
      <c r="B190" s="97">
        <v>45138.958333333336</v>
      </c>
      <c r="C190" s="96" t="s">
        <v>104</v>
      </c>
      <c r="D190" s="96" t="s">
        <v>188</v>
      </c>
      <c r="E190" s="96" t="s">
        <v>178</v>
      </c>
      <c r="F190" s="96" t="s">
        <v>146</v>
      </c>
      <c r="G190" s="96">
        <v>9999</v>
      </c>
      <c r="H190" s="96">
        <v>0</v>
      </c>
    </row>
    <row r="191" spans="1:8" ht="15">
      <c r="A191" s="96" t="s">
        <v>180</v>
      </c>
      <c r="B191" s="97">
        <v>45138.958333333336</v>
      </c>
      <c r="C191" s="96" t="s">
        <v>104</v>
      </c>
      <c r="D191" s="96" t="s">
        <v>188</v>
      </c>
      <c r="E191" s="96" t="s">
        <v>178</v>
      </c>
      <c r="F191" s="96" t="s">
        <v>142</v>
      </c>
      <c r="G191" s="96">
        <v>9999</v>
      </c>
      <c r="H191" s="96">
        <v>3200</v>
      </c>
    </row>
    <row r="192" spans="1:8" ht="15">
      <c r="A192" s="96" t="s">
        <v>180</v>
      </c>
      <c r="B192" s="97">
        <v>45138.958333333336</v>
      </c>
      <c r="C192" s="96" t="s">
        <v>104</v>
      </c>
      <c r="D192" s="96" t="s">
        <v>188</v>
      </c>
      <c r="E192" s="96" t="s">
        <v>178</v>
      </c>
      <c r="F192" s="96" t="s">
        <v>141</v>
      </c>
      <c r="G192" s="96">
        <v>9999</v>
      </c>
      <c r="H192" s="96">
        <v>11000</v>
      </c>
    </row>
    <row r="193" spans="1:9" ht="15">
      <c r="A193" s="96" t="s">
        <v>180</v>
      </c>
      <c r="B193" s="97">
        <v>45138.958333333336</v>
      </c>
      <c r="C193" s="96" t="s">
        <v>104</v>
      </c>
      <c r="D193" s="96" t="s">
        <v>188</v>
      </c>
      <c r="E193" s="96" t="s">
        <v>178</v>
      </c>
      <c r="F193" s="96" t="s">
        <v>138</v>
      </c>
      <c r="G193" s="96">
        <v>9999</v>
      </c>
      <c r="H193" s="96">
        <v>93782.95</v>
      </c>
      <c r="I193" s="96" t="s">
        <v>101</v>
      </c>
    </row>
    <row r="194" spans="1:8" ht="15">
      <c r="A194" s="96" t="s">
        <v>180</v>
      </c>
      <c r="B194" s="97">
        <v>45138.958333333336</v>
      </c>
      <c r="C194" s="96" t="s">
        <v>104</v>
      </c>
      <c r="D194" s="96" t="s">
        <v>188</v>
      </c>
      <c r="E194" s="96" t="s">
        <v>178</v>
      </c>
      <c r="F194" s="96" t="s">
        <v>137</v>
      </c>
      <c r="G194" s="96">
        <v>9999</v>
      </c>
      <c r="H194" s="96">
        <v>91500</v>
      </c>
    </row>
    <row r="195" spans="1:9" ht="15">
      <c r="A195" s="96" t="s">
        <v>180</v>
      </c>
      <c r="B195" s="97">
        <v>45138.958333333336</v>
      </c>
      <c r="C195" s="96" t="s">
        <v>104</v>
      </c>
      <c r="D195" s="96" t="s">
        <v>188</v>
      </c>
      <c r="E195" s="96" t="s">
        <v>178</v>
      </c>
      <c r="F195" s="96" t="s">
        <v>136</v>
      </c>
      <c r="G195" s="96">
        <v>9999</v>
      </c>
      <c r="H195" s="96">
        <v>3525.53</v>
      </c>
      <c r="I195" s="96" t="s">
        <v>101</v>
      </c>
    </row>
    <row r="196" spans="1:8" ht="15">
      <c r="A196" s="96" t="s">
        <v>180</v>
      </c>
      <c r="B196" s="97">
        <v>45138.958333333336</v>
      </c>
      <c r="C196" s="96" t="s">
        <v>104</v>
      </c>
      <c r="D196" s="96" t="s">
        <v>188</v>
      </c>
      <c r="E196" s="96" t="s">
        <v>178</v>
      </c>
      <c r="F196" s="96" t="s">
        <v>131</v>
      </c>
      <c r="G196" s="96">
        <v>9999</v>
      </c>
      <c r="H196" s="96">
        <v>8404.66</v>
      </c>
    </row>
    <row r="197" spans="1:8" ht="15">
      <c r="A197" s="96" t="s">
        <v>180</v>
      </c>
      <c r="B197" s="97">
        <v>45138.958333333336</v>
      </c>
      <c r="C197" s="96" t="s">
        <v>104</v>
      </c>
      <c r="D197" s="96" t="s">
        <v>188</v>
      </c>
      <c r="E197" s="96" t="s">
        <v>178</v>
      </c>
      <c r="F197" s="96" t="s">
        <v>130</v>
      </c>
      <c r="G197" s="96">
        <v>9999</v>
      </c>
      <c r="H197" s="96">
        <v>739</v>
      </c>
    </row>
    <row r="198" spans="1:8" ht="15">
      <c r="A198" s="96" t="s">
        <v>180</v>
      </c>
      <c r="B198" s="97">
        <v>45138.958333333336</v>
      </c>
      <c r="C198" s="96" t="s">
        <v>104</v>
      </c>
      <c r="D198" s="96" t="s">
        <v>188</v>
      </c>
      <c r="E198" s="96" t="s">
        <v>178</v>
      </c>
      <c r="F198" s="96" t="s">
        <v>129</v>
      </c>
      <c r="G198" s="96">
        <v>9999</v>
      </c>
      <c r="H198" s="96">
        <v>16992</v>
      </c>
    </row>
    <row r="199" spans="1:8" ht="15">
      <c r="A199" s="96" t="s">
        <v>180</v>
      </c>
      <c r="B199" s="97">
        <v>45138.958333333336</v>
      </c>
      <c r="C199" s="96" t="s">
        <v>104</v>
      </c>
      <c r="D199" s="96" t="s">
        <v>188</v>
      </c>
      <c r="E199" s="96" t="s">
        <v>178</v>
      </c>
      <c r="F199" s="96" t="s">
        <v>125</v>
      </c>
      <c r="G199" s="96">
        <v>9999</v>
      </c>
      <c r="H199" s="96">
        <v>1014</v>
      </c>
    </row>
    <row r="200" spans="1:8" ht="15">
      <c r="A200" s="96" t="s">
        <v>180</v>
      </c>
      <c r="B200" s="97">
        <v>45138.958333333336</v>
      </c>
      <c r="C200" s="96" t="s">
        <v>104</v>
      </c>
      <c r="D200" s="96" t="s">
        <v>188</v>
      </c>
      <c r="E200" s="96" t="s">
        <v>178</v>
      </c>
      <c r="F200" s="96" t="s">
        <v>124</v>
      </c>
      <c r="G200" s="96">
        <v>9999</v>
      </c>
      <c r="H200" s="96">
        <v>0</v>
      </c>
    </row>
    <row r="201" spans="1:8" ht="15">
      <c r="A201" s="96" t="s">
        <v>180</v>
      </c>
      <c r="B201" s="97">
        <v>45138.958333333336</v>
      </c>
      <c r="C201" s="96" t="s">
        <v>104</v>
      </c>
      <c r="D201" s="96" t="s">
        <v>188</v>
      </c>
      <c r="E201" s="96" t="s">
        <v>178</v>
      </c>
      <c r="F201" s="96" t="s">
        <v>123</v>
      </c>
      <c r="G201" s="96">
        <v>9999</v>
      </c>
      <c r="H201" s="96">
        <v>78355</v>
      </c>
    </row>
    <row r="202" spans="1:8" ht="15">
      <c r="A202" s="96" t="s">
        <v>180</v>
      </c>
      <c r="B202" s="97">
        <v>45138.958333333336</v>
      </c>
      <c r="C202" s="96" t="s">
        <v>104</v>
      </c>
      <c r="D202" s="96" t="s">
        <v>188</v>
      </c>
      <c r="E202" s="96" t="s">
        <v>178</v>
      </c>
      <c r="F202" s="96" t="s">
        <v>122</v>
      </c>
      <c r="G202" s="96">
        <v>9999</v>
      </c>
      <c r="H202" s="96">
        <v>6532.47</v>
      </c>
    </row>
    <row r="203" spans="1:8" ht="15">
      <c r="A203" s="96" t="s">
        <v>180</v>
      </c>
      <c r="B203" s="97">
        <v>45138.958333333336</v>
      </c>
      <c r="C203" s="96" t="s">
        <v>104</v>
      </c>
      <c r="D203" s="96" t="s">
        <v>188</v>
      </c>
      <c r="E203" s="96" t="s">
        <v>178</v>
      </c>
      <c r="F203" s="96" t="s">
        <v>121</v>
      </c>
      <c r="G203" s="96">
        <v>9999</v>
      </c>
      <c r="H203" s="96">
        <v>7504</v>
      </c>
    </row>
    <row r="204" spans="1:8" ht="15">
      <c r="A204" s="96" t="s">
        <v>180</v>
      </c>
      <c r="B204" s="97">
        <v>45138.958333333336</v>
      </c>
      <c r="C204" s="96" t="s">
        <v>104</v>
      </c>
      <c r="D204" s="96" t="s">
        <v>188</v>
      </c>
      <c r="E204" s="96" t="s">
        <v>178</v>
      </c>
      <c r="F204" s="96" t="s">
        <v>120</v>
      </c>
      <c r="G204" s="96">
        <v>9999</v>
      </c>
      <c r="H204" s="96">
        <v>35000</v>
      </c>
    </row>
    <row r="205" spans="1:8" ht="15">
      <c r="A205" s="96" t="s">
        <v>180</v>
      </c>
      <c r="B205" s="97">
        <v>45138.958333333336</v>
      </c>
      <c r="C205" s="96" t="s">
        <v>104</v>
      </c>
      <c r="D205" s="96" t="s">
        <v>188</v>
      </c>
      <c r="E205" s="96" t="s">
        <v>178</v>
      </c>
      <c r="F205" s="96" t="s">
        <v>118</v>
      </c>
      <c r="G205" s="96">
        <v>9999</v>
      </c>
      <c r="H205" s="96">
        <v>312.47</v>
      </c>
    </row>
    <row r="206" spans="1:8" ht="15">
      <c r="A206" s="96" t="s">
        <v>180</v>
      </c>
      <c r="B206" s="97">
        <v>45138.958333333336</v>
      </c>
      <c r="C206" s="96" t="s">
        <v>104</v>
      </c>
      <c r="D206" s="96" t="s">
        <v>188</v>
      </c>
      <c r="E206" s="96" t="s">
        <v>178</v>
      </c>
      <c r="F206" s="96" t="s">
        <v>116</v>
      </c>
      <c r="G206" s="96">
        <v>9999</v>
      </c>
      <c r="H206" s="96">
        <v>157790.99</v>
      </c>
    </row>
    <row r="207" spans="1:8" ht="15">
      <c r="A207" s="96" t="s">
        <v>180</v>
      </c>
      <c r="B207" s="97">
        <v>45138.958333333336</v>
      </c>
      <c r="C207" s="96" t="s">
        <v>104</v>
      </c>
      <c r="D207" s="96" t="s">
        <v>188</v>
      </c>
      <c r="E207" s="96" t="s">
        <v>178</v>
      </c>
      <c r="F207" s="96" t="s">
        <v>114</v>
      </c>
      <c r="G207" s="96">
        <v>9999</v>
      </c>
      <c r="H207" s="96">
        <v>14951</v>
      </c>
    </row>
    <row r="208" spans="1:9" ht="15">
      <c r="A208" s="96" t="s">
        <v>180</v>
      </c>
      <c r="B208" s="97">
        <v>45138.958333333336</v>
      </c>
      <c r="C208" s="96" t="s">
        <v>104</v>
      </c>
      <c r="D208" s="96" t="s">
        <v>188</v>
      </c>
      <c r="E208" s="96" t="s">
        <v>178</v>
      </c>
      <c r="F208" s="96" t="s">
        <v>113</v>
      </c>
      <c r="G208" s="96">
        <v>9999</v>
      </c>
      <c r="H208" s="96">
        <v>15074</v>
      </c>
      <c r="I208" s="96" t="s">
        <v>101</v>
      </c>
    </row>
    <row r="209" spans="1:8" ht="15">
      <c r="A209" s="96" t="s">
        <v>180</v>
      </c>
      <c r="B209" s="97">
        <v>45138.958333333336</v>
      </c>
      <c r="C209" s="96" t="s">
        <v>104</v>
      </c>
      <c r="D209" s="96" t="s">
        <v>188</v>
      </c>
      <c r="E209" s="96" t="s">
        <v>178</v>
      </c>
      <c r="F209" s="96" t="s">
        <v>112</v>
      </c>
      <c r="G209" s="96">
        <v>9999</v>
      </c>
      <c r="H209" s="96">
        <v>67252</v>
      </c>
    </row>
    <row r="210" spans="1:8" ht="15">
      <c r="A210" s="96" t="s">
        <v>180</v>
      </c>
      <c r="B210" s="97">
        <v>45138.958333333336</v>
      </c>
      <c r="C210" s="96" t="s">
        <v>104</v>
      </c>
      <c r="D210" s="96" t="s">
        <v>188</v>
      </c>
      <c r="E210" s="96" t="s">
        <v>178</v>
      </c>
      <c r="F210" s="96" t="s">
        <v>109</v>
      </c>
      <c r="G210" s="96">
        <v>9999</v>
      </c>
      <c r="H210" s="96">
        <v>6900</v>
      </c>
    </row>
    <row r="211" spans="1:8" ht="15">
      <c r="A211" s="96" t="s">
        <v>180</v>
      </c>
      <c r="B211" s="97">
        <v>45138.958333333336</v>
      </c>
      <c r="C211" s="96" t="s">
        <v>104</v>
      </c>
      <c r="D211" s="96" t="s">
        <v>188</v>
      </c>
      <c r="E211" s="96" t="s">
        <v>178</v>
      </c>
      <c r="F211" s="96" t="s">
        <v>107</v>
      </c>
      <c r="G211" s="96">
        <v>9999</v>
      </c>
      <c r="H211" s="96">
        <v>6454</v>
      </c>
    </row>
    <row r="212" spans="1:8" ht="15">
      <c r="A212" s="96" t="s">
        <v>180</v>
      </c>
      <c r="B212" s="97">
        <v>45138.958333333336</v>
      </c>
      <c r="C212" s="96" t="s">
        <v>104</v>
      </c>
      <c r="D212" s="96" t="s">
        <v>188</v>
      </c>
      <c r="E212" s="96" t="s">
        <v>178</v>
      </c>
      <c r="F212" s="96" t="s">
        <v>102</v>
      </c>
      <c r="G212" s="96">
        <v>9999</v>
      </c>
      <c r="H212" s="96">
        <v>10.5</v>
      </c>
    </row>
    <row r="213" spans="1:8" ht="15">
      <c r="A213" s="96" t="s">
        <v>180</v>
      </c>
      <c r="B213" s="97">
        <v>45138.958333333336</v>
      </c>
      <c r="C213" s="96" t="s">
        <v>104</v>
      </c>
      <c r="D213" s="96" t="s">
        <v>187</v>
      </c>
      <c r="E213" s="96" t="s">
        <v>181</v>
      </c>
      <c r="F213" s="96" t="s">
        <v>165</v>
      </c>
      <c r="G213" s="96">
        <v>9999</v>
      </c>
      <c r="H213" s="96">
        <v>6331.09</v>
      </c>
    </row>
    <row r="214" spans="1:8" ht="15">
      <c r="A214" s="96" t="s">
        <v>180</v>
      </c>
      <c r="B214" s="97">
        <v>45138.958333333336</v>
      </c>
      <c r="C214" s="96" t="s">
        <v>104</v>
      </c>
      <c r="D214" s="96" t="s">
        <v>187</v>
      </c>
      <c r="E214" s="96" t="s">
        <v>181</v>
      </c>
      <c r="F214" s="96" t="s">
        <v>162</v>
      </c>
      <c r="G214" s="96">
        <v>9999</v>
      </c>
      <c r="H214" s="96">
        <v>975.14</v>
      </c>
    </row>
    <row r="215" spans="1:8" ht="15">
      <c r="A215" s="96" t="s">
        <v>180</v>
      </c>
      <c r="B215" s="97">
        <v>45138.958333333336</v>
      </c>
      <c r="C215" s="96" t="s">
        <v>104</v>
      </c>
      <c r="D215" s="96" t="s">
        <v>187</v>
      </c>
      <c r="E215" s="96" t="s">
        <v>181</v>
      </c>
      <c r="F215" s="96" t="s">
        <v>161</v>
      </c>
      <c r="G215" s="96">
        <v>9999</v>
      </c>
      <c r="H215" s="96">
        <v>2295.67</v>
      </c>
    </row>
    <row r="216" spans="1:8" ht="15">
      <c r="A216" s="96" t="s">
        <v>180</v>
      </c>
      <c r="B216" s="97">
        <v>45138.958333333336</v>
      </c>
      <c r="C216" s="96" t="s">
        <v>104</v>
      </c>
      <c r="D216" s="96" t="s">
        <v>187</v>
      </c>
      <c r="E216" s="96" t="s">
        <v>181</v>
      </c>
      <c r="F216" s="96" t="s">
        <v>159</v>
      </c>
      <c r="G216" s="96">
        <v>9999</v>
      </c>
      <c r="H216" s="96">
        <v>4575.2</v>
      </c>
    </row>
    <row r="217" spans="1:8" ht="15">
      <c r="A217" s="96" t="s">
        <v>180</v>
      </c>
      <c r="B217" s="97">
        <v>45138.958333333336</v>
      </c>
      <c r="C217" s="96" t="s">
        <v>104</v>
      </c>
      <c r="D217" s="96" t="s">
        <v>187</v>
      </c>
      <c r="E217" s="96" t="s">
        <v>181</v>
      </c>
      <c r="F217" s="96" t="s">
        <v>158</v>
      </c>
      <c r="G217" s="96">
        <v>9999</v>
      </c>
      <c r="H217" s="96">
        <v>356.36</v>
      </c>
    </row>
    <row r="218" spans="1:8" ht="15">
      <c r="A218" s="96" t="s">
        <v>180</v>
      </c>
      <c r="B218" s="97">
        <v>45138.958333333336</v>
      </c>
      <c r="C218" s="96" t="s">
        <v>104</v>
      </c>
      <c r="D218" s="96" t="s">
        <v>187</v>
      </c>
      <c r="E218" s="96" t="s">
        <v>181</v>
      </c>
      <c r="F218" s="96" t="s">
        <v>157</v>
      </c>
      <c r="G218" s="96">
        <v>9999</v>
      </c>
      <c r="H218" s="96">
        <v>1368.01</v>
      </c>
    </row>
    <row r="219" spans="1:8" ht="15">
      <c r="A219" s="96" t="s">
        <v>180</v>
      </c>
      <c r="B219" s="97">
        <v>45138.958333333336</v>
      </c>
      <c r="C219" s="96" t="s">
        <v>104</v>
      </c>
      <c r="D219" s="96" t="s">
        <v>187</v>
      </c>
      <c r="E219" s="96" t="s">
        <v>181</v>
      </c>
      <c r="F219" s="96" t="s">
        <v>156</v>
      </c>
      <c r="G219" s="96">
        <v>9999</v>
      </c>
      <c r="H219" s="96">
        <v>1250.06</v>
      </c>
    </row>
    <row r="220" spans="1:8" ht="15">
      <c r="A220" s="96" t="s">
        <v>180</v>
      </c>
      <c r="B220" s="97">
        <v>45138.958333333336</v>
      </c>
      <c r="C220" s="96" t="s">
        <v>104</v>
      </c>
      <c r="D220" s="96" t="s">
        <v>187</v>
      </c>
      <c r="E220" s="96" t="s">
        <v>181</v>
      </c>
      <c r="F220" s="96" t="s">
        <v>154</v>
      </c>
      <c r="G220" s="96">
        <v>9999</v>
      </c>
      <c r="H220" s="96">
        <v>2789.95</v>
      </c>
    </row>
    <row r="221" spans="1:8" ht="15">
      <c r="A221" s="96" t="s">
        <v>180</v>
      </c>
      <c r="B221" s="97">
        <v>45138.958333333336</v>
      </c>
      <c r="C221" s="96" t="s">
        <v>104</v>
      </c>
      <c r="D221" s="96" t="s">
        <v>187</v>
      </c>
      <c r="E221" s="96" t="s">
        <v>181</v>
      </c>
      <c r="F221" s="96" t="s">
        <v>150</v>
      </c>
      <c r="G221" s="96">
        <v>9999</v>
      </c>
      <c r="H221" s="96">
        <v>9276.66</v>
      </c>
    </row>
    <row r="222" spans="1:8" ht="15">
      <c r="A222" s="96" t="s">
        <v>180</v>
      </c>
      <c r="B222" s="97">
        <v>45138.958333333336</v>
      </c>
      <c r="C222" s="96" t="s">
        <v>104</v>
      </c>
      <c r="D222" s="96" t="s">
        <v>187</v>
      </c>
      <c r="E222" s="96" t="s">
        <v>181</v>
      </c>
      <c r="F222" s="96" t="s">
        <v>147</v>
      </c>
      <c r="G222" s="96">
        <v>9999</v>
      </c>
      <c r="H222" s="96">
        <v>5676.87</v>
      </c>
    </row>
    <row r="223" spans="1:8" ht="15">
      <c r="A223" s="96" t="s">
        <v>180</v>
      </c>
      <c r="B223" s="97">
        <v>45138.958333333336</v>
      </c>
      <c r="C223" s="96" t="s">
        <v>104</v>
      </c>
      <c r="D223" s="96" t="s">
        <v>187</v>
      </c>
      <c r="E223" s="96" t="s">
        <v>181</v>
      </c>
      <c r="F223" s="96" t="s">
        <v>146</v>
      </c>
      <c r="G223" s="96">
        <v>9999</v>
      </c>
      <c r="H223" s="96">
        <v>2260.93</v>
      </c>
    </row>
    <row r="224" spans="1:8" ht="15">
      <c r="A224" s="96" t="s">
        <v>180</v>
      </c>
      <c r="B224" s="97">
        <v>45138.958333333336</v>
      </c>
      <c r="C224" s="96" t="s">
        <v>104</v>
      </c>
      <c r="D224" s="96" t="s">
        <v>187</v>
      </c>
      <c r="E224" s="96" t="s">
        <v>181</v>
      </c>
      <c r="F224" s="96" t="s">
        <v>142</v>
      </c>
      <c r="G224" s="96">
        <v>9999</v>
      </c>
      <c r="H224" s="96">
        <v>19310.53</v>
      </c>
    </row>
    <row r="225" spans="1:8" ht="15">
      <c r="A225" s="96" t="s">
        <v>180</v>
      </c>
      <c r="B225" s="97">
        <v>45138.958333333336</v>
      </c>
      <c r="C225" s="96" t="s">
        <v>104</v>
      </c>
      <c r="D225" s="96" t="s">
        <v>187</v>
      </c>
      <c r="E225" s="96" t="s">
        <v>181</v>
      </c>
      <c r="F225" s="96" t="s">
        <v>141</v>
      </c>
      <c r="G225" s="96">
        <v>9999</v>
      </c>
      <c r="H225" s="96">
        <v>2964.1</v>
      </c>
    </row>
    <row r="226" spans="1:9" ht="15">
      <c r="A226" s="96" t="s">
        <v>180</v>
      </c>
      <c r="B226" s="97">
        <v>45138.958333333336</v>
      </c>
      <c r="C226" s="96" t="s">
        <v>104</v>
      </c>
      <c r="D226" s="96" t="s">
        <v>187</v>
      </c>
      <c r="E226" s="96" t="s">
        <v>181</v>
      </c>
      <c r="F226" s="96" t="s">
        <v>138</v>
      </c>
      <c r="G226" s="96">
        <v>9999</v>
      </c>
      <c r="H226" s="96">
        <v>6211.13</v>
      </c>
      <c r="I226" s="96" t="s">
        <v>101</v>
      </c>
    </row>
    <row r="227" spans="1:8" ht="15">
      <c r="A227" s="96" t="s">
        <v>180</v>
      </c>
      <c r="B227" s="97">
        <v>45138.958333333336</v>
      </c>
      <c r="C227" s="96" t="s">
        <v>104</v>
      </c>
      <c r="D227" s="96" t="s">
        <v>187</v>
      </c>
      <c r="E227" s="96" t="s">
        <v>181</v>
      </c>
      <c r="F227" s="96" t="s">
        <v>137</v>
      </c>
      <c r="G227" s="96">
        <v>9999</v>
      </c>
      <c r="H227" s="96">
        <v>574.67</v>
      </c>
    </row>
    <row r="228" spans="1:8" ht="15">
      <c r="A228" s="96" t="s">
        <v>180</v>
      </c>
      <c r="B228" s="97">
        <v>45138.958333333336</v>
      </c>
      <c r="C228" s="96" t="s">
        <v>104</v>
      </c>
      <c r="D228" s="96" t="s">
        <v>187</v>
      </c>
      <c r="E228" s="96" t="s">
        <v>181</v>
      </c>
      <c r="F228" s="96" t="s">
        <v>136</v>
      </c>
      <c r="G228" s="96">
        <v>9999</v>
      </c>
      <c r="H228" s="96">
        <v>10192.8</v>
      </c>
    </row>
    <row r="229" spans="1:8" ht="15">
      <c r="A229" s="96" t="s">
        <v>180</v>
      </c>
      <c r="B229" s="97">
        <v>45138.958333333336</v>
      </c>
      <c r="C229" s="96" t="s">
        <v>104</v>
      </c>
      <c r="D229" s="96" t="s">
        <v>187</v>
      </c>
      <c r="E229" s="96" t="s">
        <v>181</v>
      </c>
      <c r="F229" s="96" t="s">
        <v>134</v>
      </c>
      <c r="G229" s="96">
        <v>9999</v>
      </c>
      <c r="H229" s="96">
        <v>2251.63</v>
      </c>
    </row>
    <row r="230" spans="1:8" ht="15">
      <c r="A230" s="96" t="s">
        <v>180</v>
      </c>
      <c r="B230" s="97">
        <v>45138.958333333336</v>
      </c>
      <c r="C230" s="96" t="s">
        <v>104</v>
      </c>
      <c r="D230" s="96" t="s">
        <v>187</v>
      </c>
      <c r="E230" s="96" t="s">
        <v>181</v>
      </c>
      <c r="F230" s="96" t="s">
        <v>130</v>
      </c>
      <c r="G230" s="96">
        <v>9999</v>
      </c>
      <c r="H230" s="96">
        <v>1414.08</v>
      </c>
    </row>
    <row r="231" spans="1:8" ht="15">
      <c r="A231" s="96" t="s">
        <v>180</v>
      </c>
      <c r="B231" s="97">
        <v>45138.958333333336</v>
      </c>
      <c r="C231" s="96" t="s">
        <v>104</v>
      </c>
      <c r="D231" s="96" t="s">
        <v>187</v>
      </c>
      <c r="E231" s="96" t="s">
        <v>181</v>
      </c>
      <c r="F231" s="96" t="s">
        <v>129</v>
      </c>
      <c r="G231" s="96">
        <v>9999</v>
      </c>
      <c r="H231" s="96">
        <v>10425.63</v>
      </c>
    </row>
    <row r="232" spans="1:8" ht="15">
      <c r="A232" s="96" t="s">
        <v>180</v>
      </c>
      <c r="B232" s="97">
        <v>45138.958333333336</v>
      </c>
      <c r="C232" s="96" t="s">
        <v>104</v>
      </c>
      <c r="D232" s="96" t="s">
        <v>187</v>
      </c>
      <c r="E232" s="96" t="s">
        <v>181</v>
      </c>
      <c r="F232" s="96" t="s">
        <v>124</v>
      </c>
      <c r="G232" s="96">
        <v>9999</v>
      </c>
      <c r="H232" s="96">
        <v>160.01</v>
      </c>
    </row>
    <row r="233" spans="1:8" ht="15">
      <c r="A233" s="96" t="s">
        <v>180</v>
      </c>
      <c r="B233" s="97">
        <v>45138.958333333336</v>
      </c>
      <c r="C233" s="96" t="s">
        <v>104</v>
      </c>
      <c r="D233" s="96" t="s">
        <v>187</v>
      </c>
      <c r="E233" s="96" t="s">
        <v>181</v>
      </c>
      <c r="F233" s="96" t="s">
        <v>123</v>
      </c>
      <c r="G233" s="96">
        <v>9999</v>
      </c>
      <c r="H233" s="96">
        <v>553.58</v>
      </c>
    </row>
    <row r="234" spans="1:8" ht="15">
      <c r="A234" s="96" t="s">
        <v>180</v>
      </c>
      <c r="B234" s="97">
        <v>45138.958333333336</v>
      </c>
      <c r="C234" s="96" t="s">
        <v>104</v>
      </c>
      <c r="D234" s="96" t="s">
        <v>187</v>
      </c>
      <c r="E234" s="96" t="s">
        <v>181</v>
      </c>
      <c r="F234" s="96" t="s">
        <v>122</v>
      </c>
      <c r="G234" s="96">
        <v>9999</v>
      </c>
      <c r="H234" s="96">
        <v>67550.29</v>
      </c>
    </row>
    <row r="235" spans="1:8" ht="15">
      <c r="A235" s="96" t="s">
        <v>180</v>
      </c>
      <c r="B235" s="97">
        <v>45138.958333333336</v>
      </c>
      <c r="C235" s="96" t="s">
        <v>104</v>
      </c>
      <c r="D235" s="96" t="s">
        <v>187</v>
      </c>
      <c r="E235" s="96" t="s">
        <v>181</v>
      </c>
      <c r="F235" s="96" t="s">
        <v>121</v>
      </c>
      <c r="G235" s="96">
        <v>9999</v>
      </c>
      <c r="H235" s="96">
        <v>1333.06</v>
      </c>
    </row>
    <row r="236" spans="1:8" ht="15">
      <c r="A236" s="96" t="s">
        <v>180</v>
      </c>
      <c r="B236" s="97">
        <v>45138.958333333336</v>
      </c>
      <c r="C236" s="96" t="s">
        <v>104</v>
      </c>
      <c r="D236" s="96" t="s">
        <v>187</v>
      </c>
      <c r="E236" s="96" t="s">
        <v>181</v>
      </c>
      <c r="F236" s="96" t="s">
        <v>120</v>
      </c>
      <c r="G236" s="96">
        <v>9999</v>
      </c>
      <c r="H236" s="96">
        <v>3751.9</v>
      </c>
    </row>
    <row r="237" spans="1:8" ht="15">
      <c r="A237" s="96" t="s">
        <v>180</v>
      </c>
      <c r="B237" s="97">
        <v>45138.958333333336</v>
      </c>
      <c r="C237" s="96" t="s">
        <v>104</v>
      </c>
      <c r="D237" s="96" t="s">
        <v>187</v>
      </c>
      <c r="E237" s="96" t="s">
        <v>181</v>
      </c>
      <c r="F237" s="96" t="s">
        <v>118</v>
      </c>
      <c r="G237" s="96">
        <v>9999</v>
      </c>
      <c r="H237" s="96">
        <v>2066.13</v>
      </c>
    </row>
    <row r="238" spans="1:8" ht="15">
      <c r="A238" s="96" t="s">
        <v>180</v>
      </c>
      <c r="B238" s="97">
        <v>45138.958333333336</v>
      </c>
      <c r="C238" s="96" t="s">
        <v>104</v>
      </c>
      <c r="D238" s="96" t="s">
        <v>187</v>
      </c>
      <c r="E238" s="96" t="s">
        <v>181</v>
      </c>
      <c r="F238" s="96" t="s">
        <v>116</v>
      </c>
      <c r="G238" s="96">
        <v>9999</v>
      </c>
      <c r="H238" s="96">
        <v>1929.45</v>
      </c>
    </row>
    <row r="239" spans="1:8" ht="15">
      <c r="A239" s="96" t="s">
        <v>180</v>
      </c>
      <c r="B239" s="97">
        <v>45138.958333333336</v>
      </c>
      <c r="C239" s="96" t="s">
        <v>104</v>
      </c>
      <c r="D239" s="96" t="s">
        <v>187</v>
      </c>
      <c r="E239" s="96" t="s">
        <v>181</v>
      </c>
      <c r="F239" s="96" t="s">
        <v>114</v>
      </c>
      <c r="G239" s="96">
        <v>9999</v>
      </c>
      <c r="H239" s="96">
        <v>17462.39</v>
      </c>
    </row>
    <row r="240" spans="1:9" ht="15">
      <c r="A240" s="96" t="s">
        <v>180</v>
      </c>
      <c r="B240" s="97">
        <v>45138.958333333336</v>
      </c>
      <c r="C240" s="96" t="s">
        <v>104</v>
      </c>
      <c r="D240" s="96" t="s">
        <v>187</v>
      </c>
      <c r="E240" s="96" t="s">
        <v>181</v>
      </c>
      <c r="F240" s="96" t="s">
        <v>113</v>
      </c>
      <c r="G240" s="96">
        <v>9999</v>
      </c>
      <c r="H240" s="96">
        <v>7790.03</v>
      </c>
      <c r="I240" s="96" t="s">
        <v>101</v>
      </c>
    </row>
    <row r="241" spans="1:8" ht="15">
      <c r="A241" s="96" t="s">
        <v>180</v>
      </c>
      <c r="B241" s="97">
        <v>45138.958333333336</v>
      </c>
      <c r="C241" s="96" t="s">
        <v>104</v>
      </c>
      <c r="D241" s="96" t="s">
        <v>187</v>
      </c>
      <c r="E241" s="96" t="s">
        <v>181</v>
      </c>
      <c r="F241" s="96" t="s">
        <v>112</v>
      </c>
      <c r="G241" s="96">
        <v>9999</v>
      </c>
      <c r="H241" s="96">
        <v>2400.11</v>
      </c>
    </row>
    <row r="242" spans="1:8" ht="15">
      <c r="A242" s="96" t="s">
        <v>180</v>
      </c>
      <c r="B242" s="97">
        <v>45138.958333333336</v>
      </c>
      <c r="C242" s="96" t="s">
        <v>104</v>
      </c>
      <c r="D242" s="96" t="s">
        <v>187</v>
      </c>
      <c r="E242" s="96" t="s">
        <v>181</v>
      </c>
      <c r="F242" s="96" t="s">
        <v>109</v>
      </c>
      <c r="G242" s="96">
        <v>9999</v>
      </c>
      <c r="H242" s="96">
        <v>2061.5</v>
      </c>
    </row>
    <row r="243" spans="1:8" ht="15">
      <c r="A243" s="96" t="s">
        <v>180</v>
      </c>
      <c r="B243" s="97">
        <v>45138.958333333336</v>
      </c>
      <c r="C243" s="96" t="s">
        <v>104</v>
      </c>
      <c r="D243" s="96" t="s">
        <v>187</v>
      </c>
      <c r="E243" s="96" t="s">
        <v>181</v>
      </c>
      <c r="F243" s="96" t="s">
        <v>107</v>
      </c>
      <c r="G243" s="96">
        <v>9999</v>
      </c>
      <c r="H243" s="96">
        <v>2740.06</v>
      </c>
    </row>
    <row r="244" spans="1:8" ht="15">
      <c r="A244" s="96" t="s">
        <v>180</v>
      </c>
      <c r="B244" s="97">
        <v>45138.958333333336</v>
      </c>
      <c r="C244" s="96" t="s">
        <v>104</v>
      </c>
      <c r="D244" s="96" t="s">
        <v>187</v>
      </c>
      <c r="E244" s="96" t="s">
        <v>178</v>
      </c>
      <c r="F244" s="96" t="s">
        <v>165</v>
      </c>
      <c r="G244" s="96">
        <v>9999</v>
      </c>
      <c r="H244" s="96">
        <v>56700</v>
      </c>
    </row>
    <row r="245" spans="1:9" ht="15">
      <c r="A245" s="96" t="s">
        <v>180</v>
      </c>
      <c r="B245" s="97">
        <v>45138.958333333336</v>
      </c>
      <c r="C245" s="96" t="s">
        <v>104</v>
      </c>
      <c r="D245" s="96" t="s">
        <v>187</v>
      </c>
      <c r="E245" s="96" t="s">
        <v>178</v>
      </c>
      <c r="F245" s="96" t="s">
        <v>163</v>
      </c>
      <c r="G245" s="96">
        <v>9999</v>
      </c>
      <c r="H245" s="96">
        <v>29922</v>
      </c>
      <c r="I245" s="96" t="s">
        <v>101</v>
      </c>
    </row>
    <row r="246" spans="1:8" ht="15">
      <c r="A246" s="96" t="s">
        <v>180</v>
      </c>
      <c r="B246" s="97">
        <v>45138.958333333336</v>
      </c>
      <c r="C246" s="96" t="s">
        <v>104</v>
      </c>
      <c r="D246" s="96" t="s">
        <v>187</v>
      </c>
      <c r="E246" s="96" t="s">
        <v>178</v>
      </c>
      <c r="F246" s="96" t="s">
        <v>162</v>
      </c>
      <c r="G246" s="96">
        <v>9999</v>
      </c>
      <c r="H246" s="96">
        <v>11298.15</v>
      </c>
    </row>
    <row r="247" spans="1:8" ht="15">
      <c r="A247" s="96" t="s">
        <v>180</v>
      </c>
      <c r="B247" s="97">
        <v>45138.958333333336</v>
      </c>
      <c r="C247" s="96" t="s">
        <v>104</v>
      </c>
      <c r="D247" s="96" t="s">
        <v>187</v>
      </c>
      <c r="E247" s="96" t="s">
        <v>178</v>
      </c>
      <c r="F247" s="96" t="s">
        <v>161</v>
      </c>
      <c r="G247" s="96">
        <v>9999</v>
      </c>
      <c r="H247" s="96">
        <v>15789</v>
      </c>
    </row>
    <row r="248" spans="1:8" ht="15">
      <c r="A248" s="96" t="s">
        <v>180</v>
      </c>
      <c r="B248" s="97">
        <v>45138.958333333336</v>
      </c>
      <c r="C248" s="96" t="s">
        <v>104</v>
      </c>
      <c r="D248" s="96" t="s">
        <v>187</v>
      </c>
      <c r="E248" s="96" t="s">
        <v>178</v>
      </c>
      <c r="F248" s="96" t="s">
        <v>159</v>
      </c>
      <c r="G248" s="96">
        <v>9999</v>
      </c>
      <c r="H248" s="96">
        <v>39825</v>
      </c>
    </row>
    <row r="249" spans="1:8" ht="15">
      <c r="A249" s="96" t="s">
        <v>180</v>
      </c>
      <c r="B249" s="97">
        <v>45138.958333333336</v>
      </c>
      <c r="C249" s="96" t="s">
        <v>104</v>
      </c>
      <c r="D249" s="96" t="s">
        <v>187</v>
      </c>
      <c r="E249" s="96" t="s">
        <v>178</v>
      </c>
      <c r="F249" s="96" t="s">
        <v>158</v>
      </c>
      <c r="G249" s="96">
        <v>9999</v>
      </c>
      <c r="H249" s="96">
        <v>320.85</v>
      </c>
    </row>
    <row r="250" spans="1:8" ht="15">
      <c r="A250" s="96" t="s">
        <v>180</v>
      </c>
      <c r="B250" s="97">
        <v>45138.958333333336</v>
      </c>
      <c r="C250" s="96" t="s">
        <v>104</v>
      </c>
      <c r="D250" s="96" t="s">
        <v>187</v>
      </c>
      <c r="E250" s="96" t="s">
        <v>178</v>
      </c>
      <c r="F250" s="96" t="s">
        <v>157</v>
      </c>
      <c r="G250" s="96">
        <v>9999</v>
      </c>
      <c r="H250" s="96">
        <v>14372</v>
      </c>
    </row>
    <row r="251" spans="1:8" ht="15">
      <c r="A251" s="96" t="s">
        <v>180</v>
      </c>
      <c r="B251" s="97">
        <v>45138.958333333336</v>
      </c>
      <c r="C251" s="96" t="s">
        <v>104</v>
      </c>
      <c r="D251" s="96" t="s">
        <v>187</v>
      </c>
      <c r="E251" s="96" t="s">
        <v>178</v>
      </c>
      <c r="F251" s="96" t="s">
        <v>156</v>
      </c>
      <c r="G251" s="96">
        <v>9999</v>
      </c>
      <c r="H251" s="96">
        <v>104000</v>
      </c>
    </row>
    <row r="252" spans="1:8" ht="15">
      <c r="A252" s="96" t="s">
        <v>180</v>
      </c>
      <c r="B252" s="97">
        <v>45138.958333333336</v>
      </c>
      <c r="C252" s="96" t="s">
        <v>104</v>
      </c>
      <c r="D252" s="96" t="s">
        <v>187</v>
      </c>
      <c r="E252" s="96" t="s">
        <v>178</v>
      </c>
      <c r="F252" s="96" t="s">
        <v>154</v>
      </c>
      <c r="G252" s="96">
        <v>9999</v>
      </c>
      <c r="H252" s="96">
        <v>16340</v>
      </c>
    </row>
    <row r="253" spans="1:8" ht="15">
      <c r="A253" s="96" t="s">
        <v>180</v>
      </c>
      <c r="B253" s="97">
        <v>45138.958333333336</v>
      </c>
      <c r="C253" s="96" t="s">
        <v>104</v>
      </c>
      <c r="D253" s="96" t="s">
        <v>187</v>
      </c>
      <c r="E253" s="96" t="s">
        <v>178</v>
      </c>
      <c r="F253" s="96" t="s">
        <v>150</v>
      </c>
      <c r="G253" s="96">
        <v>9999</v>
      </c>
      <c r="H253" s="96">
        <v>12346.6</v>
      </c>
    </row>
    <row r="254" spans="1:8" ht="15">
      <c r="A254" s="96" t="s">
        <v>180</v>
      </c>
      <c r="B254" s="97">
        <v>45138.958333333336</v>
      </c>
      <c r="C254" s="96" t="s">
        <v>104</v>
      </c>
      <c r="D254" s="96" t="s">
        <v>187</v>
      </c>
      <c r="E254" s="96" t="s">
        <v>178</v>
      </c>
      <c r="F254" s="96" t="s">
        <v>147</v>
      </c>
      <c r="G254" s="96">
        <v>9999</v>
      </c>
      <c r="H254" s="96">
        <v>60000</v>
      </c>
    </row>
    <row r="255" spans="1:8" ht="15">
      <c r="A255" s="96" t="s">
        <v>180</v>
      </c>
      <c r="B255" s="97">
        <v>45138.958333333336</v>
      </c>
      <c r="C255" s="96" t="s">
        <v>104</v>
      </c>
      <c r="D255" s="96" t="s">
        <v>187</v>
      </c>
      <c r="E255" s="96" t="s">
        <v>178</v>
      </c>
      <c r="F255" s="96" t="s">
        <v>146</v>
      </c>
      <c r="G255" s="96">
        <v>9999</v>
      </c>
      <c r="H255" s="96">
        <v>107204</v>
      </c>
    </row>
    <row r="256" spans="1:8" ht="15">
      <c r="A256" s="96" t="s">
        <v>180</v>
      </c>
      <c r="B256" s="97">
        <v>45138.958333333336</v>
      </c>
      <c r="C256" s="96" t="s">
        <v>104</v>
      </c>
      <c r="D256" s="96" t="s">
        <v>187</v>
      </c>
      <c r="E256" s="96" t="s">
        <v>178</v>
      </c>
      <c r="F256" s="96" t="s">
        <v>142</v>
      </c>
      <c r="G256" s="96">
        <v>9999</v>
      </c>
      <c r="H256" s="96">
        <v>107000</v>
      </c>
    </row>
    <row r="257" spans="1:8" ht="15">
      <c r="A257" s="96" t="s">
        <v>180</v>
      </c>
      <c r="B257" s="97">
        <v>45138.958333333336</v>
      </c>
      <c r="C257" s="96" t="s">
        <v>104</v>
      </c>
      <c r="D257" s="96" t="s">
        <v>187</v>
      </c>
      <c r="E257" s="96" t="s">
        <v>178</v>
      </c>
      <c r="F257" s="96" t="s">
        <v>141</v>
      </c>
      <c r="G257" s="96">
        <v>9999</v>
      </c>
      <c r="H257" s="96">
        <v>200860.49</v>
      </c>
    </row>
    <row r="258" spans="1:9" ht="15">
      <c r="A258" s="96" t="s">
        <v>180</v>
      </c>
      <c r="B258" s="97">
        <v>45138.958333333336</v>
      </c>
      <c r="C258" s="96" t="s">
        <v>104</v>
      </c>
      <c r="D258" s="96" t="s">
        <v>187</v>
      </c>
      <c r="E258" s="96" t="s">
        <v>178</v>
      </c>
      <c r="F258" s="96" t="s">
        <v>138</v>
      </c>
      <c r="G258" s="96">
        <v>9999</v>
      </c>
      <c r="H258" s="96">
        <v>24529.81</v>
      </c>
      <c r="I258" s="96" t="s">
        <v>101</v>
      </c>
    </row>
    <row r="259" spans="1:8" ht="15">
      <c r="A259" s="96" t="s">
        <v>180</v>
      </c>
      <c r="B259" s="97">
        <v>45138.958333333336</v>
      </c>
      <c r="C259" s="96" t="s">
        <v>104</v>
      </c>
      <c r="D259" s="96" t="s">
        <v>187</v>
      </c>
      <c r="E259" s="96" t="s">
        <v>178</v>
      </c>
      <c r="F259" s="96" t="s">
        <v>137</v>
      </c>
      <c r="G259" s="96">
        <v>9999</v>
      </c>
      <c r="H259" s="96">
        <v>5580</v>
      </c>
    </row>
    <row r="260" spans="1:8" ht="15">
      <c r="A260" s="96" t="s">
        <v>180</v>
      </c>
      <c r="B260" s="97">
        <v>45138.958333333336</v>
      </c>
      <c r="C260" s="96" t="s">
        <v>104</v>
      </c>
      <c r="D260" s="96" t="s">
        <v>187</v>
      </c>
      <c r="E260" s="96" t="s">
        <v>178</v>
      </c>
      <c r="F260" s="96" t="s">
        <v>136</v>
      </c>
      <c r="G260" s="96">
        <v>9999</v>
      </c>
      <c r="H260" s="96">
        <v>51302.02</v>
      </c>
    </row>
    <row r="261" spans="1:8" ht="15">
      <c r="A261" s="96" t="s">
        <v>180</v>
      </c>
      <c r="B261" s="97">
        <v>45138.958333333336</v>
      </c>
      <c r="C261" s="96" t="s">
        <v>104</v>
      </c>
      <c r="D261" s="96" t="s">
        <v>187</v>
      </c>
      <c r="E261" s="96" t="s">
        <v>178</v>
      </c>
      <c r="F261" s="96" t="s">
        <v>134</v>
      </c>
      <c r="G261" s="96">
        <v>9999</v>
      </c>
      <c r="H261" s="96">
        <v>133146.06</v>
      </c>
    </row>
    <row r="262" spans="1:8" ht="15">
      <c r="A262" s="96" t="s">
        <v>180</v>
      </c>
      <c r="B262" s="97">
        <v>45138.958333333336</v>
      </c>
      <c r="C262" s="96" t="s">
        <v>104</v>
      </c>
      <c r="D262" s="96" t="s">
        <v>187</v>
      </c>
      <c r="E262" s="96" t="s">
        <v>178</v>
      </c>
      <c r="F262" s="96" t="s">
        <v>130</v>
      </c>
      <c r="G262" s="96">
        <v>9999</v>
      </c>
      <c r="H262" s="96">
        <v>905.1</v>
      </c>
    </row>
    <row r="263" spans="1:8" ht="15">
      <c r="A263" s="96" t="s">
        <v>180</v>
      </c>
      <c r="B263" s="97">
        <v>45138.958333333336</v>
      </c>
      <c r="C263" s="96" t="s">
        <v>104</v>
      </c>
      <c r="D263" s="96" t="s">
        <v>187</v>
      </c>
      <c r="E263" s="96" t="s">
        <v>178</v>
      </c>
      <c r="F263" s="96" t="s">
        <v>129</v>
      </c>
      <c r="G263" s="96">
        <v>9999</v>
      </c>
      <c r="H263" s="96">
        <v>19647</v>
      </c>
    </row>
    <row r="264" spans="1:8" ht="15">
      <c r="A264" s="96" t="s">
        <v>180</v>
      </c>
      <c r="B264" s="97">
        <v>45138.958333333336</v>
      </c>
      <c r="C264" s="96" t="s">
        <v>104</v>
      </c>
      <c r="D264" s="96" t="s">
        <v>187</v>
      </c>
      <c r="E264" s="96" t="s">
        <v>178</v>
      </c>
      <c r="F264" s="96" t="s">
        <v>124</v>
      </c>
      <c r="G264" s="96">
        <v>9999</v>
      </c>
      <c r="H264" s="96">
        <v>82.97</v>
      </c>
    </row>
    <row r="265" spans="1:8" ht="15">
      <c r="A265" s="96" t="s">
        <v>180</v>
      </c>
      <c r="B265" s="97">
        <v>45138.958333333336</v>
      </c>
      <c r="C265" s="96" t="s">
        <v>104</v>
      </c>
      <c r="D265" s="96" t="s">
        <v>187</v>
      </c>
      <c r="E265" s="96" t="s">
        <v>178</v>
      </c>
      <c r="F265" s="96" t="s">
        <v>123</v>
      </c>
      <c r="G265" s="96">
        <v>9999</v>
      </c>
      <c r="H265" s="96">
        <v>9706</v>
      </c>
    </row>
    <row r="266" spans="1:8" ht="15">
      <c r="A266" s="96" t="s">
        <v>180</v>
      </c>
      <c r="B266" s="97">
        <v>45138.958333333336</v>
      </c>
      <c r="C266" s="96" t="s">
        <v>104</v>
      </c>
      <c r="D266" s="96" t="s">
        <v>187</v>
      </c>
      <c r="E266" s="96" t="s">
        <v>178</v>
      </c>
      <c r="F266" s="96" t="s">
        <v>122</v>
      </c>
      <c r="G266" s="96">
        <v>9999</v>
      </c>
      <c r="H266" s="96">
        <v>365333.6</v>
      </c>
    </row>
    <row r="267" spans="1:8" ht="15">
      <c r="A267" s="96" t="s">
        <v>180</v>
      </c>
      <c r="B267" s="97">
        <v>45138.958333333336</v>
      </c>
      <c r="C267" s="96" t="s">
        <v>104</v>
      </c>
      <c r="D267" s="96" t="s">
        <v>187</v>
      </c>
      <c r="E267" s="96" t="s">
        <v>178</v>
      </c>
      <c r="F267" s="96" t="s">
        <v>121</v>
      </c>
      <c r="G267" s="96">
        <v>9999</v>
      </c>
      <c r="H267" s="96">
        <v>50319.2</v>
      </c>
    </row>
    <row r="268" spans="1:8" ht="15">
      <c r="A268" s="96" t="s">
        <v>180</v>
      </c>
      <c r="B268" s="97">
        <v>45138.958333333336</v>
      </c>
      <c r="C268" s="96" t="s">
        <v>104</v>
      </c>
      <c r="D268" s="96" t="s">
        <v>187</v>
      </c>
      <c r="E268" s="96" t="s">
        <v>178</v>
      </c>
      <c r="F268" s="96" t="s">
        <v>120</v>
      </c>
      <c r="G268" s="96">
        <v>9999</v>
      </c>
      <c r="H268" s="96">
        <v>38593</v>
      </c>
    </row>
    <row r="269" spans="1:8" ht="15">
      <c r="A269" s="96" t="s">
        <v>180</v>
      </c>
      <c r="B269" s="97">
        <v>45138.958333333336</v>
      </c>
      <c r="C269" s="96" t="s">
        <v>104</v>
      </c>
      <c r="D269" s="96" t="s">
        <v>187</v>
      </c>
      <c r="E269" s="96" t="s">
        <v>178</v>
      </c>
      <c r="F269" s="96" t="s">
        <v>118</v>
      </c>
      <c r="G269" s="96">
        <v>9999</v>
      </c>
      <c r="H269" s="96">
        <v>39508.72</v>
      </c>
    </row>
    <row r="270" spans="1:8" ht="15">
      <c r="A270" s="96" t="s">
        <v>180</v>
      </c>
      <c r="B270" s="97">
        <v>45138.958333333336</v>
      </c>
      <c r="C270" s="96" t="s">
        <v>104</v>
      </c>
      <c r="D270" s="96" t="s">
        <v>187</v>
      </c>
      <c r="E270" s="96" t="s">
        <v>178</v>
      </c>
      <c r="F270" s="96" t="s">
        <v>116</v>
      </c>
      <c r="G270" s="96">
        <v>9999</v>
      </c>
      <c r="H270" s="96">
        <v>13186.49</v>
      </c>
    </row>
    <row r="271" spans="1:8" ht="15">
      <c r="A271" s="96" t="s">
        <v>180</v>
      </c>
      <c r="B271" s="97">
        <v>45138.958333333336</v>
      </c>
      <c r="C271" s="96" t="s">
        <v>104</v>
      </c>
      <c r="D271" s="96" t="s">
        <v>187</v>
      </c>
      <c r="E271" s="96" t="s">
        <v>178</v>
      </c>
      <c r="F271" s="96" t="s">
        <v>114</v>
      </c>
      <c r="G271" s="96">
        <v>9999</v>
      </c>
      <c r="H271" s="96">
        <v>181885</v>
      </c>
    </row>
    <row r="272" spans="1:9" ht="15">
      <c r="A272" s="96" t="s">
        <v>180</v>
      </c>
      <c r="B272" s="97">
        <v>45138.958333333336</v>
      </c>
      <c r="C272" s="96" t="s">
        <v>104</v>
      </c>
      <c r="D272" s="96" t="s">
        <v>187</v>
      </c>
      <c r="E272" s="96" t="s">
        <v>178</v>
      </c>
      <c r="F272" s="96" t="s">
        <v>113</v>
      </c>
      <c r="G272" s="96">
        <v>9999</v>
      </c>
      <c r="H272" s="96">
        <v>16422</v>
      </c>
      <c r="I272" s="96" t="s">
        <v>101</v>
      </c>
    </row>
    <row r="273" spans="1:8" ht="15">
      <c r="A273" s="96" t="s">
        <v>180</v>
      </c>
      <c r="B273" s="97">
        <v>45138.958333333336</v>
      </c>
      <c r="C273" s="96" t="s">
        <v>104</v>
      </c>
      <c r="D273" s="96" t="s">
        <v>187</v>
      </c>
      <c r="E273" s="96" t="s">
        <v>178</v>
      </c>
      <c r="F273" s="96" t="s">
        <v>112</v>
      </c>
      <c r="G273" s="96">
        <v>9999</v>
      </c>
      <c r="H273" s="96">
        <v>13074</v>
      </c>
    </row>
    <row r="274" spans="1:8" ht="15">
      <c r="A274" s="96" t="s">
        <v>180</v>
      </c>
      <c r="B274" s="97">
        <v>45138.958333333336</v>
      </c>
      <c r="C274" s="96" t="s">
        <v>104</v>
      </c>
      <c r="D274" s="96" t="s">
        <v>187</v>
      </c>
      <c r="E274" s="96" t="s">
        <v>178</v>
      </c>
      <c r="F274" s="96" t="s">
        <v>109</v>
      </c>
      <c r="G274" s="96">
        <v>9999</v>
      </c>
      <c r="H274" s="96">
        <v>173470</v>
      </c>
    </row>
    <row r="275" spans="1:8" ht="15">
      <c r="A275" s="96" t="s">
        <v>180</v>
      </c>
      <c r="B275" s="97">
        <v>45138.958333333336</v>
      </c>
      <c r="C275" s="96" t="s">
        <v>104</v>
      </c>
      <c r="D275" s="96" t="s">
        <v>187</v>
      </c>
      <c r="E275" s="96" t="s">
        <v>178</v>
      </c>
      <c r="F275" s="96" t="s">
        <v>107</v>
      </c>
      <c r="G275" s="96">
        <v>9999</v>
      </c>
      <c r="H275" s="96">
        <v>161369.3</v>
      </c>
    </row>
    <row r="276" spans="1:8" ht="15">
      <c r="A276" s="96" t="s">
        <v>180</v>
      </c>
      <c r="B276" s="97">
        <v>45138.958333333336</v>
      </c>
      <c r="C276" s="96" t="s">
        <v>104</v>
      </c>
      <c r="D276" s="96" t="s">
        <v>187</v>
      </c>
      <c r="E276" s="96" t="s">
        <v>178</v>
      </c>
      <c r="F276" s="96" t="s">
        <v>102</v>
      </c>
      <c r="G276" s="96">
        <v>9999</v>
      </c>
      <c r="H276" s="96">
        <v>285.3</v>
      </c>
    </row>
    <row r="277" spans="1:8" ht="15">
      <c r="A277" s="96" t="s">
        <v>180</v>
      </c>
      <c r="B277" s="97">
        <v>45138.958333333336</v>
      </c>
      <c r="C277" s="96" t="s">
        <v>104</v>
      </c>
      <c r="D277" s="96" t="s">
        <v>186</v>
      </c>
      <c r="E277" s="96" t="s">
        <v>181</v>
      </c>
      <c r="F277" s="96" t="s">
        <v>165</v>
      </c>
      <c r="G277" s="96">
        <v>9999</v>
      </c>
      <c r="H277" s="96">
        <v>9602.72</v>
      </c>
    </row>
    <row r="278" spans="1:8" ht="15">
      <c r="A278" s="96" t="s">
        <v>180</v>
      </c>
      <c r="B278" s="97">
        <v>45138.958333333336</v>
      </c>
      <c r="C278" s="96" t="s">
        <v>104</v>
      </c>
      <c r="D278" s="96" t="s">
        <v>186</v>
      </c>
      <c r="E278" s="96" t="s">
        <v>181</v>
      </c>
      <c r="F278" s="96" t="s">
        <v>162</v>
      </c>
      <c r="G278" s="96">
        <v>9999</v>
      </c>
      <c r="H278" s="96">
        <v>1665.61</v>
      </c>
    </row>
    <row r="279" spans="1:8" ht="15">
      <c r="A279" s="96" t="s">
        <v>180</v>
      </c>
      <c r="B279" s="97">
        <v>45138.958333333336</v>
      </c>
      <c r="C279" s="96" t="s">
        <v>104</v>
      </c>
      <c r="D279" s="96" t="s">
        <v>186</v>
      </c>
      <c r="E279" s="96" t="s">
        <v>181</v>
      </c>
      <c r="F279" s="96" t="s">
        <v>161</v>
      </c>
      <c r="G279" s="96">
        <v>9999</v>
      </c>
      <c r="H279" s="96">
        <v>14888.9</v>
      </c>
    </row>
    <row r="280" spans="1:8" ht="15">
      <c r="A280" s="96" t="s">
        <v>180</v>
      </c>
      <c r="B280" s="97">
        <v>45138.958333333336</v>
      </c>
      <c r="C280" s="96" t="s">
        <v>104</v>
      </c>
      <c r="D280" s="96" t="s">
        <v>186</v>
      </c>
      <c r="E280" s="96" t="s">
        <v>181</v>
      </c>
      <c r="F280" s="96" t="s">
        <v>159</v>
      </c>
      <c r="G280" s="96">
        <v>9999</v>
      </c>
      <c r="H280" s="96">
        <v>6104.86</v>
      </c>
    </row>
    <row r="281" spans="1:8" ht="15">
      <c r="A281" s="96" t="s">
        <v>180</v>
      </c>
      <c r="B281" s="97">
        <v>45138.958333333336</v>
      </c>
      <c r="C281" s="96" t="s">
        <v>104</v>
      </c>
      <c r="D281" s="96" t="s">
        <v>186</v>
      </c>
      <c r="E281" s="96" t="s">
        <v>181</v>
      </c>
      <c r="F281" s="96" t="s">
        <v>158</v>
      </c>
      <c r="G281" s="96">
        <v>9999</v>
      </c>
      <c r="H281" s="96">
        <v>89.03</v>
      </c>
    </row>
    <row r="282" spans="1:8" ht="15">
      <c r="A282" s="96" t="s">
        <v>180</v>
      </c>
      <c r="B282" s="97">
        <v>45138.958333333336</v>
      </c>
      <c r="C282" s="96" t="s">
        <v>104</v>
      </c>
      <c r="D282" s="96" t="s">
        <v>186</v>
      </c>
      <c r="E282" s="96" t="s">
        <v>181</v>
      </c>
      <c r="F282" s="96" t="s">
        <v>157</v>
      </c>
      <c r="G282" s="96">
        <v>9999</v>
      </c>
      <c r="H282" s="96">
        <v>1388.57</v>
      </c>
    </row>
    <row r="283" spans="1:8" ht="15">
      <c r="A283" s="96" t="s">
        <v>180</v>
      </c>
      <c r="B283" s="97">
        <v>45138.958333333336</v>
      </c>
      <c r="C283" s="96" t="s">
        <v>104</v>
      </c>
      <c r="D283" s="96" t="s">
        <v>186</v>
      </c>
      <c r="E283" s="96" t="s">
        <v>181</v>
      </c>
      <c r="F283" s="96" t="s">
        <v>156</v>
      </c>
      <c r="G283" s="96">
        <v>9999</v>
      </c>
      <c r="H283" s="96">
        <v>1995.29</v>
      </c>
    </row>
    <row r="284" spans="1:8" ht="15">
      <c r="A284" s="96" t="s">
        <v>180</v>
      </c>
      <c r="B284" s="97">
        <v>45138.958333333336</v>
      </c>
      <c r="C284" s="96" t="s">
        <v>104</v>
      </c>
      <c r="D284" s="96" t="s">
        <v>186</v>
      </c>
      <c r="E284" s="96" t="s">
        <v>181</v>
      </c>
      <c r="F284" s="96" t="s">
        <v>146</v>
      </c>
      <c r="G284" s="96">
        <v>9999</v>
      </c>
      <c r="H284" s="96">
        <v>1777.25</v>
      </c>
    </row>
    <row r="285" spans="1:8" ht="15">
      <c r="A285" s="96" t="s">
        <v>180</v>
      </c>
      <c r="B285" s="97">
        <v>45138.958333333336</v>
      </c>
      <c r="C285" s="96" t="s">
        <v>104</v>
      </c>
      <c r="D285" s="96" t="s">
        <v>186</v>
      </c>
      <c r="E285" s="96" t="s">
        <v>181</v>
      </c>
      <c r="F285" s="96" t="s">
        <v>142</v>
      </c>
      <c r="G285" s="96">
        <v>9999</v>
      </c>
      <c r="H285" s="96">
        <v>19851.95</v>
      </c>
    </row>
    <row r="286" spans="1:8" ht="15">
      <c r="A286" s="96" t="s">
        <v>180</v>
      </c>
      <c r="B286" s="97">
        <v>45138.958333333336</v>
      </c>
      <c r="C286" s="96" t="s">
        <v>104</v>
      </c>
      <c r="D286" s="96" t="s">
        <v>186</v>
      </c>
      <c r="E286" s="96" t="s">
        <v>181</v>
      </c>
      <c r="F286" s="96" t="s">
        <v>141</v>
      </c>
      <c r="G286" s="96">
        <v>9999</v>
      </c>
      <c r="H286" s="96">
        <v>2479.18</v>
      </c>
    </row>
    <row r="287" spans="1:9" ht="15">
      <c r="A287" s="96" t="s">
        <v>180</v>
      </c>
      <c r="B287" s="97">
        <v>45138.958333333336</v>
      </c>
      <c r="C287" s="96" t="s">
        <v>104</v>
      </c>
      <c r="D287" s="96" t="s">
        <v>186</v>
      </c>
      <c r="E287" s="96" t="s">
        <v>181</v>
      </c>
      <c r="F287" s="96" t="s">
        <v>138</v>
      </c>
      <c r="G287" s="96">
        <v>9999</v>
      </c>
      <c r="H287" s="96">
        <v>29957.68</v>
      </c>
      <c r="I287" s="96" t="s">
        <v>101</v>
      </c>
    </row>
    <row r="288" spans="1:8" ht="15">
      <c r="A288" s="96" t="s">
        <v>180</v>
      </c>
      <c r="B288" s="97">
        <v>45138.958333333336</v>
      </c>
      <c r="C288" s="96" t="s">
        <v>104</v>
      </c>
      <c r="D288" s="96" t="s">
        <v>186</v>
      </c>
      <c r="E288" s="96" t="s">
        <v>181</v>
      </c>
      <c r="F288" s="96" t="s">
        <v>137</v>
      </c>
      <c r="G288" s="96">
        <v>9999</v>
      </c>
      <c r="H288" s="96">
        <v>9974.37</v>
      </c>
    </row>
    <row r="289" spans="1:8" ht="15">
      <c r="A289" s="96" t="s">
        <v>180</v>
      </c>
      <c r="B289" s="97">
        <v>45138.958333333336</v>
      </c>
      <c r="C289" s="96" t="s">
        <v>104</v>
      </c>
      <c r="D289" s="96" t="s">
        <v>186</v>
      </c>
      <c r="E289" s="96" t="s">
        <v>181</v>
      </c>
      <c r="F289" s="96" t="s">
        <v>131</v>
      </c>
      <c r="G289" s="96">
        <v>9999</v>
      </c>
      <c r="H289" s="96">
        <v>8178.1</v>
      </c>
    </row>
    <row r="290" spans="1:8" ht="15">
      <c r="A290" s="96" t="s">
        <v>180</v>
      </c>
      <c r="B290" s="97">
        <v>45138.958333333336</v>
      </c>
      <c r="C290" s="96" t="s">
        <v>104</v>
      </c>
      <c r="D290" s="96" t="s">
        <v>186</v>
      </c>
      <c r="E290" s="96" t="s">
        <v>181</v>
      </c>
      <c r="F290" s="96" t="s">
        <v>130</v>
      </c>
      <c r="G290" s="96">
        <v>9999</v>
      </c>
      <c r="H290" s="96">
        <v>2499.75</v>
      </c>
    </row>
    <row r="291" spans="1:8" ht="15">
      <c r="A291" s="96" t="s">
        <v>180</v>
      </c>
      <c r="B291" s="97">
        <v>45138.958333333336</v>
      </c>
      <c r="C291" s="96" t="s">
        <v>104</v>
      </c>
      <c r="D291" s="96" t="s">
        <v>186</v>
      </c>
      <c r="E291" s="96" t="s">
        <v>181</v>
      </c>
      <c r="F291" s="96" t="s">
        <v>129</v>
      </c>
      <c r="G291" s="96">
        <v>9999</v>
      </c>
      <c r="H291" s="96">
        <v>17476.35</v>
      </c>
    </row>
    <row r="292" spans="1:8" ht="15">
      <c r="A292" s="96" t="s">
        <v>180</v>
      </c>
      <c r="B292" s="97">
        <v>45138.958333333336</v>
      </c>
      <c r="C292" s="96" t="s">
        <v>104</v>
      </c>
      <c r="D292" s="96" t="s">
        <v>186</v>
      </c>
      <c r="E292" s="96" t="s">
        <v>181</v>
      </c>
      <c r="F292" s="96" t="s">
        <v>125</v>
      </c>
      <c r="G292" s="96">
        <v>9999</v>
      </c>
      <c r="H292" s="96">
        <v>3237.14</v>
      </c>
    </row>
    <row r="293" spans="1:8" ht="15">
      <c r="A293" s="96" t="s">
        <v>180</v>
      </c>
      <c r="B293" s="97">
        <v>45138.958333333336</v>
      </c>
      <c r="C293" s="96" t="s">
        <v>104</v>
      </c>
      <c r="D293" s="96" t="s">
        <v>186</v>
      </c>
      <c r="E293" s="96" t="s">
        <v>181</v>
      </c>
      <c r="F293" s="96" t="s">
        <v>124</v>
      </c>
      <c r="G293" s="96">
        <v>9999</v>
      </c>
      <c r="H293" s="96">
        <v>104.39</v>
      </c>
    </row>
    <row r="294" spans="1:8" ht="15">
      <c r="A294" s="96" t="s">
        <v>180</v>
      </c>
      <c r="B294" s="97">
        <v>45138.958333333336</v>
      </c>
      <c r="C294" s="96" t="s">
        <v>104</v>
      </c>
      <c r="D294" s="96" t="s">
        <v>186</v>
      </c>
      <c r="E294" s="96" t="s">
        <v>181</v>
      </c>
      <c r="F294" s="96" t="s">
        <v>123</v>
      </c>
      <c r="G294" s="96">
        <v>9999</v>
      </c>
      <c r="H294" s="96">
        <v>4810.92</v>
      </c>
    </row>
    <row r="295" spans="1:8" ht="15">
      <c r="A295" s="96" t="s">
        <v>180</v>
      </c>
      <c r="B295" s="97">
        <v>45138.958333333336</v>
      </c>
      <c r="C295" s="96" t="s">
        <v>104</v>
      </c>
      <c r="D295" s="96" t="s">
        <v>186</v>
      </c>
      <c r="E295" s="96" t="s">
        <v>181</v>
      </c>
      <c r="F295" s="96" t="s">
        <v>122</v>
      </c>
      <c r="G295" s="96">
        <v>9999</v>
      </c>
      <c r="H295" s="96">
        <v>68141.27</v>
      </c>
    </row>
    <row r="296" spans="1:8" ht="15">
      <c r="A296" s="96" t="s">
        <v>180</v>
      </c>
      <c r="B296" s="97">
        <v>45138.958333333336</v>
      </c>
      <c r="C296" s="96" t="s">
        <v>104</v>
      </c>
      <c r="D296" s="96" t="s">
        <v>186</v>
      </c>
      <c r="E296" s="96" t="s">
        <v>181</v>
      </c>
      <c r="F296" s="96" t="s">
        <v>121</v>
      </c>
      <c r="G296" s="96">
        <v>9999</v>
      </c>
      <c r="H296" s="96">
        <v>1531.86</v>
      </c>
    </row>
    <row r="297" spans="1:8" ht="15">
      <c r="A297" s="96" t="s">
        <v>180</v>
      </c>
      <c r="B297" s="97">
        <v>45138.958333333336</v>
      </c>
      <c r="C297" s="96" t="s">
        <v>104</v>
      </c>
      <c r="D297" s="96" t="s">
        <v>186</v>
      </c>
      <c r="E297" s="96" t="s">
        <v>181</v>
      </c>
      <c r="F297" s="96" t="s">
        <v>120</v>
      </c>
      <c r="G297" s="96">
        <v>9999</v>
      </c>
      <c r="H297" s="96">
        <v>3305.38</v>
      </c>
    </row>
    <row r="298" spans="1:8" ht="15">
      <c r="A298" s="96" t="s">
        <v>180</v>
      </c>
      <c r="B298" s="97">
        <v>45138.958333333336</v>
      </c>
      <c r="C298" s="96" t="s">
        <v>104</v>
      </c>
      <c r="D298" s="96" t="s">
        <v>186</v>
      </c>
      <c r="E298" s="96" t="s">
        <v>181</v>
      </c>
      <c r="F298" s="96" t="s">
        <v>118</v>
      </c>
      <c r="G298" s="96">
        <v>9999</v>
      </c>
      <c r="H298" s="96">
        <v>903.24</v>
      </c>
    </row>
    <row r="299" spans="1:8" ht="15">
      <c r="A299" s="96" t="s">
        <v>180</v>
      </c>
      <c r="B299" s="97">
        <v>45138.958333333336</v>
      </c>
      <c r="C299" s="96" t="s">
        <v>104</v>
      </c>
      <c r="D299" s="96" t="s">
        <v>186</v>
      </c>
      <c r="E299" s="96" t="s">
        <v>181</v>
      </c>
      <c r="F299" s="96" t="s">
        <v>116</v>
      </c>
      <c r="G299" s="96">
        <v>9999</v>
      </c>
      <c r="H299" s="96">
        <v>25017.46</v>
      </c>
    </row>
    <row r="300" spans="1:8" ht="15">
      <c r="A300" s="96" t="s">
        <v>180</v>
      </c>
      <c r="B300" s="97">
        <v>45138.958333333336</v>
      </c>
      <c r="C300" s="96" t="s">
        <v>104</v>
      </c>
      <c r="D300" s="96" t="s">
        <v>186</v>
      </c>
      <c r="E300" s="96" t="s">
        <v>181</v>
      </c>
      <c r="F300" s="96" t="s">
        <v>114</v>
      </c>
      <c r="G300" s="96">
        <v>9999</v>
      </c>
      <c r="H300" s="96">
        <v>18897.9</v>
      </c>
    </row>
    <row r="301" spans="1:9" ht="15">
      <c r="A301" s="96" t="s">
        <v>180</v>
      </c>
      <c r="B301" s="97">
        <v>45138.958333333336</v>
      </c>
      <c r="C301" s="96" t="s">
        <v>104</v>
      </c>
      <c r="D301" s="96" t="s">
        <v>186</v>
      </c>
      <c r="E301" s="96" t="s">
        <v>181</v>
      </c>
      <c r="F301" s="96" t="s">
        <v>113</v>
      </c>
      <c r="G301" s="96">
        <v>9999</v>
      </c>
      <c r="H301" s="96">
        <v>14406.96</v>
      </c>
      <c r="I301" s="96" t="s">
        <v>101</v>
      </c>
    </row>
    <row r="302" spans="1:8" ht="15">
      <c r="A302" s="96" t="s">
        <v>180</v>
      </c>
      <c r="B302" s="97">
        <v>45138.958333333336</v>
      </c>
      <c r="C302" s="96" t="s">
        <v>104</v>
      </c>
      <c r="D302" s="96" t="s">
        <v>186</v>
      </c>
      <c r="E302" s="96" t="s">
        <v>181</v>
      </c>
      <c r="F302" s="96" t="s">
        <v>112</v>
      </c>
      <c r="G302" s="96">
        <v>9999</v>
      </c>
      <c r="H302" s="96">
        <v>14994.73</v>
      </c>
    </row>
    <row r="303" spans="1:8" ht="15">
      <c r="A303" s="96" t="s">
        <v>180</v>
      </c>
      <c r="B303" s="97">
        <v>45138.958333333336</v>
      </c>
      <c r="C303" s="96" t="s">
        <v>104</v>
      </c>
      <c r="D303" s="96" t="s">
        <v>186</v>
      </c>
      <c r="E303" s="96" t="s">
        <v>181</v>
      </c>
      <c r="F303" s="96" t="s">
        <v>109</v>
      </c>
      <c r="G303" s="96">
        <v>9999</v>
      </c>
      <c r="H303" s="96">
        <v>2115.34</v>
      </c>
    </row>
    <row r="304" spans="1:8" ht="15">
      <c r="A304" s="96" t="s">
        <v>180</v>
      </c>
      <c r="B304" s="97">
        <v>45138.958333333336</v>
      </c>
      <c r="C304" s="96" t="s">
        <v>104</v>
      </c>
      <c r="D304" s="96" t="s">
        <v>186</v>
      </c>
      <c r="E304" s="96" t="s">
        <v>181</v>
      </c>
      <c r="F304" s="96" t="s">
        <v>107</v>
      </c>
      <c r="G304" s="96">
        <v>9999</v>
      </c>
      <c r="H304" s="96">
        <v>2903.84</v>
      </c>
    </row>
    <row r="305" spans="1:8" ht="15">
      <c r="A305" s="96" t="s">
        <v>180</v>
      </c>
      <c r="B305" s="97">
        <v>45138.958333333336</v>
      </c>
      <c r="C305" s="96" t="s">
        <v>104</v>
      </c>
      <c r="D305" s="96" t="s">
        <v>186</v>
      </c>
      <c r="E305" s="96" t="s">
        <v>178</v>
      </c>
      <c r="F305" s="96" t="s">
        <v>165</v>
      </c>
      <c r="G305" s="96">
        <v>9999</v>
      </c>
      <c r="H305" s="96">
        <v>86000</v>
      </c>
    </row>
    <row r="306" spans="1:9" ht="15">
      <c r="A306" s="96" t="s">
        <v>180</v>
      </c>
      <c r="B306" s="97">
        <v>45138.958333333336</v>
      </c>
      <c r="C306" s="96" t="s">
        <v>104</v>
      </c>
      <c r="D306" s="96" t="s">
        <v>186</v>
      </c>
      <c r="E306" s="96" t="s">
        <v>178</v>
      </c>
      <c r="F306" s="96" t="s">
        <v>163</v>
      </c>
      <c r="G306" s="96">
        <v>9999</v>
      </c>
      <c r="H306" s="96">
        <v>31922</v>
      </c>
      <c r="I306" s="96" t="s">
        <v>101</v>
      </c>
    </row>
    <row r="307" spans="1:8" ht="15">
      <c r="A307" s="96" t="s">
        <v>180</v>
      </c>
      <c r="B307" s="97">
        <v>45138.958333333336</v>
      </c>
      <c r="C307" s="96" t="s">
        <v>104</v>
      </c>
      <c r="D307" s="96" t="s">
        <v>186</v>
      </c>
      <c r="E307" s="96" t="s">
        <v>178</v>
      </c>
      <c r="F307" s="96" t="s">
        <v>162</v>
      </c>
      <c r="G307" s="96">
        <v>9999</v>
      </c>
      <c r="H307" s="96">
        <v>19298.04</v>
      </c>
    </row>
    <row r="308" spans="1:8" ht="15">
      <c r="A308" s="96" t="s">
        <v>180</v>
      </c>
      <c r="B308" s="97">
        <v>45138.958333333336</v>
      </c>
      <c r="C308" s="96" t="s">
        <v>104</v>
      </c>
      <c r="D308" s="96" t="s">
        <v>186</v>
      </c>
      <c r="E308" s="96" t="s">
        <v>178</v>
      </c>
      <c r="F308" s="96" t="s">
        <v>161</v>
      </c>
      <c r="G308" s="96">
        <v>9999</v>
      </c>
      <c r="H308" s="96">
        <v>102402</v>
      </c>
    </row>
    <row r="309" spans="1:8" ht="15">
      <c r="A309" s="96" t="s">
        <v>180</v>
      </c>
      <c r="B309" s="97">
        <v>45138.958333333336</v>
      </c>
      <c r="C309" s="96" t="s">
        <v>104</v>
      </c>
      <c r="D309" s="96" t="s">
        <v>186</v>
      </c>
      <c r="E309" s="96" t="s">
        <v>178</v>
      </c>
      <c r="F309" s="96" t="s">
        <v>159</v>
      </c>
      <c r="G309" s="96">
        <v>9999</v>
      </c>
      <c r="H309" s="96">
        <v>53140</v>
      </c>
    </row>
    <row r="310" spans="1:8" ht="15">
      <c r="A310" s="96" t="s">
        <v>180</v>
      </c>
      <c r="B310" s="97">
        <v>45138.958333333336</v>
      </c>
      <c r="C310" s="96" t="s">
        <v>104</v>
      </c>
      <c r="D310" s="96" t="s">
        <v>186</v>
      </c>
      <c r="E310" s="96" t="s">
        <v>178</v>
      </c>
      <c r="F310" s="96" t="s">
        <v>158</v>
      </c>
      <c r="G310" s="96">
        <v>9999</v>
      </c>
      <c r="H310" s="96">
        <v>80.16</v>
      </c>
    </row>
    <row r="311" spans="1:8" ht="15">
      <c r="A311" s="96" t="s">
        <v>180</v>
      </c>
      <c r="B311" s="97">
        <v>45138.958333333336</v>
      </c>
      <c r="C311" s="96" t="s">
        <v>104</v>
      </c>
      <c r="D311" s="96" t="s">
        <v>186</v>
      </c>
      <c r="E311" s="96" t="s">
        <v>178</v>
      </c>
      <c r="F311" s="96" t="s">
        <v>157</v>
      </c>
      <c r="G311" s="96">
        <v>9999</v>
      </c>
      <c r="H311" s="96">
        <v>14588</v>
      </c>
    </row>
    <row r="312" spans="1:8" ht="15">
      <c r="A312" s="96" t="s">
        <v>180</v>
      </c>
      <c r="B312" s="97">
        <v>45138.958333333336</v>
      </c>
      <c r="C312" s="96" t="s">
        <v>104</v>
      </c>
      <c r="D312" s="96" t="s">
        <v>186</v>
      </c>
      <c r="E312" s="96" t="s">
        <v>178</v>
      </c>
      <c r="F312" s="96" t="s">
        <v>156</v>
      </c>
      <c r="G312" s="96">
        <v>9999</v>
      </c>
      <c r="H312" s="96">
        <v>166000</v>
      </c>
    </row>
    <row r="313" spans="1:8" ht="15">
      <c r="A313" s="96" t="s">
        <v>180</v>
      </c>
      <c r="B313" s="97">
        <v>45138.958333333336</v>
      </c>
      <c r="C313" s="96" t="s">
        <v>104</v>
      </c>
      <c r="D313" s="96" t="s">
        <v>186</v>
      </c>
      <c r="E313" s="96" t="s">
        <v>178</v>
      </c>
      <c r="F313" s="96" t="s">
        <v>146</v>
      </c>
      <c r="G313" s="96">
        <v>9999</v>
      </c>
      <c r="H313" s="96">
        <v>84269.89</v>
      </c>
    </row>
    <row r="314" spans="1:8" ht="15">
      <c r="A314" s="96" t="s">
        <v>180</v>
      </c>
      <c r="B314" s="97">
        <v>45138.958333333336</v>
      </c>
      <c r="C314" s="96" t="s">
        <v>104</v>
      </c>
      <c r="D314" s="96" t="s">
        <v>186</v>
      </c>
      <c r="E314" s="96" t="s">
        <v>178</v>
      </c>
      <c r="F314" s="96" t="s">
        <v>142</v>
      </c>
      <c r="G314" s="96">
        <v>9999</v>
      </c>
      <c r="H314" s="96">
        <v>110000</v>
      </c>
    </row>
    <row r="315" spans="1:8" ht="15">
      <c r="A315" s="96" t="s">
        <v>180</v>
      </c>
      <c r="B315" s="97">
        <v>45138.958333333336</v>
      </c>
      <c r="C315" s="96" t="s">
        <v>104</v>
      </c>
      <c r="D315" s="96" t="s">
        <v>186</v>
      </c>
      <c r="E315" s="96" t="s">
        <v>178</v>
      </c>
      <c r="F315" s="96" t="s">
        <v>141</v>
      </c>
      <c r="G315" s="96">
        <v>9999</v>
      </c>
      <c r="H315" s="96">
        <v>168000</v>
      </c>
    </row>
    <row r="316" spans="1:9" ht="15">
      <c r="A316" s="96" t="s">
        <v>180</v>
      </c>
      <c r="B316" s="97">
        <v>45138.958333333336</v>
      </c>
      <c r="C316" s="96" t="s">
        <v>104</v>
      </c>
      <c r="D316" s="96" t="s">
        <v>186</v>
      </c>
      <c r="E316" s="96" t="s">
        <v>178</v>
      </c>
      <c r="F316" s="96" t="s">
        <v>138</v>
      </c>
      <c r="G316" s="96">
        <v>9999</v>
      </c>
      <c r="H316" s="96">
        <v>118312.76</v>
      </c>
      <c r="I316" s="96" t="s">
        <v>101</v>
      </c>
    </row>
    <row r="317" spans="1:8" ht="15">
      <c r="A317" s="96" t="s">
        <v>180</v>
      </c>
      <c r="B317" s="97">
        <v>45138.958333333336</v>
      </c>
      <c r="C317" s="96" t="s">
        <v>104</v>
      </c>
      <c r="D317" s="96" t="s">
        <v>186</v>
      </c>
      <c r="E317" s="96" t="s">
        <v>178</v>
      </c>
      <c r="F317" s="96" t="s">
        <v>137</v>
      </c>
      <c r="G317" s="96">
        <v>9999</v>
      </c>
      <c r="H317" s="96">
        <v>96850</v>
      </c>
    </row>
    <row r="318" spans="1:8" ht="15">
      <c r="A318" s="96" t="s">
        <v>180</v>
      </c>
      <c r="B318" s="97">
        <v>45138.958333333336</v>
      </c>
      <c r="C318" s="96" t="s">
        <v>104</v>
      </c>
      <c r="D318" s="96" t="s">
        <v>186</v>
      </c>
      <c r="E318" s="96" t="s">
        <v>178</v>
      </c>
      <c r="F318" s="96" t="s">
        <v>131</v>
      </c>
      <c r="G318" s="96">
        <v>9999</v>
      </c>
      <c r="H318" s="96">
        <v>22905.53</v>
      </c>
    </row>
    <row r="319" spans="1:8" ht="15">
      <c r="A319" s="96" t="s">
        <v>180</v>
      </c>
      <c r="B319" s="97">
        <v>45138.958333333336</v>
      </c>
      <c r="C319" s="96" t="s">
        <v>104</v>
      </c>
      <c r="D319" s="96" t="s">
        <v>186</v>
      </c>
      <c r="E319" s="96" t="s">
        <v>178</v>
      </c>
      <c r="F319" s="96" t="s">
        <v>130</v>
      </c>
      <c r="G319" s="96">
        <v>9999</v>
      </c>
      <c r="H319" s="96">
        <v>1600</v>
      </c>
    </row>
    <row r="320" spans="1:8" ht="15">
      <c r="A320" s="96" t="s">
        <v>180</v>
      </c>
      <c r="B320" s="97">
        <v>45138.958333333336</v>
      </c>
      <c r="C320" s="96" t="s">
        <v>104</v>
      </c>
      <c r="D320" s="96" t="s">
        <v>186</v>
      </c>
      <c r="E320" s="96" t="s">
        <v>178</v>
      </c>
      <c r="F320" s="96" t="s">
        <v>129</v>
      </c>
      <c r="G320" s="96">
        <v>9999</v>
      </c>
      <c r="H320" s="96">
        <v>32934</v>
      </c>
    </row>
    <row r="321" spans="1:8" ht="15">
      <c r="A321" s="96" t="s">
        <v>180</v>
      </c>
      <c r="B321" s="97">
        <v>45138.958333333336</v>
      </c>
      <c r="C321" s="96" t="s">
        <v>104</v>
      </c>
      <c r="D321" s="96" t="s">
        <v>186</v>
      </c>
      <c r="E321" s="96" t="s">
        <v>178</v>
      </c>
      <c r="F321" s="96" t="s">
        <v>125</v>
      </c>
      <c r="G321" s="96">
        <v>9999</v>
      </c>
      <c r="H321" s="96">
        <v>6322</v>
      </c>
    </row>
    <row r="322" spans="1:8" ht="15">
      <c r="A322" s="96" t="s">
        <v>180</v>
      </c>
      <c r="B322" s="97">
        <v>45138.958333333336</v>
      </c>
      <c r="C322" s="96" t="s">
        <v>104</v>
      </c>
      <c r="D322" s="96" t="s">
        <v>186</v>
      </c>
      <c r="E322" s="96" t="s">
        <v>178</v>
      </c>
      <c r="F322" s="96" t="s">
        <v>124</v>
      </c>
      <c r="G322" s="96">
        <v>9999</v>
      </c>
      <c r="H322" s="96">
        <v>54.13</v>
      </c>
    </row>
    <row r="323" spans="1:8" ht="15">
      <c r="A323" s="96" t="s">
        <v>180</v>
      </c>
      <c r="B323" s="97">
        <v>45138.958333333336</v>
      </c>
      <c r="C323" s="96" t="s">
        <v>104</v>
      </c>
      <c r="D323" s="96" t="s">
        <v>186</v>
      </c>
      <c r="E323" s="96" t="s">
        <v>178</v>
      </c>
      <c r="F323" s="96" t="s">
        <v>123</v>
      </c>
      <c r="G323" s="96">
        <v>9999</v>
      </c>
      <c r="H323" s="96">
        <v>84350</v>
      </c>
    </row>
    <row r="324" spans="1:8" ht="15">
      <c r="A324" s="96" t="s">
        <v>180</v>
      </c>
      <c r="B324" s="97">
        <v>45138.958333333336</v>
      </c>
      <c r="C324" s="96" t="s">
        <v>104</v>
      </c>
      <c r="D324" s="96" t="s">
        <v>186</v>
      </c>
      <c r="E324" s="96" t="s">
        <v>178</v>
      </c>
      <c r="F324" s="96" t="s">
        <v>122</v>
      </c>
      <c r="G324" s="96">
        <v>9999</v>
      </c>
      <c r="H324" s="96">
        <v>368529.8</v>
      </c>
    </row>
    <row r="325" spans="1:8" ht="15">
      <c r="A325" s="96" t="s">
        <v>180</v>
      </c>
      <c r="B325" s="97">
        <v>45138.958333333336</v>
      </c>
      <c r="C325" s="96" t="s">
        <v>104</v>
      </c>
      <c r="D325" s="96" t="s">
        <v>186</v>
      </c>
      <c r="E325" s="96" t="s">
        <v>178</v>
      </c>
      <c r="F325" s="96" t="s">
        <v>121</v>
      </c>
      <c r="G325" s="96">
        <v>9999</v>
      </c>
      <c r="H325" s="96">
        <v>57823.2</v>
      </c>
    </row>
    <row r="326" spans="1:8" ht="15">
      <c r="A326" s="96" t="s">
        <v>180</v>
      </c>
      <c r="B326" s="97">
        <v>45138.958333333336</v>
      </c>
      <c r="C326" s="96" t="s">
        <v>104</v>
      </c>
      <c r="D326" s="96" t="s">
        <v>186</v>
      </c>
      <c r="E326" s="96" t="s">
        <v>178</v>
      </c>
      <c r="F326" s="96" t="s">
        <v>120</v>
      </c>
      <c r="G326" s="96">
        <v>9999</v>
      </c>
      <c r="H326" s="96">
        <v>34000</v>
      </c>
    </row>
    <row r="327" spans="1:8" ht="15">
      <c r="A327" s="96" t="s">
        <v>180</v>
      </c>
      <c r="B327" s="97">
        <v>45138.958333333336</v>
      </c>
      <c r="C327" s="96" t="s">
        <v>104</v>
      </c>
      <c r="D327" s="96" t="s">
        <v>186</v>
      </c>
      <c r="E327" s="96" t="s">
        <v>178</v>
      </c>
      <c r="F327" s="96" t="s">
        <v>118</v>
      </c>
      <c r="G327" s="96">
        <v>9999</v>
      </c>
      <c r="H327" s="96">
        <v>17271.73</v>
      </c>
    </row>
    <row r="328" spans="1:8" ht="15">
      <c r="A328" s="96" t="s">
        <v>180</v>
      </c>
      <c r="B328" s="97">
        <v>45138.958333333336</v>
      </c>
      <c r="C328" s="96" t="s">
        <v>104</v>
      </c>
      <c r="D328" s="96" t="s">
        <v>186</v>
      </c>
      <c r="E328" s="96" t="s">
        <v>178</v>
      </c>
      <c r="F328" s="96" t="s">
        <v>116</v>
      </c>
      <c r="G328" s="96">
        <v>9999</v>
      </c>
      <c r="H328" s="96">
        <v>170977.47</v>
      </c>
    </row>
    <row r="329" spans="1:8" ht="15">
      <c r="A329" s="96" t="s">
        <v>180</v>
      </c>
      <c r="B329" s="97">
        <v>45138.958333333336</v>
      </c>
      <c r="C329" s="96" t="s">
        <v>104</v>
      </c>
      <c r="D329" s="96" t="s">
        <v>186</v>
      </c>
      <c r="E329" s="96" t="s">
        <v>178</v>
      </c>
      <c r="F329" s="96" t="s">
        <v>114</v>
      </c>
      <c r="G329" s="96">
        <v>9999</v>
      </c>
      <c r="H329" s="96">
        <v>196837</v>
      </c>
    </row>
    <row r="330" spans="1:9" ht="15">
      <c r="A330" s="96" t="s">
        <v>180</v>
      </c>
      <c r="B330" s="97">
        <v>45138.958333333336</v>
      </c>
      <c r="C330" s="96" t="s">
        <v>104</v>
      </c>
      <c r="D330" s="96" t="s">
        <v>186</v>
      </c>
      <c r="E330" s="96" t="s">
        <v>178</v>
      </c>
      <c r="F330" s="96" t="s">
        <v>113</v>
      </c>
      <c r="G330" s="96">
        <v>9999</v>
      </c>
      <c r="H330" s="96">
        <v>30371</v>
      </c>
      <c r="I330" s="96" t="s">
        <v>101</v>
      </c>
    </row>
    <row r="331" spans="1:8" ht="15">
      <c r="A331" s="96" t="s">
        <v>180</v>
      </c>
      <c r="B331" s="97">
        <v>45138.958333333336</v>
      </c>
      <c r="C331" s="96" t="s">
        <v>104</v>
      </c>
      <c r="D331" s="96" t="s">
        <v>186</v>
      </c>
      <c r="E331" s="96" t="s">
        <v>178</v>
      </c>
      <c r="F331" s="96" t="s">
        <v>112</v>
      </c>
      <c r="G331" s="96">
        <v>9999</v>
      </c>
      <c r="H331" s="96">
        <v>81680</v>
      </c>
    </row>
    <row r="332" spans="1:8" ht="15">
      <c r="A332" s="96" t="s">
        <v>180</v>
      </c>
      <c r="B332" s="97">
        <v>45138.958333333336</v>
      </c>
      <c r="C332" s="96" t="s">
        <v>104</v>
      </c>
      <c r="D332" s="96" t="s">
        <v>186</v>
      </c>
      <c r="E332" s="96" t="s">
        <v>178</v>
      </c>
      <c r="F332" s="96" t="s">
        <v>109</v>
      </c>
      <c r="G332" s="96">
        <v>9999</v>
      </c>
      <c r="H332" s="96">
        <v>178000</v>
      </c>
    </row>
    <row r="333" spans="1:8" ht="15">
      <c r="A333" s="96" t="s">
        <v>180</v>
      </c>
      <c r="B333" s="97">
        <v>45138.958333333336</v>
      </c>
      <c r="C333" s="96" t="s">
        <v>104</v>
      </c>
      <c r="D333" s="96" t="s">
        <v>186</v>
      </c>
      <c r="E333" s="96" t="s">
        <v>178</v>
      </c>
      <c r="F333" s="96" t="s">
        <v>107</v>
      </c>
      <c r="G333" s="96">
        <v>9999</v>
      </c>
      <c r="H333" s="96">
        <v>171014.7</v>
      </c>
    </row>
    <row r="334" spans="1:8" ht="15">
      <c r="A334" s="96" t="s">
        <v>180</v>
      </c>
      <c r="B334" s="97">
        <v>45138.958333333336</v>
      </c>
      <c r="C334" s="96" t="s">
        <v>104</v>
      </c>
      <c r="D334" s="96" t="s">
        <v>186</v>
      </c>
      <c r="E334" s="96" t="s">
        <v>178</v>
      </c>
      <c r="F334" s="96" t="s">
        <v>102</v>
      </c>
      <c r="G334" s="96">
        <v>9999</v>
      </c>
      <c r="H334" s="96">
        <v>114.5</v>
      </c>
    </row>
    <row r="335" spans="1:8" ht="15">
      <c r="A335" s="96" t="s">
        <v>180</v>
      </c>
      <c r="B335" s="97">
        <v>45138.958333333336</v>
      </c>
      <c r="C335" s="96" t="s">
        <v>104</v>
      </c>
      <c r="D335" s="96" t="s">
        <v>185</v>
      </c>
      <c r="E335" s="96" t="s">
        <v>181</v>
      </c>
      <c r="F335" s="96" t="s">
        <v>165</v>
      </c>
      <c r="G335" s="96">
        <v>9999</v>
      </c>
      <c r="H335" s="96">
        <v>9602.72</v>
      </c>
    </row>
    <row r="336" spans="1:8" ht="15">
      <c r="A336" s="96" t="s">
        <v>180</v>
      </c>
      <c r="B336" s="97">
        <v>45138.958333333336</v>
      </c>
      <c r="C336" s="96" t="s">
        <v>104</v>
      </c>
      <c r="D336" s="96" t="s">
        <v>185</v>
      </c>
      <c r="E336" s="96" t="s">
        <v>181</v>
      </c>
      <c r="F336" s="96" t="s">
        <v>162</v>
      </c>
      <c r="G336" s="96">
        <v>9999</v>
      </c>
      <c r="H336" s="96">
        <v>1704.78</v>
      </c>
    </row>
    <row r="337" spans="1:8" ht="15">
      <c r="A337" s="96" t="s">
        <v>180</v>
      </c>
      <c r="B337" s="97">
        <v>45138.958333333336</v>
      </c>
      <c r="C337" s="96" t="s">
        <v>104</v>
      </c>
      <c r="D337" s="96" t="s">
        <v>185</v>
      </c>
      <c r="E337" s="96" t="s">
        <v>181</v>
      </c>
      <c r="F337" s="96" t="s">
        <v>161</v>
      </c>
      <c r="G337" s="96">
        <v>9999</v>
      </c>
      <c r="H337" s="96">
        <v>14640.27</v>
      </c>
    </row>
    <row r="338" spans="1:8" ht="15">
      <c r="A338" s="96" t="s">
        <v>180</v>
      </c>
      <c r="B338" s="97">
        <v>45138.958333333336</v>
      </c>
      <c r="C338" s="96" t="s">
        <v>104</v>
      </c>
      <c r="D338" s="96" t="s">
        <v>185</v>
      </c>
      <c r="E338" s="96" t="s">
        <v>181</v>
      </c>
      <c r="F338" s="96" t="s">
        <v>159</v>
      </c>
      <c r="G338" s="96">
        <v>9999</v>
      </c>
      <c r="H338" s="96">
        <v>6104.86</v>
      </c>
    </row>
    <row r="339" spans="1:8" ht="15">
      <c r="A339" s="96" t="s">
        <v>180</v>
      </c>
      <c r="B339" s="97">
        <v>45138.958333333336</v>
      </c>
      <c r="C339" s="96" t="s">
        <v>104</v>
      </c>
      <c r="D339" s="96" t="s">
        <v>185</v>
      </c>
      <c r="E339" s="96" t="s">
        <v>181</v>
      </c>
      <c r="F339" s="96" t="s">
        <v>158</v>
      </c>
      <c r="G339" s="96">
        <v>9999</v>
      </c>
      <c r="H339" s="96">
        <v>0</v>
      </c>
    </row>
    <row r="340" spans="1:8" ht="15">
      <c r="A340" s="96" t="s">
        <v>180</v>
      </c>
      <c r="B340" s="97">
        <v>45138.958333333336</v>
      </c>
      <c r="C340" s="96" t="s">
        <v>104</v>
      </c>
      <c r="D340" s="96" t="s">
        <v>185</v>
      </c>
      <c r="E340" s="96" t="s">
        <v>181</v>
      </c>
      <c r="F340" s="96" t="s">
        <v>157</v>
      </c>
      <c r="G340" s="96">
        <v>9999</v>
      </c>
      <c r="H340" s="96">
        <v>1388.57</v>
      </c>
    </row>
    <row r="341" spans="1:8" ht="15">
      <c r="A341" s="96" t="s">
        <v>180</v>
      </c>
      <c r="B341" s="97">
        <v>45138.958333333336</v>
      </c>
      <c r="C341" s="96" t="s">
        <v>104</v>
      </c>
      <c r="D341" s="96" t="s">
        <v>185</v>
      </c>
      <c r="E341" s="96" t="s">
        <v>181</v>
      </c>
      <c r="F341" s="96" t="s">
        <v>156</v>
      </c>
      <c r="G341" s="96">
        <v>9999</v>
      </c>
      <c r="H341" s="96">
        <v>1406.32</v>
      </c>
    </row>
    <row r="342" spans="1:9" ht="15">
      <c r="A342" s="96" t="s">
        <v>180</v>
      </c>
      <c r="B342" s="97">
        <v>45138.958333333336</v>
      </c>
      <c r="C342" s="96" t="s">
        <v>104</v>
      </c>
      <c r="D342" s="96" t="s">
        <v>185</v>
      </c>
      <c r="E342" s="96" t="s">
        <v>181</v>
      </c>
      <c r="F342" s="96" t="s">
        <v>154</v>
      </c>
      <c r="G342" s="96">
        <v>9999</v>
      </c>
      <c r="H342" s="96">
        <v>0</v>
      </c>
      <c r="I342" s="96" t="s">
        <v>101</v>
      </c>
    </row>
    <row r="343" spans="1:8" ht="15">
      <c r="A343" s="96" t="s">
        <v>180</v>
      </c>
      <c r="B343" s="97">
        <v>45138.958333333336</v>
      </c>
      <c r="C343" s="96" t="s">
        <v>104</v>
      </c>
      <c r="D343" s="96" t="s">
        <v>185</v>
      </c>
      <c r="E343" s="96" t="s">
        <v>181</v>
      </c>
      <c r="F343" s="96" t="s">
        <v>150</v>
      </c>
      <c r="G343" s="96">
        <v>9999</v>
      </c>
      <c r="H343" s="96">
        <v>255.91</v>
      </c>
    </row>
    <row r="344" spans="1:8" ht="15">
      <c r="A344" s="96" t="s">
        <v>180</v>
      </c>
      <c r="B344" s="97">
        <v>45138.958333333336</v>
      </c>
      <c r="C344" s="96" t="s">
        <v>104</v>
      </c>
      <c r="D344" s="96" t="s">
        <v>185</v>
      </c>
      <c r="E344" s="96" t="s">
        <v>181</v>
      </c>
      <c r="F344" s="96" t="s">
        <v>147</v>
      </c>
      <c r="G344" s="96">
        <v>9999</v>
      </c>
      <c r="H344" s="96">
        <v>151.38</v>
      </c>
    </row>
    <row r="345" spans="1:8" ht="15">
      <c r="A345" s="96" t="s">
        <v>180</v>
      </c>
      <c r="B345" s="97">
        <v>45138.958333333336</v>
      </c>
      <c r="C345" s="96" t="s">
        <v>104</v>
      </c>
      <c r="D345" s="96" t="s">
        <v>185</v>
      </c>
      <c r="E345" s="96" t="s">
        <v>181</v>
      </c>
      <c r="F345" s="96" t="s">
        <v>142</v>
      </c>
      <c r="G345" s="96">
        <v>9999</v>
      </c>
      <c r="H345" s="96">
        <v>5414.17</v>
      </c>
    </row>
    <row r="346" spans="1:8" ht="15">
      <c r="A346" s="96" t="s">
        <v>180</v>
      </c>
      <c r="B346" s="97">
        <v>45138.958333333336</v>
      </c>
      <c r="C346" s="96" t="s">
        <v>104</v>
      </c>
      <c r="D346" s="96" t="s">
        <v>185</v>
      </c>
      <c r="E346" s="96" t="s">
        <v>181</v>
      </c>
      <c r="F346" s="96" t="s">
        <v>141</v>
      </c>
      <c r="G346" s="96">
        <v>9999</v>
      </c>
      <c r="H346" s="96">
        <v>265.63</v>
      </c>
    </row>
    <row r="347" spans="1:9" ht="15">
      <c r="A347" s="96" t="s">
        <v>180</v>
      </c>
      <c r="B347" s="97">
        <v>45138.958333333336</v>
      </c>
      <c r="C347" s="96" t="s">
        <v>104</v>
      </c>
      <c r="D347" s="96" t="s">
        <v>185</v>
      </c>
      <c r="E347" s="96" t="s">
        <v>181</v>
      </c>
      <c r="F347" s="96" t="s">
        <v>138</v>
      </c>
      <c r="G347" s="96">
        <v>9999</v>
      </c>
      <c r="H347" s="96">
        <v>24692.99</v>
      </c>
      <c r="I347" s="96" t="s">
        <v>101</v>
      </c>
    </row>
    <row r="348" spans="1:9" ht="15">
      <c r="A348" s="96" t="s">
        <v>180</v>
      </c>
      <c r="B348" s="97">
        <v>45138.958333333336</v>
      </c>
      <c r="C348" s="96" t="s">
        <v>104</v>
      </c>
      <c r="D348" s="96" t="s">
        <v>185</v>
      </c>
      <c r="E348" s="96" t="s">
        <v>181</v>
      </c>
      <c r="F348" s="96" t="s">
        <v>136</v>
      </c>
      <c r="G348" s="96">
        <v>9999</v>
      </c>
      <c r="H348" s="96">
        <v>553.99</v>
      </c>
      <c r="I348" s="96" t="s">
        <v>101</v>
      </c>
    </row>
    <row r="349" spans="1:8" ht="15">
      <c r="A349" s="96" t="s">
        <v>180</v>
      </c>
      <c r="B349" s="97">
        <v>45138.958333333336</v>
      </c>
      <c r="C349" s="96" t="s">
        <v>104</v>
      </c>
      <c r="D349" s="96" t="s">
        <v>185</v>
      </c>
      <c r="E349" s="96" t="s">
        <v>181</v>
      </c>
      <c r="F349" s="96" t="s">
        <v>131</v>
      </c>
      <c r="G349" s="96">
        <v>9999</v>
      </c>
      <c r="H349" s="96">
        <v>1131.91</v>
      </c>
    </row>
    <row r="350" spans="1:8" ht="15">
      <c r="A350" s="96" t="s">
        <v>180</v>
      </c>
      <c r="B350" s="97">
        <v>45138.958333333336</v>
      </c>
      <c r="C350" s="96" t="s">
        <v>104</v>
      </c>
      <c r="D350" s="96" t="s">
        <v>185</v>
      </c>
      <c r="E350" s="96" t="s">
        <v>181</v>
      </c>
      <c r="F350" s="96" t="s">
        <v>130</v>
      </c>
      <c r="G350" s="96">
        <v>9999</v>
      </c>
      <c r="H350" s="96">
        <v>2499.75</v>
      </c>
    </row>
    <row r="351" spans="1:8" ht="15">
      <c r="A351" s="96" t="s">
        <v>180</v>
      </c>
      <c r="B351" s="97">
        <v>45138.958333333336</v>
      </c>
      <c r="C351" s="96" t="s">
        <v>104</v>
      </c>
      <c r="D351" s="96" t="s">
        <v>185</v>
      </c>
      <c r="E351" s="96" t="s">
        <v>181</v>
      </c>
      <c r="F351" s="96" t="s">
        <v>129</v>
      </c>
      <c r="G351" s="96">
        <v>9999</v>
      </c>
      <c r="H351" s="96">
        <v>672.33</v>
      </c>
    </row>
    <row r="352" spans="1:8" ht="15">
      <c r="A352" s="96" t="s">
        <v>180</v>
      </c>
      <c r="B352" s="97">
        <v>45138.958333333336</v>
      </c>
      <c r="C352" s="96" t="s">
        <v>104</v>
      </c>
      <c r="D352" s="96" t="s">
        <v>185</v>
      </c>
      <c r="E352" s="96" t="s">
        <v>181</v>
      </c>
      <c r="F352" s="96" t="s">
        <v>125</v>
      </c>
      <c r="G352" s="96">
        <v>9999</v>
      </c>
      <c r="H352" s="96">
        <v>3237.14</v>
      </c>
    </row>
    <row r="353" spans="1:8" ht="15">
      <c r="A353" s="96" t="s">
        <v>180</v>
      </c>
      <c r="B353" s="97">
        <v>45138.958333333336</v>
      </c>
      <c r="C353" s="96" t="s">
        <v>104</v>
      </c>
      <c r="D353" s="96" t="s">
        <v>185</v>
      </c>
      <c r="E353" s="96" t="s">
        <v>181</v>
      </c>
      <c r="F353" s="96" t="s">
        <v>124</v>
      </c>
      <c r="G353" s="96">
        <v>9999</v>
      </c>
      <c r="H353" s="96">
        <v>0</v>
      </c>
    </row>
    <row r="354" spans="1:8" ht="15">
      <c r="A354" s="96" t="s">
        <v>180</v>
      </c>
      <c r="B354" s="97">
        <v>45138.958333333336</v>
      </c>
      <c r="C354" s="96" t="s">
        <v>104</v>
      </c>
      <c r="D354" s="96" t="s">
        <v>185</v>
      </c>
      <c r="E354" s="96" t="s">
        <v>181</v>
      </c>
      <c r="F354" s="96" t="s">
        <v>123</v>
      </c>
      <c r="G354" s="96">
        <v>9999</v>
      </c>
      <c r="H354" s="96">
        <v>0</v>
      </c>
    </row>
    <row r="355" spans="1:8" ht="15">
      <c r="A355" s="96" t="s">
        <v>180</v>
      </c>
      <c r="B355" s="97">
        <v>45138.958333333336</v>
      </c>
      <c r="C355" s="96" t="s">
        <v>104</v>
      </c>
      <c r="D355" s="96" t="s">
        <v>185</v>
      </c>
      <c r="E355" s="96" t="s">
        <v>181</v>
      </c>
      <c r="F355" s="96" t="s">
        <v>122</v>
      </c>
      <c r="G355" s="96">
        <v>9999</v>
      </c>
      <c r="H355" s="96">
        <v>1811.64</v>
      </c>
    </row>
    <row r="356" spans="1:9" ht="15">
      <c r="A356" s="96" t="s">
        <v>180</v>
      </c>
      <c r="B356" s="97">
        <v>45138.958333333336</v>
      </c>
      <c r="C356" s="96" t="s">
        <v>104</v>
      </c>
      <c r="D356" s="96" t="s">
        <v>185</v>
      </c>
      <c r="E356" s="96" t="s">
        <v>181</v>
      </c>
      <c r="F356" s="96" t="s">
        <v>120</v>
      </c>
      <c r="G356" s="96">
        <v>9999</v>
      </c>
      <c r="H356" s="96">
        <v>0</v>
      </c>
      <c r="I356" s="96" t="s">
        <v>101</v>
      </c>
    </row>
    <row r="357" spans="1:8" ht="15">
      <c r="A357" s="96" t="s">
        <v>180</v>
      </c>
      <c r="B357" s="97">
        <v>45138.958333333336</v>
      </c>
      <c r="C357" s="96" t="s">
        <v>104</v>
      </c>
      <c r="D357" s="96" t="s">
        <v>185</v>
      </c>
      <c r="E357" s="96" t="s">
        <v>181</v>
      </c>
      <c r="F357" s="96" t="s">
        <v>118</v>
      </c>
      <c r="G357" s="96">
        <v>9999</v>
      </c>
      <c r="H357" s="96">
        <v>899.86</v>
      </c>
    </row>
    <row r="358" spans="1:8" ht="15">
      <c r="A358" s="96" t="s">
        <v>180</v>
      </c>
      <c r="B358" s="97">
        <v>45138.958333333336</v>
      </c>
      <c r="C358" s="96" t="s">
        <v>104</v>
      </c>
      <c r="D358" s="96" t="s">
        <v>185</v>
      </c>
      <c r="E358" s="96" t="s">
        <v>181</v>
      </c>
      <c r="F358" s="96" t="s">
        <v>116</v>
      </c>
      <c r="G358" s="96">
        <v>9999</v>
      </c>
      <c r="H358" s="96">
        <v>25017.46</v>
      </c>
    </row>
    <row r="359" spans="1:8" ht="15">
      <c r="A359" s="96" t="s">
        <v>180</v>
      </c>
      <c r="B359" s="97">
        <v>45138.958333333336</v>
      </c>
      <c r="C359" s="96" t="s">
        <v>104</v>
      </c>
      <c r="D359" s="96" t="s">
        <v>185</v>
      </c>
      <c r="E359" s="96" t="s">
        <v>181</v>
      </c>
      <c r="F359" s="96" t="s">
        <v>114</v>
      </c>
      <c r="G359" s="96">
        <v>9999</v>
      </c>
      <c r="H359" s="96">
        <v>229.07</v>
      </c>
    </row>
    <row r="360" spans="1:9" ht="15">
      <c r="A360" s="96" t="s">
        <v>180</v>
      </c>
      <c r="B360" s="97">
        <v>45138.958333333336</v>
      </c>
      <c r="C360" s="96" t="s">
        <v>104</v>
      </c>
      <c r="D360" s="96" t="s">
        <v>185</v>
      </c>
      <c r="E360" s="96" t="s">
        <v>181</v>
      </c>
      <c r="F360" s="96" t="s">
        <v>113</v>
      </c>
      <c r="G360" s="96">
        <v>9999</v>
      </c>
      <c r="H360" s="96">
        <v>14313.51</v>
      </c>
      <c r="I360" s="96" t="s">
        <v>101</v>
      </c>
    </row>
    <row r="361" spans="1:8" ht="15">
      <c r="A361" s="96" t="s">
        <v>180</v>
      </c>
      <c r="B361" s="97">
        <v>45138.958333333336</v>
      </c>
      <c r="C361" s="96" t="s">
        <v>104</v>
      </c>
      <c r="D361" s="96" t="s">
        <v>185</v>
      </c>
      <c r="E361" s="96" t="s">
        <v>181</v>
      </c>
      <c r="F361" s="96" t="s">
        <v>112</v>
      </c>
      <c r="G361" s="96">
        <v>9999</v>
      </c>
      <c r="H361" s="96">
        <v>14994.73</v>
      </c>
    </row>
    <row r="362" spans="1:8" ht="15">
      <c r="A362" s="96" t="s">
        <v>180</v>
      </c>
      <c r="B362" s="97">
        <v>45138.958333333336</v>
      </c>
      <c r="C362" s="96" t="s">
        <v>104</v>
      </c>
      <c r="D362" s="96" t="s">
        <v>185</v>
      </c>
      <c r="E362" s="96" t="s">
        <v>181</v>
      </c>
      <c r="F362" s="96" t="s">
        <v>109</v>
      </c>
      <c r="G362" s="96">
        <v>9999</v>
      </c>
      <c r="H362" s="96">
        <v>760.57</v>
      </c>
    </row>
    <row r="363" spans="1:8" ht="15">
      <c r="A363" s="96" t="s">
        <v>180</v>
      </c>
      <c r="B363" s="97">
        <v>45138.958333333336</v>
      </c>
      <c r="C363" s="96" t="s">
        <v>104</v>
      </c>
      <c r="D363" s="96" t="s">
        <v>185</v>
      </c>
      <c r="E363" s="96" t="s">
        <v>181</v>
      </c>
      <c r="F363" s="96" t="s">
        <v>107</v>
      </c>
      <c r="G363" s="96">
        <v>9999</v>
      </c>
      <c r="H363" s="96">
        <v>136</v>
      </c>
    </row>
    <row r="364" spans="1:8" ht="15">
      <c r="A364" s="96" t="s">
        <v>180</v>
      </c>
      <c r="B364" s="97">
        <v>45138.958333333336</v>
      </c>
      <c r="C364" s="96" t="s">
        <v>104</v>
      </c>
      <c r="D364" s="96" t="s">
        <v>185</v>
      </c>
      <c r="E364" s="96" t="s">
        <v>178</v>
      </c>
      <c r="F364" s="96" t="s">
        <v>165</v>
      </c>
      <c r="G364" s="96">
        <v>9999</v>
      </c>
      <c r="H364" s="96">
        <v>86000</v>
      </c>
    </row>
    <row r="365" spans="1:9" ht="15">
      <c r="A365" s="96" t="s">
        <v>180</v>
      </c>
      <c r="B365" s="97">
        <v>45138.958333333336</v>
      </c>
      <c r="C365" s="96" t="s">
        <v>104</v>
      </c>
      <c r="D365" s="96" t="s">
        <v>185</v>
      </c>
      <c r="E365" s="96" t="s">
        <v>178</v>
      </c>
      <c r="F365" s="96" t="s">
        <v>163</v>
      </c>
      <c r="G365" s="96">
        <v>9999</v>
      </c>
      <c r="H365" s="96">
        <v>25394</v>
      </c>
      <c r="I365" s="96" t="s">
        <v>101</v>
      </c>
    </row>
    <row r="366" spans="1:8" ht="15">
      <c r="A366" s="96" t="s">
        <v>180</v>
      </c>
      <c r="B366" s="97">
        <v>45138.958333333336</v>
      </c>
      <c r="C366" s="96" t="s">
        <v>104</v>
      </c>
      <c r="D366" s="96" t="s">
        <v>185</v>
      </c>
      <c r="E366" s="96" t="s">
        <v>178</v>
      </c>
      <c r="F366" s="96" t="s">
        <v>162</v>
      </c>
      <c r="G366" s="96">
        <v>9999</v>
      </c>
      <c r="H366" s="96">
        <v>19751.92</v>
      </c>
    </row>
    <row r="367" spans="1:8" ht="15">
      <c r="A367" s="96" t="s">
        <v>180</v>
      </c>
      <c r="B367" s="97">
        <v>45138.958333333336</v>
      </c>
      <c r="C367" s="96" t="s">
        <v>104</v>
      </c>
      <c r="D367" s="96" t="s">
        <v>185</v>
      </c>
      <c r="E367" s="96" t="s">
        <v>178</v>
      </c>
      <c r="F367" s="96" t="s">
        <v>161</v>
      </c>
      <c r="G367" s="96">
        <v>9999</v>
      </c>
      <c r="H367" s="96">
        <v>100692</v>
      </c>
    </row>
    <row r="368" spans="1:8" ht="15">
      <c r="A368" s="96" t="s">
        <v>180</v>
      </c>
      <c r="B368" s="97">
        <v>45138.958333333336</v>
      </c>
      <c r="C368" s="96" t="s">
        <v>104</v>
      </c>
      <c r="D368" s="96" t="s">
        <v>185</v>
      </c>
      <c r="E368" s="96" t="s">
        <v>178</v>
      </c>
      <c r="F368" s="96" t="s">
        <v>159</v>
      </c>
      <c r="G368" s="96">
        <v>9999</v>
      </c>
      <c r="H368" s="96">
        <v>53140</v>
      </c>
    </row>
    <row r="369" spans="1:8" ht="15">
      <c r="A369" s="96" t="s">
        <v>180</v>
      </c>
      <c r="B369" s="97">
        <v>45138.958333333336</v>
      </c>
      <c r="C369" s="96" t="s">
        <v>104</v>
      </c>
      <c r="D369" s="96" t="s">
        <v>185</v>
      </c>
      <c r="E369" s="96" t="s">
        <v>178</v>
      </c>
      <c r="F369" s="96" t="s">
        <v>158</v>
      </c>
      <c r="G369" s="96">
        <v>9999</v>
      </c>
      <c r="H369" s="96">
        <v>0</v>
      </c>
    </row>
    <row r="370" spans="1:8" ht="15">
      <c r="A370" s="96" t="s">
        <v>180</v>
      </c>
      <c r="B370" s="97">
        <v>45138.958333333336</v>
      </c>
      <c r="C370" s="96" t="s">
        <v>104</v>
      </c>
      <c r="D370" s="96" t="s">
        <v>185</v>
      </c>
      <c r="E370" s="96" t="s">
        <v>178</v>
      </c>
      <c r="F370" s="96" t="s">
        <v>157</v>
      </c>
      <c r="G370" s="96">
        <v>9999</v>
      </c>
      <c r="H370" s="96">
        <v>14588</v>
      </c>
    </row>
    <row r="371" spans="1:8" ht="15">
      <c r="A371" s="96" t="s">
        <v>180</v>
      </c>
      <c r="B371" s="97">
        <v>45138.958333333336</v>
      </c>
      <c r="C371" s="96" t="s">
        <v>104</v>
      </c>
      <c r="D371" s="96" t="s">
        <v>185</v>
      </c>
      <c r="E371" s="96" t="s">
        <v>178</v>
      </c>
      <c r="F371" s="96" t="s">
        <v>156</v>
      </c>
      <c r="G371" s="96">
        <v>9999</v>
      </c>
      <c r="H371" s="96">
        <v>117000</v>
      </c>
    </row>
    <row r="372" spans="1:9" ht="15">
      <c r="A372" s="96" t="s">
        <v>180</v>
      </c>
      <c r="B372" s="97">
        <v>45138.958333333336</v>
      </c>
      <c r="C372" s="96" t="s">
        <v>104</v>
      </c>
      <c r="D372" s="96" t="s">
        <v>185</v>
      </c>
      <c r="E372" s="96" t="s">
        <v>178</v>
      </c>
      <c r="F372" s="96" t="s">
        <v>154</v>
      </c>
      <c r="G372" s="96">
        <v>9999</v>
      </c>
      <c r="H372" s="96">
        <v>0</v>
      </c>
      <c r="I372" s="96" t="s">
        <v>101</v>
      </c>
    </row>
    <row r="373" spans="1:8" ht="15">
      <c r="A373" s="96" t="s">
        <v>180</v>
      </c>
      <c r="B373" s="97">
        <v>45138.958333333336</v>
      </c>
      <c r="C373" s="96" t="s">
        <v>104</v>
      </c>
      <c r="D373" s="96" t="s">
        <v>185</v>
      </c>
      <c r="E373" s="96" t="s">
        <v>178</v>
      </c>
      <c r="F373" s="96" t="s">
        <v>150</v>
      </c>
      <c r="G373" s="96">
        <v>9999</v>
      </c>
      <c r="H373" s="96">
        <v>340.6</v>
      </c>
    </row>
    <row r="374" spans="1:8" ht="15">
      <c r="A374" s="96" t="s">
        <v>180</v>
      </c>
      <c r="B374" s="97">
        <v>45138.958333333336</v>
      </c>
      <c r="C374" s="96" t="s">
        <v>104</v>
      </c>
      <c r="D374" s="96" t="s">
        <v>185</v>
      </c>
      <c r="E374" s="96" t="s">
        <v>178</v>
      </c>
      <c r="F374" s="96" t="s">
        <v>147</v>
      </c>
      <c r="G374" s="96">
        <v>9999</v>
      </c>
      <c r="H374" s="96">
        <v>1600</v>
      </c>
    </row>
    <row r="375" spans="1:8" ht="15">
      <c r="A375" s="96" t="s">
        <v>180</v>
      </c>
      <c r="B375" s="97">
        <v>45138.958333333336</v>
      </c>
      <c r="C375" s="96" t="s">
        <v>104</v>
      </c>
      <c r="D375" s="96" t="s">
        <v>185</v>
      </c>
      <c r="E375" s="96" t="s">
        <v>178</v>
      </c>
      <c r="F375" s="96" t="s">
        <v>142</v>
      </c>
      <c r="G375" s="96">
        <v>9999</v>
      </c>
      <c r="H375" s="96">
        <v>30000</v>
      </c>
    </row>
    <row r="376" spans="1:8" ht="15">
      <c r="A376" s="96" t="s">
        <v>180</v>
      </c>
      <c r="B376" s="97">
        <v>45138.958333333336</v>
      </c>
      <c r="C376" s="96" t="s">
        <v>104</v>
      </c>
      <c r="D376" s="96" t="s">
        <v>185</v>
      </c>
      <c r="E376" s="96" t="s">
        <v>178</v>
      </c>
      <c r="F376" s="96" t="s">
        <v>141</v>
      </c>
      <c r="G376" s="96">
        <v>9999</v>
      </c>
      <c r="H376" s="96">
        <v>18000</v>
      </c>
    </row>
    <row r="377" spans="1:9" ht="15">
      <c r="A377" s="96" t="s">
        <v>180</v>
      </c>
      <c r="B377" s="97">
        <v>45138.958333333336</v>
      </c>
      <c r="C377" s="96" t="s">
        <v>104</v>
      </c>
      <c r="D377" s="96" t="s">
        <v>185</v>
      </c>
      <c r="E377" s="96" t="s">
        <v>178</v>
      </c>
      <c r="F377" s="96" t="s">
        <v>138</v>
      </c>
      <c r="G377" s="96">
        <v>9999</v>
      </c>
      <c r="H377" s="96">
        <v>97520.78</v>
      </c>
      <c r="I377" s="96" t="s">
        <v>101</v>
      </c>
    </row>
    <row r="378" spans="1:9" ht="15">
      <c r="A378" s="96" t="s">
        <v>180</v>
      </c>
      <c r="B378" s="97">
        <v>45138.958333333336</v>
      </c>
      <c r="C378" s="96" t="s">
        <v>104</v>
      </c>
      <c r="D378" s="96" t="s">
        <v>185</v>
      </c>
      <c r="E378" s="96" t="s">
        <v>178</v>
      </c>
      <c r="F378" s="96" t="s">
        <v>136</v>
      </c>
      <c r="G378" s="96">
        <v>9999</v>
      </c>
      <c r="H378" s="96">
        <v>2788.33</v>
      </c>
      <c r="I378" s="96" t="s">
        <v>101</v>
      </c>
    </row>
    <row r="379" spans="1:8" ht="15">
      <c r="A379" s="96" t="s">
        <v>180</v>
      </c>
      <c r="B379" s="97">
        <v>45138.958333333336</v>
      </c>
      <c r="C379" s="96" t="s">
        <v>104</v>
      </c>
      <c r="D379" s="96" t="s">
        <v>185</v>
      </c>
      <c r="E379" s="96" t="s">
        <v>178</v>
      </c>
      <c r="F379" s="96" t="s">
        <v>131</v>
      </c>
      <c r="G379" s="96">
        <v>9999</v>
      </c>
      <c r="H379" s="96">
        <v>3170.29</v>
      </c>
    </row>
    <row r="380" spans="1:8" ht="15">
      <c r="A380" s="96" t="s">
        <v>180</v>
      </c>
      <c r="B380" s="97">
        <v>45138.958333333336</v>
      </c>
      <c r="C380" s="96" t="s">
        <v>104</v>
      </c>
      <c r="D380" s="96" t="s">
        <v>185</v>
      </c>
      <c r="E380" s="96" t="s">
        <v>178</v>
      </c>
      <c r="F380" s="96" t="s">
        <v>130</v>
      </c>
      <c r="G380" s="96">
        <v>9999</v>
      </c>
      <c r="H380" s="96">
        <v>1600</v>
      </c>
    </row>
    <row r="381" spans="1:8" ht="15">
      <c r="A381" s="96" t="s">
        <v>180</v>
      </c>
      <c r="B381" s="97">
        <v>45138.958333333336</v>
      </c>
      <c r="C381" s="96" t="s">
        <v>104</v>
      </c>
      <c r="D381" s="96" t="s">
        <v>185</v>
      </c>
      <c r="E381" s="96" t="s">
        <v>178</v>
      </c>
      <c r="F381" s="96" t="s">
        <v>129</v>
      </c>
      <c r="G381" s="96">
        <v>9999</v>
      </c>
      <c r="H381" s="96">
        <v>1267</v>
      </c>
    </row>
    <row r="382" spans="1:8" ht="15">
      <c r="A382" s="96" t="s">
        <v>180</v>
      </c>
      <c r="B382" s="97">
        <v>45138.958333333336</v>
      </c>
      <c r="C382" s="96" t="s">
        <v>104</v>
      </c>
      <c r="D382" s="96" t="s">
        <v>185</v>
      </c>
      <c r="E382" s="96" t="s">
        <v>178</v>
      </c>
      <c r="F382" s="96" t="s">
        <v>125</v>
      </c>
      <c r="G382" s="96">
        <v>9999</v>
      </c>
      <c r="H382" s="96">
        <v>6322</v>
      </c>
    </row>
    <row r="383" spans="1:8" ht="15">
      <c r="A383" s="96" t="s">
        <v>180</v>
      </c>
      <c r="B383" s="97">
        <v>45138.958333333336</v>
      </c>
      <c r="C383" s="96" t="s">
        <v>104</v>
      </c>
      <c r="D383" s="96" t="s">
        <v>185</v>
      </c>
      <c r="E383" s="96" t="s">
        <v>178</v>
      </c>
      <c r="F383" s="96" t="s">
        <v>124</v>
      </c>
      <c r="G383" s="96">
        <v>9999</v>
      </c>
      <c r="H383" s="96">
        <v>0</v>
      </c>
    </row>
    <row r="384" spans="1:8" ht="15">
      <c r="A384" s="96" t="s">
        <v>180</v>
      </c>
      <c r="B384" s="97">
        <v>45138.958333333336</v>
      </c>
      <c r="C384" s="96" t="s">
        <v>104</v>
      </c>
      <c r="D384" s="96" t="s">
        <v>185</v>
      </c>
      <c r="E384" s="96" t="s">
        <v>178</v>
      </c>
      <c r="F384" s="96" t="s">
        <v>123</v>
      </c>
      <c r="G384" s="96">
        <v>9999</v>
      </c>
      <c r="H384" s="96">
        <v>0</v>
      </c>
    </row>
    <row r="385" spans="1:8" ht="15">
      <c r="A385" s="96" t="s">
        <v>180</v>
      </c>
      <c r="B385" s="97">
        <v>45138.958333333336</v>
      </c>
      <c r="C385" s="96" t="s">
        <v>104</v>
      </c>
      <c r="D385" s="96" t="s">
        <v>185</v>
      </c>
      <c r="E385" s="96" t="s">
        <v>178</v>
      </c>
      <c r="F385" s="96" t="s">
        <v>122</v>
      </c>
      <c r="G385" s="96">
        <v>9999</v>
      </c>
      <c r="H385" s="96">
        <v>9797.94</v>
      </c>
    </row>
    <row r="386" spans="1:9" ht="15">
      <c r="A386" s="96" t="s">
        <v>180</v>
      </c>
      <c r="B386" s="97">
        <v>45138.958333333336</v>
      </c>
      <c r="C386" s="96" t="s">
        <v>104</v>
      </c>
      <c r="D386" s="96" t="s">
        <v>185</v>
      </c>
      <c r="E386" s="96" t="s">
        <v>178</v>
      </c>
      <c r="F386" s="96" t="s">
        <v>120</v>
      </c>
      <c r="G386" s="96">
        <v>9999</v>
      </c>
      <c r="H386" s="96">
        <v>0</v>
      </c>
      <c r="I386" s="96" t="s">
        <v>101</v>
      </c>
    </row>
    <row r="387" spans="1:8" ht="15">
      <c r="A387" s="96" t="s">
        <v>180</v>
      </c>
      <c r="B387" s="97">
        <v>45138.958333333336</v>
      </c>
      <c r="C387" s="96" t="s">
        <v>104</v>
      </c>
      <c r="D387" s="96" t="s">
        <v>185</v>
      </c>
      <c r="E387" s="96" t="s">
        <v>178</v>
      </c>
      <c r="F387" s="96" t="s">
        <v>118</v>
      </c>
      <c r="G387" s="96">
        <v>9999</v>
      </c>
      <c r="H387" s="96">
        <v>17207.23</v>
      </c>
    </row>
    <row r="388" spans="1:8" ht="15">
      <c r="A388" s="96" t="s">
        <v>180</v>
      </c>
      <c r="B388" s="97">
        <v>45138.958333333336</v>
      </c>
      <c r="C388" s="96" t="s">
        <v>104</v>
      </c>
      <c r="D388" s="96" t="s">
        <v>185</v>
      </c>
      <c r="E388" s="96" t="s">
        <v>178</v>
      </c>
      <c r="F388" s="96" t="s">
        <v>116</v>
      </c>
      <c r="G388" s="96">
        <v>9999</v>
      </c>
      <c r="H388" s="96">
        <v>170977.47</v>
      </c>
    </row>
    <row r="389" spans="1:8" ht="15">
      <c r="A389" s="96" t="s">
        <v>180</v>
      </c>
      <c r="B389" s="97">
        <v>45138.958333333336</v>
      </c>
      <c r="C389" s="96" t="s">
        <v>104</v>
      </c>
      <c r="D389" s="96" t="s">
        <v>185</v>
      </c>
      <c r="E389" s="96" t="s">
        <v>178</v>
      </c>
      <c r="F389" s="96" t="s">
        <v>114</v>
      </c>
      <c r="G389" s="96">
        <v>9999</v>
      </c>
      <c r="H389" s="96">
        <v>2386</v>
      </c>
    </row>
    <row r="390" spans="1:9" ht="15">
      <c r="A390" s="96" t="s">
        <v>180</v>
      </c>
      <c r="B390" s="97">
        <v>45138.958333333336</v>
      </c>
      <c r="C390" s="96" t="s">
        <v>104</v>
      </c>
      <c r="D390" s="96" t="s">
        <v>185</v>
      </c>
      <c r="E390" s="96" t="s">
        <v>178</v>
      </c>
      <c r="F390" s="96" t="s">
        <v>113</v>
      </c>
      <c r="G390" s="96">
        <v>9999</v>
      </c>
      <c r="H390" s="96">
        <v>30174</v>
      </c>
      <c r="I390" s="96" t="s">
        <v>101</v>
      </c>
    </row>
    <row r="391" spans="1:8" ht="15">
      <c r="A391" s="96" t="s">
        <v>180</v>
      </c>
      <c r="B391" s="97">
        <v>45138.958333333336</v>
      </c>
      <c r="C391" s="96" t="s">
        <v>104</v>
      </c>
      <c r="D391" s="96" t="s">
        <v>185</v>
      </c>
      <c r="E391" s="96" t="s">
        <v>178</v>
      </c>
      <c r="F391" s="96" t="s">
        <v>112</v>
      </c>
      <c r="G391" s="96">
        <v>9999</v>
      </c>
      <c r="H391" s="96">
        <v>81680</v>
      </c>
    </row>
    <row r="392" spans="1:8" ht="15">
      <c r="A392" s="96" t="s">
        <v>180</v>
      </c>
      <c r="B392" s="97">
        <v>45138.958333333336</v>
      </c>
      <c r="C392" s="96" t="s">
        <v>104</v>
      </c>
      <c r="D392" s="96" t="s">
        <v>185</v>
      </c>
      <c r="E392" s="96" t="s">
        <v>178</v>
      </c>
      <c r="F392" s="96" t="s">
        <v>109</v>
      </c>
      <c r="G392" s="96">
        <v>9999</v>
      </c>
      <c r="H392" s="96">
        <v>64000</v>
      </c>
    </row>
    <row r="393" spans="1:8" ht="15">
      <c r="A393" s="96" t="s">
        <v>180</v>
      </c>
      <c r="B393" s="97">
        <v>45138.958333333336</v>
      </c>
      <c r="C393" s="96" t="s">
        <v>104</v>
      </c>
      <c r="D393" s="96" t="s">
        <v>185</v>
      </c>
      <c r="E393" s="96" t="s">
        <v>178</v>
      </c>
      <c r="F393" s="96" t="s">
        <v>107</v>
      </c>
      <c r="G393" s="96">
        <v>9999</v>
      </c>
      <c r="H393" s="96">
        <v>8009.5</v>
      </c>
    </row>
    <row r="394" spans="1:8" ht="15">
      <c r="A394" s="96" t="s">
        <v>180</v>
      </c>
      <c r="B394" s="97">
        <v>45138.958333333336</v>
      </c>
      <c r="C394" s="96" t="s">
        <v>104</v>
      </c>
      <c r="D394" s="96" t="s">
        <v>185</v>
      </c>
      <c r="E394" s="96" t="s">
        <v>178</v>
      </c>
      <c r="F394" s="96" t="s">
        <v>102</v>
      </c>
      <c r="G394" s="96">
        <v>9999</v>
      </c>
      <c r="H394" s="96">
        <v>114.5</v>
      </c>
    </row>
    <row r="395" spans="1:9" ht="15">
      <c r="A395" s="96" t="s">
        <v>180</v>
      </c>
      <c r="B395" s="97">
        <v>45138.958333333336</v>
      </c>
      <c r="C395" s="96" t="s">
        <v>104</v>
      </c>
      <c r="D395" s="96" t="s">
        <v>183</v>
      </c>
      <c r="E395" s="96" t="s">
        <v>181</v>
      </c>
      <c r="F395" s="96" t="s">
        <v>165</v>
      </c>
      <c r="G395" s="96">
        <v>9999</v>
      </c>
      <c r="I395" s="96" t="s">
        <v>184</v>
      </c>
    </row>
    <row r="396" spans="1:8" ht="15">
      <c r="A396" s="96" t="s">
        <v>180</v>
      </c>
      <c r="B396" s="97">
        <v>45138.958333333336</v>
      </c>
      <c r="C396" s="96" t="s">
        <v>104</v>
      </c>
      <c r="D396" s="96" t="s">
        <v>183</v>
      </c>
      <c r="E396" s="96" t="s">
        <v>181</v>
      </c>
      <c r="F396" s="96" t="s">
        <v>162</v>
      </c>
      <c r="G396" s="96">
        <v>9999</v>
      </c>
      <c r="H396" s="96">
        <v>67.09</v>
      </c>
    </row>
    <row r="397" spans="1:8" ht="15">
      <c r="A397" s="96" t="s">
        <v>180</v>
      </c>
      <c r="B397" s="97">
        <v>45138.958333333336</v>
      </c>
      <c r="C397" s="96" t="s">
        <v>104</v>
      </c>
      <c r="D397" s="96" t="s">
        <v>183</v>
      </c>
      <c r="E397" s="96" t="s">
        <v>181</v>
      </c>
      <c r="F397" s="96" t="s">
        <v>161</v>
      </c>
      <c r="G397" s="96">
        <v>9999</v>
      </c>
      <c r="H397" s="96">
        <v>248.63</v>
      </c>
    </row>
    <row r="398" spans="1:8" ht="15">
      <c r="A398" s="96" t="s">
        <v>180</v>
      </c>
      <c r="B398" s="97">
        <v>45138.958333333336</v>
      </c>
      <c r="C398" s="96" t="s">
        <v>104</v>
      </c>
      <c r="D398" s="96" t="s">
        <v>183</v>
      </c>
      <c r="E398" s="96" t="s">
        <v>181</v>
      </c>
      <c r="F398" s="96" t="s">
        <v>159</v>
      </c>
      <c r="G398" s="96">
        <v>9999</v>
      </c>
      <c r="H398" s="96">
        <v>0</v>
      </c>
    </row>
    <row r="399" spans="1:9" ht="15">
      <c r="A399" s="96" t="s">
        <v>180</v>
      </c>
      <c r="B399" s="97">
        <v>45138.958333333336</v>
      </c>
      <c r="C399" s="96" t="s">
        <v>104</v>
      </c>
      <c r="D399" s="96" t="s">
        <v>183</v>
      </c>
      <c r="E399" s="96" t="s">
        <v>181</v>
      </c>
      <c r="F399" s="96" t="s">
        <v>158</v>
      </c>
      <c r="G399" s="96">
        <v>9999</v>
      </c>
      <c r="H399" s="96">
        <v>89.03</v>
      </c>
      <c r="I399" s="96" t="s">
        <v>101</v>
      </c>
    </row>
    <row r="400" spans="1:9" ht="15">
      <c r="A400" s="96" t="s">
        <v>180</v>
      </c>
      <c r="B400" s="97">
        <v>45138.958333333336</v>
      </c>
      <c r="C400" s="96" t="s">
        <v>104</v>
      </c>
      <c r="D400" s="96" t="s">
        <v>183</v>
      </c>
      <c r="E400" s="96" t="s">
        <v>181</v>
      </c>
      <c r="F400" s="96" t="s">
        <v>157</v>
      </c>
      <c r="G400" s="96">
        <v>9999</v>
      </c>
      <c r="I400" s="96" t="s">
        <v>184</v>
      </c>
    </row>
    <row r="401" spans="1:8" ht="15">
      <c r="A401" s="96" t="s">
        <v>180</v>
      </c>
      <c r="B401" s="97">
        <v>45138.958333333336</v>
      </c>
      <c r="C401" s="96" t="s">
        <v>104</v>
      </c>
      <c r="D401" s="96" t="s">
        <v>183</v>
      </c>
      <c r="E401" s="96" t="s">
        <v>181</v>
      </c>
      <c r="F401" s="96" t="s">
        <v>156</v>
      </c>
      <c r="G401" s="96">
        <v>9999</v>
      </c>
      <c r="H401" s="96">
        <v>588.97</v>
      </c>
    </row>
    <row r="402" spans="1:8" ht="15">
      <c r="A402" s="96" t="s">
        <v>180</v>
      </c>
      <c r="B402" s="97">
        <v>45138.958333333336</v>
      </c>
      <c r="C402" s="96" t="s">
        <v>104</v>
      </c>
      <c r="D402" s="96" t="s">
        <v>183</v>
      </c>
      <c r="E402" s="96" t="s">
        <v>181</v>
      </c>
      <c r="F402" s="96" t="s">
        <v>150</v>
      </c>
      <c r="G402" s="96">
        <v>9999</v>
      </c>
      <c r="H402" s="96">
        <v>9071.91</v>
      </c>
    </row>
    <row r="403" spans="1:8" ht="15">
      <c r="A403" s="96" t="s">
        <v>180</v>
      </c>
      <c r="B403" s="97">
        <v>45138.958333333336</v>
      </c>
      <c r="C403" s="96" t="s">
        <v>104</v>
      </c>
      <c r="D403" s="96" t="s">
        <v>183</v>
      </c>
      <c r="E403" s="96" t="s">
        <v>181</v>
      </c>
      <c r="F403" s="96" t="s">
        <v>142</v>
      </c>
      <c r="G403" s="96">
        <v>9999</v>
      </c>
      <c r="H403" s="96">
        <v>14437.78</v>
      </c>
    </row>
    <row r="404" spans="1:8" ht="15">
      <c r="A404" s="96" t="s">
        <v>180</v>
      </c>
      <c r="B404" s="97">
        <v>45138.958333333336</v>
      </c>
      <c r="C404" s="96" t="s">
        <v>104</v>
      </c>
      <c r="D404" s="96" t="s">
        <v>183</v>
      </c>
      <c r="E404" s="96" t="s">
        <v>181</v>
      </c>
      <c r="F404" s="96" t="s">
        <v>141</v>
      </c>
      <c r="G404" s="96">
        <v>9999</v>
      </c>
      <c r="H404" s="96">
        <v>2213.55</v>
      </c>
    </row>
    <row r="405" spans="1:9" ht="15">
      <c r="A405" s="96" t="s">
        <v>180</v>
      </c>
      <c r="B405" s="97">
        <v>45138.958333333336</v>
      </c>
      <c r="C405" s="96" t="s">
        <v>104</v>
      </c>
      <c r="D405" s="96" t="s">
        <v>183</v>
      </c>
      <c r="E405" s="96" t="s">
        <v>181</v>
      </c>
      <c r="F405" s="96" t="s">
        <v>138</v>
      </c>
      <c r="G405" s="96">
        <v>9999</v>
      </c>
      <c r="H405" s="96">
        <v>5264.69</v>
      </c>
      <c r="I405" s="96" t="s">
        <v>101</v>
      </c>
    </row>
    <row r="406" spans="1:9" ht="15">
      <c r="A406" s="96" t="s">
        <v>180</v>
      </c>
      <c r="B406" s="97">
        <v>45138.958333333336</v>
      </c>
      <c r="C406" s="96" t="s">
        <v>104</v>
      </c>
      <c r="D406" s="96" t="s">
        <v>183</v>
      </c>
      <c r="E406" s="96" t="s">
        <v>181</v>
      </c>
      <c r="F406" s="96" t="s">
        <v>137</v>
      </c>
      <c r="G406" s="96">
        <v>9999</v>
      </c>
      <c r="I406" s="96" t="s">
        <v>184</v>
      </c>
    </row>
    <row r="407" spans="1:8" ht="15">
      <c r="A407" s="96" t="s">
        <v>180</v>
      </c>
      <c r="B407" s="97">
        <v>45138.958333333336</v>
      </c>
      <c r="C407" s="96" t="s">
        <v>104</v>
      </c>
      <c r="D407" s="96" t="s">
        <v>183</v>
      </c>
      <c r="E407" s="96" t="s">
        <v>181</v>
      </c>
      <c r="F407" s="96" t="s">
        <v>133</v>
      </c>
      <c r="G407" s="96">
        <v>9999</v>
      </c>
      <c r="H407" s="96">
        <v>0</v>
      </c>
    </row>
    <row r="408" spans="1:8" ht="15">
      <c r="A408" s="96" t="s">
        <v>180</v>
      </c>
      <c r="B408" s="97">
        <v>45138.958333333336</v>
      </c>
      <c r="C408" s="96" t="s">
        <v>104</v>
      </c>
      <c r="D408" s="96" t="s">
        <v>183</v>
      </c>
      <c r="E408" s="96" t="s">
        <v>181</v>
      </c>
      <c r="F408" s="96" t="s">
        <v>131</v>
      </c>
      <c r="G408" s="96">
        <v>9999</v>
      </c>
      <c r="H408" s="96">
        <v>7046.32</v>
      </c>
    </row>
    <row r="409" spans="1:8" ht="15">
      <c r="A409" s="96" t="s">
        <v>180</v>
      </c>
      <c r="B409" s="97">
        <v>45138.958333333336</v>
      </c>
      <c r="C409" s="96" t="s">
        <v>104</v>
      </c>
      <c r="D409" s="96" t="s">
        <v>183</v>
      </c>
      <c r="E409" s="96" t="s">
        <v>181</v>
      </c>
      <c r="F409" s="96" t="s">
        <v>130</v>
      </c>
      <c r="G409" s="96">
        <v>9999</v>
      </c>
      <c r="H409" s="96">
        <v>0</v>
      </c>
    </row>
    <row r="410" spans="1:8" ht="15">
      <c r="A410" s="96" t="s">
        <v>180</v>
      </c>
      <c r="B410" s="97">
        <v>45138.958333333336</v>
      </c>
      <c r="C410" s="96" t="s">
        <v>104</v>
      </c>
      <c r="D410" s="96" t="s">
        <v>183</v>
      </c>
      <c r="E410" s="96" t="s">
        <v>181</v>
      </c>
      <c r="F410" s="96" t="s">
        <v>129</v>
      </c>
      <c r="G410" s="96">
        <v>9999</v>
      </c>
      <c r="H410" s="96">
        <v>16804.02</v>
      </c>
    </row>
    <row r="411" spans="1:8" ht="15">
      <c r="A411" s="96" t="s">
        <v>180</v>
      </c>
      <c r="B411" s="97">
        <v>45138.958333333336</v>
      </c>
      <c r="C411" s="96" t="s">
        <v>104</v>
      </c>
      <c r="D411" s="96" t="s">
        <v>183</v>
      </c>
      <c r="E411" s="96" t="s">
        <v>181</v>
      </c>
      <c r="F411" s="96" t="s">
        <v>125</v>
      </c>
      <c r="G411" s="96">
        <v>9999</v>
      </c>
      <c r="H411" s="96">
        <v>0</v>
      </c>
    </row>
    <row r="412" spans="1:8" ht="15">
      <c r="A412" s="96" t="s">
        <v>180</v>
      </c>
      <c r="B412" s="97">
        <v>45138.958333333336</v>
      </c>
      <c r="C412" s="96" t="s">
        <v>104</v>
      </c>
      <c r="D412" s="96" t="s">
        <v>183</v>
      </c>
      <c r="E412" s="96" t="s">
        <v>181</v>
      </c>
      <c r="F412" s="96" t="s">
        <v>124</v>
      </c>
      <c r="G412" s="96">
        <v>9999</v>
      </c>
      <c r="H412" s="96">
        <v>104.39</v>
      </c>
    </row>
    <row r="413" spans="1:8" ht="15">
      <c r="A413" s="96" t="s">
        <v>180</v>
      </c>
      <c r="B413" s="97">
        <v>45138.958333333336</v>
      </c>
      <c r="C413" s="96" t="s">
        <v>104</v>
      </c>
      <c r="D413" s="96" t="s">
        <v>183</v>
      </c>
      <c r="E413" s="96" t="s">
        <v>181</v>
      </c>
      <c r="F413" s="96" t="s">
        <v>123</v>
      </c>
      <c r="G413" s="96">
        <v>9999</v>
      </c>
      <c r="H413" s="96">
        <v>4810.92</v>
      </c>
    </row>
    <row r="414" spans="1:8" ht="15">
      <c r="A414" s="96" t="s">
        <v>180</v>
      </c>
      <c r="B414" s="97">
        <v>45138.958333333336</v>
      </c>
      <c r="C414" s="96" t="s">
        <v>104</v>
      </c>
      <c r="D414" s="96" t="s">
        <v>183</v>
      </c>
      <c r="E414" s="96" t="s">
        <v>181</v>
      </c>
      <c r="F414" s="96" t="s">
        <v>122</v>
      </c>
      <c r="G414" s="96">
        <v>9999</v>
      </c>
      <c r="H414" s="96">
        <v>66329.63</v>
      </c>
    </row>
    <row r="415" spans="1:8" ht="15">
      <c r="A415" s="96" t="s">
        <v>180</v>
      </c>
      <c r="B415" s="97">
        <v>45138.958333333336</v>
      </c>
      <c r="C415" s="96" t="s">
        <v>104</v>
      </c>
      <c r="D415" s="96" t="s">
        <v>183</v>
      </c>
      <c r="E415" s="96" t="s">
        <v>181</v>
      </c>
      <c r="F415" s="96" t="s">
        <v>120</v>
      </c>
      <c r="G415" s="96">
        <v>9999</v>
      </c>
      <c r="H415" s="96">
        <v>3305.38</v>
      </c>
    </row>
    <row r="416" spans="1:8" ht="15">
      <c r="A416" s="96" t="s">
        <v>180</v>
      </c>
      <c r="B416" s="97">
        <v>45138.958333333336</v>
      </c>
      <c r="C416" s="96" t="s">
        <v>104</v>
      </c>
      <c r="D416" s="96" t="s">
        <v>183</v>
      </c>
      <c r="E416" s="96" t="s">
        <v>181</v>
      </c>
      <c r="F416" s="96" t="s">
        <v>118</v>
      </c>
      <c r="G416" s="96">
        <v>9999</v>
      </c>
      <c r="H416" s="96">
        <v>3.37</v>
      </c>
    </row>
    <row r="417" spans="1:8" ht="15">
      <c r="A417" s="96" t="s">
        <v>180</v>
      </c>
      <c r="B417" s="97">
        <v>45138.958333333336</v>
      </c>
      <c r="C417" s="96" t="s">
        <v>104</v>
      </c>
      <c r="D417" s="96" t="s">
        <v>183</v>
      </c>
      <c r="E417" s="96" t="s">
        <v>181</v>
      </c>
      <c r="F417" s="96" t="s">
        <v>116</v>
      </c>
      <c r="G417" s="96">
        <v>9999</v>
      </c>
      <c r="H417" s="96">
        <v>0</v>
      </c>
    </row>
    <row r="418" spans="1:8" ht="15">
      <c r="A418" s="96" t="s">
        <v>180</v>
      </c>
      <c r="B418" s="97">
        <v>45138.958333333336</v>
      </c>
      <c r="C418" s="96" t="s">
        <v>104</v>
      </c>
      <c r="D418" s="96" t="s">
        <v>183</v>
      </c>
      <c r="E418" s="96" t="s">
        <v>181</v>
      </c>
      <c r="F418" s="96" t="s">
        <v>114</v>
      </c>
      <c r="G418" s="96">
        <v>9999</v>
      </c>
      <c r="H418" s="96">
        <v>18668.73</v>
      </c>
    </row>
    <row r="419" spans="1:9" ht="15">
      <c r="A419" s="96" t="s">
        <v>180</v>
      </c>
      <c r="B419" s="97">
        <v>45138.958333333336</v>
      </c>
      <c r="C419" s="96" t="s">
        <v>104</v>
      </c>
      <c r="D419" s="96" t="s">
        <v>183</v>
      </c>
      <c r="E419" s="96" t="s">
        <v>181</v>
      </c>
      <c r="F419" s="96" t="s">
        <v>113</v>
      </c>
      <c r="G419" s="96">
        <v>9999</v>
      </c>
      <c r="H419" s="96">
        <v>93.36</v>
      </c>
      <c r="I419" s="96" t="s">
        <v>101</v>
      </c>
    </row>
    <row r="420" spans="1:8" ht="15">
      <c r="A420" s="96" t="s">
        <v>180</v>
      </c>
      <c r="B420" s="97">
        <v>45138.958333333336</v>
      </c>
      <c r="C420" s="96" t="s">
        <v>104</v>
      </c>
      <c r="D420" s="96" t="s">
        <v>183</v>
      </c>
      <c r="E420" s="96" t="s">
        <v>181</v>
      </c>
      <c r="F420" s="96" t="s">
        <v>112</v>
      </c>
      <c r="G420" s="96">
        <v>9999</v>
      </c>
      <c r="H420" s="96">
        <v>0</v>
      </c>
    </row>
    <row r="421" spans="1:8" ht="15">
      <c r="A421" s="96" t="s">
        <v>180</v>
      </c>
      <c r="B421" s="97">
        <v>45138.958333333336</v>
      </c>
      <c r="C421" s="96" t="s">
        <v>104</v>
      </c>
      <c r="D421" s="96" t="s">
        <v>183</v>
      </c>
      <c r="E421" s="96" t="s">
        <v>181</v>
      </c>
      <c r="F421" s="96" t="s">
        <v>109</v>
      </c>
      <c r="G421" s="96">
        <v>9999</v>
      </c>
      <c r="H421" s="96">
        <v>1354.77</v>
      </c>
    </row>
    <row r="422" spans="1:8" ht="15">
      <c r="A422" s="96" t="s">
        <v>180</v>
      </c>
      <c r="B422" s="97">
        <v>45138.958333333336</v>
      </c>
      <c r="C422" s="96" t="s">
        <v>104</v>
      </c>
      <c r="D422" s="96" t="s">
        <v>183</v>
      </c>
      <c r="E422" s="96" t="s">
        <v>181</v>
      </c>
      <c r="F422" s="96" t="s">
        <v>107</v>
      </c>
      <c r="G422" s="96">
        <v>9999</v>
      </c>
      <c r="H422" s="96">
        <v>2834.22</v>
      </c>
    </row>
    <row r="423" spans="1:9" ht="15">
      <c r="A423" s="96" t="s">
        <v>180</v>
      </c>
      <c r="B423" s="97">
        <v>45138.958333333336</v>
      </c>
      <c r="C423" s="96" t="s">
        <v>104</v>
      </c>
      <c r="D423" s="96" t="s">
        <v>183</v>
      </c>
      <c r="E423" s="96" t="s">
        <v>178</v>
      </c>
      <c r="F423" s="96" t="s">
        <v>165</v>
      </c>
      <c r="G423" s="96">
        <v>9999</v>
      </c>
      <c r="I423" s="96" t="s">
        <v>184</v>
      </c>
    </row>
    <row r="424" spans="1:9" ht="15">
      <c r="A424" s="96" t="s">
        <v>180</v>
      </c>
      <c r="B424" s="97">
        <v>45138.958333333336</v>
      </c>
      <c r="C424" s="96" t="s">
        <v>104</v>
      </c>
      <c r="D424" s="96" t="s">
        <v>183</v>
      </c>
      <c r="E424" s="96" t="s">
        <v>178</v>
      </c>
      <c r="F424" s="96" t="s">
        <v>163</v>
      </c>
      <c r="G424" s="96">
        <v>9999</v>
      </c>
      <c r="H424" s="96">
        <v>10106</v>
      </c>
      <c r="I424" s="96" t="s">
        <v>101</v>
      </c>
    </row>
    <row r="425" spans="1:8" ht="15">
      <c r="A425" s="96" t="s">
        <v>180</v>
      </c>
      <c r="B425" s="97">
        <v>45138.958333333336</v>
      </c>
      <c r="C425" s="96" t="s">
        <v>104</v>
      </c>
      <c r="D425" s="96" t="s">
        <v>183</v>
      </c>
      <c r="E425" s="96" t="s">
        <v>178</v>
      </c>
      <c r="F425" s="96" t="s">
        <v>162</v>
      </c>
      <c r="G425" s="96">
        <v>9999</v>
      </c>
      <c r="H425" s="96">
        <v>777.34</v>
      </c>
    </row>
    <row r="426" spans="1:8" ht="15">
      <c r="A426" s="96" t="s">
        <v>180</v>
      </c>
      <c r="B426" s="97">
        <v>45138.958333333336</v>
      </c>
      <c r="C426" s="96" t="s">
        <v>104</v>
      </c>
      <c r="D426" s="96" t="s">
        <v>183</v>
      </c>
      <c r="E426" s="96" t="s">
        <v>178</v>
      </c>
      <c r="F426" s="96" t="s">
        <v>161</v>
      </c>
      <c r="G426" s="96">
        <v>9999</v>
      </c>
      <c r="H426" s="96">
        <v>1710</v>
      </c>
    </row>
    <row r="427" spans="1:8" ht="15">
      <c r="A427" s="96" t="s">
        <v>180</v>
      </c>
      <c r="B427" s="97">
        <v>45138.958333333336</v>
      </c>
      <c r="C427" s="96" t="s">
        <v>104</v>
      </c>
      <c r="D427" s="96" t="s">
        <v>183</v>
      </c>
      <c r="E427" s="96" t="s">
        <v>178</v>
      </c>
      <c r="F427" s="96" t="s">
        <v>159</v>
      </c>
      <c r="G427" s="96">
        <v>9999</v>
      </c>
      <c r="H427" s="96">
        <v>0</v>
      </c>
    </row>
    <row r="428" spans="1:9" ht="15">
      <c r="A428" s="96" t="s">
        <v>180</v>
      </c>
      <c r="B428" s="97">
        <v>45138.958333333336</v>
      </c>
      <c r="C428" s="96" t="s">
        <v>104</v>
      </c>
      <c r="D428" s="96" t="s">
        <v>183</v>
      </c>
      <c r="E428" s="96" t="s">
        <v>178</v>
      </c>
      <c r="F428" s="96" t="s">
        <v>158</v>
      </c>
      <c r="G428" s="96">
        <v>9999</v>
      </c>
      <c r="H428" s="96">
        <v>80.16</v>
      </c>
      <c r="I428" s="96" t="s">
        <v>101</v>
      </c>
    </row>
    <row r="429" spans="1:9" ht="15">
      <c r="A429" s="96" t="s">
        <v>180</v>
      </c>
      <c r="B429" s="97">
        <v>45138.958333333336</v>
      </c>
      <c r="C429" s="96" t="s">
        <v>104</v>
      </c>
      <c r="D429" s="96" t="s">
        <v>183</v>
      </c>
      <c r="E429" s="96" t="s">
        <v>178</v>
      </c>
      <c r="F429" s="96" t="s">
        <v>157</v>
      </c>
      <c r="G429" s="96">
        <v>9999</v>
      </c>
      <c r="I429" s="96" t="s">
        <v>184</v>
      </c>
    </row>
    <row r="430" spans="1:8" ht="15">
      <c r="A430" s="96" t="s">
        <v>180</v>
      </c>
      <c r="B430" s="97">
        <v>45138.958333333336</v>
      </c>
      <c r="C430" s="96" t="s">
        <v>104</v>
      </c>
      <c r="D430" s="96" t="s">
        <v>183</v>
      </c>
      <c r="E430" s="96" t="s">
        <v>178</v>
      </c>
      <c r="F430" s="96" t="s">
        <v>156</v>
      </c>
      <c r="G430" s="96">
        <v>9999</v>
      </c>
      <c r="H430" s="96">
        <v>49000</v>
      </c>
    </row>
    <row r="431" spans="1:8" ht="15">
      <c r="A431" s="96" t="s">
        <v>180</v>
      </c>
      <c r="B431" s="97">
        <v>45138.958333333336</v>
      </c>
      <c r="C431" s="96" t="s">
        <v>104</v>
      </c>
      <c r="D431" s="96" t="s">
        <v>183</v>
      </c>
      <c r="E431" s="96" t="s">
        <v>178</v>
      </c>
      <c r="F431" s="96" t="s">
        <v>150</v>
      </c>
      <c r="G431" s="96">
        <v>9999</v>
      </c>
      <c r="H431" s="96">
        <v>12074.1</v>
      </c>
    </row>
    <row r="432" spans="1:8" ht="15">
      <c r="A432" s="96" t="s">
        <v>180</v>
      </c>
      <c r="B432" s="97">
        <v>45138.958333333336</v>
      </c>
      <c r="C432" s="96" t="s">
        <v>104</v>
      </c>
      <c r="D432" s="96" t="s">
        <v>183</v>
      </c>
      <c r="E432" s="96" t="s">
        <v>178</v>
      </c>
      <c r="F432" s="96" t="s">
        <v>148</v>
      </c>
      <c r="G432" s="96">
        <v>9999</v>
      </c>
      <c r="H432" s="96">
        <v>528731.86</v>
      </c>
    </row>
    <row r="433" spans="1:8" ht="15">
      <c r="A433" s="96" t="s">
        <v>180</v>
      </c>
      <c r="B433" s="97">
        <v>45138.958333333336</v>
      </c>
      <c r="C433" s="96" t="s">
        <v>104</v>
      </c>
      <c r="D433" s="96" t="s">
        <v>183</v>
      </c>
      <c r="E433" s="96" t="s">
        <v>178</v>
      </c>
      <c r="F433" s="96" t="s">
        <v>142</v>
      </c>
      <c r="G433" s="96">
        <v>9999</v>
      </c>
      <c r="H433" s="96">
        <v>80000</v>
      </c>
    </row>
    <row r="434" spans="1:8" ht="15">
      <c r="A434" s="96" t="s">
        <v>180</v>
      </c>
      <c r="B434" s="97">
        <v>45138.958333333336</v>
      </c>
      <c r="C434" s="96" t="s">
        <v>104</v>
      </c>
      <c r="D434" s="96" t="s">
        <v>183</v>
      </c>
      <c r="E434" s="96" t="s">
        <v>178</v>
      </c>
      <c r="F434" s="96" t="s">
        <v>141</v>
      </c>
      <c r="G434" s="96">
        <v>9999</v>
      </c>
      <c r="H434" s="96">
        <v>150000</v>
      </c>
    </row>
    <row r="435" spans="1:9" ht="15">
      <c r="A435" s="96" t="s">
        <v>180</v>
      </c>
      <c r="B435" s="97">
        <v>45138.958333333336</v>
      </c>
      <c r="C435" s="96" t="s">
        <v>104</v>
      </c>
      <c r="D435" s="96" t="s">
        <v>183</v>
      </c>
      <c r="E435" s="96" t="s">
        <v>178</v>
      </c>
      <c r="F435" s="96" t="s">
        <v>138</v>
      </c>
      <c r="G435" s="96">
        <v>9999</v>
      </c>
      <c r="H435" s="96">
        <v>20791.98</v>
      </c>
      <c r="I435" s="96" t="s">
        <v>101</v>
      </c>
    </row>
    <row r="436" spans="1:9" ht="15">
      <c r="A436" s="96" t="s">
        <v>180</v>
      </c>
      <c r="B436" s="97">
        <v>45138.958333333336</v>
      </c>
      <c r="C436" s="96" t="s">
        <v>104</v>
      </c>
      <c r="D436" s="96" t="s">
        <v>183</v>
      </c>
      <c r="E436" s="96" t="s">
        <v>178</v>
      </c>
      <c r="F436" s="96" t="s">
        <v>137</v>
      </c>
      <c r="G436" s="96">
        <v>9999</v>
      </c>
      <c r="I436" s="96" t="s">
        <v>184</v>
      </c>
    </row>
    <row r="437" spans="1:8" ht="15">
      <c r="A437" s="96" t="s">
        <v>180</v>
      </c>
      <c r="B437" s="97">
        <v>45138.958333333336</v>
      </c>
      <c r="C437" s="96" t="s">
        <v>104</v>
      </c>
      <c r="D437" s="96" t="s">
        <v>183</v>
      </c>
      <c r="E437" s="96" t="s">
        <v>178</v>
      </c>
      <c r="F437" s="96" t="s">
        <v>133</v>
      </c>
      <c r="G437" s="96">
        <v>9999</v>
      </c>
      <c r="H437" s="96">
        <v>0</v>
      </c>
    </row>
    <row r="438" spans="1:8" ht="15">
      <c r="A438" s="96" t="s">
        <v>180</v>
      </c>
      <c r="B438" s="97">
        <v>45138.958333333336</v>
      </c>
      <c r="C438" s="96" t="s">
        <v>104</v>
      </c>
      <c r="D438" s="96" t="s">
        <v>183</v>
      </c>
      <c r="E438" s="96" t="s">
        <v>178</v>
      </c>
      <c r="F438" s="96" t="s">
        <v>131</v>
      </c>
      <c r="G438" s="96">
        <v>9999</v>
      </c>
      <c r="H438" s="96">
        <v>19735.6</v>
      </c>
    </row>
    <row r="439" spans="1:8" ht="15">
      <c r="A439" s="96" t="s">
        <v>180</v>
      </c>
      <c r="B439" s="97">
        <v>45138.958333333336</v>
      </c>
      <c r="C439" s="96" t="s">
        <v>104</v>
      </c>
      <c r="D439" s="96" t="s">
        <v>183</v>
      </c>
      <c r="E439" s="96" t="s">
        <v>178</v>
      </c>
      <c r="F439" s="96" t="s">
        <v>130</v>
      </c>
      <c r="G439" s="96">
        <v>9999</v>
      </c>
      <c r="H439" s="96">
        <v>0</v>
      </c>
    </row>
    <row r="440" spans="1:8" ht="15">
      <c r="A440" s="96" t="s">
        <v>180</v>
      </c>
      <c r="B440" s="97">
        <v>45138.958333333336</v>
      </c>
      <c r="C440" s="96" t="s">
        <v>104</v>
      </c>
      <c r="D440" s="96" t="s">
        <v>183</v>
      </c>
      <c r="E440" s="96" t="s">
        <v>178</v>
      </c>
      <c r="F440" s="96" t="s">
        <v>129</v>
      </c>
      <c r="G440" s="96">
        <v>9999</v>
      </c>
      <c r="H440" s="96">
        <v>31667</v>
      </c>
    </row>
    <row r="441" spans="1:8" ht="15">
      <c r="A441" s="96" t="s">
        <v>180</v>
      </c>
      <c r="B441" s="97">
        <v>45138.958333333336</v>
      </c>
      <c r="C441" s="96" t="s">
        <v>104</v>
      </c>
      <c r="D441" s="96" t="s">
        <v>183</v>
      </c>
      <c r="E441" s="96" t="s">
        <v>178</v>
      </c>
      <c r="F441" s="96" t="s">
        <v>125</v>
      </c>
      <c r="G441" s="96">
        <v>9999</v>
      </c>
      <c r="H441" s="96">
        <v>0</v>
      </c>
    </row>
    <row r="442" spans="1:8" ht="15">
      <c r="A442" s="96" t="s">
        <v>180</v>
      </c>
      <c r="B442" s="97">
        <v>45138.958333333336</v>
      </c>
      <c r="C442" s="96" t="s">
        <v>104</v>
      </c>
      <c r="D442" s="96" t="s">
        <v>183</v>
      </c>
      <c r="E442" s="96" t="s">
        <v>178</v>
      </c>
      <c r="F442" s="96" t="s">
        <v>124</v>
      </c>
      <c r="G442" s="96">
        <v>9999</v>
      </c>
      <c r="H442" s="96">
        <v>54.13</v>
      </c>
    </row>
    <row r="443" spans="1:8" ht="15">
      <c r="A443" s="96" t="s">
        <v>180</v>
      </c>
      <c r="B443" s="97">
        <v>45138.958333333336</v>
      </c>
      <c r="C443" s="96" t="s">
        <v>104</v>
      </c>
      <c r="D443" s="96" t="s">
        <v>183</v>
      </c>
      <c r="E443" s="96" t="s">
        <v>178</v>
      </c>
      <c r="F443" s="96" t="s">
        <v>123</v>
      </c>
      <c r="G443" s="96">
        <v>9999</v>
      </c>
      <c r="H443" s="96">
        <v>84350</v>
      </c>
    </row>
    <row r="444" spans="1:8" ht="15">
      <c r="A444" s="96" t="s">
        <v>180</v>
      </c>
      <c r="B444" s="97">
        <v>45138.958333333336</v>
      </c>
      <c r="C444" s="96" t="s">
        <v>104</v>
      </c>
      <c r="D444" s="96" t="s">
        <v>183</v>
      </c>
      <c r="E444" s="96" t="s">
        <v>178</v>
      </c>
      <c r="F444" s="96" t="s">
        <v>122</v>
      </c>
      <c r="G444" s="96">
        <v>9999</v>
      </c>
      <c r="H444" s="96">
        <v>358731.86</v>
      </c>
    </row>
    <row r="445" spans="1:8" ht="15">
      <c r="A445" s="96" t="s">
        <v>180</v>
      </c>
      <c r="B445" s="97">
        <v>45138.958333333336</v>
      </c>
      <c r="C445" s="96" t="s">
        <v>104</v>
      </c>
      <c r="D445" s="96" t="s">
        <v>183</v>
      </c>
      <c r="E445" s="96" t="s">
        <v>178</v>
      </c>
      <c r="F445" s="96" t="s">
        <v>120</v>
      </c>
      <c r="G445" s="96">
        <v>9999</v>
      </c>
      <c r="H445" s="96">
        <v>34000</v>
      </c>
    </row>
    <row r="446" spans="1:8" ht="15">
      <c r="A446" s="96" t="s">
        <v>180</v>
      </c>
      <c r="B446" s="97">
        <v>45138.958333333336</v>
      </c>
      <c r="C446" s="96" t="s">
        <v>104</v>
      </c>
      <c r="D446" s="96" t="s">
        <v>183</v>
      </c>
      <c r="E446" s="96" t="s">
        <v>178</v>
      </c>
      <c r="F446" s="96" t="s">
        <v>118</v>
      </c>
      <c r="G446" s="96">
        <v>9999</v>
      </c>
      <c r="H446" s="96">
        <v>64.5</v>
      </c>
    </row>
    <row r="447" spans="1:8" ht="15">
      <c r="A447" s="96" t="s">
        <v>180</v>
      </c>
      <c r="B447" s="97">
        <v>45138.958333333336</v>
      </c>
      <c r="C447" s="96" t="s">
        <v>104</v>
      </c>
      <c r="D447" s="96" t="s">
        <v>183</v>
      </c>
      <c r="E447" s="96" t="s">
        <v>178</v>
      </c>
      <c r="F447" s="96" t="s">
        <v>116</v>
      </c>
      <c r="G447" s="96">
        <v>9999</v>
      </c>
      <c r="H447" s="96">
        <v>0</v>
      </c>
    </row>
    <row r="448" spans="1:8" ht="15">
      <c r="A448" s="96" t="s">
        <v>180</v>
      </c>
      <c r="B448" s="97">
        <v>45138.958333333336</v>
      </c>
      <c r="C448" s="96" t="s">
        <v>104</v>
      </c>
      <c r="D448" s="96" t="s">
        <v>183</v>
      </c>
      <c r="E448" s="96" t="s">
        <v>178</v>
      </c>
      <c r="F448" s="96" t="s">
        <v>114</v>
      </c>
      <c r="G448" s="96">
        <v>9999</v>
      </c>
      <c r="H448" s="96">
        <v>194450</v>
      </c>
    </row>
    <row r="449" spans="1:9" ht="15">
      <c r="A449" s="96" t="s">
        <v>180</v>
      </c>
      <c r="B449" s="97">
        <v>45138.958333333336</v>
      </c>
      <c r="C449" s="96" t="s">
        <v>104</v>
      </c>
      <c r="D449" s="96" t="s">
        <v>183</v>
      </c>
      <c r="E449" s="96" t="s">
        <v>178</v>
      </c>
      <c r="F449" s="96" t="s">
        <v>113</v>
      </c>
      <c r="G449" s="96">
        <v>9999</v>
      </c>
      <c r="H449" s="96">
        <v>196.8</v>
      </c>
      <c r="I449" s="96" t="s">
        <v>101</v>
      </c>
    </row>
    <row r="450" spans="1:8" ht="15">
      <c r="A450" s="96" t="s">
        <v>180</v>
      </c>
      <c r="B450" s="97">
        <v>45138.958333333336</v>
      </c>
      <c r="C450" s="96" t="s">
        <v>104</v>
      </c>
      <c r="D450" s="96" t="s">
        <v>183</v>
      </c>
      <c r="E450" s="96" t="s">
        <v>178</v>
      </c>
      <c r="F450" s="96" t="s">
        <v>112</v>
      </c>
      <c r="G450" s="96">
        <v>9999</v>
      </c>
      <c r="H450" s="96">
        <v>0</v>
      </c>
    </row>
    <row r="451" spans="1:8" ht="15">
      <c r="A451" s="96" t="s">
        <v>180</v>
      </c>
      <c r="B451" s="97">
        <v>45138.958333333336</v>
      </c>
      <c r="C451" s="96" t="s">
        <v>104</v>
      </c>
      <c r="D451" s="96" t="s">
        <v>183</v>
      </c>
      <c r="E451" s="96" t="s">
        <v>178</v>
      </c>
      <c r="F451" s="96" t="s">
        <v>109</v>
      </c>
      <c r="G451" s="96">
        <v>9999</v>
      </c>
      <c r="H451" s="96">
        <v>114000</v>
      </c>
    </row>
    <row r="452" spans="1:8" ht="15">
      <c r="A452" s="96" t="s">
        <v>180</v>
      </c>
      <c r="B452" s="97">
        <v>45138.958333333336</v>
      </c>
      <c r="C452" s="96" t="s">
        <v>104</v>
      </c>
      <c r="D452" s="96" t="s">
        <v>183</v>
      </c>
      <c r="E452" s="96" t="s">
        <v>178</v>
      </c>
      <c r="F452" s="96" t="s">
        <v>107</v>
      </c>
      <c r="G452" s="96">
        <v>9999</v>
      </c>
      <c r="H452" s="96">
        <v>166914.2</v>
      </c>
    </row>
    <row r="453" spans="1:8" ht="15">
      <c r="A453" s="96" t="s">
        <v>180</v>
      </c>
      <c r="B453" s="97">
        <v>45138.958333333336</v>
      </c>
      <c r="C453" s="96" t="s">
        <v>104</v>
      </c>
      <c r="D453" s="96" t="s">
        <v>182</v>
      </c>
      <c r="E453" s="96" t="s">
        <v>181</v>
      </c>
      <c r="F453" s="96" t="s">
        <v>165</v>
      </c>
      <c r="G453" s="96">
        <v>9999</v>
      </c>
      <c r="H453" s="96">
        <v>11143.62</v>
      </c>
    </row>
    <row r="454" spans="1:8" ht="15">
      <c r="A454" s="96" t="s">
        <v>180</v>
      </c>
      <c r="B454" s="97">
        <v>45138.958333333336</v>
      </c>
      <c r="C454" s="96" t="s">
        <v>104</v>
      </c>
      <c r="D454" s="96" t="s">
        <v>182</v>
      </c>
      <c r="E454" s="96" t="s">
        <v>181</v>
      </c>
      <c r="F454" s="96" t="s">
        <v>162</v>
      </c>
      <c r="G454" s="96">
        <v>9999</v>
      </c>
      <c r="H454" s="96">
        <v>2359.43</v>
      </c>
    </row>
    <row r="455" spans="1:8" ht="15">
      <c r="A455" s="96" t="s">
        <v>180</v>
      </c>
      <c r="B455" s="97">
        <v>45138.958333333336</v>
      </c>
      <c r="C455" s="96" t="s">
        <v>104</v>
      </c>
      <c r="D455" s="96" t="s">
        <v>182</v>
      </c>
      <c r="E455" s="96" t="s">
        <v>181</v>
      </c>
      <c r="F455" s="96" t="s">
        <v>161</v>
      </c>
      <c r="G455" s="96">
        <v>9999</v>
      </c>
      <c r="H455" s="96">
        <v>10603.77</v>
      </c>
    </row>
    <row r="456" spans="1:8" ht="15">
      <c r="A456" s="96" t="s">
        <v>180</v>
      </c>
      <c r="B456" s="97">
        <v>45138.958333333336</v>
      </c>
      <c r="C456" s="96" t="s">
        <v>104</v>
      </c>
      <c r="D456" s="96" t="s">
        <v>182</v>
      </c>
      <c r="E456" s="96" t="s">
        <v>181</v>
      </c>
      <c r="F456" s="96" t="s">
        <v>159</v>
      </c>
      <c r="G456" s="96">
        <v>9999</v>
      </c>
      <c r="H456" s="96">
        <v>7031.61</v>
      </c>
    </row>
    <row r="457" spans="1:8" ht="15">
      <c r="A457" s="96" t="s">
        <v>180</v>
      </c>
      <c r="B457" s="97">
        <v>45138.958333333336</v>
      </c>
      <c r="C457" s="96" t="s">
        <v>104</v>
      </c>
      <c r="D457" s="96" t="s">
        <v>182</v>
      </c>
      <c r="E457" s="96" t="s">
        <v>181</v>
      </c>
      <c r="F457" s="96" t="s">
        <v>158</v>
      </c>
      <c r="G457" s="96">
        <v>9999</v>
      </c>
      <c r="H457" s="96">
        <v>3365.12</v>
      </c>
    </row>
    <row r="458" spans="1:8" ht="15">
      <c r="A458" s="96" t="s">
        <v>180</v>
      </c>
      <c r="B458" s="97">
        <v>45138.958333333336</v>
      </c>
      <c r="C458" s="96" t="s">
        <v>104</v>
      </c>
      <c r="D458" s="96" t="s">
        <v>182</v>
      </c>
      <c r="E458" s="96" t="s">
        <v>181</v>
      </c>
      <c r="F458" s="96" t="s">
        <v>157</v>
      </c>
      <c r="G458" s="96">
        <v>9999</v>
      </c>
      <c r="H458" s="96">
        <v>5088.06</v>
      </c>
    </row>
    <row r="459" spans="1:8" ht="15">
      <c r="A459" s="96" t="s">
        <v>180</v>
      </c>
      <c r="B459" s="97">
        <v>45138.958333333336</v>
      </c>
      <c r="C459" s="96" t="s">
        <v>104</v>
      </c>
      <c r="D459" s="96" t="s">
        <v>182</v>
      </c>
      <c r="E459" s="96" t="s">
        <v>181</v>
      </c>
      <c r="F459" s="96" t="s">
        <v>156</v>
      </c>
      <c r="G459" s="96">
        <v>9999</v>
      </c>
      <c r="H459" s="96">
        <v>3714.12</v>
      </c>
    </row>
    <row r="460" spans="1:8" ht="15">
      <c r="A460" s="96" t="s">
        <v>180</v>
      </c>
      <c r="B460" s="97">
        <v>45138.958333333336</v>
      </c>
      <c r="C460" s="96" t="s">
        <v>104</v>
      </c>
      <c r="D460" s="96" t="s">
        <v>182</v>
      </c>
      <c r="E460" s="96" t="s">
        <v>181</v>
      </c>
      <c r="F460" s="96" t="s">
        <v>154</v>
      </c>
      <c r="G460" s="96">
        <v>9999</v>
      </c>
      <c r="H460" s="96">
        <v>6571.07</v>
      </c>
    </row>
    <row r="461" spans="1:8" ht="15">
      <c r="A461" s="96" t="s">
        <v>180</v>
      </c>
      <c r="B461" s="97">
        <v>45138.958333333336</v>
      </c>
      <c r="C461" s="96" t="s">
        <v>104</v>
      </c>
      <c r="D461" s="96" t="s">
        <v>182</v>
      </c>
      <c r="E461" s="96" t="s">
        <v>181</v>
      </c>
      <c r="F461" s="96" t="s">
        <v>150</v>
      </c>
      <c r="G461" s="96">
        <v>9999</v>
      </c>
      <c r="H461" s="96">
        <v>21802.54</v>
      </c>
    </row>
    <row r="462" spans="1:8" ht="15">
      <c r="A462" s="96" t="s">
        <v>180</v>
      </c>
      <c r="B462" s="97">
        <v>45138.958333333336</v>
      </c>
      <c r="C462" s="96" t="s">
        <v>104</v>
      </c>
      <c r="D462" s="96" t="s">
        <v>182</v>
      </c>
      <c r="E462" s="96" t="s">
        <v>181</v>
      </c>
      <c r="F462" s="96" t="s">
        <v>147</v>
      </c>
      <c r="G462" s="96">
        <v>9999</v>
      </c>
      <c r="H462" s="96">
        <v>10880.66</v>
      </c>
    </row>
    <row r="463" spans="1:8" ht="15">
      <c r="A463" s="96" t="s">
        <v>180</v>
      </c>
      <c r="B463" s="97">
        <v>45138.958333333336</v>
      </c>
      <c r="C463" s="96" t="s">
        <v>104</v>
      </c>
      <c r="D463" s="96" t="s">
        <v>182</v>
      </c>
      <c r="E463" s="96" t="s">
        <v>181</v>
      </c>
      <c r="F463" s="96" t="s">
        <v>146</v>
      </c>
      <c r="G463" s="96">
        <v>9999</v>
      </c>
      <c r="H463" s="96">
        <v>7036.83</v>
      </c>
    </row>
    <row r="464" spans="1:8" ht="15">
      <c r="A464" s="96" t="s">
        <v>180</v>
      </c>
      <c r="B464" s="97">
        <v>45138.958333333336</v>
      </c>
      <c r="C464" s="96" t="s">
        <v>104</v>
      </c>
      <c r="D464" s="96" t="s">
        <v>182</v>
      </c>
      <c r="E464" s="96" t="s">
        <v>181</v>
      </c>
      <c r="F464" s="96" t="s">
        <v>145</v>
      </c>
      <c r="G464" s="96">
        <v>9999</v>
      </c>
      <c r="H464" s="96">
        <v>7368.13</v>
      </c>
    </row>
    <row r="465" spans="1:8" ht="15">
      <c r="A465" s="96" t="s">
        <v>180</v>
      </c>
      <c r="B465" s="97">
        <v>45138.958333333336</v>
      </c>
      <c r="C465" s="96" t="s">
        <v>104</v>
      </c>
      <c r="D465" s="96" t="s">
        <v>182</v>
      </c>
      <c r="E465" s="96" t="s">
        <v>181</v>
      </c>
      <c r="F465" s="96" t="s">
        <v>142</v>
      </c>
      <c r="G465" s="96">
        <v>9999</v>
      </c>
      <c r="H465" s="96">
        <v>40064.85</v>
      </c>
    </row>
    <row r="466" spans="1:8" ht="15">
      <c r="A466" s="96" t="s">
        <v>180</v>
      </c>
      <c r="B466" s="97">
        <v>45138.958333333336</v>
      </c>
      <c r="C466" s="96" t="s">
        <v>104</v>
      </c>
      <c r="D466" s="96" t="s">
        <v>182</v>
      </c>
      <c r="E466" s="96" t="s">
        <v>181</v>
      </c>
      <c r="F466" s="96" t="s">
        <v>141</v>
      </c>
      <c r="G466" s="96">
        <v>9999</v>
      </c>
      <c r="H466" s="96">
        <v>7568.35</v>
      </c>
    </row>
    <row r="467" spans="1:9" ht="15">
      <c r="A467" s="96" t="s">
        <v>180</v>
      </c>
      <c r="B467" s="97">
        <v>45138.958333333336</v>
      </c>
      <c r="C467" s="96" t="s">
        <v>104</v>
      </c>
      <c r="D467" s="96" t="s">
        <v>182</v>
      </c>
      <c r="E467" s="96" t="s">
        <v>181</v>
      </c>
      <c r="F467" s="96" t="s">
        <v>138</v>
      </c>
      <c r="G467" s="96">
        <v>9999</v>
      </c>
      <c r="H467" s="96">
        <v>16155.88</v>
      </c>
      <c r="I467" s="96" t="s">
        <v>101</v>
      </c>
    </row>
    <row r="468" spans="1:8" ht="15">
      <c r="A468" s="96" t="s">
        <v>180</v>
      </c>
      <c r="B468" s="97">
        <v>45138.958333333336</v>
      </c>
      <c r="C468" s="96" t="s">
        <v>104</v>
      </c>
      <c r="D468" s="96" t="s">
        <v>182</v>
      </c>
      <c r="E468" s="96" t="s">
        <v>181</v>
      </c>
      <c r="F468" s="96" t="s">
        <v>137</v>
      </c>
      <c r="G468" s="96">
        <v>9999</v>
      </c>
      <c r="H468" s="96">
        <v>5785.03</v>
      </c>
    </row>
    <row r="469" spans="1:8" ht="15">
      <c r="A469" s="96" t="s">
        <v>180</v>
      </c>
      <c r="B469" s="97">
        <v>45138.958333333336</v>
      </c>
      <c r="C469" s="96" t="s">
        <v>104</v>
      </c>
      <c r="D469" s="96" t="s">
        <v>182</v>
      </c>
      <c r="E469" s="96" t="s">
        <v>181</v>
      </c>
      <c r="F469" s="96" t="s">
        <v>136</v>
      </c>
      <c r="G469" s="96">
        <v>9999</v>
      </c>
      <c r="H469" s="96">
        <v>17778.13</v>
      </c>
    </row>
    <row r="470" spans="1:8" ht="15">
      <c r="A470" s="96" t="s">
        <v>180</v>
      </c>
      <c r="B470" s="97">
        <v>45138.958333333336</v>
      </c>
      <c r="C470" s="96" t="s">
        <v>104</v>
      </c>
      <c r="D470" s="96" t="s">
        <v>182</v>
      </c>
      <c r="E470" s="96" t="s">
        <v>181</v>
      </c>
      <c r="F470" s="96" t="s">
        <v>134</v>
      </c>
      <c r="G470" s="96">
        <v>9999</v>
      </c>
      <c r="H470" s="96">
        <v>4813.06</v>
      </c>
    </row>
    <row r="471" spans="1:8" ht="15">
      <c r="A471" s="96" t="s">
        <v>180</v>
      </c>
      <c r="B471" s="97">
        <v>45138.958333333336</v>
      </c>
      <c r="C471" s="96" t="s">
        <v>104</v>
      </c>
      <c r="D471" s="96" t="s">
        <v>182</v>
      </c>
      <c r="E471" s="96" t="s">
        <v>181</v>
      </c>
      <c r="F471" s="96" t="s">
        <v>131</v>
      </c>
      <c r="G471" s="96">
        <v>9999</v>
      </c>
      <c r="H471" s="96">
        <v>16108.57</v>
      </c>
    </row>
    <row r="472" spans="1:8" ht="15">
      <c r="A472" s="96" t="s">
        <v>180</v>
      </c>
      <c r="B472" s="97">
        <v>45138.958333333336</v>
      </c>
      <c r="C472" s="96" t="s">
        <v>104</v>
      </c>
      <c r="D472" s="96" t="s">
        <v>182</v>
      </c>
      <c r="E472" s="96" t="s">
        <v>181</v>
      </c>
      <c r="F472" s="96" t="s">
        <v>130</v>
      </c>
      <c r="G472" s="96">
        <v>9999</v>
      </c>
      <c r="H472" s="96">
        <v>3171.56</v>
      </c>
    </row>
    <row r="473" spans="1:8" ht="15">
      <c r="A473" s="96" t="s">
        <v>180</v>
      </c>
      <c r="B473" s="97">
        <v>45138.958333333336</v>
      </c>
      <c r="C473" s="96" t="s">
        <v>104</v>
      </c>
      <c r="D473" s="96" t="s">
        <v>182</v>
      </c>
      <c r="E473" s="96" t="s">
        <v>181</v>
      </c>
      <c r="F473" s="96" t="s">
        <v>129</v>
      </c>
      <c r="G473" s="96">
        <v>9999</v>
      </c>
      <c r="H473" s="96">
        <v>22934.59</v>
      </c>
    </row>
    <row r="474" spans="1:8" ht="15">
      <c r="A474" s="96" t="s">
        <v>180</v>
      </c>
      <c r="B474" s="97">
        <v>45138.958333333336</v>
      </c>
      <c r="C474" s="96" t="s">
        <v>104</v>
      </c>
      <c r="D474" s="96" t="s">
        <v>182</v>
      </c>
      <c r="E474" s="96" t="s">
        <v>181</v>
      </c>
      <c r="F474" s="96" t="s">
        <v>125</v>
      </c>
      <c r="G474" s="96">
        <v>9999</v>
      </c>
      <c r="H474" s="96">
        <v>10001.74</v>
      </c>
    </row>
    <row r="475" spans="1:8" ht="15">
      <c r="A475" s="96" t="s">
        <v>180</v>
      </c>
      <c r="B475" s="97">
        <v>45138.958333333336</v>
      </c>
      <c r="C475" s="96" t="s">
        <v>104</v>
      </c>
      <c r="D475" s="96" t="s">
        <v>182</v>
      </c>
      <c r="E475" s="96" t="s">
        <v>181</v>
      </c>
      <c r="F475" s="96" t="s">
        <v>124</v>
      </c>
      <c r="G475" s="96">
        <v>9999</v>
      </c>
      <c r="H475" s="96">
        <v>331.15</v>
      </c>
    </row>
    <row r="476" spans="1:8" ht="15">
      <c r="A476" s="96" t="s">
        <v>180</v>
      </c>
      <c r="B476" s="97">
        <v>45138.958333333336</v>
      </c>
      <c r="C476" s="96" t="s">
        <v>104</v>
      </c>
      <c r="D476" s="96" t="s">
        <v>182</v>
      </c>
      <c r="E476" s="96" t="s">
        <v>181</v>
      </c>
      <c r="F476" s="96" t="s">
        <v>123</v>
      </c>
      <c r="G476" s="96">
        <v>9999</v>
      </c>
      <c r="H476" s="96">
        <v>1826.09</v>
      </c>
    </row>
    <row r="477" spans="1:8" ht="15">
      <c r="A477" s="96" t="s">
        <v>180</v>
      </c>
      <c r="B477" s="97">
        <v>45138.958333333336</v>
      </c>
      <c r="C477" s="96" t="s">
        <v>104</v>
      </c>
      <c r="D477" s="96" t="s">
        <v>182</v>
      </c>
      <c r="E477" s="96" t="s">
        <v>181</v>
      </c>
      <c r="F477" s="96" t="s">
        <v>122</v>
      </c>
      <c r="G477" s="96">
        <v>9999</v>
      </c>
      <c r="H477" s="96">
        <v>102462.31</v>
      </c>
    </row>
    <row r="478" spans="1:8" ht="15">
      <c r="A478" s="96" t="s">
        <v>180</v>
      </c>
      <c r="B478" s="97">
        <v>45138.958333333336</v>
      </c>
      <c r="C478" s="96" t="s">
        <v>104</v>
      </c>
      <c r="D478" s="96" t="s">
        <v>182</v>
      </c>
      <c r="E478" s="96" t="s">
        <v>181</v>
      </c>
      <c r="F478" s="96" t="s">
        <v>121</v>
      </c>
      <c r="G478" s="96">
        <v>9999</v>
      </c>
      <c r="H478" s="96">
        <v>5327.97</v>
      </c>
    </row>
    <row r="479" spans="1:8" ht="15">
      <c r="A479" s="96" t="s">
        <v>180</v>
      </c>
      <c r="B479" s="97">
        <v>45138.958333333336</v>
      </c>
      <c r="C479" s="96" t="s">
        <v>104</v>
      </c>
      <c r="D479" s="96" t="s">
        <v>182</v>
      </c>
      <c r="E479" s="96" t="s">
        <v>181</v>
      </c>
      <c r="F479" s="96" t="s">
        <v>120</v>
      </c>
      <c r="G479" s="96">
        <v>9999</v>
      </c>
      <c r="H479" s="96">
        <v>7987.74</v>
      </c>
    </row>
    <row r="480" spans="1:8" ht="15">
      <c r="A480" s="96" t="s">
        <v>180</v>
      </c>
      <c r="B480" s="97">
        <v>45138.958333333336</v>
      </c>
      <c r="C480" s="96" t="s">
        <v>104</v>
      </c>
      <c r="D480" s="96" t="s">
        <v>182</v>
      </c>
      <c r="E480" s="96" t="s">
        <v>181</v>
      </c>
      <c r="F480" s="96" t="s">
        <v>118</v>
      </c>
      <c r="G480" s="96">
        <v>9999</v>
      </c>
      <c r="H480" s="96">
        <v>8308.94</v>
      </c>
    </row>
    <row r="481" spans="1:8" ht="15">
      <c r="A481" s="96" t="s">
        <v>180</v>
      </c>
      <c r="B481" s="97">
        <v>45138.958333333336</v>
      </c>
      <c r="C481" s="96" t="s">
        <v>104</v>
      </c>
      <c r="D481" s="96" t="s">
        <v>182</v>
      </c>
      <c r="E481" s="96" t="s">
        <v>181</v>
      </c>
      <c r="F481" s="96" t="s">
        <v>116</v>
      </c>
      <c r="G481" s="96">
        <v>9999</v>
      </c>
      <c r="H481" s="96">
        <v>8317.47</v>
      </c>
    </row>
    <row r="482" spans="1:8" ht="15">
      <c r="A482" s="96" t="s">
        <v>180</v>
      </c>
      <c r="B482" s="97">
        <v>45138.958333333336</v>
      </c>
      <c r="C482" s="96" t="s">
        <v>104</v>
      </c>
      <c r="D482" s="96" t="s">
        <v>182</v>
      </c>
      <c r="E482" s="96" t="s">
        <v>181</v>
      </c>
      <c r="F482" s="96" t="s">
        <v>114</v>
      </c>
      <c r="G482" s="96">
        <v>9999</v>
      </c>
      <c r="H482" s="96">
        <v>33669.01</v>
      </c>
    </row>
    <row r="483" spans="1:9" ht="15">
      <c r="A483" s="96" t="s">
        <v>180</v>
      </c>
      <c r="B483" s="97">
        <v>45138.958333333336</v>
      </c>
      <c r="C483" s="96" t="s">
        <v>104</v>
      </c>
      <c r="D483" s="96" t="s">
        <v>182</v>
      </c>
      <c r="E483" s="96" t="s">
        <v>181</v>
      </c>
      <c r="F483" s="96" t="s">
        <v>113</v>
      </c>
      <c r="G483" s="96">
        <v>9999</v>
      </c>
      <c r="H483" s="96">
        <v>13969.12</v>
      </c>
      <c r="I483" s="96" t="s">
        <v>101</v>
      </c>
    </row>
    <row r="484" spans="1:8" ht="15">
      <c r="A484" s="96" t="s">
        <v>180</v>
      </c>
      <c r="B484" s="97">
        <v>45138.958333333336</v>
      </c>
      <c r="C484" s="96" t="s">
        <v>104</v>
      </c>
      <c r="D484" s="96" t="s">
        <v>182</v>
      </c>
      <c r="E484" s="96" t="s">
        <v>181</v>
      </c>
      <c r="F484" s="96" t="s">
        <v>112</v>
      </c>
      <c r="G484" s="96">
        <v>9999</v>
      </c>
      <c r="H484" s="96">
        <v>6857.04</v>
      </c>
    </row>
    <row r="485" spans="1:8" ht="15">
      <c r="A485" s="96" t="s">
        <v>180</v>
      </c>
      <c r="B485" s="97">
        <v>45138.958333333336</v>
      </c>
      <c r="C485" s="96" t="s">
        <v>104</v>
      </c>
      <c r="D485" s="96" t="s">
        <v>182</v>
      </c>
      <c r="E485" s="96" t="s">
        <v>181</v>
      </c>
      <c r="F485" s="96" t="s">
        <v>109</v>
      </c>
      <c r="G485" s="96">
        <v>9999</v>
      </c>
      <c r="H485" s="96">
        <v>5337.9</v>
      </c>
    </row>
    <row r="486" spans="1:8" ht="15">
      <c r="A486" s="96" t="s">
        <v>180</v>
      </c>
      <c r="B486" s="97">
        <v>45138.958333333336</v>
      </c>
      <c r="C486" s="96" t="s">
        <v>104</v>
      </c>
      <c r="D486" s="96" t="s">
        <v>182</v>
      </c>
      <c r="E486" s="96" t="s">
        <v>181</v>
      </c>
      <c r="F486" s="96" t="s">
        <v>107</v>
      </c>
      <c r="G486" s="96">
        <v>9999</v>
      </c>
      <c r="H486" s="96">
        <v>4883.59</v>
      </c>
    </row>
    <row r="487" spans="1:8" ht="15">
      <c r="A487" s="96" t="s">
        <v>180</v>
      </c>
      <c r="B487" s="97">
        <v>45138.958333333336</v>
      </c>
      <c r="C487" s="96" t="s">
        <v>104</v>
      </c>
      <c r="D487" s="96" t="s">
        <v>182</v>
      </c>
      <c r="E487" s="96" t="s">
        <v>178</v>
      </c>
      <c r="F487" s="96" t="s">
        <v>165</v>
      </c>
      <c r="G487" s="96">
        <v>9999</v>
      </c>
      <c r="H487" s="96">
        <v>99800</v>
      </c>
    </row>
    <row r="488" spans="1:9" ht="15">
      <c r="A488" s="96" t="s">
        <v>180</v>
      </c>
      <c r="B488" s="97">
        <v>45138.958333333336</v>
      </c>
      <c r="C488" s="96" t="s">
        <v>104</v>
      </c>
      <c r="D488" s="96" t="s">
        <v>182</v>
      </c>
      <c r="E488" s="96" t="s">
        <v>178</v>
      </c>
      <c r="F488" s="96" t="s">
        <v>163</v>
      </c>
      <c r="G488" s="96">
        <v>9999</v>
      </c>
      <c r="H488" s="96">
        <v>55863</v>
      </c>
      <c r="I488" s="96" t="s">
        <v>101</v>
      </c>
    </row>
    <row r="489" spans="1:8" ht="15">
      <c r="A489" s="96" t="s">
        <v>180</v>
      </c>
      <c r="B489" s="97">
        <v>45138.958333333336</v>
      </c>
      <c r="C489" s="96" t="s">
        <v>104</v>
      </c>
      <c r="D489" s="96" t="s">
        <v>182</v>
      </c>
      <c r="E489" s="96" t="s">
        <v>178</v>
      </c>
      <c r="F489" s="96" t="s">
        <v>162</v>
      </c>
      <c r="G489" s="96">
        <v>9999</v>
      </c>
      <c r="H489" s="96">
        <v>27336.77</v>
      </c>
    </row>
    <row r="490" spans="1:8" ht="15">
      <c r="A490" s="96" t="s">
        <v>180</v>
      </c>
      <c r="B490" s="97">
        <v>45138.958333333336</v>
      </c>
      <c r="C490" s="96" t="s">
        <v>104</v>
      </c>
      <c r="D490" s="96" t="s">
        <v>182</v>
      </c>
      <c r="E490" s="96" t="s">
        <v>178</v>
      </c>
      <c r="F490" s="96" t="s">
        <v>161</v>
      </c>
      <c r="G490" s="96">
        <v>9999</v>
      </c>
      <c r="H490" s="96">
        <v>72930</v>
      </c>
    </row>
    <row r="491" spans="1:8" ht="15">
      <c r="A491" s="96" t="s">
        <v>180</v>
      </c>
      <c r="B491" s="97">
        <v>45138.958333333336</v>
      </c>
      <c r="C491" s="96" t="s">
        <v>104</v>
      </c>
      <c r="D491" s="96" t="s">
        <v>182</v>
      </c>
      <c r="E491" s="96" t="s">
        <v>178</v>
      </c>
      <c r="F491" s="96" t="s">
        <v>159</v>
      </c>
      <c r="G491" s="96">
        <v>9999</v>
      </c>
      <c r="H491" s="96">
        <v>61207</v>
      </c>
    </row>
    <row r="492" spans="1:8" ht="15">
      <c r="A492" s="96" t="s">
        <v>180</v>
      </c>
      <c r="B492" s="97">
        <v>45138.958333333336</v>
      </c>
      <c r="C492" s="96" t="s">
        <v>104</v>
      </c>
      <c r="D492" s="96" t="s">
        <v>182</v>
      </c>
      <c r="E492" s="96" t="s">
        <v>178</v>
      </c>
      <c r="F492" s="96" t="s">
        <v>158</v>
      </c>
      <c r="G492" s="96">
        <v>9999</v>
      </c>
      <c r="H492" s="96">
        <v>3029.81</v>
      </c>
    </row>
    <row r="493" spans="1:8" ht="15">
      <c r="A493" s="96" t="s">
        <v>180</v>
      </c>
      <c r="B493" s="97">
        <v>45138.958333333336</v>
      </c>
      <c r="C493" s="96" t="s">
        <v>104</v>
      </c>
      <c r="D493" s="96" t="s">
        <v>182</v>
      </c>
      <c r="E493" s="96" t="s">
        <v>178</v>
      </c>
      <c r="F493" s="96" t="s">
        <v>157</v>
      </c>
      <c r="G493" s="96">
        <v>9999</v>
      </c>
      <c r="H493" s="96">
        <v>53454</v>
      </c>
    </row>
    <row r="494" spans="1:8" ht="15">
      <c r="A494" s="96" t="s">
        <v>180</v>
      </c>
      <c r="B494" s="97">
        <v>45138.958333333336</v>
      </c>
      <c r="C494" s="96" t="s">
        <v>104</v>
      </c>
      <c r="D494" s="96" t="s">
        <v>182</v>
      </c>
      <c r="E494" s="96" t="s">
        <v>178</v>
      </c>
      <c r="F494" s="96" t="s">
        <v>156</v>
      </c>
      <c r="G494" s="96">
        <v>9999</v>
      </c>
      <c r="H494" s="96">
        <v>309000</v>
      </c>
    </row>
    <row r="495" spans="1:8" ht="15">
      <c r="A495" s="96" t="s">
        <v>180</v>
      </c>
      <c r="B495" s="97">
        <v>45138.958333333336</v>
      </c>
      <c r="C495" s="96" t="s">
        <v>104</v>
      </c>
      <c r="D495" s="96" t="s">
        <v>182</v>
      </c>
      <c r="E495" s="96" t="s">
        <v>178</v>
      </c>
      <c r="F495" s="96" t="s">
        <v>154</v>
      </c>
      <c r="G495" s="96">
        <v>9999</v>
      </c>
      <c r="H495" s="96">
        <v>38485</v>
      </c>
    </row>
    <row r="496" spans="1:8" ht="15">
      <c r="A496" s="96" t="s">
        <v>180</v>
      </c>
      <c r="B496" s="97">
        <v>45138.958333333336</v>
      </c>
      <c r="C496" s="96" t="s">
        <v>104</v>
      </c>
      <c r="D496" s="96" t="s">
        <v>182</v>
      </c>
      <c r="E496" s="96" t="s">
        <v>178</v>
      </c>
      <c r="F496" s="96" t="s">
        <v>150</v>
      </c>
      <c r="G496" s="96">
        <v>9999</v>
      </c>
      <c r="H496" s="96">
        <v>29017.7</v>
      </c>
    </row>
    <row r="497" spans="1:8" ht="15">
      <c r="A497" s="96" t="s">
        <v>180</v>
      </c>
      <c r="B497" s="97">
        <v>45138.958333333336</v>
      </c>
      <c r="C497" s="96" t="s">
        <v>104</v>
      </c>
      <c r="D497" s="96" t="s">
        <v>182</v>
      </c>
      <c r="E497" s="96" t="s">
        <v>178</v>
      </c>
      <c r="F497" s="96" t="s">
        <v>147</v>
      </c>
      <c r="G497" s="96">
        <v>9999</v>
      </c>
      <c r="H497" s="96">
        <v>115000</v>
      </c>
    </row>
    <row r="498" spans="1:8" ht="15">
      <c r="A498" s="96" t="s">
        <v>180</v>
      </c>
      <c r="B498" s="97">
        <v>45138.958333333336</v>
      </c>
      <c r="C498" s="96" t="s">
        <v>104</v>
      </c>
      <c r="D498" s="96" t="s">
        <v>182</v>
      </c>
      <c r="E498" s="96" t="s">
        <v>178</v>
      </c>
      <c r="F498" s="96" t="s">
        <v>146</v>
      </c>
      <c r="G498" s="96">
        <v>9999</v>
      </c>
      <c r="H498" s="96">
        <v>333657</v>
      </c>
    </row>
    <row r="499" spans="1:8" ht="15">
      <c r="A499" s="96" t="s">
        <v>180</v>
      </c>
      <c r="B499" s="97">
        <v>45138.958333333336</v>
      </c>
      <c r="C499" s="96" t="s">
        <v>104</v>
      </c>
      <c r="D499" s="96" t="s">
        <v>182</v>
      </c>
      <c r="E499" s="96" t="s">
        <v>178</v>
      </c>
      <c r="F499" s="96" t="s">
        <v>145</v>
      </c>
      <c r="G499" s="96">
        <v>9999</v>
      </c>
      <c r="H499" s="96">
        <v>3292852.59</v>
      </c>
    </row>
    <row r="500" spans="1:8" ht="15">
      <c r="A500" s="96" t="s">
        <v>180</v>
      </c>
      <c r="B500" s="97">
        <v>45138.958333333336</v>
      </c>
      <c r="C500" s="96" t="s">
        <v>104</v>
      </c>
      <c r="D500" s="96" t="s">
        <v>182</v>
      </c>
      <c r="E500" s="96" t="s">
        <v>178</v>
      </c>
      <c r="F500" s="96" t="s">
        <v>144</v>
      </c>
      <c r="G500" s="96">
        <v>9999</v>
      </c>
      <c r="H500" s="96">
        <v>3580459.49</v>
      </c>
    </row>
    <row r="501" spans="1:8" ht="15">
      <c r="A501" s="96" t="s">
        <v>180</v>
      </c>
      <c r="B501" s="97">
        <v>45138.958333333336</v>
      </c>
      <c r="C501" s="96" t="s">
        <v>104</v>
      </c>
      <c r="D501" s="96" t="s">
        <v>182</v>
      </c>
      <c r="E501" s="96" t="s">
        <v>178</v>
      </c>
      <c r="F501" s="96" t="s">
        <v>142</v>
      </c>
      <c r="G501" s="96">
        <v>9999</v>
      </c>
      <c r="H501" s="96">
        <v>222000</v>
      </c>
    </row>
    <row r="502" spans="1:8" ht="15">
      <c r="A502" s="96" t="s">
        <v>180</v>
      </c>
      <c r="B502" s="97">
        <v>45138.958333333336</v>
      </c>
      <c r="C502" s="96" t="s">
        <v>104</v>
      </c>
      <c r="D502" s="96" t="s">
        <v>182</v>
      </c>
      <c r="E502" s="96" t="s">
        <v>178</v>
      </c>
      <c r="F502" s="96" t="s">
        <v>141</v>
      </c>
      <c r="G502" s="96">
        <v>9999</v>
      </c>
      <c r="H502" s="96">
        <v>512863.76</v>
      </c>
    </row>
    <row r="503" spans="1:9" ht="15">
      <c r="A503" s="96" t="s">
        <v>180</v>
      </c>
      <c r="B503" s="97">
        <v>45138.958333333336</v>
      </c>
      <c r="C503" s="96" t="s">
        <v>104</v>
      </c>
      <c r="D503" s="96" t="s">
        <v>182</v>
      </c>
      <c r="E503" s="96" t="s">
        <v>178</v>
      </c>
      <c r="F503" s="96" t="s">
        <v>138</v>
      </c>
      <c r="G503" s="96">
        <v>9999</v>
      </c>
      <c r="H503" s="96">
        <v>63804.9</v>
      </c>
      <c r="I503" s="96" t="s">
        <v>101</v>
      </c>
    </row>
    <row r="504" spans="1:8" ht="15">
      <c r="A504" s="96" t="s">
        <v>180</v>
      </c>
      <c r="B504" s="97">
        <v>45138.958333333336</v>
      </c>
      <c r="C504" s="96" t="s">
        <v>104</v>
      </c>
      <c r="D504" s="96" t="s">
        <v>182</v>
      </c>
      <c r="E504" s="96" t="s">
        <v>178</v>
      </c>
      <c r="F504" s="96" t="s">
        <v>137</v>
      </c>
      <c r="G504" s="96">
        <v>9999</v>
      </c>
      <c r="H504" s="96">
        <v>56172</v>
      </c>
    </row>
    <row r="505" spans="1:8" ht="15">
      <c r="A505" s="96" t="s">
        <v>180</v>
      </c>
      <c r="B505" s="97">
        <v>45138.958333333336</v>
      </c>
      <c r="C505" s="96" t="s">
        <v>104</v>
      </c>
      <c r="D505" s="96" t="s">
        <v>182</v>
      </c>
      <c r="E505" s="96" t="s">
        <v>178</v>
      </c>
      <c r="F505" s="96" t="s">
        <v>136</v>
      </c>
      <c r="G505" s="96">
        <v>9999</v>
      </c>
      <c r="H505" s="96">
        <v>89480.22</v>
      </c>
    </row>
    <row r="506" spans="1:8" ht="15">
      <c r="A506" s="96" t="s">
        <v>180</v>
      </c>
      <c r="B506" s="97">
        <v>45138.958333333336</v>
      </c>
      <c r="C506" s="96" t="s">
        <v>104</v>
      </c>
      <c r="D506" s="96" t="s">
        <v>182</v>
      </c>
      <c r="E506" s="96" t="s">
        <v>178</v>
      </c>
      <c r="F506" s="96" t="s">
        <v>134</v>
      </c>
      <c r="G506" s="96">
        <v>9999</v>
      </c>
      <c r="H506" s="96">
        <v>284611.72</v>
      </c>
    </row>
    <row r="507" spans="1:8" ht="15">
      <c r="A507" s="96" t="s">
        <v>180</v>
      </c>
      <c r="B507" s="97">
        <v>45138.958333333336</v>
      </c>
      <c r="C507" s="96" t="s">
        <v>104</v>
      </c>
      <c r="D507" s="96" t="s">
        <v>182</v>
      </c>
      <c r="E507" s="96" t="s">
        <v>178</v>
      </c>
      <c r="F507" s="96" t="s">
        <v>131</v>
      </c>
      <c r="G507" s="96">
        <v>9999</v>
      </c>
      <c r="H507" s="96">
        <v>45117.5</v>
      </c>
    </row>
    <row r="508" spans="1:8" ht="15">
      <c r="A508" s="96" t="s">
        <v>180</v>
      </c>
      <c r="B508" s="97">
        <v>45138.958333333336</v>
      </c>
      <c r="C508" s="96" t="s">
        <v>104</v>
      </c>
      <c r="D508" s="96" t="s">
        <v>182</v>
      </c>
      <c r="E508" s="96" t="s">
        <v>178</v>
      </c>
      <c r="F508" s="96" t="s">
        <v>130</v>
      </c>
      <c r="G508" s="96">
        <v>9999</v>
      </c>
      <c r="H508" s="96">
        <v>2030</v>
      </c>
    </row>
    <row r="509" spans="1:8" ht="15">
      <c r="A509" s="96" t="s">
        <v>180</v>
      </c>
      <c r="B509" s="97">
        <v>45138.958333333336</v>
      </c>
      <c r="C509" s="96" t="s">
        <v>104</v>
      </c>
      <c r="D509" s="96" t="s">
        <v>182</v>
      </c>
      <c r="E509" s="96" t="s">
        <v>178</v>
      </c>
      <c r="F509" s="96" t="s">
        <v>129</v>
      </c>
      <c r="G509" s="96">
        <v>9999</v>
      </c>
      <c r="H509" s="96">
        <v>43220</v>
      </c>
    </row>
    <row r="510" spans="1:8" ht="15">
      <c r="A510" s="96" t="s">
        <v>180</v>
      </c>
      <c r="B510" s="97">
        <v>45138.958333333336</v>
      </c>
      <c r="C510" s="96" t="s">
        <v>104</v>
      </c>
      <c r="D510" s="96" t="s">
        <v>182</v>
      </c>
      <c r="E510" s="96" t="s">
        <v>178</v>
      </c>
      <c r="F510" s="96" t="s">
        <v>125</v>
      </c>
      <c r="G510" s="96">
        <v>9999</v>
      </c>
      <c r="H510" s="96">
        <v>19533</v>
      </c>
    </row>
    <row r="511" spans="1:8" ht="15">
      <c r="A511" s="96" t="s">
        <v>180</v>
      </c>
      <c r="B511" s="97">
        <v>45138.958333333336</v>
      </c>
      <c r="C511" s="96" t="s">
        <v>104</v>
      </c>
      <c r="D511" s="96" t="s">
        <v>182</v>
      </c>
      <c r="E511" s="96" t="s">
        <v>178</v>
      </c>
      <c r="F511" s="96" t="s">
        <v>124</v>
      </c>
      <c r="G511" s="96">
        <v>9999</v>
      </c>
      <c r="H511" s="96">
        <v>171.71</v>
      </c>
    </row>
    <row r="512" spans="1:8" ht="15">
      <c r="A512" s="96" t="s">
        <v>180</v>
      </c>
      <c r="B512" s="97">
        <v>45138.958333333336</v>
      </c>
      <c r="C512" s="96" t="s">
        <v>104</v>
      </c>
      <c r="D512" s="96" t="s">
        <v>182</v>
      </c>
      <c r="E512" s="96" t="s">
        <v>178</v>
      </c>
      <c r="F512" s="96" t="s">
        <v>123</v>
      </c>
      <c r="G512" s="96">
        <v>9999</v>
      </c>
      <c r="H512" s="96">
        <v>32017</v>
      </c>
    </row>
    <row r="513" spans="1:8" ht="15">
      <c r="A513" s="96" t="s">
        <v>180</v>
      </c>
      <c r="B513" s="97">
        <v>45138.958333333336</v>
      </c>
      <c r="C513" s="96" t="s">
        <v>104</v>
      </c>
      <c r="D513" s="96" t="s">
        <v>182</v>
      </c>
      <c r="E513" s="96" t="s">
        <v>178</v>
      </c>
      <c r="F513" s="96" t="s">
        <v>122</v>
      </c>
      <c r="G513" s="96">
        <v>9999</v>
      </c>
      <c r="H513" s="96">
        <v>554148.98</v>
      </c>
    </row>
    <row r="514" spans="1:8" ht="15">
      <c r="A514" s="96" t="s">
        <v>180</v>
      </c>
      <c r="B514" s="97">
        <v>45138.958333333336</v>
      </c>
      <c r="C514" s="96" t="s">
        <v>104</v>
      </c>
      <c r="D514" s="96" t="s">
        <v>182</v>
      </c>
      <c r="E514" s="96" t="s">
        <v>178</v>
      </c>
      <c r="F514" s="96" t="s">
        <v>121</v>
      </c>
      <c r="G514" s="96">
        <v>9999</v>
      </c>
      <c r="H514" s="96">
        <v>201115.5</v>
      </c>
    </row>
    <row r="515" spans="1:8" ht="15">
      <c r="A515" s="96" t="s">
        <v>180</v>
      </c>
      <c r="B515" s="97">
        <v>45138.958333333336</v>
      </c>
      <c r="C515" s="96" t="s">
        <v>104</v>
      </c>
      <c r="D515" s="96" t="s">
        <v>182</v>
      </c>
      <c r="E515" s="96" t="s">
        <v>178</v>
      </c>
      <c r="F515" s="96" t="s">
        <v>120</v>
      </c>
      <c r="G515" s="96">
        <v>9999</v>
      </c>
      <c r="H515" s="96">
        <v>82164</v>
      </c>
    </row>
    <row r="516" spans="1:8" ht="15">
      <c r="A516" s="96" t="s">
        <v>180</v>
      </c>
      <c r="B516" s="97">
        <v>45138.958333333336</v>
      </c>
      <c r="C516" s="96" t="s">
        <v>104</v>
      </c>
      <c r="D516" s="96" t="s">
        <v>182</v>
      </c>
      <c r="E516" s="96" t="s">
        <v>178</v>
      </c>
      <c r="F516" s="96" t="s">
        <v>118</v>
      </c>
      <c r="G516" s="96">
        <v>9999</v>
      </c>
      <c r="H516" s="96">
        <v>158884</v>
      </c>
    </row>
    <row r="517" spans="1:8" ht="15">
      <c r="A517" s="96" t="s">
        <v>180</v>
      </c>
      <c r="B517" s="97">
        <v>45138.958333333336</v>
      </c>
      <c r="C517" s="96" t="s">
        <v>104</v>
      </c>
      <c r="D517" s="96" t="s">
        <v>182</v>
      </c>
      <c r="E517" s="96" t="s">
        <v>178</v>
      </c>
      <c r="F517" s="96" t="s">
        <v>116</v>
      </c>
      <c r="G517" s="96">
        <v>9999</v>
      </c>
      <c r="H517" s="96">
        <v>56844.29</v>
      </c>
    </row>
    <row r="518" spans="1:8" ht="15">
      <c r="A518" s="96" t="s">
        <v>180</v>
      </c>
      <c r="B518" s="97">
        <v>45138.958333333336</v>
      </c>
      <c r="C518" s="96" t="s">
        <v>104</v>
      </c>
      <c r="D518" s="96" t="s">
        <v>182</v>
      </c>
      <c r="E518" s="96" t="s">
        <v>178</v>
      </c>
      <c r="F518" s="96" t="s">
        <v>114</v>
      </c>
      <c r="G518" s="96">
        <v>9999</v>
      </c>
      <c r="H518" s="96">
        <v>350690</v>
      </c>
    </row>
    <row r="519" spans="1:9" ht="15">
      <c r="A519" s="96" t="s">
        <v>180</v>
      </c>
      <c r="B519" s="97">
        <v>45138.958333333336</v>
      </c>
      <c r="C519" s="96" t="s">
        <v>104</v>
      </c>
      <c r="D519" s="96" t="s">
        <v>182</v>
      </c>
      <c r="E519" s="96" t="s">
        <v>178</v>
      </c>
      <c r="F519" s="96" t="s">
        <v>113</v>
      </c>
      <c r="G519" s="96">
        <v>9999</v>
      </c>
      <c r="H519" s="96">
        <v>29448</v>
      </c>
      <c r="I519" s="96" t="s">
        <v>101</v>
      </c>
    </row>
    <row r="520" spans="1:8" ht="15">
      <c r="A520" s="96" t="s">
        <v>180</v>
      </c>
      <c r="B520" s="97">
        <v>45138.958333333336</v>
      </c>
      <c r="C520" s="96" t="s">
        <v>104</v>
      </c>
      <c r="D520" s="96" t="s">
        <v>182</v>
      </c>
      <c r="E520" s="96" t="s">
        <v>178</v>
      </c>
      <c r="F520" s="96" t="s">
        <v>112</v>
      </c>
      <c r="G520" s="96">
        <v>9999</v>
      </c>
      <c r="H520" s="96">
        <v>37352</v>
      </c>
    </row>
    <row r="521" spans="1:8" ht="15">
      <c r="A521" s="96" t="s">
        <v>180</v>
      </c>
      <c r="B521" s="97">
        <v>45138.958333333336</v>
      </c>
      <c r="C521" s="96" t="s">
        <v>104</v>
      </c>
      <c r="D521" s="96" t="s">
        <v>182</v>
      </c>
      <c r="E521" s="96" t="s">
        <v>178</v>
      </c>
      <c r="F521" s="96" t="s">
        <v>109</v>
      </c>
      <c r="G521" s="96">
        <v>9999</v>
      </c>
      <c r="H521" s="96">
        <v>449170</v>
      </c>
    </row>
    <row r="522" spans="1:8" ht="15">
      <c r="A522" s="96" t="s">
        <v>180</v>
      </c>
      <c r="B522" s="97">
        <v>45138.958333333336</v>
      </c>
      <c r="C522" s="96" t="s">
        <v>104</v>
      </c>
      <c r="D522" s="96" t="s">
        <v>182</v>
      </c>
      <c r="E522" s="96" t="s">
        <v>178</v>
      </c>
      <c r="F522" s="96" t="s">
        <v>107</v>
      </c>
      <c r="G522" s="96">
        <v>9999</v>
      </c>
      <c r="H522" s="96">
        <v>287606.9</v>
      </c>
    </row>
    <row r="523" spans="1:8" ht="15">
      <c r="A523" s="96" t="s">
        <v>180</v>
      </c>
      <c r="B523" s="97">
        <v>45138.958333333336</v>
      </c>
      <c r="C523" s="96" t="s">
        <v>104</v>
      </c>
      <c r="D523" s="96" t="s">
        <v>182</v>
      </c>
      <c r="E523" s="96" t="s">
        <v>178</v>
      </c>
      <c r="F523" s="96" t="s">
        <v>102</v>
      </c>
      <c r="G523" s="96">
        <v>9999</v>
      </c>
      <c r="H523" s="96">
        <v>763.1</v>
      </c>
    </row>
    <row r="524" spans="1:8" ht="15">
      <c r="A524" s="96" t="s">
        <v>180</v>
      </c>
      <c r="B524" s="97">
        <v>45138.958333333336</v>
      </c>
      <c r="C524" s="96" t="s">
        <v>104</v>
      </c>
      <c r="D524" s="96" t="s">
        <v>179</v>
      </c>
      <c r="E524" s="96" t="s">
        <v>181</v>
      </c>
      <c r="F524" s="96" t="s">
        <v>162</v>
      </c>
      <c r="G524" s="96">
        <v>9999</v>
      </c>
      <c r="H524" s="96">
        <v>2186.23</v>
      </c>
    </row>
    <row r="525" spans="1:8" ht="15">
      <c r="A525" s="96" t="s">
        <v>180</v>
      </c>
      <c r="B525" s="97">
        <v>45138.958333333336</v>
      </c>
      <c r="C525" s="96" t="s">
        <v>104</v>
      </c>
      <c r="D525" s="96" t="s">
        <v>179</v>
      </c>
      <c r="E525" s="96" t="s">
        <v>181</v>
      </c>
      <c r="F525" s="96" t="s">
        <v>161</v>
      </c>
      <c r="G525" s="96">
        <v>9999</v>
      </c>
      <c r="H525" s="96">
        <v>14518.28</v>
      </c>
    </row>
    <row r="526" spans="1:8" ht="15">
      <c r="A526" s="96" t="s">
        <v>180</v>
      </c>
      <c r="B526" s="97">
        <v>45138.958333333336</v>
      </c>
      <c r="C526" s="96" t="s">
        <v>104</v>
      </c>
      <c r="D526" s="96" t="s">
        <v>179</v>
      </c>
      <c r="E526" s="96" t="s">
        <v>181</v>
      </c>
      <c r="F526" s="96" t="s">
        <v>159</v>
      </c>
      <c r="G526" s="96">
        <v>9999</v>
      </c>
      <c r="H526" s="96">
        <v>6018.12</v>
      </c>
    </row>
    <row r="527" spans="1:8" ht="15">
      <c r="A527" s="96" t="s">
        <v>180</v>
      </c>
      <c r="B527" s="97">
        <v>45138.958333333336</v>
      </c>
      <c r="C527" s="96" t="s">
        <v>104</v>
      </c>
      <c r="D527" s="96" t="s">
        <v>179</v>
      </c>
      <c r="E527" s="96" t="s">
        <v>181</v>
      </c>
      <c r="F527" s="96" t="s">
        <v>158</v>
      </c>
      <c r="G527" s="96">
        <v>9999</v>
      </c>
      <c r="H527" s="96">
        <v>356.36</v>
      </c>
    </row>
    <row r="528" spans="1:8" ht="15">
      <c r="A528" s="96" t="s">
        <v>180</v>
      </c>
      <c r="B528" s="97">
        <v>45138.958333333336</v>
      </c>
      <c r="C528" s="96" t="s">
        <v>104</v>
      </c>
      <c r="D528" s="96" t="s">
        <v>179</v>
      </c>
      <c r="E528" s="96" t="s">
        <v>181</v>
      </c>
      <c r="F528" s="96" t="s">
        <v>157</v>
      </c>
      <c r="G528" s="96">
        <v>9999</v>
      </c>
      <c r="H528" s="96">
        <v>1446.92</v>
      </c>
    </row>
    <row r="529" spans="1:8" ht="15">
      <c r="A529" s="96" t="s">
        <v>180</v>
      </c>
      <c r="B529" s="97">
        <v>45138.958333333336</v>
      </c>
      <c r="C529" s="96" t="s">
        <v>104</v>
      </c>
      <c r="D529" s="96" t="s">
        <v>179</v>
      </c>
      <c r="E529" s="96" t="s">
        <v>181</v>
      </c>
      <c r="F529" s="96" t="s">
        <v>156</v>
      </c>
      <c r="G529" s="96">
        <v>9999</v>
      </c>
      <c r="H529" s="96">
        <v>2079.42</v>
      </c>
    </row>
    <row r="530" spans="1:8" ht="15">
      <c r="A530" s="96" t="s">
        <v>180</v>
      </c>
      <c r="B530" s="97">
        <v>45138.958333333336</v>
      </c>
      <c r="C530" s="96" t="s">
        <v>104</v>
      </c>
      <c r="D530" s="96" t="s">
        <v>179</v>
      </c>
      <c r="E530" s="96" t="s">
        <v>181</v>
      </c>
      <c r="F530" s="96" t="s">
        <v>154</v>
      </c>
      <c r="G530" s="96">
        <v>9999</v>
      </c>
      <c r="H530" s="96">
        <v>2789.95</v>
      </c>
    </row>
    <row r="531" spans="1:8" ht="15">
      <c r="A531" s="96" t="s">
        <v>180</v>
      </c>
      <c r="B531" s="97">
        <v>45138.958333333336</v>
      </c>
      <c r="C531" s="96" t="s">
        <v>104</v>
      </c>
      <c r="D531" s="96" t="s">
        <v>179</v>
      </c>
      <c r="E531" s="96" t="s">
        <v>181</v>
      </c>
      <c r="F531" s="96" t="s">
        <v>150</v>
      </c>
      <c r="G531" s="96">
        <v>9999</v>
      </c>
      <c r="H531" s="96">
        <v>9276.66</v>
      </c>
    </row>
    <row r="532" spans="1:8" ht="15">
      <c r="A532" s="96" t="s">
        <v>180</v>
      </c>
      <c r="B532" s="97">
        <v>45138.958333333336</v>
      </c>
      <c r="C532" s="96" t="s">
        <v>104</v>
      </c>
      <c r="D532" s="96" t="s">
        <v>179</v>
      </c>
      <c r="E532" s="96" t="s">
        <v>181</v>
      </c>
      <c r="F532" s="96" t="s">
        <v>147</v>
      </c>
      <c r="G532" s="96">
        <v>9999</v>
      </c>
      <c r="H532" s="96">
        <v>6812.24</v>
      </c>
    </row>
    <row r="533" spans="1:8" ht="15">
      <c r="A533" s="96" t="s">
        <v>180</v>
      </c>
      <c r="B533" s="97">
        <v>45138.958333333336</v>
      </c>
      <c r="C533" s="96" t="s">
        <v>104</v>
      </c>
      <c r="D533" s="96" t="s">
        <v>179</v>
      </c>
      <c r="E533" s="96" t="s">
        <v>181</v>
      </c>
      <c r="F533" s="96" t="s">
        <v>146</v>
      </c>
      <c r="G533" s="96">
        <v>9999</v>
      </c>
      <c r="H533" s="96">
        <v>2260.93</v>
      </c>
    </row>
    <row r="534" spans="1:8" ht="15">
      <c r="A534" s="96" t="s">
        <v>180</v>
      </c>
      <c r="B534" s="97">
        <v>45138.958333333336</v>
      </c>
      <c r="C534" s="96" t="s">
        <v>104</v>
      </c>
      <c r="D534" s="96" t="s">
        <v>179</v>
      </c>
      <c r="E534" s="96" t="s">
        <v>181</v>
      </c>
      <c r="F534" s="96" t="s">
        <v>142</v>
      </c>
      <c r="G534" s="96">
        <v>9999</v>
      </c>
      <c r="H534" s="96">
        <v>19851.95</v>
      </c>
    </row>
    <row r="535" spans="1:8" ht="15">
      <c r="A535" s="96" t="s">
        <v>180</v>
      </c>
      <c r="B535" s="97">
        <v>45138.958333333336</v>
      </c>
      <c r="C535" s="96" t="s">
        <v>104</v>
      </c>
      <c r="D535" s="96" t="s">
        <v>179</v>
      </c>
      <c r="E535" s="96" t="s">
        <v>181</v>
      </c>
      <c r="F535" s="96" t="s">
        <v>141</v>
      </c>
      <c r="G535" s="96">
        <v>9999</v>
      </c>
      <c r="H535" s="96">
        <v>3043.43</v>
      </c>
    </row>
    <row r="536" spans="1:9" ht="15">
      <c r="A536" s="96" t="s">
        <v>180</v>
      </c>
      <c r="B536" s="97">
        <v>45138.958333333336</v>
      </c>
      <c r="C536" s="96" t="s">
        <v>104</v>
      </c>
      <c r="D536" s="96" t="s">
        <v>179</v>
      </c>
      <c r="E536" s="96" t="s">
        <v>181</v>
      </c>
      <c r="F536" s="96" t="s">
        <v>138</v>
      </c>
      <c r="G536" s="96">
        <v>9999</v>
      </c>
      <c r="H536" s="96">
        <v>29957.68</v>
      </c>
      <c r="I536" s="96" t="s">
        <v>101</v>
      </c>
    </row>
    <row r="537" spans="1:8" ht="15">
      <c r="A537" s="96" t="s">
        <v>180</v>
      </c>
      <c r="B537" s="97">
        <v>45138.958333333336</v>
      </c>
      <c r="C537" s="96" t="s">
        <v>104</v>
      </c>
      <c r="D537" s="96" t="s">
        <v>179</v>
      </c>
      <c r="E537" s="96" t="s">
        <v>181</v>
      </c>
      <c r="F537" s="96" t="s">
        <v>136</v>
      </c>
      <c r="G537" s="96">
        <v>9999</v>
      </c>
      <c r="H537" s="96">
        <v>10893.26</v>
      </c>
    </row>
    <row r="538" spans="1:8" ht="15">
      <c r="A538" s="96" t="s">
        <v>180</v>
      </c>
      <c r="B538" s="97">
        <v>45138.958333333336</v>
      </c>
      <c r="C538" s="96" t="s">
        <v>104</v>
      </c>
      <c r="D538" s="96" t="s">
        <v>179</v>
      </c>
      <c r="E538" s="96" t="s">
        <v>181</v>
      </c>
      <c r="F538" s="96" t="s">
        <v>130</v>
      </c>
      <c r="G538" s="96">
        <v>9999</v>
      </c>
      <c r="H538" s="96">
        <v>2568.65</v>
      </c>
    </row>
    <row r="539" spans="1:8" ht="15">
      <c r="A539" s="96" t="s">
        <v>180</v>
      </c>
      <c r="B539" s="97">
        <v>45138.958333333336</v>
      </c>
      <c r="C539" s="96" t="s">
        <v>104</v>
      </c>
      <c r="D539" s="96" t="s">
        <v>179</v>
      </c>
      <c r="E539" s="96" t="s">
        <v>181</v>
      </c>
      <c r="F539" s="96" t="s">
        <v>129</v>
      </c>
      <c r="G539" s="96">
        <v>9999</v>
      </c>
      <c r="H539" s="96">
        <v>19442.4</v>
      </c>
    </row>
    <row r="540" spans="1:8" ht="15">
      <c r="A540" s="96" t="s">
        <v>180</v>
      </c>
      <c r="B540" s="97">
        <v>45138.958333333336</v>
      </c>
      <c r="C540" s="96" t="s">
        <v>104</v>
      </c>
      <c r="D540" s="96" t="s">
        <v>179</v>
      </c>
      <c r="E540" s="96" t="s">
        <v>181</v>
      </c>
      <c r="F540" s="96" t="s">
        <v>124</v>
      </c>
      <c r="G540" s="96">
        <v>9999</v>
      </c>
      <c r="H540" s="96">
        <v>160.01</v>
      </c>
    </row>
    <row r="541" spans="1:8" ht="15">
      <c r="A541" s="96" t="s">
        <v>180</v>
      </c>
      <c r="B541" s="97">
        <v>45138.958333333336</v>
      </c>
      <c r="C541" s="96" t="s">
        <v>104</v>
      </c>
      <c r="D541" s="96" t="s">
        <v>179</v>
      </c>
      <c r="E541" s="96" t="s">
        <v>181</v>
      </c>
      <c r="F541" s="96" t="s">
        <v>123</v>
      </c>
      <c r="G541" s="96">
        <v>9999</v>
      </c>
      <c r="H541" s="96">
        <v>5022.57</v>
      </c>
    </row>
    <row r="542" spans="1:8" ht="15">
      <c r="A542" s="96" t="s">
        <v>180</v>
      </c>
      <c r="B542" s="97">
        <v>45138.958333333336</v>
      </c>
      <c r="C542" s="96" t="s">
        <v>104</v>
      </c>
      <c r="D542" s="96" t="s">
        <v>179</v>
      </c>
      <c r="E542" s="96" t="s">
        <v>181</v>
      </c>
      <c r="F542" s="96" t="s">
        <v>122</v>
      </c>
      <c r="G542" s="96">
        <v>9999</v>
      </c>
      <c r="H542" s="96">
        <v>68758.15</v>
      </c>
    </row>
    <row r="543" spans="1:8" ht="15">
      <c r="A543" s="96" t="s">
        <v>180</v>
      </c>
      <c r="B543" s="97">
        <v>45138.958333333336</v>
      </c>
      <c r="C543" s="96" t="s">
        <v>104</v>
      </c>
      <c r="D543" s="96" t="s">
        <v>179</v>
      </c>
      <c r="E543" s="96" t="s">
        <v>181</v>
      </c>
      <c r="F543" s="96" t="s">
        <v>121</v>
      </c>
      <c r="G543" s="96">
        <v>9999</v>
      </c>
      <c r="H543" s="96">
        <v>1531.86</v>
      </c>
    </row>
    <row r="544" spans="1:8" ht="15">
      <c r="A544" s="96" t="s">
        <v>180</v>
      </c>
      <c r="B544" s="97">
        <v>45138.958333333336</v>
      </c>
      <c r="C544" s="96" t="s">
        <v>104</v>
      </c>
      <c r="D544" s="96" t="s">
        <v>179</v>
      </c>
      <c r="E544" s="96" t="s">
        <v>181</v>
      </c>
      <c r="F544" s="96" t="s">
        <v>120</v>
      </c>
      <c r="G544" s="96">
        <v>9999</v>
      </c>
      <c r="H544" s="96">
        <v>7154.49</v>
      </c>
    </row>
    <row r="545" spans="1:8" ht="15">
      <c r="A545" s="96" t="s">
        <v>180</v>
      </c>
      <c r="B545" s="97">
        <v>45138.958333333336</v>
      </c>
      <c r="C545" s="96" t="s">
        <v>104</v>
      </c>
      <c r="D545" s="96" t="s">
        <v>179</v>
      </c>
      <c r="E545" s="96" t="s">
        <v>181</v>
      </c>
      <c r="F545" s="96" t="s">
        <v>118</v>
      </c>
      <c r="G545" s="96">
        <v>9999</v>
      </c>
      <c r="H545" s="96">
        <v>2082.47</v>
      </c>
    </row>
    <row r="546" spans="1:8" ht="15">
      <c r="A546" s="96" t="s">
        <v>180</v>
      </c>
      <c r="B546" s="97">
        <v>45138.958333333336</v>
      </c>
      <c r="C546" s="96" t="s">
        <v>104</v>
      </c>
      <c r="D546" s="96" t="s">
        <v>179</v>
      </c>
      <c r="E546" s="96" t="s">
        <v>181</v>
      </c>
      <c r="F546" s="96" t="s">
        <v>116</v>
      </c>
      <c r="G546" s="96">
        <v>9999</v>
      </c>
      <c r="H546" s="96">
        <v>25017.46</v>
      </c>
    </row>
    <row r="547" spans="1:8" ht="15">
      <c r="A547" s="96" t="s">
        <v>180</v>
      </c>
      <c r="B547" s="97">
        <v>45138.958333333336</v>
      </c>
      <c r="C547" s="96" t="s">
        <v>104</v>
      </c>
      <c r="D547" s="96" t="s">
        <v>179</v>
      </c>
      <c r="E547" s="96" t="s">
        <v>181</v>
      </c>
      <c r="F547" s="96" t="s">
        <v>114</v>
      </c>
      <c r="G547" s="96">
        <v>9999</v>
      </c>
      <c r="H547" s="96">
        <v>18897.9</v>
      </c>
    </row>
    <row r="548" spans="1:9" ht="15">
      <c r="A548" s="96" t="s">
        <v>180</v>
      </c>
      <c r="B548" s="97">
        <v>45138.958333333336</v>
      </c>
      <c r="C548" s="96" t="s">
        <v>104</v>
      </c>
      <c r="D548" s="96" t="s">
        <v>179</v>
      </c>
      <c r="E548" s="96" t="s">
        <v>181</v>
      </c>
      <c r="F548" s="96" t="s">
        <v>113</v>
      </c>
      <c r="G548" s="96">
        <v>9999</v>
      </c>
      <c r="H548" s="96">
        <v>14940.62</v>
      </c>
      <c r="I548" s="96" t="s">
        <v>101</v>
      </c>
    </row>
    <row r="549" spans="1:8" ht="15">
      <c r="A549" s="96" t="s">
        <v>180</v>
      </c>
      <c r="B549" s="97">
        <v>45138.958333333336</v>
      </c>
      <c r="C549" s="96" t="s">
        <v>104</v>
      </c>
      <c r="D549" s="96" t="s">
        <v>179</v>
      </c>
      <c r="E549" s="96" t="s">
        <v>181</v>
      </c>
      <c r="F549" s="96" t="s">
        <v>112</v>
      </c>
      <c r="G549" s="96">
        <v>9999</v>
      </c>
      <c r="H549" s="96">
        <v>14746.16</v>
      </c>
    </row>
    <row r="550" spans="1:8" ht="15">
      <c r="A550" s="96" t="s">
        <v>180</v>
      </c>
      <c r="B550" s="97">
        <v>45138.958333333336</v>
      </c>
      <c r="C550" s="96" t="s">
        <v>104</v>
      </c>
      <c r="D550" s="96" t="s">
        <v>179</v>
      </c>
      <c r="E550" s="96" t="s">
        <v>181</v>
      </c>
      <c r="F550" s="96" t="s">
        <v>109</v>
      </c>
      <c r="G550" s="96">
        <v>9999</v>
      </c>
      <c r="H550" s="96">
        <v>2143.5</v>
      </c>
    </row>
    <row r="551" spans="1:8" ht="15">
      <c r="A551" s="96" t="s">
        <v>180</v>
      </c>
      <c r="B551" s="97">
        <v>45138.958333333336</v>
      </c>
      <c r="C551" s="96" t="s">
        <v>104</v>
      </c>
      <c r="D551" s="96" t="s">
        <v>179</v>
      </c>
      <c r="E551" s="96" t="s">
        <v>181</v>
      </c>
      <c r="F551" s="96" t="s">
        <v>107</v>
      </c>
      <c r="G551" s="96">
        <v>9999</v>
      </c>
      <c r="H551" s="96">
        <v>2935.2</v>
      </c>
    </row>
    <row r="552" spans="1:9" ht="15">
      <c r="A552" s="96" t="s">
        <v>180</v>
      </c>
      <c r="B552" s="97">
        <v>45138.958333333336</v>
      </c>
      <c r="C552" s="96" t="s">
        <v>104</v>
      </c>
      <c r="D552" s="96" t="s">
        <v>179</v>
      </c>
      <c r="E552" s="96" t="s">
        <v>178</v>
      </c>
      <c r="F552" s="96" t="s">
        <v>163</v>
      </c>
      <c r="G552" s="96">
        <v>9999</v>
      </c>
      <c r="H552" s="96">
        <v>31922</v>
      </c>
      <c r="I552" s="96" t="s">
        <v>101</v>
      </c>
    </row>
    <row r="553" spans="1:8" ht="15">
      <c r="A553" s="96" t="s">
        <v>180</v>
      </c>
      <c r="B553" s="97">
        <v>45138.958333333336</v>
      </c>
      <c r="C553" s="96" t="s">
        <v>104</v>
      </c>
      <c r="D553" s="96" t="s">
        <v>179</v>
      </c>
      <c r="E553" s="96" t="s">
        <v>178</v>
      </c>
      <c r="F553" s="96" t="s">
        <v>162</v>
      </c>
      <c r="G553" s="96">
        <v>9999</v>
      </c>
      <c r="H553" s="96">
        <v>25330.1</v>
      </c>
    </row>
    <row r="554" spans="1:8" ht="15">
      <c r="A554" s="96" t="s">
        <v>180</v>
      </c>
      <c r="B554" s="97">
        <v>45138.958333333336</v>
      </c>
      <c r="C554" s="96" t="s">
        <v>104</v>
      </c>
      <c r="D554" s="96" t="s">
        <v>179</v>
      </c>
      <c r="E554" s="96" t="s">
        <v>178</v>
      </c>
      <c r="F554" s="96" t="s">
        <v>161</v>
      </c>
      <c r="G554" s="96">
        <v>9999</v>
      </c>
      <c r="H554" s="96">
        <v>99853</v>
      </c>
    </row>
    <row r="555" spans="1:8" ht="15">
      <c r="A555" s="96" t="s">
        <v>180</v>
      </c>
      <c r="B555" s="97">
        <v>45138.958333333336</v>
      </c>
      <c r="C555" s="96" t="s">
        <v>104</v>
      </c>
      <c r="D555" s="96" t="s">
        <v>179</v>
      </c>
      <c r="E555" s="96" t="s">
        <v>178</v>
      </c>
      <c r="F555" s="96" t="s">
        <v>159</v>
      </c>
      <c r="G555" s="96">
        <v>9999</v>
      </c>
      <c r="H555" s="96">
        <v>52385</v>
      </c>
    </row>
    <row r="556" spans="1:8" ht="15">
      <c r="A556" s="96" t="s">
        <v>180</v>
      </c>
      <c r="B556" s="97">
        <v>45138.958333333336</v>
      </c>
      <c r="C556" s="96" t="s">
        <v>104</v>
      </c>
      <c r="D556" s="96" t="s">
        <v>179</v>
      </c>
      <c r="E556" s="96" t="s">
        <v>178</v>
      </c>
      <c r="F556" s="96" t="s">
        <v>158</v>
      </c>
      <c r="G556" s="96">
        <v>9999</v>
      </c>
      <c r="H556" s="96">
        <v>320.85</v>
      </c>
    </row>
    <row r="557" spans="1:8" ht="15">
      <c r="A557" s="96" t="s">
        <v>180</v>
      </c>
      <c r="B557" s="97">
        <v>45138.958333333336</v>
      </c>
      <c r="C557" s="96" t="s">
        <v>104</v>
      </c>
      <c r="D557" s="96" t="s">
        <v>179</v>
      </c>
      <c r="E557" s="96" t="s">
        <v>178</v>
      </c>
      <c r="F557" s="96" t="s">
        <v>157</v>
      </c>
      <c r="G557" s="96">
        <v>9999</v>
      </c>
      <c r="H557" s="96">
        <v>15201</v>
      </c>
    </row>
    <row r="558" spans="1:8" ht="15">
      <c r="A558" s="96" t="s">
        <v>180</v>
      </c>
      <c r="B558" s="97">
        <v>45138.958333333336</v>
      </c>
      <c r="C558" s="96" t="s">
        <v>104</v>
      </c>
      <c r="D558" s="96" t="s">
        <v>179</v>
      </c>
      <c r="E558" s="96" t="s">
        <v>178</v>
      </c>
      <c r="F558" s="96" t="s">
        <v>156</v>
      </c>
      <c r="G558" s="96">
        <v>9999</v>
      </c>
      <c r="H558" s="96">
        <v>173000</v>
      </c>
    </row>
    <row r="559" spans="1:8" ht="15">
      <c r="A559" s="96" t="s">
        <v>180</v>
      </c>
      <c r="B559" s="97">
        <v>45138.958333333336</v>
      </c>
      <c r="C559" s="96" t="s">
        <v>104</v>
      </c>
      <c r="D559" s="96" t="s">
        <v>179</v>
      </c>
      <c r="E559" s="96" t="s">
        <v>178</v>
      </c>
      <c r="F559" s="96" t="s">
        <v>154</v>
      </c>
      <c r="G559" s="96">
        <v>9999</v>
      </c>
      <c r="H559" s="96">
        <v>16340</v>
      </c>
    </row>
    <row r="560" spans="1:8" ht="15">
      <c r="A560" s="96" t="s">
        <v>180</v>
      </c>
      <c r="B560" s="97">
        <v>45138.958333333336</v>
      </c>
      <c r="C560" s="96" t="s">
        <v>104</v>
      </c>
      <c r="D560" s="96" t="s">
        <v>179</v>
      </c>
      <c r="E560" s="96" t="s">
        <v>178</v>
      </c>
      <c r="F560" s="96" t="s">
        <v>150</v>
      </c>
      <c r="G560" s="96">
        <v>9999</v>
      </c>
      <c r="H560" s="96">
        <v>12346.6</v>
      </c>
    </row>
    <row r="561" spans="1:8" ht="15">
      <c r="A561" s="96" t="s">
        <v>180</v>
      </c>
      <c r="B561" s="97">
        <v>45138.958333333336</v>
      </c>
      <c r="C561" s="96" t="s">
        <v>104</v>
      </c>
      <c r="D561" s="96" t="s">
        <v>179</v>
      </c>
      <c r="E561" s="96" t="s">
        <v>178</v>
      </c>
      <c r="F561" s="96" t="s">
        <v>147</v>
      </c>
      <c r="G561" s="96">
        <v>9999</v>
      </c>
      <c r="H561" s="96">
        <v>72000</v>
      </c>
    </row>
    <row r="562" spans="1:8" ht="15">
      <c r="A562" s="96" t="s">
        <v>180</v>
      </c>
      <c r="B562" s="97">
        <v>45138.958333333336</v>
      </c>
      <c r="C562" s="96" t="s">
        <v>104</v>
      </c>
      <c r="D562" s="96" t="s">
        <v>179</v>
      </c>
      <c r="E562" s="96" t="s">
        <v>178</v>
      </c>
      <c r="F562" s="96" t="s">
        <v>146</v>
      </c>
      <c r="G562" s="96">
        <v>9999</v>
      </c>
      <c r="H562" s="96">
        <v>107204</v>
      </c>
    </row>
    <row r="563" spans="1:8" ht="15">
      <c r="A563" s="96" t="s">
        <v>180</v>
      </c>
      <c r="B563" s="97">
        <v>45138.958333333336</v>
      </c>
      <c r="C563" s="96" t="s">
        <v>104</v>
      </c>
      <c r="D563" s="96" t="s">
        <v>179</v>
      </c>
      <c r="E563" s="96" t="s">
        <v>178</v>
      </c>
      <c r="F563" s="96" t="s">
        <v>142</v>
      </c>
      <c r="G563" s="96">
        <v>9999</v>
      </c>
      <c r="H563" s="96">
        <v>110000</v>
      </c>
    </row>
    <row r="564" spans="1:8" ht="15">
      <c r="A564" s="96" t="s">
        <v>180</v>
      </c>
      <c r="B564" s="97">
        <v>45138.958333333336</v>
      </c>
      <c r="C564" s="96" t="s">
        <v>104</v>
      </c>
      <c r="D564" s="96" t="s">
        <v>179</v>
      </c>
      <c r="E564" s="96" t="s">
        <v>178</v>
      </c>
      <c r="F564" s="96" t="s">
        <v>141</v>
      </c>
      <c r="G564" s="96">
        <v>9999</v>
      </c>
      <c r="H564" s="96">
        <v>206236.09</v>
      </c>
    </row>
    <row r="565" spans="1:9" ht="15">
      <c r="A565" s="96" t="s">
        <v>180</v>
      </c>
      <c r="B565" s="97">
        <v>45138.958333333336</v>
      </c>
      <c r="C565" s="96" t="s">
        <v>104</v>
      </c>
      <c r="D565" s="96" t="s">
        <v>179</v>
      </c>
      <c r="E565" s="96" t="s">
        <v>178</v>
      </c>
      <c r="F565" s="96" t="s">
        <v>138</v>
      </c>
      <c r="G565" s="96">
        <v>9999</v>
      </c>
      <c r="H565" s="96">
        <v>118312.76</v>
      </c>
      <c r="I565" s="96" t="s">
        <v>101</v>
      </c>
    </row>
    <row r="566" spans="1:8" ht="15">
      <c r="A566" s="96" t="s">
        <v>180</v>
      </c>
      <c r="B566" s="97">
        <v>45138.958333333336</v>
      </c>
      <c r="C566" s="96" t="s">
        <v>104</v>
      </c>
      <c r="D566" s="96" t="s">
        <v>179</v>
      </c>
      <c r="E566" s="96" t="s">
        <v>178</v>
      </c>
      <c r="F566" s="96" t="s">
        <v>136</v>
      </c>
      <c r="G566" s="96">
        <v>9999</v>
      </c>
      <c r="H566" s="96">
        <v>54827.56</v>
      </c>
    </row>
    <row r="567" spans="1:8" ht="15">
      <c r="A567" s="96" t="s">
        <v>180</v>
      </c>
      <c r="B567" s="97">
        <v>45138.958333333336</v>
      </c>
      <c r="C567" s="96" t="s">
        <v>104</v>
      </c>
      <c r="D567" s="96" t="s">
        <v>179</v>
      </c>
      <c r="E567" s="96" t="s">
        <v>178</v>
      </c>
      <c r="F567" s="96" t="s">
        <v>130</v>
      </c>
      <c r="G567" s="96">
        <v>9999</v>
      </c>
      <c r="H567" s="96">
        <v>1644.1</v>
      </c>
    </row>
    <row r="568" spans="1:8" ht="15">
      <c r="A568" s="96" t="s">
        <v>180</v>
      </c>
      <c r="B568" s="97">
        <v>45138.958333333336</v>
      </c>
      <c r="C568" s="96" t="s">
        <v>104</v>
      </c>
      <c r="D568" s="96" t="s">
        <v>179</v>
      </c>
      <c r="E568" s="96" t="s">
        <v>178</v>
      </c>
      <c r="F568" s="96" t="s">
        <v>129</v>
      </c>
      <c r="G568" s="96">
        <v>9999</v>
      </c>
      <c r="H568" s="96">
        <v>36639</v>
      </c>
    </row>
    <row r="569" spans="1:8" ht="15">
      <c r="A569" s="96" t="s">
        <v>180</v>
      </c>
      <c r="B569" s="97">
        <v>45138.958333333336</v>
      </c>
      <c r="C569" s="96" t="s">
        <v>104</v>
      </c>
      <c r="D569" s="96" t="s">
        <v>179</v>
      </c>
      <c r="E569" s="96" t="s">
        <v>178</v>
      </c>
      <c r="F569" s="96" t="s">
        <v>124</v>
      </c>
      <c r="G569" s="96">
        <v>9999</v>
      </c>
      <c r="H569" s="96">
        <v>82.97</v>
      </c>
    </row>
    <row r="570" spans="1:8" ht="15">
      <c r="A570" s="96" t="s">
        <v>180</v>
      </c>
      <c r="B570" s="97">
        <v>45138.958333333336</v>
      </c>
      <c r="C570" s="96" t="s">
        <v>104</v>
      </c>
      <c r="D570" s="96" t="s">
        <v>179</v>
      </c>
      <c r="E570" s="96" t="s">
        <v>178</v>
      </c>
      <c r="F570" s="96" t="s">
        <v>123</v>
      </c>
      <c r="G570" s="96">
        <v>9999</v>
      </c>
      <c r="H570" s="96">
        <v>88061</v>
      </c>
    </row>
    <row r="571" spans="1:8" ht="15">
      <c r="A571" s="96" t="s">
        <v>180</v>
      </c>
      <c r="B571" s="97">
        <v>45138.958333333336</v>
      </c>
      <c r="C571" s="96" t="s">
        <v>104</v>
      </c>
      <c r="D571" s="96" t="s">
        <v>179</v>
      </c>
      <c r="E571" s="96" t="s">
        <v>178</v>
      </c>
      <c r="F571" s="96" t="s">
        <v>122</v>
      </c>
      <c r="G571" s="96">
        <v>9999</v>
      </c>
      <c r="H571" s="96">
        <v>371866.06</v>
      </c>
    </row>
    <row r="572" spans="1:8" ht="15">
      <c r="A572" s="96" t="s">
        <v>180</v>
      </c>
      <c r="B572" s="97">
        <v>45138.958333333336</v>
      </c>
      <c r="C572" s="96" t="s">
        <v>104</v>
      </c>
      <c r="D572" s="96" t="s">
        <v>179</v>
      </c>
      <c r="E572" s="96" t="s">
        <v>178</v>
      </c>
      <c r="F572" s="96" t="s">
        <v>121</v>
      </c>
      <c r="G572" s="96">
        <v>9999</v>
      </c>
      <c r="H572" s="96">
        <v>57823.2</v>
      </c>
    </row>
    <row r="573" spans="1:8" ht="15">
      <c r="A573" s="96" t="s">
        <v>180</v>
      </c>
      <c r="B573" s="97">
        <v>45138.958333333336</v>
      </c>
      <c r="C573" s="96" t="s">
        <v>104</v>
      </c>
      <c r="D573" s="96" t="s">
        <v>179</v>
      </c>
      <c r="E573" s="96" t="s">
        <v>178</v>
      </c>
      <c r="F573" s="96" t="s">
        <v>120</v>
      </c>
      <c r="G573" s="96">
        <v>9999</v>
      </c>
      <c r="H573" s="96">
        <v>73593</v>
      </c>
    </row>
    <row r="574" spans="1:8" ht="15">
      <c r="A574" s="96" t="s">
        <v>180</v>
      </c>
      <c r="B574" s="97">
        <v>45138.958333333336</v>
      </c>
      <c r="C574" s="96" t="s">
        <v>104</v>
      </c>
      <c r="D574" s="96" t="s">
        <v>179</v>
      </c>
      <c r="E574" s="96" t="s">
        <v>178</v>
      </c>
      <c r="F574" s="96" t="s">
        <v>118</v>
      </c>
      <c r="G574" s="96">
        <v>9999</v>
      </c>
      <c r="H574" s="96">
        <v>39821.19</v>
      </c>
    </row>
    <row r="575" spans="1:8" ht="15">
      <c r="A575" s="96" t="s">
        <v>180</v>
      </c>
      <c r="B575" s="97">
        <v>45138.958333333336</v>
      </c>
      <c r="C575" s="96" t="s">
        <v>104</v>
      </c>
      <c r="D575" s="96" t="s">
        <v>179</v>
      </c>
      <c r="E575" s="96" t="s">
        <v>178</v>
      </c>
      <c r="F575" s="96" t="s">
        <v>116</v>
      </c>
      <c r="G575" s="96">
        <v>9999</v>
      </c>
      <c r="H575" s="96">
        <v>170977.47</v>
      </c>
    </row>
    <row r="576" spans="1:8" ht="15">
      <c r="A576" s="96" t="s">
        <v>180</v>
      </c>
      <c r="B576" s="97">
        <v>45138.958333333336</v>
      </c>
      <c r="C576" s="96" t="s">
        <v>104</v>
      </c>
      <c r="D576" s="96" t="s">
        <v>179</v>
      </c>
      <c r="E576" s="96" t="s">
        <v>178</v>
      </c>
      <c r="F576" s="96" t="s">
        <v>114</v>
      </c>
      <c r="G576" s="96">
        <v>9999</v>
      </c>
      <c r="H576" s="96">
        <v>196837</v>
      </c>
    </row>
    <row r="577" spans="1:9" ht="15">
      <c r="A577" s="96" t="s">
        <v>180</v>
      </c>
      <c r="B577" s="97">
        <v>45138.958333333336</v>
      </c>
      <c r="C577" s="96" t="s">
        <v>104</v>
      </c>
      <c r="D577" s="96" t="s">
        <v>179</v>
      </c>
      <c r="E577" s="96" t="s">
        <v>178</v>
      </c>
      <c r="F577" s="96" t="s">
        <v>113</v>
      </c>
      <c r="G577" s="96">
        <v>9999</v>
      </c>
      <c r="H577" s="96">
        <v>31496</v>
      </c>
      <c r="I577" s="96" t="s">
        <v>101</v>
      </c>
    </row>
    <row r="578" spans="1:8" ht="15">
      <c r="A578" s="96" t="s">
        <v>180</v>
      </c>
      <c r="B578" s="97">
        <v>45138.958333333336</v>
      </c>
      <c r="C578" s="96" t="s">
        <v>104</v>
      </c>
      <c r="D578" s="96" t="s">
        <v>179</v>
      </c>
      <c r="E578" s="96" t="s">
        <v>178</v>
      </c>
      <c r="F578" s="96" t="s">
        <v>112</v>
      </c>
      <c r="G578" s="96">
        <v>9999</v>
      </c>
      <c r="H578" s="96">
        <v>80326</v>
      </c>
    </row>
    <row r="579" spans="1:8" ht="15">
      <c r="A579" s="96" t="s">
        <v>180</v>
      </c>
      <c r="B579" s="97">
        <v>45138.958333333336</v>
      </c>
      <c r="C579" s="96" t="s">
        <v>104</v>
      </c>
      <c r="D579" s="96" t="s">
        <v>179</v>
      </c>
      <c r="E579" s="96" t="s">
        <v>178</v>
      </c>
      <c r="F579" s="96" t="s">
        <v>109</v>
      </c>
      <c r="G579" s="96">
        <v>9999</v>
      </c>
      <c r="H579" s="96">
        <v>180370</v>
      </c>
    </row>
    <row r="580" spans="1:8" ht="15">
      <c r="A580" s="96" t="s">
        <v>180</v>
      </c>
      <c r="B580" s="97">
        <v>45138.958333333336</v>
      </c>
      <c r="C580" s="96" t="s">
        <v>104</v>
      </c>
      <c r="D580" s="96" t="s">
        <v>179</v>
      </c>
      <c r="E580" s="96" t="s">
        <v>178</v>
      </c>
      <c r="F580" s="96" t="s">
        <v>107</v>
      </c>
      <c r="G580" s="96">
        <v>9999</v>
      </c>
      <c r="H580" s="96">
        <v>172861.3</v>
      </c>
    </row>
    <row r="581" spans="1:8" ht="15">
      <c r="A581" s="96" t="s">
        <v>180</v>
      </c>
      <c r="B581" s="97">
        <v>45138.958333333336</v>
      </c>
      <c r="C581" s="96" t="s">
        <v>104</v>
      </c>
      <c r="D581" s="96" t="s">
        <v>179</v>
      </c>
      <c r="E581" s="96" t="s">
        <v>178</v>
      </c>
      <c r="F581" s="96" t="s">
        <v>102</v>
      </c>
      <c r="G581" s="96">
        <v>9999</v>
      </c>
      <c r="H581" s="96">
        <v>295.8</v>
      </c>
    </row>
  </sheetData>
  <autoFilter ref="A1:I581"/>
  <hyperlinks>
    <hyperlink ref="M1" r:id="rId1" display="https://ec.europa.eu/eurostat/databrowser/bookmark/34750e57-0e20-45d7-95f3-5716ba02a72f?lang=en"/>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X75"/>
  <sheetViews>
    <sheetView workbookViewId="0" topLeftCell="A1"/>
  </sheetViews>
  <sheetFormatPr defaultColWidth="9.140625" defaultRowHeight="11.25" customHeight="1"/>
  <cols>
    <col min="1" max="1" width="11.00390625" style="75" customWidth="1"/>
    <col min="2" max="2" width="29.8515625" style="75" customWidth="1"/>
    <col min="3" max="3" width="10.00390625" style="75" customWidth="1"/>
    <col min="4" max="4" width="5.00390625" style="75" customWidth="1"/>
    <col min="5" max="5" width="10.00390625" style="75" customWidth="1"/>
    <col min="6" max="6" width="5.00390625" style="75" customWidth="1"/>
    <col min="7" max="7" width="10.00390625" style="75" customWidth="1"/>
    <col min="8" max="8" width="5.00390625" style="75" customWidth="1"/>
    <col min="9" max="9" width="10.00390625" style="75" customWidth="1"/>
    <col min="10" max="10" width="5.00390625" style="75" customWidth="1"/>
    <col min="11" max="11" width="10.00390625" style="75" customWidth="1"/>
    <col min="12" max="12" width="5.00390625" style="75" customWidth="1"/>
    <col min="13" max="13" width="10.00390625" style="75" customWidth="1"/>
    <col min="14" max="14" width="5.00390625" style="75" customWidth="1"/>
    <col min="15" max="15" width="10.00390625" style="75" customWidth="1"/>
    <col min="16" max="16" width="5.00390625" style="75" customWidth="1"/>
    <col min="17" max="17" width="10.00390625" style="75" customWidth="1"/>
    <col min="18" max="18" width="5.00390625" style="75" customWidth="1"/>
    <col min="19" max="19" width="10.00390625" style="75" customWidth="1"/>
    <col min="20" max="20" width="5.00390625" style="75" customWidth="1"/>
    <col min="21" max="21" width="10.00390625" style="75" customWidth="1"/>
    <col min="22" max="22" width="5.00390625" style="75" customWidth="1"/>
    <col min="23" max="23" width="10.00390625" style="75" customWidth="1"/>
    <col min="24" max="24" width="5.00390625" style="75" customWidth="1"/>
    <col min="25" max="25" width="10.00390625" style="75" customWidth="1"/>
    <col min="26" max="26" width="5.00390625" style="75" customWidth="1"/>
    <col min="27" max="27" width="10.00390625" style="75" customWidth="1"/>
    <col min="28" max="28" width="5.00390625" style="75" customWidth="1"/>
    <col min="29" max="29" width="10.00390625" style="75" customWidth="1"/>
    <col min="30" max="30" width="5.00390625" style="75" customWidth="1"/>
    <col min="31" max="31" width="10.00390625" style="75" customWidth="1"/>
    <col min="32" max="32" width="5.00390625" style="75" customWidth="1"/>
    <col min="33" max="33" width="10.00390625" style="75" customWidth="1"/>
    <col min="34" max="34" width="5.00390625" style="75" customWidth="1"/>
    <col min="35" max="35" width="10.00390625" style="75" customWidth="1"/>
    <col min="36" max="36" width="5.00390625" style="75" customWidth="1"/>
    <col min="37" max="37" width="10.00390625" style="75" customWidth="1"/>
    <col min="38" max="38" width="5.00390625" style="75" customWidth="1"/>
    <col min="39" max="39" width="10.00390625" style="75" customWidth="1"/>
    <col min="40" max="40" width="5.00390625" style="75" customWidth="1"/>
    <col min="41" max="41" width="10.00390625" style="75" customWidth="1"/>
    <col min="42" max="42" width="5.00390625" style="75" customWidth="1"/>
    <col min="43" max="43" width="10.00390625" style="75" customWidth="1"/>
    <col min="44" max="44" width="5.00390625" style="75" customWidth="1"/>
    <col min="45" max="45" width="10.00390625" style="75" customWidth="1"/>
    <col min="46" max="46" width="5.00390625" style="75" customWidth="1"/>
    <col min="47" max="47" width="10.00390625" style="75" customWidth="1"/>
    <col min="48" max="48" width="5.00390625" style="75" customWidth="1"/>
    <col min="49" max="49" width="10.00390625" style="75" customWidth="1"/>
    <col min="50" max="50" width="5.00390625" style="75" customWidth="1"/>
    <col min="51" max="51" width="10.00390625" style="75" customWidth="1"/>
    <col min="52" max="52" width="5.00390625" style="75" customWidth="1"/>
    <col min="53" max="53" width="10.00390625" style="75" customWidth="1"/>
    <col min="54" max="54" width="5.00390625" style="75" customWidth="1"/>
    <col min="55" max="55" width="10.00390625" style="75" customWidth="1"/>
    <col min="56" max="56" width="5.00390625" style="75" customWidth="1"/>
    <col min="57" max="57" width="10.00390625" style="75" customWidth="1"/>
    <col min="58" max="58" width="5.00390625" style="75" customWidth="1"/>
    <col min="59" max="59" width="10.00390625" style="75" customWidth="1"/>
    <col min="60" max="60" width="5.00390625" style="75" customWidth="1"/>
    <col min="61" max="61" width="10.00390625" style="75" customWidth="1"/>
    <col min="62" max="62" width="5.00390625" style="75" customWidth="1"/>
    <col min="63" max="63" width="10.00390625" style="75" customWidth="1"/>
    <col min="64" max="64" width="5.00390625" style="75" customWidth="1"/>
    <col min="65" max="65" width="10.00390625" style="75" customWidth="1"/>
    <col min="66" max="66" width="5.00390625" style="75" customWidth="1"/>
    <col min="67" max="67" width="10.00390625" style="75" customWidth="1"/>
    <col min="68" max="68" width="5.00390625" style="75" customWidth="1"/>
    <col min="69" max="69" width="10.00390625" style="75" customWidth="1"/>
    <col min="70" max="70" width="5.00390625" style="75" customWidth="1"/>
    <col min="71" max="71" width="10.00390625" style="75" customWidth="1"/>
    <col min="72" max="72" width="5.00390625" style="75" customWidth="1"/>
    <col min="73" max="73" width="10.00390625" style="75" customWidth="1"/>
    <col min="74" max="74" width="5.00390625" style="75" customWidth="1"/>
    <col min="75" max="75" width="10.00390625" style="75" customWidth="1"/>
    <col min="76" max="76" width="5.00390625" style="75" customWidth="1"/>
    <col min="77" max="16384" width="9.140625" style="75" customWidth="1"/>
  </cols>
  <sheetData>
    <row r="1" ht="12.75"/>
    <row r="2" ht="12.75"/>
    <row r="3" ht="12.75"/>
    <row r="4" ht="12.75"/>
    <row r="5" ht="12.75"/>
    <row r="6" ht="12.75">
      <c r="A6" s="56" t="s">
        <v>252</v>
      </c>
    </row>
    <row r="7" spans="1:2" ht="12.75">
      <c r="A7" s="84" t="s">
        <v>264</v>
      </c>
      <c r="B7" s="84" t="s">
        <v>263</v>
      </c>
    </row>
    <row r="8" spans="1:15" ht="42.75" customHeight="1">
      <c r="A8" s="85" t="s">
        <v>262</v>
      </c>
      <c r="B8" s="250" t="s">
        <v>261</v>
      </c>
      <c r="C8" s="251"/>
      <c r="D8" s="251"/>
      <c r="E8" s="251"/>
      <c r="F8" s="251"/>
      <c r="G8" s="251"/>
      <c r="H8" s="251"/>
      <c r="I8" s="251"/>
      <c r="J8" s="251"/>
      <c r="K8" s="251"/>
      <c r="L8" s="251"/>
      <c r="M8" s="251"/>
      <c r="N8" s="251"/>
      <c r="O8" s="251"/>
    </row>
    <row r="9" ht="12.75"/>
    <row r="10" spans="1:4" ht="12.75">
      <c r="A10" s="57" t="s">
        <v>260</v>
      </c>
      <c r="D10" s="57" t="s">
        <v>250</v>
      </c>
    </row>
    <row r="11" spans="1:4" ht="12.75">
      <c r="A11" s="57" t="s">
        <v>259</v>
      </c>
      <c r="D11" s="57" t="s">
        <v>250</v>
      </c>
    </row>
    <row r="12" ht="12.75"/>
    <row r="13" ht="12.75">
      <c r="B13" s="56" t="s">
        <v>258</v>
      </c>
    </row>
    <row r="14" ht="12.75">
      <c r="C14" s="57" t="s">
        <v>257</v>
      </c>
    </row>
    <row r="15" spans="2:6" ht="12.75">
      <c r="B15" s="56" t="s">
        <v>256</v>
      </c>
      <c r="C15" s="56" t="s">
        <v>249</v>
      </c>
      <c r="D15" s="56" t="s">
        <v>247</v>
      </c>
      <c r="E15" s="56" t="s">
        <v>245</v>
      </c>
      <c r="F15" s="56" t="s">
        <v>243</v>
      </c>
    </row>
    <row r="16" spans="2:6" ht="12.75">
      <c r="B16" s="86" t="s">
        <v>255</v>
      </c>
      <c r="C16" s="57" t="s">
        <v>248</v>
      </c>
      <c r="D16" s="57" t="s">
        <v>246</v>
      </c>
      <c r="E16" s="57" t="s">
        <v>244</v>
      </c>
      <c r="F16" s="57" t="s">
        <v>242</v>
      </c>
    </row>
    <row r="17" ht="12.75"/>
    <row r="18" ht="12.75"/>
    <row r="19" ht="12.75"/>
    <row r="20" ht="11.45" customHeight="1">
      <c r="A20" s="57" t="s">
        <v>254</v>
      </c>
    </row>
    <row r="21" spans="1:2" ht="11.45" customHeight="1">
      <c r="A21" s="57" t="s">
        <v>253</v>
      </c>
      <c r="B21" s="56" t="s">
        <v>252</v>
      </c>
    </row>
    <row r="22" spans="1:2" ht="11.45" customHeight="1">
      <c r="A22" s="57" t="s">
        <v>251</v>
      </c>
      <c r="B22" s="57" t="s">
        <v>250</v>
      </c>
    </row>
    <row r="24" spans="1:3" ht="11.45" customHeight="1">
      <c r="A24" s="56" t="s">
        <v>249</v>
      </c>
      <c r="C24" s="57" t="s">
        <v>248</v>
      </c>
    </row>
    <row r="25" spans="1:3" ht="11.45" customHeight="1">
      <c r="A25" s="56" t="s">
        <v>247</v>
      </c>
      <c r="C25" s="57" t="s">
        <v>246</v>
      </c>
    </row>
    <row r="26" spans="1:3" ht="11.45" customHeight="1">
      <c r="A26" s="56" t="s">
        <v>245</v>
      </c>
      <c r="C26" s="57" t="s">
        <v>244</v>
      </c>
    </row>
    <row r="27" spans="1:3" ht="11.45" customHeight="1">
      <c r="A27" s="56" t="s">
        <v>243</v>
      </c>
      <c r="C27" s="57" t="s">
        <v>242</v>
      </c>
    </row>
    <row r="29" spans="1:76" ht="11.45" customHeight="1">
      <c r="A29" s="252" t="s">
        <v>241</v>
      </c>
      <c r="B29" s="252" t="s">
        <v>241</v>
      </c>
      <c r="C29" s="249" t="s">
        <v>240</v>
      </c>
      <c r="D29" s="249" t="s">
        <v>230</v>
      </c>
      <c r="E29" s="249" t="s">
        <v>239</v>
      </c>
      <c r="F29" s="249" t="s">
        <v>230</v>
      </c>
      <c r="G29" s="249" t="s">
        <v>238</v>
      </c>
      <c r="H29" s="249" t="s">
        <v>230</v>
      </c>
      <c r="I29" s="249" t="s">
        <v>237</v>
      </c>
      <c r="J29" s="249" t="s">
        <v>230</v>
      </c>
      <c r="K29" s="249" t="s">
        <v>236</v>
      </c>
      <c r="L29" s="249" t="s">
        <v>230</v>
      </c>
      <c r="M29" s="249" t="s">
        <v>60</v>
      </c>
      <c r="N29" s="249" t="s">
        <v>230</v>
      </c>
      <c r="O29" s="249" t="s">
        <v>61</v>
      </c>
      <c r="P29" s="249" t="s">
        <v>230</v>
      </c>
      <c r="Q29" s="249" t="s">
        <v>62</v>
      </c>
      <c r="R29" s="249" t="s">
        <v>230</v>
      </c>
      <c r="S29" s="249" t="s">
        <v>63</v>
      </c>
      <c r="T29" s="249" t="s">
        <v>230</v>
      </c>
      <c r="U29" s="249" t="s">
        <v>64</v>
      </c>
      <c r="V29" s="249" t="s">
        <v>230</v>
      </c>
      <c r="W29" s="249" t="s">
        <v>65</v>
      </c>
      <c r="X29" s="249" t="s">
        <v>230</v>
      </c>
      <c r="Y29" s="249" t="s">
        <v>66</v>
      </c>
      <c r="Z29" s="249" t="s">
        <v>230</v>
      </c>
      <c r="AA29" s="249" t="s">
        <v>67</v>
      </c>
      <c r="AB29" s="249" t="s">
        <v>230</v>
      </c>
      <c r="AC29" s="249" t="s">
        <v>68</v>
      </c>
      <c r="AD29" s="249" t="s">
        <v>230</v>
      </c>
      <c r="AE29" s="249" t="s">
        <v>69</v>
      </c>
      <c r="AF29" s="249" t="s">
        <v>230</v>
      </c>
      <c r="AG29" s="249" t="s">
        <v>70</v>
      </c>
      <c r="AH29" s="249" t="s">
        <v>230</v>
      </c>
      <c r="AI29" s="249" t="s">
        <v>71</v>
      </c>
      <c r="AJ29" s="249" t="s">
        <v>230</v>
      </c>
      <c r="AK29" s="249" t="s">
        <v>72</v>
      </c>
      <c r="AL29" s="249" t="s">
        <v>230</v>
      </c>
      <c r="AM29" s="249" t="s">
        <v>73</v>
      </c>
      <c r="AN29" s="249" t="s">
        <v>230</v>
      </c>
      <c r="AO29" s="249" t="s">
        <v>74</v>
      </c>
      <c r="AP29" s="249" t="s">
        <v>230</v>
      </c>
      <c r="AQ29" s="249" t="s">
        <v>75</v>
      </c>
      <c r="AR29" s="249" t="s">
        <v>230</v>
      </c>
      <c r="AS29" s="249" t="s">
        <v>76</v>
      </c>
      <c r="AT29" s="249" t="s">
        <v>230</v>
      </c>
      <c r="AU29" s="249" t="s">
        <v>37</v>
      </c>
      <c r="AV29" s="249" t="s">
        <v>230</v>
      </c>
      <c r="AW29" s="249" t="s">
        <v>41</v>
      </c>
      <c r="AX29" s="249" t="s">
        <v>230</v>
      </c>
      <c r="AY29" s="249" t="s">
        <v>42</v>
      </c>
      <c r="AZ29" s="249" t="s">
        <v>230</v>
      </c>
      <c r="BA29" s="249" t="s">
        <v>43</v>
      </c>
      <c r="BB29" s="249" t="s">
        <v>230</v>
      </c>
      <c r="BC29" s="249" t="s">
        <v>44</v>
      </c>
      <c r="BD29" s="249" t="s">
        <v>230</v>
      </c>
      <c r="BE29" s="249" t="s">
        <v>38</v>
      </c>
      <c r="BF29" s="249" t="s">
        <v>230</v>
      </c>
      <c r="BG29" s="249" t="s">
        <v>45</v>
      </c>
      <c r="BH29" s="249" t="s">
        <v>230</v>
      </c>
      <c r="BI29" s="249" t="s">
        <v>46</v>
      </c>
      <c r="BJ29" s="249" t="s">
        <v>230</v>
      </c>
      <c r="BK29" s="249" t="s">
        <v>47</v>
      </c>
      <c r="BL29" s="249" t="s">
        <v>230</v>
      </c>
      <c r="BM29" s="249" t="s">
        <v>48</v>
      </c>
      <c r="BN29" s="249" t="s">
        <v>230</v>
      </c>
      <c r="BO29" s="249" t="s">
        <v>39</v>
      </c>
      <c r="BP29" s="249" t="s">
        <v>230</v>
      </c>
      <c r="BQ29" s="249" t="s">
        <v>77</v>
      </c>
      <c r="BR29" s="249" t="s">
        <v>230</v>
      </c>
      <c r="BS29" s="249" t="s">
        <v>79</v>
      </c>
      <c r="BT29" s="249" t="s">
        <v>230</v>
      </c>
      <c r="BU29" s="249" t="s">
        <v>82</v>
      </c>
      <c r="BV29" s="249" t="s">
        <v>230</v>
      </c>
      <c r="BW29" s="249" t="s">
        <v>235</v>
      </c>
      <c r="BX29" s="249" t="s">
        <v>230</v>
      </c>
    </row>
    <row r="30" spans="1:76" ht="11.45" customHeight="1">
      <c r="A30" s="87" t="s">
        <v>234</v>
      </c>
      <c r="B30" s="87" t="s">
        <v>233</v>
      </c>
      <c r="C30" s="77" t="s">
        <v>230</v>
      </c>
      <c r="D30" s="77" t="s">
        <v>230</v>
      </c>
      <c r="E30" s="77" t="s">
        <v>230</v>
      </c>
      <c r="F30" s="77" t="s">
        <v>230</v>
      </c>
      <c r="G30" s="77" t="s">
        <v>230</v>
      </c>
      <c r="H30" s="77" t="s">
        <v>230</v>
      </c>
      <c r="I30" s="77" t="s">
        <v>230</v>
      </c>
      <c r="J30" s="77" t="s">
        <v>230</v>
      </c>
      <c r="K30" s="77" t="s">
        <v>230</v>
      </c>
      <c r="L30" s="77" t="s">
        <v>230</v>
      </c>
      <c r="M30" s="77" t="s">
        <v>230</v>
      </c>
      <c r="N30" s="77" t="s">
        <v>230</v>
      </c>
      <c r="O30" s="77" t="s">
        <v>230</v>
      </c>
      <c r="P30" s="77" t="s">
        <v>230</v>
      </c>
      <c r="Q30" s="77" t="s">
        <v>230</v>
      </c>
      <c r="R30" s="77" t="s">
        <v>230</v>
      </c>
      <c r="S30" s="77" t="s">
        <v>230</v>
      </c>
      <c r="T30" s="77" t="s">
        <v>230</v>
      </c>
      <c r="U30" s="77" t="s">
        <v>230</v>
      </c>
      <c r="V30" s="77" t="s">
        <v>230</v>
      </c>
      <c r="W30" s="77" t="s">
        <v>230</v>
      </c>
      <c r="X30" s="77" t="s">
        <v>230</v>
      </c>
      <c r="Y30" s="77" t="s">
        <v>230</v>
      </c>
      <c r="Z30" s="77" t="s">
        <v>230</v>
      </c>
      <c r="AA30" s="77" t="s">
        <v>230</v>
      </c>
      <c r="AB30" s="77" t="s">
        <v>230</v>
      </c>
      <c r="AC30" s="77" t="s">
        <v>230</v>
      </c>
      <c r="AD30" s="77" t="s">
        <v>230</v>
      </c>
      <c r="AE30" s="77" t="s">
        <v>230</v>
      </c>
      <c r="AF30" s="77" t="s">
        <v>230</v>
      </c>
      <c r="AG30" s="77" t="s">
        <v>230</v>
      </c>
      <c r="AH30" s="77" t="s">
        <v>230</v>
      </c>
      <c r="AI30" s="77" t="s">
        <v>230</v>
      </c>
      <c r="AJ30" s="77" t="s">
        <v>230</v>
      </c>
      <c r="AK30" s="77" t="s">
        <v>230</v>
      </c>
      <c r="AL30" s="77" t="s">
        <v>230</v>
      </c>
      <c r="AM30" s="77" t="s">
        <v>230</v>
      </c>
      <c r="AN30" s="77" t="s">
        <v>230</v>
      </c>
      <c r="AO30" s="77" t="s">
        <v>230</v>
      </c>
      <c r="AP30" s="77" t="s">
        <v>230</v>
      </c>
      <c r="AQ30" s="77" t="s">
        <v>230</v>
      </c>
      <c r="AR30" s="77" t="s">
        <v>230</v>
      </c>
      <c r="AS30" s="77" t="s">
        <v>230</v>
      </c>
      <c r="AT30" s="77" t="s">
        <v>230</v>
      </c>
      <c r="AU30" s="77" t="s">
        <v>230</v>
      </c>
      <c r="AV30" s="77" t="s">
        <v>230</v>
      </c>
      <c r="AW30" s="77" t="s">
        <v>230</v>
      </c>
      <c r="AX30" s="77" t="s">
        <v>230</v>
      </c>
      <c r="AY30" s="77" t="s">
        <v>230</v>
      </c>
      <c r="AZ30" s="77" t="s">
        <v>230</v>
      </c>
      <c r="BA30" s="77" t="s">
        <v>230</v>
      </c>
      <c r="BB30" s="77" t="s">
        <v>230</v>
      </c>
      <c r="BC30" s="77" t="s">
        <v>230</v>
      </c>
      <c r="BD30" s="77" t="s">
        <v>230</v>
      </c>
      <c r="BE30" s="77" t="s">
        <v>230</v>
      </c>
      <c r="BF30" s="77" t="s">
        <v>230</v>
      </c>
      <c r="BG30" s="77" t="s">
        <v>230</v>
      </c>
      <c r="BH30" s="77" t="s">
        <v>230</v>
      </c>
      <c r="BI30" s="77" t="s">
        <v>230</v>
      </c>
      <c r="BJ30" s="77" t="s">
        <v>230</v>
      </c>
      <c r="BK30" s="77" t="s">
        <v>230</v>
      </c>
      <c r="BL30" s="77" t="s">
        <v>230</v>
      </c>
      <c r="BM30" s="77" t="s">
        <v>230</v>
      </c>
      <c r="BN30" s="77" t="s">
        <v>230</v>
      </c>
      <c r="BO30" s="77" t="s">
        <v>230</v>
      </c>
      <c r="BP30" s="77" t="s">
        <v>230</v>
      </c>
      <c r="BQ30" s="77" t="s">
        <v>230</v>
      </c>
      <c r="BR30" s="77" t="s">
        <v>230</v>
      </c>
      <c r="BS30" s="77" t="s">
        <v>230</v>
      </c>
      <c r="BT30" s="77" t="s">
        <v>230</v>
      </c>
      <c r="BU30" s="77" t="s">
        <v>230</v>
      </c>
      <c r="BV30" s="77" t="s">
        <v>230</v>
      </c>
      <c r="BW30" s="77" t="s">
        <v>230</v>
      </c>
      <c r="BX30" s="77" t="s">
        <v>230</v>
      </c>
    </row>
    <row r="31" spans="1:76" ht="11.45" customHeight="1">
      <c r="A31" s="88" t="s">
        <v>162</v>
      </c>
      <c r="B31" s="88" t="s">
        <v>24</v>
      </c>
      <c r="C31" s="89" t="s">
        <v>1</v>
      </c>
      <c r="D31" s="89" t="s">
        <v>230</v>
      </c>
      <c r="E31" s="89" t="s">
        <v>1</v>
      </c>
      <c r="F31" s="89" t="s">
        <v>230</v>
      </c>
      <c r="G31" s="89" t="s">
        <v>1</v>
      </c>
      <c r="H31" s="89" t="s">
        <v>230</v>
      </c>
      <c r="I31" s="89" t="s">
        <v>1</v>
      </c>
      <c r="J31" s="89" t="s">
        <v>230</v>
      </c>
      <c r="K31" s="89" t="s">
        <v>1</v>
      </c>
      <c r="L31" s="89" t="s">
        <v>230</v>
      </c>
      <c r="M31" s="89" t="s">
        <v>1</v>
      </c>
      <c r="N31" s="89" t="s">
        <v>230</v>
      </c>
      <c r="O31" s="89" t="s">
        <v>1</v>
      </c>
      <c r="P31" s="89" t="s">
        <v>230</v>
      </c>
      <c r="Q31" s="89" t="s">
        <v>1</v>
      </c>
      <c r="R31" s="89" t="s">
        <v>230</v>
      </c>
      <c r="S31" s="89" t="s">
        <v>1</v>
      </c>
      <c r="T31" s="89" t="s">
        <v>230</v>
      </c>
      <c r="U31" s="89" t="s">
        <v>1</v>
      </c>
      <c r="V31" s="89" t="s">
        <v>230</v>
      </c>
      <c r="W31" s="90">
        <v>432.4</v>
      </c>
      <c r="X31" s="89" t="s">
        <v>230</v>
      </c>
      <c r="Y31" s="89" t="s">
        <v>1</v>
      </c>
      <c r="Z31" s="89" t="s">
        <v>230</v>
      </c>
      <c r="AA31" s="89" t="s">
        <v>1</v>
      </c>
      <c r="AB31" s="89" t="s">
        <v>230</v>
      </c>
      <c r="AC31" s="89" t="s">
        <v>1</v>
      </c>
      <c r="AD31" s="89" t="s">
        <v>230</v>
      </c>
      <c r="AE31" s="89" t="s">
        <v>1</v>
      </c>
      <c r="AF31" s="89" t="s">
        <v>230</v>
      </c>
      <c r="AG31" s="91">
        <v>330.56</v>
      </c>
      <c r="AH31" s="89" t="s">
        <v>101</v>
      </c>
      <c r="AI31" s="91">
        <v>332.47</v>
      </c>
      <c r="AJ31" s="89" t="s">
        <v>101</v>
      </c>
      <c r="AK31" s="91">
        <v>387.74</v>
      </c>
      <c r="AL31" s="89" t="s">
        <v>101</v>
      </c>
      <c r="AM31" s="91">
        <v>388.61</v>
      </c>
      <c r="AN31" s="89" t="s">
        <v>101</v>
      </c>
      <c r="AO31" s="91">
        <v>388.04</v>
      </c>
      <c r="AP31" s="89" t="s">
        <v>101</v>
      </c>
      <c r="AQ31" s="90">
        <v>366.6</v>
      </c>
      <c r="AR31" s="89" t="s">
        <v>101</v>
      </c>
      <c r="AS31" s="91">
        <v>386.02</v>
      </c>
      <c r="AT31" s="89" t="s">
        <v>101</v>
      </c>
      <c r="AU31" s="91">
        <v>386.11</v>
      </c>
      <c r="AV31" s="89" t="s">
        <v>101</v>
      </c>
      <c r="AW31" s="91">
        <v>378.65</v>
      </c>
      <c r="AX31" s="89" t="s">
        <v>101</v>
      </c>
      <c r="AY31" s="91">
        <v>377.82</v>
      </c>
      <c r="AZ31" s="89" t="s">
        <v>101</v>
      </c>
      <c r="BA31" s="91">
        <v>378.34</v>
      </c>
      <c r="BB31" s="89" t="s">
        <v>101</v>
      </c>
      <c r="BC31" s="91">
        <v>368.93</v>
      </c>
      <c r="BD31" s="89" t="s">
        <v>101</v>
      </c>
      <c r="BE31" s="91">
        <v>350.85</v>
      </c>
      <c r="BF31" s="89" t="s">
        <v>101</v>
      </c>
      <c r="BG31" s="91">
        <v>360.42</v>
      </c>
      <c r="BH31" s="89" t="s">
        <v>101</v>
      </c>
      <c r="BI31" s="91">
        <v>363.85</v>
      </c>
      <c r="BJ31" s="89" t="s">
        <v>101</v>
      </c>
      <c r="BK31" s="90">
        <v>363</v>
      </c>
      <c r="BL31" s="89" t="s">
        <v>101</v>
      </c>
      <c r="BM31" s="91">
        <v>359.69</v>
      </c>
      <c r="BN31" s="89" t="s">
        <v>101</v>
      </c>
      <c r="BO31" s="91">
        <v>358.71</v>
      </c>
      <c r="BP31" s="89" t="s">
        <v>101</v>
      </c>
      <c r="BQ31" s="91">
        <v>359.92</v>
      </c>
      <c r="BR31" s="89" t="s">
        <v>101</v>
      </c>
      <c r="BS31" s="91">
        <v>361.68</v>
      </c>
      <c r="BT31" s="89" t="s">
        <v>101</v>
      </c>
      <c r="BU31" s="89" t="s">
        <v>1</v>
      </c>
      <c r="BV31" s="89" t="s">
        <v>230</v>
      </c>
      <c r="BW31" s="89" t="s">
        <v>1</v>
      </c>
      <c r="BX31" s="89" t="s">
        <v>230</v>
      </c>
    </row>
    <row r="32" spans="1:76" ht="11.45" customHeight="1">
      <c r="A32" s="88" t="s">
        <v>161</v>
      </c>
      <c r="B32" s="88" t="s">
        <v>2</v>
      </c>
      <c r="C32" s="92" t="s">
        <v>1</v>
      </c>
      <c r="D32" s="92" t="s">
        <v>230</v>
      </c>
      <c r="E32" s="92" t="s">
        <v>1</v>
      </c>
      <c r="F32" s="92" t="s">
        <v>230</v>
      </c>
      <c r="G32" s="92" t="s">
        <v>1</v>
      </c>
      <c r="H32" s="92" t="s">
        <v>230</v>
      </c>
      <c r="I32" s="92" t="s">
        <v>1</v>
      </c>
      <c r="J32" s="92" t="s">
        <v>230</v>
      </c>
      <c r="K32" s="92" t="s">
        <v>1</v>
      </c>
      <c r="L32" s="92" t="s">
        <v>230</v>
      </c>
      <c r="M32" s="93">
        <v>415.4</v>
      </c>
      <c r="N32" s="92" t="s">
        <v>230</v>
      </c>
      <c r="O32" s="93">
        <v>403.8</v>
      </c>
      <c r="P32" s="92" t="s">
        <v>230</v>
      </c>
      <c r="Q32" s="93">
        <v>374.5</v>
      </c>
      <c r="R32" s="92" t="s">
        <v>230</v>
      </c>
      <c r="S32" s="93">
        <v>365.6</v>
      </c>
      <c r="T32" s="92" t="s">
        <v>230</v>
      </c>
      <c r="U32" s="93">
        <v>357.6</v>
      </c>
      <c r="V32" s="92" t="s">
        <v>230</v>
      </c>
      <c r="W32" s="93">
        <v>305.6</v>
      </c>
      <c r="X32" s="92" t="s">
        <v>230</v>
      </c>
      <c r="Y32" s="93">
        <v>320.3</v>
      </c>
      <c r="Z32" s="92" t="s">
        <v>230</v>
      </c>
      <c r="AA32" s="93">
        <v>268.8</v>
      </c>
      <c r="AB32" s="92" t="s">
        <v>230</v>
      </c>
      <c r="AC32" s="93">
        <v>302</v>
      </c>
      <c r="AD32" s="92" t="s">
        <v>230</v>
      </c>
      <c r="AE32" s="93">
        <v>282.8</v>
      </c>
      <c r="AF32" s="92" t="s">
        <v>230</v>
      </c>
      <c r="AG32" s="94">
        <v>294.05</v>
      </c>
      <c r="AH32" s="92" t="s">
        <v>230</v>
      </c>
      <c r="AI32" s="94">
        <v>273.04</v>
      </c>
      <c r="AJ32" s="92" t="s">
        <v>230</v>
      </c>
      <c r="AK32" s="94">
        <v>255.41</v>
      </c>
      <c r="AL32" s="92" t="s">
        <v>230</v>
      </c>
      <c r="AM32" s="94">
        <v>268.15</v>
      </c>
      <c r="AN32" s="92" t="s">
        <v>230</v>
      </c>
      <c r="AO32" s="94">
        <v>262.85</v>
      </c>
      <c r="AP32" s="92" t="s">
        <v>230</v>
      </c>
      <c r="AQ32" s="94">
        <v>258.13</v>
      </c>
      <c r="AR32" s="92" t="s">
        <v>230</v>
      </c>
      <c r="AS32" s="94">
        <v>268.29</v>
      </c>
      <c r="AT32" s="92" t="s">
        <v>230</v>
      </c>
      <c r="AU32" s="94">
        <v>276.99</v>
      </c>
      <c r="AV32" s="92" t="s">
        <v>230</v>
      </c>
      <c r="AW32" s="94">
        <v>271.37</v>
      </c>
      <c r="AX32" s="92" t="s">
        <v>230</v>
      </c>
      <c r="AY32" s="94">
        <v>271.04</v>
      </c>
      <c r="AZ32" s="92" t="s">
        <v>230</v>
      </c>
      <c r="BA32" s="94">
        <v>264.35</v>
      </c>
      <c r="BB32" s="92" t="s">
        <v>230</v>
      </c>
      <c r="BC32" s="94">
        <v>266.33</v>
      </c>
      <c r="BD32" s="92" t="s">
        <v>230</v>
      </c>
      <c r="BE32" s="94">
        <v>271.01</v>
      </c>
      <c r="BF32" s="92" t="s">
        <v>230</v>
      </c>
      <c r="BG32" s="94">
        <v>260.69</v>
      </c>
      <c r="BH32" s="92" t="s">
        <v>230</v>
      </c>
      <c r="BI32" s="94">
        <v>250.71</v>
      </c>
      <c r="BJ32" s="92" t="s">
        <v>230</v>
      </c>
      <c r="BK32" s="94">
        <v>258.64</v>
      </c>
      <c r="BL32" s="92" t="s">
        <v>230</v>
      </c>
      <c r="BM32" s="94">
        <v>257.49</v>
      </c>
      <c r="BN32" s="92" t="s">
        <v>230</v>
      </c>
      <c r="BO32" s="94">
        <v>256.88</v>
      </c>
      <c r="BP32" s="92" t="s">
        <v>230</v>
      </c>
      <c r="BQ32" s="94">
        <v>252.82</v>
      </c>
      <c r="BR32" s="92" t="s">
        <v>230</v>
      </c>
      <c r="BS32" s="94">
        <v>250.48</v>
      </c>
      <c r="BT32" s="92" t="s">
        <v>230</v>
      </c>
      <c r="BU32" s="93">
        <v>257.2</v>
      </c>
      <c r="BV32" s="92" t="s">
        <v>230</v>
      </c>
      <c r="BW32" s="92" t="s">
        <v>1</v>
      </c>
      <c r="BX32" s="92" t="s">
        <v>230</v>
      </c>
    </row>
    <row r="33" spans="1:76" ht="11.45" customHeight="1">
      <c r="A33" s="88" t="s">
        <v>157</v>
      </c>
      <c r="B33" s="88" t="s">
        <v>36</v>
      </c>
      <c r="C33" s="89" t="s">
        <v>1</v>
      </c>
      <c r="D33" s="89" t="s">
        <v>230</v>
      </c>
      <c r="E33" s="89" t="s">
        <v>1</v>
      </c>
      <c r="F33" s="89" t="s">
        <v>230</v>
      </c>
      <c r="G33" s="90">
        <v>421</v>
      </c>
      <c r="H33" s="89" t="s">
        <v>230</v>
      </c>
      <c r="I33" s="90">
        <v>475.3</v>
      </c>
      <c r="J33" s="89" t="s">
        <v>230</v>
      </c>
      <c r="K33" s="89" t="s">
        <v>1</v>
      </c>
      <c r="L33" s="89" t="s">
        <v>230</v>
      </c>
      <c r="M33" s="90">
        <v>546.2</v>
      </c>
      <c r="N33" s="89" t="s">
        <v>230</v>
      </c>
      <c r="O33" s="89" t="s">
        <v>1</v>
      </c>
      <c r="P33" s="89" t="s">
        <v>230</v>
      </c>
      <c r="Q33" s="89" t="s">
        <v>1</v>
      </c>
      <c r="R33" s="89" t="s">
        <v>230</v>
      </c>
      <c r="S33" s="89" t="s">
        <v>1</v>
      </c>
      <c r="T33" s="89" t="s">
        <v>230</v>
      </c>
      <c r="U33" s="89" t="s">
        <v>1</v>
      </c>
      <c r="V33" s="89" t="s">
        <v>230</v>
      </c>
      <c r="W33" s="90">
        <v>391.3</v>
      </c>
      <c r="X33" s="89" t="s">
        <v>230</v>
      </c>
      <c r="Y33" s="90">
        <v>375.7</v>
      </c>
      <c r="Z33" s="89" t="s">
        <v>230</v>
      </c>
      <c r="AA33" s="90">
        <v>365</v>
      </c>
      <c r="AB33" s="89" t="s">
        <v>230</v>
      </c>
      <c r="AC33" s="90">
        <v>357.8</v>
      </c>
      <c r="AD33" s="89" t="s">
        <v>230</v>
      </c>
      <c r="AE33" s="90">
        <v>355.1</v>
      </c>
      <c r="AF33" s="89" t="s">
        <v>230</v>
      </c>
      <c r="AG33" s="90">
        <v>351.1</v>
      </c>
      <c r="AH33" s="89" t="s">
        <v>230</v>
      </c>
      <c r="AI33" s="90">
        <v>339.3</v>
      </c>
      <c r="AJ33" s="89" t="s">
        <v>230</v>
      </c>
      <c r="AK33" s="90">
        <v>342.9</v>
      </c>
      <c r="AL33" s="89" t="s">
        <v>230</v>
      </c>
      <c r="AM33" s="90">
        <v>344.7</v>
      </c>
      <c r="AN33" s="89" t="s">
        <v>230</v>
      </c>
      <c r="AO33" s="90">
        <v>349.5</v>
      </c>
      <c r="AP33" s="89" t="s">
        <v>230</v>
      </c>
      <c r="AQ33" s="90">
        <v>338.6</v>
      </c>
      <c r="AR33" s="89" t="s">
        <v>230</v>
      </c>
      <c r="AS33" s="90">
        <v>343.9</v>
      </c>
      <c r="AT33" s="89" t="s">
        <v>230</v>
      </c>
      <c r="AU33" s="90">
        <v>349.4</v>
      </c>
      <c r="AV33" s="89" t="s">
        <v>230</v>
      </c>
      <c r="AW33" s="91">
        <v>335.22</v>
      </c>
      <c r="AX33" s="89" t="s">
        <v>230</v>
      </c>
      <c r="AY33" s="90">
        <v>332.1</v>
      </c>
      <c r="AZ33" s="89" t="s">
        <v>230</v>
      </c>
      <c r="BA33" s="90">
        <v>323.3</v>
      </c>
      <c r="BB33" s="89" t="s">
        <v>230</v>
      </c>
      <c r="BC33" s="90">
        <v>325.4</v>
      </c>
      <c r="BD33" s="89" t="s">
        <v>230</v>
      </c>
      <c r="BE33" s="90">
        <v>323.6</v>
      </c>
      <c r="BF33" s="89" t="s">
        <v>230</v>
      </c>
      <c r="BG33" s="90">
        <v>317.6</v>
      </c>
      <c r="BH33" s="89" t="s">
        <v>230</v>
      </c>
      <c r="BI33" s="90">
        <v>316</v>
      </c>
      <c r="BJ33" s="89" t="s">
        <v>230</v>
      </c>
      <c r="BK33" s="90">
        <v>318.7</v>
      </c>
      <c r="BL33" s="89" t="s">
        <v>230</v>
      </c>
      <c r="BM33" s="90">
        <v>322.3</v>
      </c>
      <c r="BN33" s="89" t="s">
        <v>230</v>
      </c>
      <c r="BO33" s="90">
        <v>324.5</v>
      </c>
      <c r="BP33" s="89" t="s">
        <v>230</v>
      </c>
      <c r="BQ33" s="90">
        <v>327.8</v>
      </c>
      <c r="BR33" s="89" t="s">
        <v>230</v>
      </c>
      <c r="BS33" s="90">
        <v>333.8</v>
      </c>
      <c r="BT33" s="89" t="s">
        <v>230</v>
      </c>
      <c r="BU33" s="90">
        <v>337.5</v>
      </c>
      <c r="BV33" s="89" t="s">
        <v>230</v>
      </c>
      <c r="BW33" s="90">
        <v>342.6</v>
      </c>
      <c r="BX33" s="89" t="s">
        <v>230</v>
      </c>
    </row>
    <row r="34" spans="1:76" ht="11.45" customHeight="1">
      <c r="A34" s="88" t="s">
        <v>154</v>
      </c>
      <c r="B34" s="88" t="s">
        <v>25</v>
      </c>
      <c r="C34" s="92" t="s">
        <v>1</v>
      </c>
      <c r="D34" s="92" t="s">
        <v>230</v>
      </c>
      <c r="E34" s="92" t="s">
        <v>1</v>
      </c>
      <c r="F34" s="92" t="s">
        <v>230</v>
      </c>
      <c r="G34" s="92" t="s">
        <v>1</v>
      </c>
      <c r="H34" s="92" t="s">
        <v>230</v>
      </c>
      <c r="I34" s="93">
        <v>350</v>
      </c>
      <c r="J34" s="92" t="s">
        <v>230</v>
      </c>
      <c r="K34" s="93">
        <v>360</v>
      </c>
      <c r="L34" s="92" t="s">
        <v>230</v>
      </c>
      <c r="M34" s="93">
        <v>341.6</v>
      </c>
      <c r="N34" s="92" t="s">
        <v>230</v>
      </c>
      <c r="O34" s="93">
        <v>330</v>
      </c>
      <c r="P34" s="92" t="s">
        <v>230</v>
      </c>
      <c r="Q34" s="93">
        <v>320</v>
      </c>
      <c r="R34" s="92" t="s">
        <v>230</v>
      </c>
      <c r="S34" s="93">
        <v>309.9</v>
      </c>
      <c r="T34" s="92" t="s">
        <v>230</v>
      </c>
      <c r="U34" s="93">
        <v>300.7</v>
      </c>
      <c r="V34" s="92" t="s">
        <v>230</v>
      </c>
      <c r="W34" s="92" t="s">
        <v>1</v>
      </c>
      <c r="X34" s="92" t="s">
        <v>230</v>
      </c>
      <c r="Y34" s="92" t="s">
        <v>1</v>
      </c>
      <c r="Z34" s="92" t="s">
        <v>230</v>
      </c>
      <c r="AA34" s="92" t="s">
        <v>1</v>
      </c>
      <c r="AB34" s="92" t="s">
        <v>230</v>
      </c>
      <c r="AC34" s="92" t="s">
        <v>1</v>
      </c>
      <c r="AD34" s="92" t="s">
        <v>230</v>
      </c>
      <c r="AE34" s="92" t="s">
        <v>1</v>
      </c>
      <c r="AF34" s="92" t="s">
        <v>230</v>
      </c>
      <c r="AG34" s="92" t="s">
        <v>1</v>
      </c>
      <c r="AH34" s="92" t="s">
        <v>230</v>
      </c>
      <c r="AI34" s="93">
        <v>251</v>
      </c>
      <c r="AJ34" s="92" t="s">
        <v>230</v>
      </c>
      <c r="AK34" s="93">
        <v>239.5</v>
      </c>
      <c r="AL34" s="92" t="s">
        <v>230</v>
      </c>
      <c r="AM34" s="93">
        <v>237.7</v>
      </c>
      <c r="AN34" s="92" t="s">
        <v>230</v>
      </c>
      <c r="AO34" s="93">
        <v>242.2</v>
      </c>
      <c r="AP34" s="92" t="s">
        <v>230</v>
      </c>
      <c r="AQ34" s="93">
        <v>236</v>
      </c>
      <c r="AR34" s="92" t="s">
        <v>205</v>
      </c>
      <c r="AS34" s="93">
        <v>233</v>
      </c>
      <c r="AT34" s="92" t="s">
        <v>205</v>
      </c>
      <c r="AU34" s="93">
        <v>231</v>
      </c>
      <c r="AV34" s="92" t="s">
        <v>205</v>
      </c>
      <c r="AW34" s="93">
        <v>230</v>
      </c>
      <c r="AX34" s="92" t="s">
        <v>205</v>
      </c>
      <c r="AY34" s="93">
        <v>232</v>
      </c>
      <c r="AZ34" s="92" t="s">
        <v>205</v>
      </c>
      <c r="BA34" s="94">
        <v>233.87</v>
      </c>
      <c r="BB34" s="92" t="s">
        <v>106</v>
      </c>
      <c r="BC34" s="94">
        <v>235.42</v>
      </c>
      <c r="BD34" s="92" t="s">
        <v>230</v>
      </c>
      <c r="BE34" s="94">
        <v>236.91</v>
      </c>
      <c r="BF34" s="92" t="s">
        <v>230</v>
      </c>
      <c r="BG34" s="94">
        <v>240.85</v>
      </c>
      <c r="BH34" s="92" t="s">
        <v>230</v>
      </c>
      <c r="BI34" s="94">
        <v>227.46</v>
      </c>
      <c r="BJ34" s="92" t="s">
        <v>230</v>
      </c>
      <c r="BK34" s="94">
        <v>211.55</v>
      </c>
      <c r="BL34" s="92" t="s">
        <v>230</v>
      </c>
      <c r="BM34" s="94">
        <v>212.66</v>
      </c>
      <c r="BN34" s="92" t="s">
        <v>230</v>
      </c>
      <c r="BO34" s="94">
        <v>228.01</v>
      </c>
      <c r="BP34" s="92" t="s">
        <v>230</v>
      </c>
      <c r="BQ34" s="94">
        <v>238.69</v>
      </c>
      <c r="BR34" s="92" t="s">
        <v>230</v>
      </c>
      <c r="BS34" s="94">
        <v>233.69</v>
      </c>
      <c r="BT34" s="92" t="s">
        <v>230</v>
      </c>
      <c r="BU34" s="94">
        <v>248.66</v>
      </c>
      <c r="BV34" s="92" t="s">
        <v>132</v>
      </c>
      <c r="BW34" s="94">
        <v>244.85</v>
      </c>
      <c r="BX34" s="92" t="s">
        <v>132</v>
      </c>
    </row>
    <row r="35" spans="1:76" ht="11.45" customHeight="1">
      <c r="A35" s="88" t="s">
        <v>156</v>
      </c>
      <c r="B35" s="88" t="s">
        <v>78</v>
      </c>
      <c r="C35" s="89" t="s">
        <v>1</v>
      </c>
      <c r="D35" s="89" t="s">
        <v>230</v>
      </c>
      <c r="E35" s="89" t="s">
        <v>1</v>
      </c>
      <c r="F35" s="89" t="s">
        <v>230</v>
      </c>
      <c r="G35" s="89" t="s">
        <v>1</v>
      </c>
      <c r="H35" s="89" t="s">
        <v>230</v>
      </c>
      <c r="I35" s="89" t="s">
        <v>1</v>
      </c>
      <c r="J35" s="89" t="s">
        <v>230</v>
      </c>
      <c r="K35" s="89" t="s">
        <v>1</v>
      </c>
      <c r="L35" s="89" t="s">
        <v>230</v>
      </c>
      <c r="M35" s="89" t="s">
        <v>1</v>
      </c>
      <c r="N35" s="89" t="s">
        <v>230</v>
      </c>
      <c r="O35" s="90">
        <v>4128</v>
      </c>
      <c r="P35" s="89" t="s">
        <v>230</v>
      </c>
      <c r="Q35" s="89" t="s">
        <v>1</v>
      </c>
      <c r="R35" s="89" t="s">
        <v>230</v>
      </c>
      <c r="S35" s="89" t="s">
        <v>1</v>
      </c>
      <c r="T35" s="89" t="s">
        <v>230</v>
      </c>
      <c r="U35" s="89" t="s">
        <v>1</v>
      </c>
      <c r="V35" s="89" t="s">
        <v>230</v>
      </c>
      <c r="W35" s="89" t="s">
        <v>1</v>
      </c>
      <c r="X35" s="89" t="s">
        <v>230</v>
      </c>
      <c r="Y35" s="89" t="s">
        <v>1</v>
      </c>
      <c r="Z35" s="89" t="s">
        <v>230</v>
      </c>
      <c r="AA35" s="89" t="s">
        <v>1</v>
      </c>
      <c r="AB35" s="89" t="s">
        <v>230</v>
      </c>
      <c r="AC35" s="89" t="s">
        <v>1</v>
      </c>
      <c r="AD35" s="89" t="s">
        <v>230</v>
      </c>
      <c r="AE35" s="89" t="s">
        <v>1</v>
      </c>
      <c r="AF35" s="89" t="s">
        <v>230</v>
      </c>
      <c r="AG35" s="89" t="s">
        <v>1</v>
      </c>
      <c r="AH35" s="89" t="s">
        <v>230</v>
      </c>
      <c r="AI35" s="90">
        <v>3779.1</v>
      </c>
      <c r="AJ35" s="89" t="s">
        <v>230</v>
      </c>
      <c r="AK35" s="90">
        <v>3769</v>
      </c>
      <c r="AL35" s="89" t="s">
        <v>205</v>
      </c>
      <c r="AM35" s="90">
        <v>3759</v>
      </c>
      <c r="AN35" s="89" t="s">
        <v>205</v>
      </c>
      <c r="AO35" s="90">
        <v>3752.3</v>
      </c>
      <c r="AP35" s="89" t="s">
        <v>230</v>
      </c>
      <c r="AQ35" s="90">
        <v>3710</v>
      </c>
      <c r="AR35" s="89" t="s">
        <v>205</v>
      </c>
      <c r="AS35" s="90">
        <v>3657</v>
      </c>
      <c r="AT35" s="89" t="s">
        <v>205</v>
      </c>
      <c r="AU35" s="90">
        <v>3611</v>
      </c>
      <c r="AV35" s="89" t="s">
        <v>205</v>
      </c>
      <c r="AW35" s="90">
        <v>3596</v>
      </c>
      <c r="AX35" s="89" t="s">
        <v>205</v>
      </c>
      <c r="AY35" s="90">
        <v>3631</v>
      </c>
      <c r="AZ35" s="89" t="s">
        <v>205</v>
      </c>
      <c r="BA35" s="91">
        <v>3576.87</v>
      </c>
      <c r="BB35" s="89" t="s">
        <v>230</v>
      </c>
      <c r="BC35" s="91">
        <v>3564.76</v>
      </c>
      <c r="BD35" s="89" t="s">
        <v>101</v>
      </c>
      <c r="BE35" s="91">
        <v>3552.65</v>
      </c>
      <c r="BF35" s="89" t="s">
        <v>230</v>
      </c>
      <c r="BG35" s="91">
        <v>3540.54</v>
      </c>
      <c r="BH35" s="89" t="s">
        <v>230</v>
      </c>
      <c r="BI35" s="91">
        <v>3585.53</v>
      </c>
      <c r="BJ35" s="89" t="s">
        <v>101</v>
      </c>
      <c r="BK35" s="91">
        <v>3630.53</v>
      </c>
      <c r="BL35" s="89" t="s">
        <v>101</v>
      </c>
      <c r="BM35" s="91">
        <v>3675.53</v>
      </c>
      <c r="BN35" s="89" t="s">
        <v>230</v>
      </c>
      <c r="BO35" s="91">
        <v>3735.35</v>
      </c>
      <c r="BP35" s="89" t="s">
        <v>101</v>
      </c>
      <c r="BQ35" s="91">
        <v>3795.17</v>
      </c>
      <c r="BR35" s="89" t="s">
        <v>101</v>
      </c>
      <c r="BS35" s="91">
        <v>3854.98</v>
      </c>
      <c r="BT35" s="89" t="s">
        <v>230</v>
      </c>
      <c r="BU35" s="89" t="s">
        <v>1</v>
      </c>
      <c r="BV35" s="89" t="s">
        <v>230</v>
      </c>
      <c r="BW35" s="89" t="s">
        <v>1</v>
      </c>
      <c r="BX35" s="89" t="s">
        <v>230</v>
      </c>
    </row>
    <row r="36" spans="1:76" ht="11.45" customHeight="1">
      <c r="A36" s="88" t="s">
        <v>150</v>
      </c>
      <c r="B36" s="88" t="s">
        <v>26</v>
      </c>
      <c r="C36" s="92" t="s">
        <v>1</v>
      </c>
      <c r="D36" s="92" t="s">
        <v>230</v>
      </c>
      <c r="E36" s="92" t="s">
        <v>1</v>
      </c>
      <c r="F36" s="92" t="s">
        <v>230</v>
      </c>
      <c r="G36" s="92" t="s">
        <v>1</v>
      </c>
      <c r="H36" s="92" t="s">
        <v>230</v>
      </c>
      <c r="I36" s="92" t="s">
        <v>1</v>
      </c>
      <c r="J36" s="92" t="s">
        <v>230</v>
      </c>
      <c r="K36" s="92" t="s">
        <v>1</v>
      </c>
      <c r="L36" s="92" t="s">
        <v>230</v>
      </c>
      <c r="M36" s="92" t="s">
        <v>1</v>
      </c>
      <c r="N36" s="92" t="s">
        <v>230</v>
      </c>
      <c r="O36" s="92" t="s">
        <v>1</v>
      </c>
      <c r="P36" s="92" t="s">
        <v>230</v>
      </c>
      <c r="Q36" s="92" t="s">
        <v>1</v>
      </c>
      <c r="R36" s="92" t="s">
        <v>230</v>
      </c>
      <c r="S36" s="92" t="s">
        <v>1</v>
      </c>
      <c r="T36" s="92" t="s">
        <v>230</v>
      </c>
      <c r="U36" s="92" t="s">
        <v>1</v>
      </c>
      <c r="V36" s="92" t="s">
        <v>230</v>
      </c>
      <c r="W36" s="92" t="s">
        <v>1</v>
      </c>
      <c r="X36" s="92" t="s">
        <v>230</v>
      </c>
      <c r="Y36" s="92" t="s">
        <v>1</v>
      </c>
      <c r="Z36" s="92" t="s">
        <v>230</v>
      </c>
      <c r="AA36" s="92" t="s">
        <v>1</v>
      </c>
      <c r="AB36" s="92" t="s">
        <v>230</v>
      </c>
      <c r="AC36" s="92" t="s">
        <v>1</v>
      </c>
      <c r="AD36" s="92" t="s">
        <v>230</v>
      </c>
      <c r="AE36" s="92" t="s">
        <v>1</v>
      </c>
      <c r="AF36" s="92" t="s">
        <v>230</v>
      </c>
      <c r="AG36" s="92" t="s">
        <v>1</v>
      </c>
      <c r="AH36" s="92" t="s">
        <v>230</v>
      </c>
      <c r="AI36" s="92" t="s">
        <v>1</v>
      </c>
      <c r="AJ36" s="92" t="s">
        <v>230</v>
      </c>
      <c r="AK36" s="92" t="s">
        <v>1</v>
      </c>
      <c r="AL36" s="92" t="s">
        <v>230</v>
      </c>
      <c r="AM36" s="92" t="s">
        <v>1</v>
      </c>
      <c r="AN36" s="92" t="s">
        <v>230</v>
      </c>
      <c r="AO36" s="92" t="s">
        <v>1</v>
      </c>
      <c r="AP36" s="92" t="s">
        <v>230</v>
      </c>
      <c r="AQ36" s="92" t="s">
        <v>1</v>
      </c>
      <c r="AR36" s="92" t="s">
        <v>230</v>
      </c>
      <c r="AS36" s="92" t="s">
        <v>1</v>
      </c>
      <c r="AT36" s="92" t="s">
        <v>230</v>
      </c>
      <c r="AU36" s="92" t="s">
        <v>1</v>
      </c>
      <c r="AV36" s="92" t="s">
        <v>230</v>
      </c>
      <c r="AW36" s="92" t="s">
        <v>1</v>
      </c>
      <c r="AX36" s="92" t="s">
        <v>230</v>
      </c>
      <c r="AY36" s="92" t="s">
        <v>1</v>
      </c>
      <c r="AZ36" s="92" t="s">
        <v>230</v>
      </c>
      <c r="BA36" s="92" t="s">
        <v>1</v>
      </c>
      <c r="BB36" s="92" t="s">
        <v>230</v>
      </c>
      <c r="BC36" s="92" t="s">
        <v>1</v>
      </c>
      <c r="BD36" s="92" t="s">
        <v>230</v>
      </c>
      <c r="BE36" s="92" t="s">
        <v>1</v>
      </c>
      <c r="BF36" s="92" t="s">
        <v>230</v>
      </c>
      <c r="BG36" s="92" t="s">
        <v>1</v>
      </c>
      <c r="BH36" s="92" t="s">
        <v>230</v>
      </c>
      <c r="BI36" s="92" t="s">
        <v>1</v>
      </c>
      <c r="BJ36" s="92" t="s">
        <v>230</v>
      </c>
      <c r="BK36" s="92" t="s">
        <v>1</v>
      </c>
      <c r="BL36" s="92" t="s">
        <v>230</v>
      </c>
      <c r="BM36" s="92" t="s">
        <v>1</v>
      </c>
      <c r="BN36" s="92" t="s">
        <v>230</v>
      </c>
      <c r="BO36" s="92" t="s">
        <v>1</v>
      </c>
      <c r="BP36" s="92" t="s">
        <v>230</v>
      </c>
      <c r="BQ36" s="92" t="s">
        <v>1</v>
      </c>
      <c r="BR36" s="92" t="s">
        <v>230</v>
      </c>
      <c r="BS36" s="92" t="s">
        <v>1</v>
      </c>
      <c r="BT36" s="92" t="s">
        <v>230</v>
      </c>
      <c r="BU36" s="92" t="s">
        <v>1</v>
      </c>
      <c r="BV36" s="92" t="s">
        <v>230</v>
      </c>
      <c r="BW36" s="92" t="s">
        <v>1</v>
      </c>
      <c r="BX36" s="92" t="s">
        <v>230</v>
      </c>
    </row>
    <row r="37" spans="1:76" ht="11.45" customHeight="1">
      <c r="A37" s="88" t="s">
        <v>136</v>
      </c>
      <c r="B37" s="88" t="s">
        <v>19</v>
      </c>
      <c r="C37" s="89" t="s">
        <v>1</v>
      </c>
      <c r="D37" s="89" t="s">
        <v>230</v>
      </c>
      <c r="E37" s="89" t="s">
        <v>1</v>
      </c>
      <c r="F37" s="89" t="s">
        <v>230</v>
      </c>
      <c r="G37" s="89" t="s">
        <v>1</v>
      </c>
      <c r="H37" s="89" t="s">
        <v>230</v>
      </c>
      <c r="I37" s="89" t="s">
        <v>1</v>
      </c>
      <c r="J37" s="89" t="s">
        <v>230</v>
      </c>
      <c r="K37" s="89" t="s">
        <v>1</v>
      </c>
      <c r="L37" s="89" t="s">
        <v>230</v>
      </c>
      <c r="M37" s="89" t="s">
        <v>1</v>
      </c>
      <c r="N37" s="89" t="s">
        <v>230</v>
      </c>
      <c r="O37" s="89" t="s">
        <v>1</v>
      </c>
      <c r="P37" s="89" t="s">
        <v>230</v>
      </c>
      <c r="Q37" s="89" t="s">
        <v>1</v>
      </c>
      <c r="R37" s="89" t="s">
        <v>230</v>
      </c>
      <c r="S37" s="89" t="s">
        <v>1</v>
      </c>
      <c r="T37" s="89" t="s">
        <v>230</v>
      </c>
      <c r="U37" s="89" t="s">
        <v>1</v>
      </c>
      <c r="V37" s="89" t="s">
        <v>230</v>
      </c>
      <c r="W37" s="89" t="s">
        <v>1</v>
      </c>
      <c r="X37" s="89" t="s">
        <v>230</v>
      </c>
      <c r="Y37" s="89" t="s">
        <v>1</v>
      </c>
      <c r="Z37" s="89" t="s">
        <v>230</v>
      </c>
      <c r="AA37" s="89" t="s">
        <v>1</v>
      </c>
      <c r="AB37" s="89" t="s">
        <v>230</v>
      </c>
      <c r="AC37" s="89" t="s">
        <v>1</v>
      </c>
      <c r="AD37" s="89" t="s">
        <v>230</v>
      </c>
      <c r="AE37" s="89" t="s">
        <v>1</v>
      </c>
      <c r="AF37" s="89" t="s">
        <v>230</v>
      </c>
      <c r="AG37" s="89" t="s">
        <v>1</v>
      </c>
      <c r="AH37" s="89" t="s">
        <v>230</v>
      </c>
      <c r="AI37" s="89" t="s">
        <v>1</v>
      </c>
      <c r="AJ37" s="89" t="s">
        <v>230</v>
      </c>
      <c r="AK37" s="89" t="s">
        <v>1</v>
      </c>
      <c r="AL37" s="89" t="s">
        <v>230</v>
      </c>
      <c r="AM37" s="89" t="s">
        <v>1</v>
      </c>
      <c r="AN37" s="89" t="s">
        <v>230</v>
      </c>
      <c r="AO37" s="89" t="s">
        <v>1</v>
      </c>
      <c r="AP37" s="89" t="s">
        <v>230</v>
      </c>
      <c r="AQ37" s="89" t="s">
        <v>1</v>
      </c>
      <c r="AR37" s="89" t="s">
        <v>230</v>
      </c>
      <c r="AS37" s="89" t="s">
        <v>1</v>
      </c>
      <c r="AT37" s="89" t="s">
        <v>230</v>
      </c>
      <c r="AU37" s="89" t="s">
        <v>1</v>
      </c>
      <c r="AV37" s="89" t="s">
        <v>230</v>
      </c>
      <c r="AW37" s="89" t="s">
        <v>1</v>
      </c>
      <c r="AX37" s="89" t="s">
        <v>230</v>
      </c>
      <c r="AY37" s="89" t="s">
        <v>1</v>
      </c>
      <c r="AZ37" s="89" t="s">
        <v>230</v>
      </c>
      <c r="BA37" s="89" t="s">
        <v>1</v>
      </c>
      <c r="BB37" s="89" t="s">
        <v>230</v>
      </c>
      <c r="BC37" s="89" t="s">
        <v>1</v>
      </c>
      <c r="BD37" s="89" t="s">
        <v>230</v>
      </c>
      <c r="BE37" s="89" t="s">
        <v>1</v>
      </c>
      <c r="BF37" s="89" t="s">
        <v>230</v>
      </c>
      <c r="BG37" s="89" t="s">
        <v>1</v>
      </c>
      <c r="BH37" s="89" t="s">
        <v>230</v>
      </c>
      <c r="BI37" s="89" t="s">
        <v>1</v>
      </c>
      <c r="BJ37" s="89" t="s">
        <v>230</v>
      </c>
      <c r="BK37" s="89" t="s">
        <v>1</v>
      </c>
      <c r="BL37" s="89" t="s">
        <v>230</v>
      </c>
      <c r="BM37" s="89" t="s">
        <v>1</v>
      </c>
      <c r="BN37" s="89" t="s">
        <v>230</v>
      </c>
      <c r="BO37" s="89" t="s">
        <v>1</v>
      </c>
      <c r="BP37" s="89" t="s">
        <v>230</v>
      </c>
      <c r="BQ37" s="89" t="s">
        <v>1</v>
      </c>
      <c r="BR37" s="89" t="s">
        <v>230</v>
      </c>
      <c r="BS37" s="89" t="s">
        <v>1</v>
      </c>
      <c r="BT37" s="89" t="s">
        <v>230</v>
      </c>
      <c r="BU37" s="89" t="s">
        <v>1</v>
      </c>
      <c r="BV37" s="89" t="s">
        <v>230</v>
      </c>
      <c r="BW37" s="89" t="s">
        <v>1</v>
      </c>
      <c r="BX37" s="89" t="s">
        <v>230</v>
      </c>
    </row>
    <row r="38" spans="1:76" ht="11.45" customHeight="1">
      <c r="A38" s="88" t="s">
        <v>147</v>
      </c>
      <c r="B38" s="88" t="s">
        <v>20</v>
      </c>
      <c r="C38" s="92" t="s">
        <v>1</v>
      </c>
      <c r="D38" s="92" t="s">
        <v>230</v>
      </c>
      <c r="E38" s="92" t="s">
        <v>1</v>
      </c>
      <c r="F38" s="92" t="s">
        <v>230</v>
      </c>
      <c r="G38" s="92" t="s">
        <v>1</v>
      </c>
      <c r="H38" s="92" t="s">
        <v>230</v>
      </c>
      <c r="I38" s="92" t="s">
        <v>1</v>
      </c>
      <c r="J38" s="92" t="s">
        <v>230</v>
      </c>
      <c r="K38" s="92" t="s">
        <v>1</v>
      </c>
      <c r="L38" s="92" t="s">
        <v>230</v>
      </c>
      <c r="M38" s="92" t="s">
        <v>1</v>
      </c>
      <c r="N38" s="92" t="s">
        <v>230</v>
      </c>
      <c r="O38" s="92" t="s">
        <v>1</v>
      </c>
      <c r="P38" s="92" t="s">
        <v>230</v>
      </c>
      <c r="Q38" s="92" t="s">
        <v>1</v>
      </c>
      <c r="R38" s="92" t="s">
        <v>230</v>
      </c>
      <c r="S38" s="92" t="s">
        <v>1</v>
      </c>
      <c r="T38" s="92" t="s">
        <v>230</v>
      </c>
      <c r="U38" s="92" t="s">
        <v>1</v>
      </c>
      <c r="V38" s="92" t="s">
        <v>230</v>
      </c>
      <c r="W38" s="92" t="s">
        <v>1</v>
      </c>
      <c r="X38" s="92" t="s">
        <v>230</v>
      </c>
      <c r="Y38" s="92" t="s">
        <v>1</v>
      </c>
      <c r="Z38" s="92" t="s">
        <v>230</v>
      </c>
      <c r="AA38" s="93">
        <v>670</v>
      </c>
      <c r="AB38" s="92" t="s">
        <v>230</v>
      </c>
      <c r="AC38" s="92" t="s">
        <v>1</v>
      </c>
      <c r="AD38" s="92" t="s">
        <v>230</v>
      </c>
      <c r="AE38" s="92" t="s">
        <v>1</v>
      </c>
      <c r="AF38" s="92" t="s">
        <v>230</v>
      </c>
      <c r="AG38" s="93">
        <v>350.7</v>
      </c>
      <c r="AH38" s="92" t="s">
        <v>230</v>
      </c>
      <c r="AI38" s="93">
        <v>332.7</v>
      </c>
      <c r="AJ38" s="92" t="s">
        <v>230</v>
      </c>
      <c r="AK38" s="93">
        <v>335.1</v>
      </c>
      <c r="AL38" s="92" t="s">
        <v>230</v>
      </c>
      <c r="AM38" s="93">
        <v>393.3</v>
      </c>
      <c r="AN38" s="92" t="s">
        <v>230</v>
      </c>
      <c r="AO38" s="93">
        <v>407.3</v>
      </c>
      <c r="AP38" s="92" t="s">
        <v>230</v>
      </c>
      <c r="AQ38" s="93">
        <v>428.6</v>
      </c>
      <c r="AR38" s="92" t="s">
        <v>230</v>
      </c>
      <c r="AS38" s="93">
        <v>429.6</v>
      </c>
      <c r="AT38" s="92" t="s">
        <v>230</v>
      </c>
      <c r="AU38" s="93">
        <v>394.8</v>
      </c>
      <c r="AV38" s="92" t="s">
        <v>230</v>
      </c>
      <c r="AW38" s="92" t="s">
        <v>1</v>
      </c>
      <c r="AX38" s="92" t="s">
        <v>230</v>
      </c>
      <c r="AY38" s="92" t="s">
        <v>1</v>
      </c>
      <c r="AZ38" s="92" t="s">
        <v>230</v>
      </c>
      <c r="BA38" s="92" t="s">
        <v>1</v>
      </c>
      <c r="BB38" s="92" t="s">
        <v>230</v>
      </c>
      <c r="BC38" s="94">
        <v>1020.83</v>
      </c>
      <c r="BD38" s="92" t="s">
        <v>230</v>
      </c>
      <c r="BE38" s="94">
        <v>1020.83</v>
      </c>
      <c r="BF38" s="92" t="s">
        <v>230</v>
      </c>
      <c r="BG38" s="94">
        <v>1020.83</v>
      </c>
      <c r="BH38" s="92" t="s">
        <v>230</v>
      </c>
      <c r="BI38" s="94">
        <v>1020.83</v>
      </c>
      <c r="BJ38" s="92" t="s">
        <v>230</v>
      </c>
      <c r="BK38" s="94">
        <v>1020.83</v>
      </c>
      <c r="BL38" s="92" t="s">
        <v>230</v>
      </c>
      <c r="BM38" s="94">
        <v>1149.01</v>
      </c>
      <c r="BN38" s="92" t="s">
        <v>230</v>
      </c>
      <c r="BO38" s="94">
        <v>1149.01</v>
      </c>
      <c r="BP38" s="92" t="s">
        <v>230</v>
      </c>
      <c r="BQ38" s="94">
        <v>1149.01</v>
      </c>
      <c r="BR38" s="92" t="s">
        <v>230</v>
      </c>
      <c r="BS38" s="94">
        <v>1149.01</v>
      </c>
      <c r="BT38" s="92" t="s">
        <v>230</v>
      </c>
      <c r="BU38" s="94">
        <v>1149.01</v>
      </c>
      <c r="BV38" s="92" t="s">
        <v>230</v>
      </c>
      <c r="BW38" s="94">
        <v>1149.01</v>
      </c>
      <c r="BX38" s="92" t="s">
        <v>230</v>
      </c>
    </row>
    <row r="39" spans="1:76" ht="11.45" customHeight="1">
      <c r="A39" s="88" t="s">
        <v>146</v>
      </c>
      <c r="B39" s="88" t="s">
        <v>27</v>
      </c>
      <c r="C39" s="89" t="s">
        <v>1</v>
      </c>
      <c r="D39" s="89" t="s">
        <v>230</v>
      </c>
      <c r="E39" s="89" t="s">
        <v>1</v>
      </c>
      <c r="F39" s="89" t="s">
        <v>230</v>
      </c>
      <c r="G39" s="89" t="s">
        <v>1</v>
      </c>
      <c r="H39" s="89" t="s">
        <v>230</v>
      </c>
      <c r="I39" s="89" t="s">
        <v>1</v>
      </c>
      <c r="J39" s="89" t="s">
        <v>230</v>
      </c>
      <c r="K39" s="89" t="s">
        <v>1</v>
      </c>
      <c r="L39" s="89" t="s">
        <v>230</v>
      </c>
      <c r="M39" s="89" t="s">
        <v>1</v>
      </c>
      <c r="N39" s="89" t="s">
        <v>230</v>
      </c>
      <c r="O39" s="89" t="s">
        <v>1</v>
      </c>
      <c r="P39" s="89" t="s">
        <v>230</v>
      </c>
      <c r="Q39" s="89" t="s">
        <v>1</v>
      </c>
      <c r="R39" s="89" t="s">
        <v>230</v>
      </c>
      <c r="S39" s="89" t="s">
        <v>1</v>
      </c>
      <c r="T39" s="89" t="s">
        <v>230</v>
      </c>
      <c r="U39" s="89" t="s">
        <v>1</v>
      </c>
      <c r="V39" s="89" t="s">
        <v>230</v>
      </c>
      <c r="W39" s="89" t="s">
        <v>1</v>
      </c>
      <c r="X39" s="89" t="s">
        <v>230</v>
      </c>
      <c r="Y39" s="89" t="s">
        <v>1</v>
      </c>
      <c r="Z39" s="89" t="s">
        <v>230</v>
      </c>
      <c r="AA39" s="90">
        <v>2093</v>
      </c>
      <c r="AB39" s="89" t="s">
        <v>230</v>
      </c>
      <c r="AC39" s="90">
        <v>2254</v>
      </c>
      <c r="AD39" s="89" t="s">
        <v>230</v>
      </c>
      <c r="AE39" s="90">
        <v>2357.5</v>
      </c>
      <c r="AF39" s="89" t="s">
        <v>230</v>
      </c>
      <c r="AG39" s="90">
        <v>2482</v>
      </c>
      <c r="AH39" s="89" t="s">
        <v>230</v>
      </c>
      <c r="AI39" s="90">
        <v>2508</v>
      </c>
      <c r="AJ39" s="89" t="s">
        <v>230</v>
      </c>
      <c r="AK39" s="90">
        <v>2481</v>
      </c>
      <c r="AL39" s="89" t="s">
        <v>230</v>
      </c>
      <c r="AM39" s="90">
        <v>2602</v>
      </c>
      <c r="AN39" s="89" t="s">
        <v>230</v>
      </c>
      <c r="AO39" s="90">
        <v>2700</v>
      </c>
      <c r="AP39" s="89" t="s">
        <v>230</v>
      </c>
      <c r="AQ39" s="90">
        <v>2673</v>
      </c>
      <c r="AR39" s="89" t="s">
        <v>230</v>
      </c>
      <c r="AS39" s="90">
        <v>2615</v>
      </c>
      <c r="AT39" s="89" t="s">
        <v>230</v>
      </c>
      <c r="AU39" s="90">
        <v>2881</v>
      </c>
      <c r="AV39" s="89" t="s">
        <v>230</v>
      </c>
      <c r="AW39" s="90">
        <v>2821</v>
      </c>
      <c r="AX39" s="89" t="s">
        <v>230</v>
      </c>
      <c r="AY39" s="90">
        <v>2851</v>
      </c>
      <c r="AZ39" s="89" t="s">
        <v>230</v>
      </c>
      <c r="BA39" s="90">
        <v>2740</v>
      </c>
      <c r="BB39" s="89" t="s">
        <v>230</v>
      </c>
      <c r="BC39" s="91">
        <v>2553.05</v>
      </c>
      <c r="BD39" s="89" t="s">
        <v>230</v>
      </c>
      <c r="BE39" s="90">
        <v>2511.8</v>
      </c>
      <c r="BF39" s="89" t="s">
        <v>230</v>
      </c>
      <c r="BG39" s="91">
        <v>2419.27</v>
      </c>
      <c r="BH39" s="89" t="s">
        <v>230</v>
      </c>
      <c r="BI39" s="91">
        <v>2428.05</v>
      </c>
      <c r="BJ39" s="89" t="s">
        <v>230</v>
      </c>
      <c r="BK39" s="91">
        <v>2454.31</v>
      </c>
      <c r="BL39" s="89" t="s">
        <v>230</v>
      </c>
      <c r="BM39" s="91">
        <v>2483.65</v>
      </c>
      <c r="BN39" s="89" t="s">
        <v>230</v>
      </c>
      <c r="BO39" s="90">
        <v>2472.1</v>
      </c>
      <c r="BP39" s="89" t="s">
        <v>230</v>
      </c>
      <c r="BQ39" s="90">
        <v>2460.6</v>
      </c>
      <c r="BR39" s="89" t="s">
        <v>230</v>
      </c>
      <c r="BS39" s="90">
        <v>2350</v>
      </c>
      <c r="BT39" s="89" t="s">
        <v>230</v>
      </c>
      <c r="BU39" s="90">
        <v>2234</v>
      </c>
      <c r="BV39" s="89" t="s">
        <v>230</v>
      </c>
      <c r="BW39" s="89" t="s">
        <v>1</v>
      </c>
      <c r="BX39" s="89" t="s">
        <v>230</v>
      </c>
    </row>
    <row r="40" spans="1:76" ht="11.45" customHeight="1">
      <c r="A40" s="88" t="s">
        <v>141</v>
      </c>
      <c r="B40" s="88" t="s">
        <v>3</v>
      </c>
      <c r="C40" s="92" t="s">
        <v>1</v>
      </c>
      <c r="D40" s="92" t="s">
        <v>230</v>
      </c>
      <c r="E40" s="92" t="s">
        <v>1</v>
      </c>
      <c r="F40" s="92" t="s">
        <v>230</v>
      </c>
      <c r="G40" s="92" t="s">
        <v>1</v>
      </c>
      <c r="H40" s="92" t="s">
        <v>230</v>
      </c>
      <c r="I40" s="92" t="s">
        <v>1</v>
      </c>
      <c r="J40" s="92" t="s">
        <v>230</v>
      </c>
      <c r="K40" s="92" t="s">
        <v>1</v>
      </c>
      <c r="L40" s="92" t="s">
        <v>230</v>
      </c>
      <c r="M40" s="92" t="s">
        <v>1</v>
      </c>
      <c r="N40" s="92" t="s">
        <v>230</v>
      </c>
      <c r="O40" s="92" t="s">
        <v>1</v>
      </c>
      <c r="P40" s="92" t="s">
        <v>230</v>
      </c>
      <c r="Q40" s="92" t="s">
        <v>1</v>
      </c>
      <c r="R40" s="92" t="s">
        <v>230</v>
      </c>
      <c r="S40" s="92" t="s">
        <v>1</v>
      </c>
      <c r="T40" s="92" t="s">
        <v>230</v>
      </c>
      <c r="U40" s="92" t="s">
        <v>1</v>
      </c>
      <c r="V40" s="92" t="s">
        <v>230</v>
      </c>
      <c r="W40" s="92" t="s">
        <v>1</v>
      </c>
      <c r="X40" s="92" t="s">
        <v>230</v>
      </c>
      <c r="Y40" s="92" t="s">
        <v>1</v>
      </c>
      <c r="Z40" s="92" t="s">
        <v>230</v>
      </c>
      <c r="AA40" s="92" t="s">
        <v>1</v>
      </c>
      <c r="AB40" s="92" t="s">
        <v>230</v>
      </c>
      <c r="AC40" s="92" t="s">
        <v>1</v>
      </c>
      <c r="AD40" s="92" t="s">
        <v>230</v>
      </c>
      <c r="AE40" s="92" t="s">
        <v>1</v>
      </c>
      <c r="AF40" s="92" t="s">
        <v>230</v>
      </c>
      <c r="AG40" s="92" t="s">
        <v>1</v>
      </c>
      <c r="AH40" s="92" t="s">
        <v>230</v>
      </c>
      <c r="AI40" s="92" t="s">
        <v>1</v>
      </c>
      <c r="AJ40" s="92" t="s">
        <v>230</v>
      </c>
      <c r="AK40" s="92" t="s">
        <v>1</v>
      </c>
      <c r="AL40" s="92" t="s">
        <v>230</v>
      </c>
      <c r="AM40" s="92" t="s">
        <v>1</v>
      </c>
      <c r="AN40" s="92" t="s">
        <v>230</v>
      </c>
      <c r="AO40" s="92" t="s">
        <v>1</v>
      </c>
      <c r="AP40" s="92" t="s">
        <v>230</v>
      </c>
      <c r="AQ40" s="92" t="s">
        <v>1</v>
      </c>
      <c r="AR40" s="92" t="s">
        <v>230</v>
      </c>
      <c r="AS40" s="92" t="s">
        <v>1</v>
      </c>
      <c r="AT40" s="92" t="s">
        <v>230</v>
      </c>
      <c r="AU40" s="92" t="s">
        <v>1</v>
      </c>
      <c r="AV40" s="92" t="s">
        <v>230</v>
      </c>
      <c r="AW40" s="92" t="s">
        <v>1</v>
      </c>
      <c r="AX40" s="92" t="s">
        <v>230</v>
      </c>
      <c r="AY40" s="92" t="s">
        <v>1</v>
      </c>
      <c r="AZ40" s="92" t="s">
        <v>230</v>
      </c>
      <c r="BA40" s="92" t="s">
        <v>1</v>
      </c>
      <c r="BB40" s="92" t="s">
        <v>230</v>
      </c>
      <c r="BC40" s="92" t="s">
        <v>1</v>
      </c>
      <c r="BD40" s="92" t="s">
        <v>230</v>
      </c>
      <c r="BE40" s="92" t="s">
        <v>1</v>
      </c>
      <c r="BF40" s="92" t="s">
        <v>230</v>
      </c>
      <c r="BG40" s="92" t="s">
        <v>1</v>
      </c>
      <c r="BH40" s="92" t="s">
        <v>230</v>
      </c>
      <c r="BI40" s="92" t="s">
        <v>1</v>
      </c>
      <c r="BJ40" s="92" t="s">
        <v>230</v>
      </c>
      <c r="BK40" s="92" t="s">
        <v>1</v>
      </c>
      <c r="BL40" s="92" t="s">
        <v>230</v>
      </c>
      <c r="BM40" s="92" t="s">
        <v>1</v>
      </c>
      <c r="BN40" s="92" t="s">
        <v>230</v>
      </c>
      <c r="BO40" s="92" t="s">
        <v>1</v>
      </c>
      <c r="BP40" s="92" t="s">
        <v>230</v>
      </c>
      <c r="BQ40" s="92" t="s">
        <v>1</v>
      </c>
      <c r="BR40" s="92" t="s">
        <v>230</v>
      </c>
      <c r="BS40" s="92" t="s">
        <v>1</v>
      </c>
      <c r="BT40" s="92" t="s">
        <v>230</v>
      </c>
      <c r="BU40" s="92" t="s">
        <v>1</v>
      </c>
      <c r="BV40" s="92" t="s">
        <v>230</v>
      </c>
      <c r="BW40" s="92" t="s">
        <v>1</v>
      </c>
      <c r="BX40" s="92" t="s">
        <v>230</v>
      </c>
    </row>
    <row r="41" spans="1:76" ht="11.45" customHeight="1">
      <c r="A41" s="88" t="s">
        <v>138</v>
      </c>
      <c r="B41" s="88" t="s">
        <v>21</v>
      </c>
      <c r="C41" s="89" t="s">
        <v>1</v>
      </c>
      <c r="D41" s="89" t="s">
        <v>230</v>
      </c>
      <c r="E41" s="89" t="s">
        <v>1</v>
      </c>
      <c r="F41" s="89" t="s">
        <v>230</v>
      </c>
      <c r="G41" s="89" t="s">
        <v>1</v>
      </c>
      <c r="H41" s="89" t="s">
        <v>230</v>
      </c>
      <c r="I41" s="89" t="s">
        <v>1</v>
      </c>
      <c r="J41" s="89" t="s">
        <v>230</v>
      </c>
      <c r="K41" s="89" t="s">
        <v>1</v>
      </c>
      <c r="L41" s="89" t="s">
        <v>230</v>
      </c>
      <c r="M41" s="89" t="s">
        <v>1</v>
      </c>
      <c r="N41" s="89" t="s">
        <v>230</v>
      </c>
      <c r="O41" s="89" t="s">
        <v>1</v>
      </c>
      <c r="P41" s="89" t="s">
        <v>230</v>
      </c>
      <c r="Q41" s="89" t="s">
        <v>1</v>
      </c>
      <c r="R41" s="89" t="s">
        <v>230</v>
      </c>
      <c r="S41" s="89" t="s">
        <v>1</v>
      </c>
      <c r="T41" s="89" t="s">
        <v>230</v>
      </c>
      <c r="U41" s="89" t="s">
        <v>1</v>
      </c>
      <c r="V41" s="89" t="s">
        <v>230</v>
      </c>
      <c r="W41" s="90">
        <v>176</v>
      </c>
      <c r="X41" s="89" t="s">
        <v>230</v>
      </c>
      <c r="Y41" s="90">
        <v>184</v>
      </c>
      <c r="Z41" s="89" t="s">
        <v>230</v>
      </c>
      <c r="AA41" s="90">
        <v>183</v>
      </c>
      <c r="AB41" s="89" t="s">
        <v>230</v>
      </c>
      <c r="AC41" s="90">
        <v>190</v>
      </c>
      <c r="AD41" s="89" t="s">
        <v>230</v>
      </c>
      <c r="AE41" s="90">
        <v>175</v>
      </c>
      <c r="AF41" s="89" t="s">
        <v>230</v>
      </c>
      <c r="AG41" s="91">
        <v>183.46</v>
      </c>
      <c r="AH41" s="89" t="s">
        <v>230</v>
      </c>
      <c r="AI41" s="90">
        <v>191.7</v>
      </c>
      <c r="AJ41" s="89" t="s">
        <v>230</v>
      </c>
      <c r="AK41" s="91">
        <v>178.85</v>
      </c>
      <c r="AL41" s="89" t="s">
        <v>230</v>
      </c>
      <c r="AM41" s="91">
        <v>188.38</v>
      </c>
      <c r="AN41" s="89" t="s">
        <v>230</v>
      </c>
      <c r="AO41" s="91">
        <v>182.66</v>
      </c>
      <c r="AP41" s="89" t="s">
        <v>230</v>
      </c>
      <c r="AQ41" s="91">
        <v>181.35</v>
      </c>
      <c r="AR41" s="89" t="s">
        <v>230</v>
      </c>
      <c r="AS41" s="91">
        <v>182.28</v>
      </c>
      <c r="AT41" s="89" t="s">
        <v>230</v>
      </c>
      <c r="AU41" s="91">
        <v>188.39</v>
      </c>
      <c r="AV41" s="89" t="s">
        <v>230</v>
      </c>
      <c r="AW41" s="91">
        <v>183.47</v>
      </c>
      <c r="AX41" s="89" t="s">
        <v>230</v>
      </c>
      <c r="AY41" s="91">
        <v>183.47</v>
      </c>
      <c r="AZ41" s="89" t="s">
        <v>230</v>
      </c>
      <c r="BA41" s="91">
        <v>189.33</v>
      </c>
      <c r="BB41" s="89" t="s">
        <v>230</v>
      </c>
      <c r="BC41" s="91">
        <v>182.65</v>
      </c>
      <c r="BD41" s="89" t="s">
        <v>230</v>
      </c>
      <c r="BE41" s="91">
        <v>184.41</v>
      </c>
      <c r="BF41" s="89" t="s">
        <v>230</v>
      </c>
      <c r="BG41" s="91">
        <v>194.05</v>
      </c>
      <c r="BH41" s="89" t="s">
        <v>230</v>
      </c>
      <c r="BI41" s="91">
        <v>172.21</v>
      </c>
      <c r="BJ41" s="89" t="s">
        <v>230</v>
      </c>
      <c r="BK41" s="91">
        <v>179.59</v>
      </c>
      <c r="BL41" s="89" t="s">
        <v>230</v>
      </c>
      <c r="BM41" s="90">
        <v>174.2</v>
      </c>
      <c r="BN41" s="89" t="s">
        <v>230</v>
      </c>
      <c r="BO41" s="91">
        <v>170.19</v>
      </c>
      <c r="BP41" s="89" t="s">
        <v>230</v>
      </c>
      <c r="BQ41" s="91">
        <v>170.99</v>
      </c>
      <c r="BR41" s="89" t="s">
        <v>230</v>
      </c>
      <c r="BS41" s="91">
        <v>170.98</v>
      </c>
      <c r="BT41" s="89" t="s">
        <v>230</v>
      </c>
      <c r="BU41" s="91">
        <v>170.88</v>
      </c>
      <c r="BV41" s="89" t="s">
        <v>230</v>
      </c>
      <c r="BW41" s="91">
        <v>171.04</v>
      </c>
      <c r="BX41" s="89" t="s">
        <v>230</v>
      </c>
    </row>
    <row r="42" spans="1:76" ht="11.45" customHeight="1">
      <c r="A42" s="88" t="s">
        <v>134</v>
      </c>
      <c r="B42" s="88" t="s">
        <v>4</v>
      </c>
      <c r="C42" s="92" t="s">
        <v>1</v>
      </c>
      <c r="D42" s="92" t="s">
        <v>230</v>
      </c>
      <c r="E42" s="93">
        <v>3591</v>
      </c>
      <c r="F42" s="92" t="s">
        <v>230</v>
      </c>
      <c r="G42" s="92" t="s">
        <v>1</v>
      </c>
      <c r="H42" s="92" t="s">
        <v>230</v>
      </c>
      <c r="I42" s="92" t="s">
        <v>1</v>
      </c>
      <c r="J42" s="92" t="s">
        <v>230</v>
      </c>
      <c r="K42" s="92" t="s">
        <v>1</v>
      </c>
      <c r="L42" s="92" t="s">
        <v>230</v>
      </c>
      <c r="M42" s="93">
        <v>4439.7</v>
      </c>
      <c r="N42" s="92" t="s">
        <v>230</v>
      </c>
      <c r="O42" s="92" t="s">
        <v>1</v>
      </c>
      <c r="P42" s="92" t="s">
        <v>230</v>
      </c>
      <c r="Q42" s="92" t="s">
        <v>1</v>
      </c>
      <c r="R42" s="92" t="s">
        <v>230</v>
      </c>
      <c r="S42" s="92" t="s">
        <v>1</v>
      </c>
      <c r="T42" s="92" t="s">
        <v>230</v>
      </c>
      <c r="U42" s="92" t="s">
        <v>1</v>
      </c>
      <c r="V42" s="92" t="s">
        <v>230</v>
      </c>
      <c r="W42" s="92" t="s">
        <v>1</v>
      </c>
      <c r="X42" s="92" t="s">
        <v>230</v>
      </c>
      <c r="Y42" s="92" t="s">
        <v>1</v>
      </c>
      <c r="Z42" s="92" t="s">
        <v>230</v>
      </c>
      <c r="AA42" s="92" t="s">
        <v>1</v>
      </c>
      <c r="AB42" s="92" t="s">
        <v>230</v>
      </c>
      <c r="AC42" s="92" t="s">
        <v>1</v>
      </c>
      <c r="AD42" s="92" t="s">
        <v>230</v>
      </c>
      <c r="AE42" s="93">
        <v>4212.3</v>
      </c>
      <c r="AF42" s="92" t="s">
        <v>230</v>
      </c>
      <c r="AG42" s="92" t="s">
        <v>1</v>
      </c>
      <c r="AH42" s="92" t="s">
        <v>230</v>
      </c>
      <c r="AI42" s="92" t="s">
        <v>1</v>
      </c>
      <c r="AJ42" s="92" t="s">
        <v>230</v>
      </c>
      <c r="AK42" s="92" t="s">
        <v>1</v>
      </c>
      <c r="AL42" s="92" t="s">
        <v>230</v>
      </c>
      <c r="AM42" s="92" t="s">
        <v>1</v>
      </c>
      <c r="AN42" s="92" t="s">
        <v>230</v>
      </c>
      <c r="AO42" s="92" t="s">
        <v>1</v>
      </c>
      <c r="AP42" s="92" t="s">
        <v>230</v>
      </c>
      <c r="AQ42" s="92" t="s">
        <v>1</v>
      </c>
      <c r="AR42" s="92" t="s">
        <v>230</v>
      </c>
      <c r="AS42" s="92" t="s">
        <v>1</v>
      </c>
      <c r="AT42" s="92" t="s">
        <v>230</v>
      </c>
      <c r="AU42" s="92" t="s">
        <v>1</v>
      </c>
      <c r="AV42" s="92" t="s">
        <v>230</v>
      </c>
      <c r="AW42" s="92" t="s">
        <v>1</v>
      </c>
      <c r="AX42" s="92" t="s">
        <v>230</v>
      </c>
      <c r="AY42" s="92" t="s">
        <v>1</v>
      </c>
      <c r="AZ42" s="92" t="s">
        <v>230</v>
      </c>
      <c r="BA42" s="92" t="s">
        <v>1</v>
      </c>
      <c r="BB42" s="92" t="s">
        <v>230</v>
      </c>
      <c r="BC42" s="92" t="s">
        <v>1</v>
      </c>
      <c r="BD42" s="92" t="s">
        <v>230</v>
      </c>
      <c r="BE42" s="92" t="s">
        <v>1</v>
      </c>
      <c r="BF42" s="92" t="s">
        <v>230</v>
      </c>
      <c r="BG42" s="92" t="s">
        <v>1</v>
      </c>
      <c r="BH42" s="92" t="s">
        <v>230</v>
      </c>
      <c r="BI42" s="92" t="s">
        <v>1</v>
      </c>
      <c r="BJ42" s="92" t="s">
        <v>230</v>
      </c>
      <c r="BK42" s="94">
        <v>3685.25</v>
      </c>
      <c r="BL42" s="92" t="s">
        <v>230</v>
      </c>
      <c r="BM42" s="92" t="s">
        <v>1</v>
      </c>
      <c r="BN42" s="92" t="s">
        <v>230</v>
      </c>
      <c r="BO42" s="92" t="s">
        <v>1</v>
      </c>
      <c r="BP42" s="92" t="s">
        <v>230</v>
      </c>
      <c r="BQ42" s="92" t="s">
        <v>1</v>
      </c>
      <c r="BR42" s="92" t="s">
        <v>230</v>
      </c>
      <c r="BS42" s="92" t="s">
        <v>1</v>
      </c>
      <c r="BT42" s="92" t="s">
        <v>230</v>
      </c>
      <c r="BU42" s="92" t="s">
        <v>1</v>
      </c>
      <c r="BV42" s="92" t="s">
        <v>230</v>
      </c>
      <c r="BW42" s="92" t="s">
        <v>1</v>
      </c>
      <c r="BX42" s="92" t="s">
        <v>230</v>
      </c>
    </row>
    <row r="43" spans="1:76" ht="11.45" customHeight="1">
      <c r="A43" s="88" t="s">
        <v>158</v>
      </c>
      <c r="B43" s="88" t="s">
        <v>22</v>
      </c>
      <c r="C43" s="89" t="s">
        <v>1</v>
      </c>
      <c r="D43" s="89" t="s">
        <v>230</v>
      </c>
      <c r="E43" s="89" t="s">
        <v>1</v>
      </c>
      <c r="F43" s="89" t="s">
        <v>230</v>
      </c>
      <c r="G43" s="89" t="s">
        <v>1</v>
      </c>
      <c r="H43" s="89" t="s">
        <v>230</v>
      </c>
      <c r="I43" s="89" t="s">
        <v>1</v>
      </c>
      <c r="J43" s="89" t="s">
        <v>230</v>
      </c>
      <c r="K43" s="89" t="s">
        <v>1</v>
      </c>
      <c r="L43" s="89" t="s">
        <v>230</v>
      </c>
      <c r="M43" s="89" t="s">
        <v>1</v>
      </c>
      <c r="N43" s="89" t="s">
        <v>230</v>
      </c>
      <c r="O43" s="89" t="s">
        <v>1</v>
      </c>
      <c r="P43" s="89" t="s">
        <v>230</v>
      </c>
      <c r="Q43" s="89" t="s">
        <v>1</v>
      </c>
      <c r="R43" s="89" t="s">
        <v>230</v>
      </c>
      <c r="S43" s="89" t="s">
        <v>1</v>
      </c>
      <c r="T43" s="89" t="s">
        <v>230</v>
      </c>
      <c r="U43" s="89" t="s">
        <v>1</v>
      </c>
      <c r="V43" s="89" t="s">
        <v>230</v>
      </c>
      <c r="W43" s="90">
        <v>45.7</v>
      </c>
      <c r="X43" s="89" t="s">
        <v>230</v>
      </c>
      <c r="Y43" s="89" t="s">
        <v>1</v>
      </c>
      <c r="Z43" s="89" t="s">
        <v>230</v>
      </c>
      <c r="AA43" s="89" t="s">
        <v>1</v>
      </c>
      <c r="AB43" s="89" t="s">
        <v>230</v>
      </c>
      <c r="AC43" s="89" t="s">
        <v>1</v>
      </c>
      <c r="AD43" s="89" t="s">
        <v>230</v>
      </c>
      <c r="AE43" s="89" t="s">
        <v>1</v>
      </c>
      <c r="AF43" s="89" t="s">
        <v>230</v>
      </c>
      <c r="AG43" s="90">
        <v>47.9</v>
      </c>
      <c r="AH43" s="89" t="s">
        <v>230</v>
      </c>
      <c r="AI43" s="91">
        <v>55.67</v>
      </c>
      <c r="AJ43" s="89" t="s">
        <v>230</v>
      </c>
      <c r="AK43" s="91">
        <v>60.27</v>
      </c>
      <c r="AL43" s="89" t="s">
        <v>230</v>
      </c>
      <c r="AM43" s="91">
        <v>63.01</v>
      </c>
      <c r="AN43" s="89" t="s">
        <v>230</v>
      </c>
      <c r="AO43" s="91">
        <v>66.12</v>
      </c>
      <c r="AP43" s="89" t="s">
        <v>230</v>
      </c>
      <c r="AQ43" s="90">
        <v>70.7</v>
      </c>
      <c r="AR43" s="89" t="s">
        <v>230</v>
      </c>
      <c r="AS43" s="90">
        <v>71.3</v>
      </c>
      <c r="AT43" s="89" t="s">
        <v>230</v>
      </c>
      <c r="AU43" s="90">
        <v>71.3</v>
      </c>
      <c r="AV43" s="89" t="s">
        <v>230</v>
      </c>
      <c r="AW43" s="90">
        <v>59.6</v>
      </c>
      <c r="AX43" s="89" t="s">
        <v>230</v>
      </c>
      <c r="AY43" s="90">
        <v>67.7</v>
      </c>
      <c r="AZ43" s="89" t="s">
        <v>230</v>
      </c>
      <c r="BA43" s="90">
        <v>79.3</v>
      </c>
      <c r="BB43" s="89" t="s">
        <v>230</v>
      </c>
      <c r="BC43" s="90">
        <v>78.2</v>
      </c>
      <c r="BD43" s="89" t="s">
        <v>230</v>
      </c>
      <c r="BE43" s="90">
        <v>76.5</v>
      </c>
      <c r="BF43" s="89" t="s">
        <v>230</v>
      </c>
      <c r="BG43" s="91">
        <v>75.44</v>
      </c>
      <c r="BH43" s="89" t="s">
        <v>230</v>
      </c>
      <c r="BI43" s="91">
        <v>77.69</v>
      </c>
      <c r="BJ43" s="89" t="s">
        <v>230</v>
      </c>
      <c r="BK43" s="90">
        <v>79.9</v>
      </c>
      <c r="BL43" s="89" t="s">
        <v>230</v>
      </c>
      <c r="BM43" s="91">
        <v>88.07</v>
      </c>
      <c r="BN43" s="89" t="s">
        <v>230</v>
      </c>
      <c r="BO43" s="91">
        <v>91.78</v>
      </c>
      <c r="BP43" s="89" t="s">
        <v>230</v>
      </c>
      <c r="BQ43" s="91">
        <v>93.32</v>
      </c>
      <c r="BR43" s="89" t="s">
        <v>230</v>
      </c>
      <c r="BS43" s="91">
        <v>91.59</v>
      </c>
      <c r="BT43" s="89" t="s">
        <v>230</v>
      </c>
      <c r="BU43" s="91">
        <v>87.45</v>
      </c>
      <c r="BV43" s="89" t="s">
        <v>230</v>
      </c>
      <c r="BW43" s="89" t="s">
        <v>1</v>
      </c>
      <c r="BX43" s="89" t="s">
        <v>230</v>
      </c>
    </row>
    <row r="44" spans="1:76" ht="11.45" customHeight="1">
      <c r="A44" s="88" t="s">
        <v>129</v>
      </c>
      <c r="B44" s="88" t="s">
        <v>28</v>
      </c>
      <c r="C44" s="92" t="s">
        <v>1</v>
      </c>
      <c r="D44" s="92" t="s">
        <v>230</v>
      </c>
      <c r="E44" s="92" t="s">
        <v>1</v>
      </c>
      <c r="F44" s="92" t="s">
        <v>230</v>
      </c>
      <c r="G44" s="92" t="s">
        <v>1</v>
      </c>
      <c r="H44" s="92" t="s">
        <v>230</v>
      </c>
      <c r="I44" s="92" t="s">
        <v>1</v>
      </c>
      <c r="J44" s="92" t="s">
        <v>230</v>
      </c>
      <c r="K44" s="92" t="s">
        <v>1</v>
      </c>
      <c r="L44" s="92" t="s">
        <v>230</v>
      </c>
      <c r="M44" s="92" t="s">
        <v>1</v>
      </c>
      <c r="N44" s="92" t="s">
        <v>230</v>
      </c>
      <c r="O44" s="92" t="s">
        <v>1</v>
      </c>
      <c r="P44" s="92" t="s">
        <v>230</v>
      </c>
      <c r="Q44" s="92" t="s">
        <v>1</v>
      </c>
      <c r="R44" s="92" t="s">
        <v>230</v>
      </c>
      <c r="S44" s="92" t="s">
        <v>1</v>
      </c>
      <c r="T44" s="92" t="s">
        <v>230</v>
      </c>
      <c r="U44" s="92" t="s">
        <v>1</v>
      </c>
      <c r="V44" s="92" t="s">
        <v>230</v>
      </c>
      <c r="W44" s="92" t="s">
        <v>1</v>
      </c>
      <c r="X44" s="92" t="s">
        <v>230</v>
      </c>
      <c r="Y44" s="92" t="s">
        <v>1</v>
      </c>
      <c r="Z44" s="92" t="s">
        <v>230</v>
      </c>
      <c r="AA44" s="92" t="s">
        <v>1</v>
      </c>
      <c r="AB44" s="92" t="s">
        <v>230</v>
      </c>
      <c r="AC44" s="92" t="s">
        <v>1</v>
      </c>
      <c r="AD44" s="92" t="s">
        <v>230</v>
      </c>
      <c r="AE44" s="92" t="s">
        <v>1</v>
      </c>
      <c r="AF44" s="92" t="s">
        <v>230</v>
      </c>
      <c r="AG44" s="94">
        <v>87.78</v>
      </c>
      <c r="AH44" s="92" t="s">
        <v>230</v>
      </c>
      <c r="AI44" s="94">
        <v>83.18</v>
      </c>
      <c r="AJ44" s="92" t="s">
        <v>230</v>
      </c>
      <c r="AK44" s="94">
        <v>81.78</v>
      </c>
      <c r="AL44" s="92" t="s">
        <v>230</v>
      </c>
      <c r="AM44" s="94">
        <v>99.61</v>
      </c>
      <c r="AN44" s="92" t="s">
        <v>230</v>
      </c>
      <c r="AO44" s="93">
        <v>83.5</v>
      </c>
      <c r="AP44" s="92" t="s">
        <v>230</v>
      </c>
      <c r="AQ44" s="94">
        <v>86.39</v>
      </c>
      <c r="AR44" s="92" t="s">
        <v>230</v>
      </c>
      <c r="AS44" s="94">
        <v>89.46</v>
      </c>
      <c r="AT44" s="92" t="s">
        <v>230</v>
      </c>
      <c r="AU44" s="94">
        <v>96.47</v>
      </c>
      <c r="AV44" s="92" t="s">
        <v>230</v>
      </c>
      <c r="AW44" s="94">
        <v>94.29</v>
      </c>
      <c r="AX44" s="92" t="s">
        <v>230</v>
      </c>
      <c r="AY44" s="94">
        <v>84.67</v>
      </c>
      <c r="AZ44" s="92" t="s">
        <v>230</v>
      </c>
      <c r="BA44" s="94">
        <v>80.72</v>
      </c>
      <c r="BB44" s="92" t="s">
        <v>230</v>
      </c>
      <c r="BC44" s="93">
        <v>82.9</v>
      </c>
      <c r="BD44" s="92" t="s">
        <v>230</v>
      </c>
      <c r="BE44" s="94">
        <v>78.32</v>
      </c>
      <c r="BF44" s="92" t="s">
        <v>230</v>
      </c>
      <c r="BG44" s="94">
        <v>77.14</v>
      </c>
      <c r="BH44" s="92" t="s">
        <v>230</v>
      </c>
      <c r="BI44" s="94">
        <v>73.88</v>
      </c>
      <c r="BJ44" s="92" t="s">
        <v>230</v>
      </c>
      <c r="BK44" s="94">
        <v>72.78</v>
      </c>
      <c r="BL44" s="92" t="s">
        <v>230</v>
      </c>
      <c r="BM44" s="94">
        <v>80.51</v>
      </c>
      <c r="BN44" s="92" t="s">
        <v>230</v>
      </c>
      <c r="BO44" s="94">
        <v>92.68</v>
      </c>
      <c r="BP44" s="92" t="s">
        <v>230</v>
      </c>
      <c r="BQ44" s="93">
        <v>98.2</v>
      </c>
      <c r="BR44" s="92" t="s">
        <v>230</v>
      </c>
      <c r="BS44" s="94">
        <v>97.34</v>
      </c>
      <c r="BT44" s="92" t="s">
        <v>230</v>
      </c>
      <c r="BU44" s="93">
        <v>72.9</v>
      </c>
      <c r="BV44" s="92" t="s">
        <v>230</v>
      </c>
      <c r="BW44" s="94">
        <v>36.87</v>
      </c>
      <c r="BX44" s="92" t="s">
        <v>230</v>
      </c>
    </row>
    <row r="45" spans="1:76" ht="11.45" customHeight="1">
      <c r="A45" s="88" t="s">
        <v>131</v>
      </c>
      <c r="B45" s="88" t="s">
        <v>5</v>
      </c>
      <c r="C45" s="89" t="s">
        <v>1</v>
      </c>
      <c r="D45" s="89" t="s">
        <v>230</v>
      </c>
      <c r="E45" s="89" t="s">
        <v>1</v>
      </c>
      <c r="F45" s="89" t="s">
        <v>230</v>
      </c>
      <c r="G45" s="89" t="s">
        <v>1</v>
      </c>
      <c r="H45" s="89" t="s">
        <v>230</v>
      </c>
      <c r="I45" s="89" t="s">
        <v>1</v>
      </c>
      <c r="J45" s="89" t="s">
        <v>230</v>
      </c>
      <c r="K45" s="89" t="s">
        <v>1</v>
      </c>
      <c r="L45" s="89" t="s">
        <v>230</v>
      </c>
      <c r="M45" s="89" t="s">
        <v>1</v>
      </c>
      <c r="N45" s="89" t="s">
        <v>230</v>
      </c>
      <c r="O45" s="89" t="s">
        <v>1</v>
      </c>
      <c r="P45" s="89" t="s">
        <v>230</v>
      </c>
      <c r="Q45" s="89" t="s">
        <v>1</v>
      </c>
      <c r="R45" s="89" t="s">
        <v>230</v>
      </c>
      <c r="S45" s="89" t="s">
        <v>1</v>
      </c>
      <c r="T45" s="89" t="s">
        <v>230</v>
      </c>
      <c r="U45" s="89" t="s">
        <v>1</v>
      </c>
      <c r="V45" s="89" t="s">
        <v>230</v>
      </c>
      <c r="W45" s="89" t="s">
        <v>1</v>
      </c>
      <c r="X45" s="89" t="s">
        <v>230</v>
      </c>
      <c r="Y45" s="89" t="s">
        <v>1</v>
      </c>
      <c r="Z45" s="89" t="s">
        <v>230</v>
      </c>
      <c r="AA45" s="89" t="s">
        <v>1</v>
      </c>
      <c r="AB45" s="89" t="s">
        <v>230</v>
      </c>
      <c r="AC45" s="89" t="s">
        <v>1</v>
      </c>
      <c r="AD45" s="89" t="s">
        <v>230</v>
      </c>
      <c r="AE45" s="89" t="s">
        <v>1</v>
      </c>
      <c r="AF45" s="89" t="s">
        <v>230</v>
      </c>
      <c r="AG45" s="89" t="s">
        <v>1</v>
      </c>
      <c r="AH45" s="89" t="s">
        <v>230</v>
      </c>
      <c r="AI45" s="89" t="s">
        <v>1</v>
      </c>
      <c r="AJ45" s="89" t="s">
        <v>230</v>
      </c>
      <c r="AK45" s="89" t="s">
        <v>1</v>
      </c>
      <c r="AL45" s="89" t="s">
        <v>230</v>
      </c>
      <c r="AM45" s="91">
        <v>66.63</v>
      </c>
      <c r="AN45" s="89" t="s">
        <v>230</v>
      </c>
      <c r="AO45" s="91">
        <v>66.04</v>
      </c>
      <c r="AP45" s="89" t="s">
        <v>230</v>
      </c>
      <c r="AQ45" s="91">
        <v>65.13</v>
      </c>
      <c r="AR45" s="89" t="s">
        <v>205</v>
      </c>
      <c r="AS45" s="91">
        <v>64.18</v>
      </c>
      <c r="AT45" s="89" t="s">
        <v>205</v>
      </c>
      <c r="AU45" s="91">
        <v>63.27</v>
      </c>
      <c r="AV45" s="89" t="s">
        <v>230</v>
      </c>
      <c r="AW45" s="91">
        <v>62.03</v>
      </c>
      <c r="AX45" s="89" t="s">
        <v>230</v>
      </c>
      <c r="AY45" s="91">
        <v>61.25</v>
      </c>
      <c r="AZ45" s="89" t="s">
        <v>230</v>
      </c>
      <c r="BA45" s="91">
        <v>59.55</v>
      </c>
      <c r="BB45" s="89" t="s">
        <v>230</v>
      </c>
      <c r="BC45" s="91">
        <v>58.63</v>
      </c>
      <c r="BD45" s="89" t="s">
        <v>230</v>
      </c>
      <c r="BE45" s="91">
        <v>58.05</v>
      </c>
      <c r="BF45" s="89" t="s">
        <v>230</v>
      </c>
      <c r="BG45" s="91">
        <v>65.07</v>
      </c>
      <c r="BH45" s="89" t="s">
        <v>230</v>
      </c>
      <c r="BI45" s="91">
        <v>68.03</v>
      </c>
      <c r="BJ45" s="89" t="s">
        <v>230</v>
      </c>
      <c r="BK45" s="91">
        <v>68.62</v>
      </c>
      <c r="BL45" s="89" t="s">
        <v>230</v>
      </c>
      <c r="BM45" s="91">
        <v>70.33</v>
      </c>
      <c r="BN45" s="89" t="s">
        <v>230</v>
      </c>
      <c r="BO45" s="91">
        <v>70.28</v>
      </c>
      <c r="BP45" s="89" t="s">
        <v>230</v>
      </c>
      <c r="BQ45" s="91">
        <v>73.63</v>
      </c>
      <c r="BR45" s="89" t="s">
        <v>230</v>
      </c>
      <c r="BS45" s="91">
        <v>73.05</v>
      </c>
      <c r="BT45" s="89" t="s">
        <v>230</v>
      </c>
      <c r="BU45" s="91">
        <v>76.52</v>
      </c>
      <c r="BV45" s="89" t="s">
        <v>230</v>
      </c>
      <c r="BW45" s="91">
        <v>78.15</v>
      </c>
      <c r="BX45" s="89" t="s">
        <v>230</v>
      </c>
    </row>
    <row r="46" spans="1:76" ht="11.45" customHeight="1">
      <c r="A46" s="88" t="s">
        <v>130</v>
      </c>
      <c r="B46" s="88" t="s">
        <v>6</v>
      </c>
      <c r="C46" s="92" t="s">
        <v>1</v>
      </c>
      <c r="D46" s="92" t="s">
        <v>230</v>
      </c>
      <c r="E46" s="92" t="s">
        <v>1</v>
      </c>
      <c r="F46" s="92" t="s">
        <v>230</v>
      </c>
      <c r="G46" s="92" t="s">
        <v>1</v>
      </c>
      <c r="H46" s="92" t="s">
        <v>230</v>
      </c>
      <c r="I46" s="92" t="s">
        <v>1</v>
      </c>
      <c r="J46" s="92" t="s">
        <v>230</v>
      </c>
      <c r="K46" s="92" t="s">
        <v>1</v>
      </c>
      <c r="L46" s="92" t="s">
        <v>230</v>
      </c>
      <c r="M46" s="92" t="s">
        <v>1</v>
      </c>
      <c r="N46" s="92" t="s">
        <v>230</v>
      </c>
      <c r="O46" s="92" t="s">
        <v>1</v>
      </c>
      <c r="P46" s="92" t="s">
        <v>230</v>
      </c>
      <c r="Q46" s="92" t="s">
        <v>1</v>
      </c>
      <c r="R46" s="92" t="s">
        <v>230</v>
      </c>
      <c r="S46" s="92" t="s">
        <v>1</v>
      </c>
      <c r="T46" s="92" t="s">
        <v>230</v>
      </c>
      <c r="U46" s="92" t="s">
        <v>1</v>
      </c>
      <c r="V46" s="92" t="s">
        <v>230</v>
      </c>
      <c r="W46" s="92" t="s">
        <v>1</v>
      </c>
      <c r="X46" s="92" t="s">
        <v>230</v>
      </c>
      <c r="Y46" s="92" t="s">
        <v>1</v>
      </c>
      <c r="Z46" s="92" t="s">
        <v>230</v>
      </c>
      <c r="AA46" s="92" t="s">
        <v>1</v>
      </c>
      <c r="AB46" s="92" t="s">
        <v>230</v>
      </c>
      <c r="AC46" s="92" t="s">
        <v>1</v>
      </c>
      <c r="AD46" s="92" t="s">
        <v>230</v>
      </c>
      <c r="AE46" s="92" t="s">
        <v>1</v>
      </c>
      <c r="AF46" s="92" t="s">
        <v>230</v>
      </c>
      <c r="AG46" s="92" t="s">
        <v>1</v>
      </c>
      <c r="AH46" s="92" t="s">
        <v>230</v>
      </c>
      <c r="AI46" s="92" t="s">
        <v>1</v>
      </c>
      <c r="AJ46" s="92" t="s">
        <v>230</v>
      </c>
      <c r="AK46" s="92" t="s">
        <v>1</v>
      </c>
      <c r="AL46" s="92" t="s">
        <v>230</v>
      </c>
      <c r="AM46" s="92" t="s">
        <v>1</v>
      </c>
      <c r="AN46" s="92" t="s">
        <v>230</v>
      </c>
      <c r="AO46" s="92" t="s">
        <v>1</v>
      </c>
      <c r="AP46" s="92" t="s">
        <v>230</v>
      </c>
      <c r="AQ46" s="92" t="s">
        <v>1</v>
      </c>
      <c r="AR46" s="92" t="s">
        <v>230</v>
      </c>
      <c r="AS46" s="92" t="s">
        <v>1</v>
      </c>
      <c r="AT46" s="92" t="s">
        <v>230</v>
      </c>
      <c r="AU46" s="92" t="s">
        <v>1</v>
      </c>
      <c r="AV46" s="92" t="s">
        <v>230</v>
      </c>
      <c r="AW46" s="92" t="s">
        <v>1</v>
      </c>
      <c r="AX46" s="92" t="s">
        <v>230</v>
      </c>
      <c r="AY46" s="92" t="s">
        <v>1</v>
      </c>
      <c r="AZ46" s="92" t="s">
        <v>230</v>
      </c>
      <c r="BA46" s="92" t="s">
        <v>1</v>
      </c>
      <c r="BB46" s="92" t="s">
        <v>230</v>
      </c>
      <c r="BC46" s="92" t="s">
        <v>1</v>
      </c>
      <c r="BD46" s="92" t="s">
        <v>230</v>
      </c>
      <c r="BE46" s="92" t="s">
        <v>1</v>
      </c>
      <c r="BF46" s="92" t="s">
        <v>230</v>
      </c>
      <c r="BG46" s="92" t="s">
        <v>1</v>
      </c>
      <c r="BH46" s="92" t="s">
        <v>230</v>
      </c>
      <c r="BI46" s="92" t="s">
        <v>1</v>
      </c>
      <c r="BJ46" s="92" t="s">
        <v>230</v>
      </c>
      <c r="BK46" s="92" t="s">
        <v>1</v>
      </c>
      <c r="BL46" s="92" t="s">
        <v>230</v>
      </c>
      <c r="BM46" s="92" t="s">
        <v>1</v>
      </c>
      <c r="BN46" s="92" t="s">
        <v>230</v>
      </c>
      <c r="BO46" s="92" t="s">
        <v>1</v>
      </c>
      <c r="BP46" s="92" t="s">
        <v>230</v>
      </c>
      <c r="BQ46" s="92" t="s">
        <v>1</v>
      </c>
      <c r="BR46" s="92" t="s">
        <v>230</v>
      </c>
      <c r="BS46" s="92" t="s">
        <v>1</v>
      </c>
      <c r="BT46" s="92" t="s">
        <v>230</v>
      </c>
      <c r="BU46" s="92" t="s">
        <v>1</v>
      </c>
      <c r="BV46" s="92" t="s">
        <v>230</v>
      </c>
      <c r="BW46" s="92" t="s">
        <v>1</v>
      </c>
      <c r="BX46" s="92" t="s">
        <v>230</v>
      </c>
    </row>
    <row r="47" spans="1:76" ht="11.45" customHeight="1">
      <c r="A47" s="88" t="s">
        <v>137</v>
      </c>
      <c r="B47" s="88" t="s">
        <v>7</v>
      </c>
      <c r="C47" s="90">
        <v>194.2</v>
      </c>
      <c r="D47" s="89" t="s">
        <v>230</v>
      </c>
      <c r="E47" s="90">
        <v>286.8</v>
      </c>
      <c r="F47" s="89" t="s">
        <v>230</v>
      </c>
      <c r="G47" s="89" t="s">
        <v>1</v>
      </c>
      <c r="H47" s="89" t="s">
        <v>230</v>
      </c>
      <c r="I47" s="89" t="s">
        <v>1</v>
      </c>
      <c r="J47" s="89" t="s">
        <v>230</v>
      </c>
      <c r="K47" s="89" t="s">
        <v>1</v>
      </c>
      <c r="L47" s="89" t="s">
        <v>230</v>
      </c>
      <c r="M47" s="90">
        <v>579.3</v>
      </c>
      <c r="N47" s="89" t="s">
        <v>230</v>
      </c>
      <c r="O47" s="89" t="s">
        <v>1</v>
      </c>
      <c r="P47" s="89" t="s">
        <v>230</v>
      </c>
      <c r="Q47" s="90">
        <v>511.9</v>
      </c>
      <c r="R47" s="89" t="s">
        <v>230</v>
      </c>
      <c r="S47" s="90">
        <v>435.2</v>
      </c>
      <c r="T47" s="89" t="s">
        <v>230</v>
      </c>
      <c r="U47" s="90">
        <v>444.8</v>
      </c>
      <c r="V47" s="89" t="s">
        <v>230</v>
      </c>
      <c r="W47" s="90">
        <v>421.4</v>
      </c>
      <c r="X47" s="89" t="s">
        <v>230</v>
      </c>
      <c r="Y47" s="90">
        <v>396.3</v>
      </c>
      <c r="Z47" s="89" t="s">
        <v>230</v>
      </c>
      <c r="AA47" s="90">
        <v>380.3</v>
      </c>
      <c r="AB47" s="89" t="s">
        <v>230</v>
      </c>
      <c r="AC47" s="90">
        <v>377.2</v>
      </c>
      <c r="AD47" s="89" t="s">
        <v>230</v>
      </c>
      <c r="AE47" s="90">
        <v>368.7</v>
      </c>
      <c r="AF47" s="89" t="s">
        <v>230</v>
      </c>
      <c r="AG47" s="90">
        <v>388.1</v>
      </c>
      <c r="AH47" s="89" t="s">
        <v>230</v>
      </c>
      <c r="AI47" s="90">
        <v>372.4</v>
      </c>
      <c r="AJ47" s="89" t="s">
        <v>230</v>
      </c>
      <c r="AK47" s="90">
        <v>381.2</v>
      </c>
      <c r="AL47" s="89" t="s">
        <v>230</v>
      </c>
      <c r="AM47" s="90">
        <v>395.2</v>
      </c>
      <c r="AN47" s="89" t="s">
        <v>230</v>
      </c>
      <c r="AO47" s="90">
        <v>372</v>
      </c>
      <c r="AP47" s="89" t="s">
        <v>230</v>
      </c>
      <c r="AQ47" s="90">
        <v>371.2</v>
      </c>
      <c r="AR47" s="89" t="s">
        <v>230</v>
      </c>
      <c r="AS47" s="91">
        <v>370.14</v>
      </c>
      <c r="AT47" s="89" t="s">
        <v>230</v>
      </c>
      <c r="AU47" s="91">
        <v>375.66</v>
      </c>
      <c r="AV47" s="89" t="s">
        <v>230</v>
      </c>
      <c r="AW47" s="90">
        <v>361.8</v>
      </c>
      <c r="AX47" s="89" t="s">
        <v>230</v>
      </c>
      <c r="AY47" s="91">
        <v>359.78</v>
      </c>
      <c r="AZ47" s="89" t="s">
        <v>230</v>
      </c>
      <c r="BA47" s="90">
        <v>341.1</v>
      </c>
      <c r="BB47" s="89" t="s">
        <v>230</v>
      </c>
      <c r="BC47" s="90">
        <v>339.9</v>
      </c>
      <c r="BD47" s="89" t="s">
        <v>230</v>
      </c>
      <c r="BE47" s="90">
        <v>341.6</v>
      </c>
      <c r="BF47" s="89" t="s">
        <v>230</v>
      </c>
      <c r="BG47" s="91">
        <v>331.19</v>
      </c>
      <c r="BH47" s="89" t="s">
        <v>230</v>
      </c>
      <c r="BI47" s="91">
        <v>325.61</v>
      </c>
      <c r="BJ47" s="89" t="s">
        <v>230</v>
      </c>
      <c r="BK47" s="91">
        <v>334.77</v>
      </c>
      <c r="BL47" s="89" t="s">
        <v>230</v>
      </c>
      <c r="BM47" s="91">
        <v>335.45</v>
      </c>
      <c r="BN47" s="89" t="s">
        <v>230</v>
      </c>
      <c r="BO47" s="91">
        <v>340.79</v>
      </c>
      <c r="BP47" s="89" t="s">
        <v>230</v>
      </c>
      <c r="BQ47" s="91">
        <v>342.65</v>
      </c>
      <c r="BR47" s="89" t="s">
        <v>230</v>
      </c>
      <c r="BS47" s="91">
        <v>348.74</v>
      </c>
      <c r="BT47" s="89" t="s">
        <v>230</v>
      </c>
      <c r="BU47" s="91">
        <v>362.53</v>
      </c>
      <c r="BV47" s="89" t="s">
        <v>230</v>
      </c>
      <c r="BW47" s="91">
        <v>371.32</v>
      </c>
      <c r="BX47" s="89" t="s">
        <v>230</v>
      </c>
    </row>
    <row r="48" spans="1:76" ht="11.45" customHeight="1">
      <c r="A48" s="88" t="s">
        <v>124</v>
      </c>
      <c r="B48" s="88" t="s">
        <v>8</v>
      </c>
      <c r="C48" s="92" t="s">
        <v>1</v>
      </c>
      <c r="D48" s="92" t="s">
        <v>230</v>
      </c>
      <c r="E48" s="92" t="s">
        <v>1</v>
      </c>
      <c r="F48" s="92" t="s">
        <v>230</v>
      </c>
      <c r="G48" s="92" t="s">
        <v>1</v>
      </c>
      <c r="H48" s="92" t="s">
        <v>230</v>
      </c>
      <c r="I48" s="92" t="s">
        <v>1</v>
      </c>
      <c r="J48" s="92" t="s">
        <v>230</v>
      </c>
      <c r="K48" s="92" t="s">
        <v>1</v>
      </c>
      <c r="L48" s="92" t="s">
        <v>230</v>
      </c>
      <c r="M48" s="92" t="s">
        <v>1</v>
      </c>
      <c r="N48" s="92" t="s">
        <v>230</v>
      </c>
      <c r="O48" s="92" t="s">
        <v>1</v>
      </c>
      <c r="P48" s="92" t="s">
        <v>230</v>
      </c>
      <c r="Q48" s="92" t="s">
        <v>1</v>
      </c>
      <c r="R48" s="92" t="s">
        <v>230</v>
      </c>
      <c r="S48" s="92" t="s">
        <v>1</v>
      </c>
      <c r="T48" s="92" t="s">
        <v>230</v>
      </c>
      <c r="U48" s="92" t="s">
        <v>1</v>
      </c>
      <c r="V48" s="92" t="s">
        <v>230</v>
      </c>
      <c r="W48" s="93">
        <v>12</v>
      </c>
      <c r="X48" s="92" t="s">
        <v>230</v>
      </c>
      <c r="Y48" s="92" t="s">
        <v>1</v>
      </c>
      <c r="Z48" s="92" t="s">
        <v>230</v>
      </c>
      <c r="AA48" s="92" t="s">
        <v>1</v>
      </c>
      <c r="AB48" s="92" t="s">
        <v>230</v>
      </c>
      <c r="AC48" s="92" t="s">
        <v>1</v>
      </c>
      <c r="AD48" s="92" t="s">
        <v>230</v>
      </c>
      <c r="AE48" s="92" t="s">
        <v>1</v>
      </c>
      <c r="AF48" s="92" t="s">
        <v>230</v>
      </c>
      <c r="AG48" s="94">
        <v>14.62</v>
      </c>
      <c r="AH48" s="92" t="s">
        <v>101</v>
      </c>
      <c r="AI48" s="94">
        <v>16.04</v>
      </c>
      <c r="AJ48" s="92" t="s">
        <v>101</v>
      </c>
      <c r="AK48" s="94">
        <v>16.08</v>
      </c>
      <c r="AL48" s="92" t="s">
        <v>101</v>
      </c>
      <c r="AM48" s="94">
        <v>15.89</v>
      </c>
      <c r="AN48" s="92" t="s">
        <v>101</v>
      </c>
      <c r="AO48" s="94">
        <v>17.28</v>
      </c>
      <c r="AP48" s="92" t="s">
        <v>101</v>
      </c>
      <c r="AQ48" s="94">
        <v>16.18</v>
      </c>
      <c r="AR48" s="92" t="s">
        <v>101</v>
      </c>
      <c r="AS48" s="94">
        <v>18.22</v>
      </c>
      <c r="AT48" s="92" t="s">
        <v>101</v>
      </c>
      <c r="AU48" s="94">
        <v>18.12</v>
      </c>
      <c r="AV48" s="92" t="s">
        <v>101</v>
      </c>
      <c r="AW48" s="94">
        <v>18.17</v>
      </c>
      <c r="AX48" s="92" t="s">
        <v>101</v>
      </c>
      <c r="AY48" s="94">
        <v>16.34</v>
      </c>
      <c r="AZ48" s="92" t="s">
        <v>101</v>
      </c>
      <c r="BA48" s="94">
        <v>17.11</v>
      </c>
      <c r="BB48" s="92" t="s">
        <v>101</v>
      </c>
      <c r="BC48" s="94">
        <v>17.44</v>
      </c>
      <c r="BD48" s="92" t="s">
        <v>101</v>
      </c>
      <c r="BE48" s="94">
        <v>18.43</v>
      </c>
      <c r="BF48" s="92" t="s">
        <v>101</v>
      </c>
      <c r="BG48" s="94">
        <v>18.59</v>
      </c>
      <c r="BH48" s="92" t="s">
        <v>101</v>
      </c>
      <c r="BI48" s="94">
        <v>18.73</v>
      </c>
      <c r="BJ48" s="92" t="s">
        <v>101</v>
      </c>
      <c r="BK48" s="94">
        <v>18.77</v>
      </c>
      <c r="BL48" s="92" t="s">
        <v>101</v>
      </c>
      <c r="BM48" s="94">
        <v>19.49</v>
      </c>
      <c r="BN48" s="92" t="s">
        <v>101</v>
      </c>
      <c r="BO48" s="94">
        <v>19.64</v>
      </c>
      <c r="BP48" s="92" t="s">
        <v>101</v>
      </c>
      <c r="BQ48" s="94">
        <v>19.57</v>
      </c>
      <c r="BR48" s="92" t="s">
        <v>101</v>
      </c>
      <c r="BS48" s="94">
        <v>20.39</v>
      </c>
      <c r="BT48" s="92" t="s">
        <v>101</v>
      </c>
      <c r="BU48" s="94">
        <v>22.31</v>
      </c>
      <c r="BV48" s="92" t="s">
        <v>101</v>
      </c>
      <c r="BW48" s="94">
        <v>21.73</v>
      </c>
      <c r="BX48" s="92" t="s">
        <v>101</v>
      </c>
    </row>
    <row r="49" spans="1:76" ht="11.45" customHeight="1">
      <c r="A49" s="88" t="s">
        <v>123</v>
      </c>
      <c r="B49" s="88" t="s">
        <v>9</v>
      </c>
      <c r="C49" s="90">
        <v>520</v>
      </c>
      <c r="D49" s="89" t="s">
        <v>230</v>
      </c>
      <c r="E49" s="90">
        <v>570</v>
      </c>
      <c r="F49" s="89" t="s">
        <v>230</v>
      </c>
      <c r="G49" s="90">
        <v>610</v>
      </c>
      <c r="H49" s="89" t="s">
        <v>230</v>
      </c>
      <c r="I49" s="90">
        <v>650</v>
      </c>
      <c r="J49" s="89" t="s">
        <v>230</v>
      </c>
      <c r="K49" s="89" t="s">
        <v>1</v>
      </c>
      <c r="L49" s="89" t="s">
        <v>230</v>
      </c>
      <c r="M49" s="90">
        <v>704</v>
      </c>
      <c r="N49" s="89" t="s">
        <v>230</v>
      </c>
      <c r="O49" s="90">
        <v>704</v>
      </c>
      <c r="P49" s="89" t="s">
        <v>230</v>
      </c>
      <c r="Q49" s="89" t="s">
        <v>1</v>
      </c>
      <c r="R49" s="89" t="s">
        <v>230</v>
      </c>
      <c r="S49" s="89" t="s">
        <v>1</v>
      </c>
      <c r="T49" s="89" t="s">
        <v>230</v>
      </c>
      <c r="U49" s="89" t="s">
        <v>1</v>
      </c>
      <c r="V49" s="89" t="s">
        <v>230</v>
      </c>
      <c r="W49" s="90">
        <v>725.8</v>
      </c>
      <c r="X49" s="89" t="s">
        <v>230</v>
      </c>
      <c r="Y49" s="90">
        <v>733</v>
      </c>
      <c r="Z49" s="89" t="s">
        <v>230</v>
      </c>
      <c r="AA49" s="90">
        <v>711.5</v>
      </c>
      <c r="AB49" s="89" t="s">
        <v>230</v>
      </c>
      <c r="AC49" s="90">
        <v>722.2</v>
      </c>
      <c r="AD49" s="89" t="s">
        <v>230</v>
      </c>
      <c r="AE49" s="90">
        <v>737</v>
      </c>
      <c r="AF49" s="89" t="s">
        <v>230</v>
      </c>
      <c r="AG49" s="91">
        <v>805.59</v>
      </c>
      <c r="AH49" s="89" t="s">
        <v>230</v>
      </c>
      <c r="AI49" s="91">
        <v>794.96</v>
      </c>
      <c r="AJ49" s="89" t="s">
        <v>230</v>
      </c>
      <c r="AK49" s="91">
        <v>789.78</v>
      </c>
      <c r="AL49" s="89" t="s">
        <v>230</v>
      </c>
      <c r="AM49" s="90">
        <v>815.4</v>
      </c>
      <c r="AN49" s="89" t="s">
        <v>230</v>
      </c>
      <c r="AO49" s="90">
        <v>796.2</v>
      </c>
      <c r="AP49" s="89" t="s">
        <v>230</v>
      </c>
      <c r="AQ49" s="90">
        <v>790.5</v>
      </c>
      <c r="AR49" s="89" t="s">
        <v>230</v>
      </c>
      <c r="AS49" s="90">
        <v>800.7</v>
      </c>
      <c r="AT49" s="89" t="s">
        <v>230</v>
      </c>
      <c r="AU49" s="90">
        <v>789.4</v>
      </c>
      <c r="AV49" s="89" t="s">
        <v>230</v>
      </c>
      <c r="AW49" s="90">
        <v>788.4</v>
      </c>
      <c r="AX49" s="89" t="s">
        <v>230</v>
      </c>
      <c r="AY49" s="90">
        <v>788.1</v>
      </c>
      <c r="AZ49" s="89" t="s">
        <v>230</v>
      </c>
      <c r="BA49" s="90">
        <v>786.2</v>
      </c>
      <c r="BB49" s="89" t="s">
        <v>230</v>
      </c>
      <c r="BC49" s="90">
        <v>781.8</v>
      </c>
      <c r="BD49" s="89" t="s">
        <v>230</v>
      </c>
      <c r="BE49" s="90">
        <v>783</v>
      </c>
      <c r="BF49" s="89" t="s">
        <v>230</v>
      </c>
      <c r="BG49" s="90">
        <v>785.3</v>
      </c>
      <c r="BH49" s="89" t="s">
        <v>230</v>
      </c>
      <c r="BI49" s="90">
        <v>783.3</v>
      </c>
      <c r="BJ49" s="89" t="s">
        <v>230</v>
      </c>
      <c r="BK49" s="90">
        <v>793.7</v>
      </c>
      <c r="BL49" s="89" t="s">
        <v>230</v>
      </c>
      <c r="BM49" s="91">
        <v>805.25</v>
      </c>
      <c r="BN49" s="89" t="s">
        <v>230</v>
      </c>
      <c r="BO49" s="90">
        <v>808.3</v>
      </c>
      <c r="BP49" s="89" t="s">
        <v>230</v>
      </c>
      <c r="BQ49" s="90">
        <v>837.2</v>
      </c>
      <c r="BR49" s="89" t="s">
        <v>230</v>
      </c>
      <c r="BS49" s="90">
        <v>818.4</v>
      </c>
      <c r="BT49" s="89" t="s">
        <v>230</v>
      </c>
      <c r="BU49" s="90">
        <v>855.3</v>
      </c>
      <c r="BV49" s="89" t="s">
        <v>230</v>
      </c>
      <c r="BW49" s="89" t="s">
        <v>1</v>
      </c>
      <c r="BX49" s="89" t="s">
        <v>230</v>
      </c>
    </row>
    <row r="50" spans="1:76" ht="11.45" customHeight="1">
      <c r="A50" s="88" t="s">
        <v>165</v>
      </c>
      <c r="B50" s="88" t="s">
        <v>10</v>
      </c>
      <c r="C50" s="92" t="s">
        <v>1</v>
      </c>
      <c r="D50" s="92" t="s">
        <v>230</v>
      </c>
      <c r="E50" s="92" t="s">
        <v>1</v>
      </c>
      <c r="F50" s="92" t="s">
        <v>230</v>
      </c>
      <c r="G50" s="93">
        <v>391.8</v>
      </c>
      <c r="H50" s="92" t="s">
        <v>230</v>
      </c>
      <c r="I50" s="93">
        <v>440.8</v>
      </c>
      <c r="J50" s="92" t="s">
        <v>230</v>
      </c>
      <c r="K50" s="93">
        <v>432.1</v>
      </c>
      <c r="L50" s="92" t="s">
        <v>230</v>
      </c>
      <c r="M50" s="93">
        <v>350</v>
      </c>
      <c r="N50" s="92" t="s">
        <v>230</v>
      </c>
      <c r="O50" s="93">
        <v>449.1</v>
      </c>
      <c r="P50" s="92" t="s">
        <v>230</v>
      </c>
      <c r="Q50" s="93">
        <v>477.7</v>
      </c>
      <c r="R50" s="92" t="s">
        <v>230</v>
      </c>
      <c r="S50" s="93">
        <v>469</v>
      </c>
      <c r="T50" s="92" t="s">
        <v>230</v>
      </c>
      <c r="U50" s="93">
        <v>465.6</v>
      </c>
      <c r="V50" s="92" t="s">
        <v>230</v>
      </c>
      <c r="W50" s="93">
        <v>337.4</v>
      </c>
      <c r="X50" s="92" t="s">
        <v>230</v>
      </c>
      <c r="Y50" s="93">
        <v>340.7</v>
      </c>
      <c r="Z50" s="92" t="s">
        <v>230</v>
      </c>
      <c r="AA50" s="93">
        <v>343.3</v>
      </c>
      <c r="AB50" s="92" t="s">
        <v>230</v>
      </c>
      <c r="AC50" s="93">
        <v>346.5</v>
      </c>
      <c r="AD50" s="92" t="s">
        <v>230</v>
      </c>
      <c r="AE50" s="93">
        <v>348.9</v>
      </c>
      <c r="AF50" s="92" t="s">
        <v>230</v>
      </c>
      <c r="AG50" s="93">
        <v>351.2</v>
      </c>
      <c r="AH50" s="92" t="s">
        <v>230</v>
      </c>
      <c r="AI50" s="93">
        <v>353.5</v>
      </c>
      <c r="AJ50" s="92" t="s">
        <v>230</v>
      </c>
      <c r="AK50" s="93">
        <v>356.3</v>
      </c>
      <c r="AL50" s="92" t="s">
        <v>230</v>
      </c>
      <c r="AM50" s="92" t="s">
        <v>1</v>
      </c>
      <c r="AN50" s="92" t="s">
        <v>230</v>
      </c>
      <c r="AO50" s="92" t="s">
        <v>1</v>
      </c>
      <c r="AP50" s="92" t="s">
        <v>230</v>
      </c>
      <c r="AQ50" s="92" t="s">
        <v>1</v>
      </c>
      <c r="AR50" s="92" t="s">
        <v>230</v>
      </c>
      <c r="AS50" s="92" t="s">
        <v>1</v>
      </c>
      <c r="AT50" s="92" t="s">
        <v>230</v>
      </c>
      <c r="AU50" s="92" t="s">
        <v>1</v>
      </c>
      <c r="AV50" s="92" t="s">
        <v>230</v>
      </c>
      <c r="AW50" s="92">
        <v>380</v>
      </c>
      <c r="AX50" s="92" t="s">
        <v>205</v>
      </c>
      <c r="AY50" s="92" t="s">
        <v>1</v>
      </c>
      <c r="AZ50" s="92" t="s">
        <v>230</v>
      </c>
      <c r="BA50" s="93">
        <v>381</v>
      </c>
      <c r="BB50" s="92" t="s">
        <v>230</v>
      </c>
      <c r="BC50" s="92" t="s">
        <v>1</v>
      </c>
      <c r="BD50" s="92" t="s">
        <v>230</v>
      </c>
      <c r="BE50" s="92" t="s">
        <v>1</v>
      </c>
      <c r="BF50" s="92" t="s">
        <v>230</v>
      </c>
      <c r="BG50" s="92" t="s">
        <v>1</v>
      </c>
      <c r="BH50" s="92" t="s">
        <v>230</v>
      </c>
      <c r="BI50" s="92" t="s">
        <v>1</v>
      </c>
      <c r="BJ50" s="92" t="s">
        <v>230</v>
      </c>
      <c r="BK50" s="92" t="s">
        <v>1</v>
      </c>
      <c r="BL50" s="92" t="s">
        <v>230</v>
      </c>
      <c r="BM50" s="93">
        <v>379</v>
      </c>
      <c r="BN50" s="92" t="s">
        <v>101</v>
      </c>
      <c r="BO50" s="94">
        <v>375.77</v>
      </c>
      <c r="BP50" s="92" t="s">
        <v>101</v>
      </c>
      <c r="BQ50" s="94">
        <v>378.14</v>
      </c>
      <c r="BR50" s="92" t="s">
        <v>101</v>
      </c>
      <c r="BS50" s="92" t="s">
        <v>1</v>
      </c>
      <c r="BT50" s="92" t="s">
        <v>230</v>
      </c>
      <c r="BU50" s="92" t="s">
        <v>1</v>
      </c>
      <c r="BV50" s="92" t="s">
        <v>230</v>
      </c>
      <c r="BW50" s="92" t="s">
        <v>1</v>
      </c>
      <c r="BX50" s="92" t="s">
        <v>230</v>
      </c>
    </row>
    <row r="51" spans="1:76" ht="11.45" customHeight="1">
      <c r="A51" s="88" t="s">
        <v>121</v>
      </c>
      <c r="B51" s="88" t="s">
        <v>11</v>
      </c>
      <c r="C51" s="90">
        <v>686.4</v>
      </c>
      <c r="D51" s="89" t="s">
        <v>230</v>
      </c>
      <c r="E51" s="90">
        <v>1066.7</v>
      </c>
      <c r="F51" s="89" t="s">
        <v>230</v>
      </c>
      <c r="G51" s="90">
        <v>1504</v>
      </c>
      <c r="H51" s="89" t="s">
        <v>230</v>
      </c>
      <c r="I51" s="90">
        <v>1762.3</v>
      </c>
      <c r="J51" s="89" t="s">
        <v>230</v>
      </c>
      <c r="K51" s="89" t="s">
        <v>1</v>
      </c>
      <c r="L51" s="89" t="s">
        <v>230</v>
      </c>
      <c r="M51" s="90">
        <v>1922.7</v>
      </c>
      <c r="N51" s="89" t="s">
        <v>230</v>
      </c>
      <c r="O51" s="90">
        <v>1856.2</v>
      </c>
      <c r="P51" s="89" t="s">
        <v>230</v>
      </c>
      <c r="Q51" s="90">
        <v>1921.9</v>
      </c>
      <c r="R51" s="89" t="s">
        <v>230</v>
      </c>
      <c r="S51" s="90">
        <v>1856.5</v>
      </c>
      <c r="T51" s="89" t="s">
        <v>230</v>
      </c>
      <c r="U51" s="90">
        <v>1750</v>
      </c>
      <c r="V51" s="89" t="s">
        <v>230</v>
      </c>
      <c r="W51" s="90">
        <v>1648.2</v>
      </c>
      <c r="X51" s="89" t="s">
        <v>230</v>
      </c>
      <c r="Y51" s="90">
        <v>1565</v>
      </c>
      <c r="Z51" s="89" t="s">
        <v>230</v>
      </c>
      <c r="AA51" s="90">
        <v>1514.9</v>
      </c>
      <c r="AB51" s="89" t="s">
        <v>230</v>
      </c>
      <c r="AC51" s="90">
        <v>1452.6</v>
      </c>
      <c r="AD51" s="89" t="s">
        <v>230</v>
      </c>
      <c r="AE51" s="90">
        <v>1405.7</v>
      </c>
      <c r="AF51" s="89" t="s">
        <v>230</v>
      </c>
      <c r="AG51" s="90">
        <v>1360.6</v>
      </c>
      <c r="AH51" s="89" t="s">
        <v>230</v>
      </c>
      <c r="AI51" s="90">
        <v>1310.4</v>
      </c>
      <c r="AJ51" s="89" t="s">
        <v>230</v>
      </c>
      <c r="AK51" s="90">
        <v>1284.3</v>
      </c>
      <c r="AL51" s="89" t="s">
        <v>230</v>
      </c>
      <c r="AM51" s="90">
        <v>1268.6</v>
      </c>
      <c r="AN51" s="89" t="s">
        <v>230</v>
      </c>
      <c r="AO51" s="90">
        <v>1229.1</v>
      </c>
      <c r="AP51" s="89" t="s">
        <v>230</v>
      </c>
      <c r="AQ51" s="90">
        <v>1219</v>
      </c>
      <c r="AR51" s="89" t="s">
        <v>230</v>
      </c>
      <c r="AS51" s="90">
        <v>1221.5</v>
      </c>
      <c r="AT51" s="89" t="s">
        <v>230</v>
      </c>
      <c r="AU51" s="90">
        <v>1200.1</v>
      </c>
      <c r="AV51" s="89" t="s">
        <v>230</v>
      </c>
      <c r="AW51" s="90">
        <v>1212.2</v>
      </c>
      <c r="AX51" s="89" t="s">
        <v>230</v>
      </c>
      <c r="AY51" s="90">
        <v>1194.7</v>
      </c>
      <c r="AZ51" s="89" t="s">
        <v>230</v>
      </c>
      <c r="BA51" s="90">
        <v>1197.9</v>
      </c>
      <c r="BB51" s="89" t="s">
        <v>230</v>
      </c>
      <c r="BC51" s="90">
        <v>1202</v>
      </c>
      <c r="BD51" s="89" t="s">
        <v>230</v>
      </c>
      <c r="BE51" s="90">
        <v>1200.5</v>
      </c>
      <c r="BF51" s="89" t="s">
        <v>230</v>
      </c>
      <c r="BG51" s="90">
        <v>1191.1</v>
      </c>
      <c r="BH51" s="89" t="s">
        <v>230</v>
      </c>
      <c r="BI51" s="90">
        <v>1196</v>
      </c>
      <c r="BJ51" s="89" t="s">
        <v>230</v>
      </c>
      <c r="BK51" s="90">
        <v>1236.5</v>
      </c>
      <c r="BL51" s="89" t="s">
        <v>230</v>
      </c>
      <c r="BM51" s="91">
        <v>1238.13</v>
      </c>
      <c r="BN51" s="89" t="s">
        <v>230</v>
      </c>
      <c r="BO51" s="91">
        <v>1223.58</v>
      </c>
      <c r="BP51" s="89" t="s">
        <v>230</v>
      </c>
      <c r="BQ51" s="91">
        <v>1280.76</v>
      </c>
      <c r="BR51" s="89" t="s">
        <v>230</v>
      </c>
      <c r="BS51" s="91">
        <v>1292.19</v>
      </c>
      <c r="BT51" s="89" t="s">
        <v>230</v>
      </c>
      <c r="BU51" s="91">
        <v>1299.95</v>
      </c>
      <c r="BV51" s="89" t="s">
        <v>230</v>
      </c>
      <c r="BW51" s="91">
        <v>1279.79</v>
      </c>
      <c r="BX51" s="89" t="s">
        <v>230</v>
      </c>
    </row>
    <row r="52" spans="1:76" ht="11.45" customHeight="1">
      <c r="A52" s="88" t="s">
        <v>120</v>
      </c>
      <c r="B52" s="88" t="s">
        <v>31</v>
      </c>
      <c r="C52" s="92" t="s">
        <v>1</v>
      </c>
      <c r="D52" s="92" t="s">
        <v>230</v>
      </c>
      <c r="E52" s="92" t="s">
        <v>1</v>
      </c>
      <c r="F52" s="92" t="s">
        <v>230</v>
      </c>
      <c r="G52" s="93">
        <v>302.6</v>
      </c>
      <c r="H52" s="92" t="s">
        <v>230</v>
      </c>
      <c r="I52" s="92" t="s">
        <v>1</v>
      </c>
      <c r="J52" s="92" t="s">
        <v>230</v>
      </c>
      <c r="K52" s="93">
        <v>383</v>
      </c>
      <c r="L52" s="92" t="s">
        <v>230</v>
      </c>
      <c r="M52" s="92" t="s">
        <v>1</v>
      </c>
      <c r="N52" s="92" t="s">
        <v>230</v>
      </c>
      <c r="O52" s="92" t="s">
        <v>1</v>
      </c>
      <c r="P52" s="92" t="s">
        <v>230</v>
      </c>
      <c r="Q52" s="92" t="s">
        <v>1</v>
      </c>
      <c r="R52" s="92" t="s">
        <v>230</v>
      </c>
      <c r="S52" s="92" t="s">
        <v>1</v>
      </c>
      <c r="T52" s="92" t="s">
        <v>230</v>
      </c>
      <c r="U52" s="93">
        <v>350</v>
      </c>
      <c r="V52" s="92" t="s">
        <v>230</v>
      </c>
      <c r="W52" s="92" t="s">
        <v>1</v>
      </c>
      <c r="X52" s="92" t="s">
        <v>230</v>
      </c>
      <c r="Y52" s="92" t="s">
        <v>1</v>
      </c>
      <c r="Z52" s="92" t="s">
        <v>230</v>
      </c>
      <c r="AA52" s="92" t="s">
        <v>1</v>
      </c>
      <c r="AB52" s="92" t="s">
        <v>230</v>
      </c>
      <c r="AC52" s="93">
        <v>680</v>
      </c>
      <c r="AD52" s="92" t="s">
        <v>230</v>
      </c>
      <c r="AE52" s="92" t="s">
        <v>1</v>
      </c>
      <c r="AF52" s="92" t="s">
        <v>230</v>
      </c>
      <c r="AG52" s="92" t="s">
        <v>1</v>
      </c>
      <c r="AH52" s="92" t="s">
        <v>230</v>
      </c>
      <c r="AI52" s="92" t="s">
        <v>1</v>
      </c>
      <c r="AJ52" s="92" t="s">
        <v>230</v>
      </c>
      <c r="AK52" s="92" t="s">
        <v>1</v>
      </c>
      <c r="AL52" s="92" t="s">
        <v>230</v>
      </c>
      <c r="AM52" s="92" t="s">
        <v>1</v>
      </c>
      <c r="AN52" s="92" t="s">
        <v>230</v>
      </c>
      <c r="AO52" s="92" t="s">
        <v>1</v>
      </c>
      <c r="AP52" s="92" t="s">
        <v>230</v>
      </c>
      <c r="AQ52" s="93">
        <v>469</v>
      </c>
      <c r="AR52" s="92" t="s">
        <v>230</v>
      </c>
      <c r="AS52" s="93">
        <v>499.8</v>
      </c>
      <c r="AT52" s="92" t="s">
        <v>230</v>
      </c>
      <c r="AU52" s="93">
        <v>548.9</v>
      </c>
      <c r="AV52" s="92" t="s">
        <v>230</v>
      </c>
      <c r="AW52" s="93">
        <v>588.2</v>
      </c>
      <c r="AX52" s="92" t="s">
        <v>230</v>
      </c>
      <c r="AY52" s="93">
        <v>619.3</v>
      </c>
      <c r="AZ52" s="92" t="s">
        <v>230</v>
      </c>
      <c r="BA52" s="92" t="s">
        <v>1</v>
      </c>
      <c r="BB52" s="92" t="s">
        <v>230</v>
      </c>
      <c r="BC52" s="92" t="s">
        <v>1</v>
      </c>
      <c r="BD52" s="92" t="s">
        <v>230</v>
      </c>
      <c r="BE52" s="92" t="s">
        <v>1</v>
      </c>
      <c r="BF52" s="92" t="s">
        <v>230</v>
      </c>
      <c r="BG52" s="92" t="s">
        <v>1</v>
      </c>
      <c r="BH52" s="92" t="s">
        <v>230</v>
      </c>
      <c r="BI52" s="92" t="s">
        <v>1</v>
      </c>
      <c r="BJ52" s="92" t="s">
        <v>230</v>
      </c>
      <c r="BK52" s="92" t="s">
        <v>1</v>
      </c>
      <c r="BL52" s="92" t="s">
        <v>230</v>
      </c>
      <c r="BM52" s="92" t="s">
        <v>1</v>
      </c>
      <c r="BN52" s="92" t="s">
        <v>230</v>
      </c>
      <c r="BO52" s="92" t="s">
        <v>1</v>
      </c>
      <c r="BP52" s="92" t="s">
        <v>230</v>
      </c>
      <c r="BQ52" s="92" t="s">
        <v>1</v>
      </c>
      <c r="BR52" s="92" t="s">
        <v>230</v>
      </c>
      <c r="BS52" s="92" t="s">
        <v>1</v>
      </c>
      <c r="BT52" s="92" t="s">
        <v>230</v>
      </c>
      <c r="BU52" s="92" t="s">
        <v>1</v>
      </c>
      <c r="BV52" s="92" t="s">
        <v>230</v>
      </c>
      <c r="BW52" s="92" t="s">
        <v>1</v>
      </c>
      <c r="BX52" s="92" t="s">
        <v>230</v>
      </c>
    </row>
    <row r="53" spans="1:76" ht="11.45" customHeight="1">
      <c r="A53" s="88" t="s">
        <v>118</v>
      </c>
      <c r="B53" s="88" t="s">
        <v>12</v>
      </c>
      <c r="C53" s="89" t="s">
        <v>1</v>
      </c>
      <c r="D53" s="89" t="s">
        <v>230</v>
      </c>
      <c r="E53" s="89" t="s">
        <v>1</v>
      </c>
      <c r="F53" s="89" t="s">
        <v>230</v>
      </c>
      <c r="G53" s="89" t="s">
        <v>1</v>
      </c>
      <c r="H53" s="89" t="s">
        <v>230</v>
      </c>
      <c r="I53" s="90">
        <v>999</v>
      </c>
      <c r="J53" s="89" t="s">
        <v>230</v>
      </c>
      <c r="K53" s="89" t="s">
        <v>1</v>
      </c>
      <c r="L53" s="89" t="s">
        <v>230</v>
      </c>
      <c r="M53" s="90">
        <v>1203</v>
      </c>
      <c r="N53" s="89" t="s">
        <v>230</v>
      </c>
      <c r="O53" s="89" t="s">
        <v>1</v>
      </c>
      <c r="P53" s="89" t="s">
        <v>230</v>
      </c>
      <c r="Q53" s="89" t="s">
        <v>1</v>
      </c>
      <c r="R53" s="89" t="s">
        <v>230</v>
      </c>
      <c r="S53" s="89" t="s">
        <v>1</v>
      </c>
      <c r="T53" s="89" t="s">
        <v>230</v>
      </c>
      <c r="U53" s="89" t="s">
        <v>1</v>
      </c>
      <c r="V53" s="89" t="s">
        <v>230</v>
      </c>
      <c r="W53" s="90">
        <v>1230</v>
      </c>
      <c r="X53" s="89" t="s">
        <v>230</v>
      </c>
      <c r="Y53" s="90">
        <v>1316</v>
      </c>
      <c r="Z53" s="89" t="s">
        <v>230</v>
      </c>
      <c r="AA53" s="90">
        <v>1291</v>
      </c>
      <c r="AB53" s="89" t="s">
        <v>230</v>
      </c>
      <c r="AC53" s="90">
        <v>1297</v>
      </c>
      <c r="AD53" s="89" t="s">
        <v>230</v>
      </c>
      <c r="AE53" s="90">
        <v>1188</v>
      </c>
      <c r="AF53" s="89" t="s">
        <v>230</v>
      </c>
      <c r="AG53" s="90">
        <v>1106</v>
      </c>
      <c r="AH53" s="89" t="s">
        <v>230</v>
      </c>
      <c r="AI53" s="90">
        <v>988</v>
      </c>
      <c r="AJ53" s="89" t="s">
        <v>230</v>
      </c>
      <c r="AK53" s="90">
        <v>811</v>
      </c>
      <c r="AL53" s="89" t="s">
        <v>230</v>
      </c>
      <c r="AM53" s="90">
        <v>714</v>
      </c>
      <c r="AN53" s="89" t="s">
        <v>230</v>
      </c>
      <c r="AO53" s="90">
        <v>552</v>
      </c>
      <c r="AP53" s="89" t="s">
        <v>230</v>
      </c>
      <c r="AQ53" s="90">
        <v>546</v>
      </c>
      <c r="AR53" s="89" t="s">
        <v>230</v>
      </c>
      <c r="AS53" s="89" t="s">
        <v>1</v>
      </c>
      <c r="AT53" s="89" t="s">
        <v>230</v>
      </c>
      <c r="AU53" s="89" t="s">
        <v>1</v>
      </c>
      <c r="AV53" s="89" t="s">
        <v>230</v>
      </c>
      <c r="AW53" s="89" t="s">
        <v>1</v>
      </c>
      <c r="AX53" s="89" t="s">
        <v>230</v>
      </c>
      <c r="AY53" s="89" t="s">
        <v>1</v>
      </c>
      <c r="AZ53" s="89" t="s">
        <v>230</v>
      </c>
      <c r="BA53" s="89" t="s">
        <v>1</v>
      </c>
      <c r="BB53" s="89" t="s">
        <v>230</v>
      </c>
      <c r="BC53" s="89" t="s">
        <v>1</v>
      </c>
      <c r="BD53" s="89" t="s">
        <v>230</v>
      </c>
      <c r="BE53" s="90">
        <v>602.1</v>
      </c>
      <c r="BF53" s="89" t="s">
        <v>230</v>
      </c>
      <c r="BG53" s="90">
        <v>587.5</v>
      </c>
      <c r="BH53" s="89" t="s">
        <v>230</v>
      </c>
      <c r="BI53" s="90">
        <v>495.6</v>
      </c>
      <c r="BJ53" s="89" t="s">
        <v>230</v>
      </c>
      <c r="BK53" s="90">
        <v>498.9</v>
      </c>
      <c r="BL53" s="89" t="s">
        <v>230</v>
      </c>
      <c r="BM53" s="90">
        <v>502</v>
      </c>
      <c r="BN53" s="89" t="s">
        <v>230</v>
      </c>
      <c r="BO53" s="90">
        <v>516</v>
      </c>
      <c r="BP53" s="89" t="s">
        <v>230</v>
      </c>
      <c r="BQ53" s="90">
        <v>516</v>
      </c>
      <c r="BR53" s="89" t="s">
        <v>230</v>
      </c>
      <c r="BS53" s="90">
        <v>535.6</v>
      </c>
      <c r="BT53" s="89" t="s">
        <v>230</v>
      </c>
      <c r="BU53" s="90">
        <v>591</v>
      </c>
      <c r="BV53" s="89" t="s">
        <v>230</v>
      </c>
      <c r="BW53" s="90">
        <v>569</v>
      </c>
      <c r="BX53" s="89" t="s">
        <v>230</v>
      </c>
    </row>
    <row r="54" spans="1:76" ht="11.45" customHeight="1">
      <c r="A54" s="88" t="s">
        <v>113</v>
      </c>
      <c r="B54" s="88" t="s">
        <v>13</v>
      </c>
      <c r="C54" s="92" t="s">
        <v>1</v>
      </c>
      <c r="D54" s="92" t="s">
        <v>230</v>
      </c>
      <c r="E54" s="92" t="s">
        <v>1</v>
      </c>
      <c r="F54" s="92" t="s">
        <v>230</v>
      </c>
      <c r="G54" s="93">
        <v>60.1</v>
      </c>
      <c r="H54" s="92" t="s">
        <v>230</v>
      </c>
      <c r="I54" s="93">
        <v>75.7</v>
      </c>
      <c r="J54" s="92" t="s">
        <v>230</v>
      </c>
      <c r="K54" s="92" t="s">
        <v>1</v>
      </c>
      <c r="L54" s="92" t="s">
        <v>230</v>
      </c>
      <c r="M54" s="93">
        <v>86.2</v>
      </c>
      <c r="N54" s="92" t="s">
        <v>230</v>
      </c>
      <c r="O54" s="93">
        <v>85.4</v>
      </c>
      <c r="P54" s="92" t="s">
        <v>230</v>
      </c>
      <c r="Q54" s="93">
        <v>80.3</v>
      </c>
      <c r="R54" s="92" t="s">
        <v>230</v>
      </c>
      <c r="S54" s="93">
        <v>84.5</v>
      </c>
      <c r="T54" s="92" t="s">
        <v>230</v>
      </c>
      <c r="U54" s="93">
        <v>91.8</v>
      </c>
      <c r="V54" s="92" t="s">
        <v>230</v>
      </c>
      <c r="W54" s="93">
        <v>86.5</v>
      </c>
      <c r="X54" s="92" t="s">
        <v>230</v>
      </c>
      <c r="Y54" s="93">
        <v>84.8</v>
      </c>
      <c r="Z54" s="92" t="s">
        <v>230</v>
      </c>
      <c r="AA54" s="93">
        <v>85.6</v>
      </c>
      <c r="AB54" s="92" t="s">
        <v>230</v>
      </c>
      <c r="AC54" s="93">
        <v>86.1</v>
      </c>
      <c r="AD54" s="92" t="s">
        <v>230</v>
      </c>
      <c r="AE54" s="93">
        <v>87.2</v>
      </c>
      <c r="AF54" s="92" t="s">
        <v>230</v>
      </c>
      <c r="AG54" s="93">
        <v>88</v>
      </c>
      <c r="AH54" s="92" t="s">
        <v>230</v>
      </c>
      <c r="AI54" s="93">
        <v>87.7</v>
      </c>
      <c r="AJ54" s="92" t="s">
        <v>230</v>
      </c>
      <c r="AK54" s="93">
        <v>88.5</v>
      </c>
      <c r="AL54" s="92" t="s">
        <v>230</v>
      </c>
      <c r="AM54" s="93">
        <v>92.1</v>
      </c>
      <c r="AN54" s="92" t="s">
        <v>230</v>
      </c>
      <c r="AO54" s="93">
        <v>86.9</v>
      </c>
      <c r="AP54" s="92" t="s">
        <v>230</v>
      </c>
      <c r="AQ54" s="93">
        <v>84.8</v>
      </c>
      <c r="AR54" s="92" t="s">
        <v>230</v>
      </c>
      <c r="AS54" s="94">
        <v>86.11</v>
      </c>
      <c r="AT54" s="92" t="s">
        <v>230</v>
      </c>
      <c r="AU54" s="94">
        <v>88.06</v>
      </c>
      <c r="AV54" s="92" t="s">
        <v>230</v>
      </c>
      <c r="AW54" s="94">
        <v>88.65</v>
      </c>
      <c r="AX54" s="92" t="s">
        <v>230</v>
      </c>
      <c r="AY54" s="94">
        <v>85.43</v>
      </c>
      <c r="AZ54" s="92" t="s">
        <v>230</v>
      </c>
      <c r="BA54" s="93">
        <v>85</v>
      </c>
      <c r="BB54" s="92" t="s">
        <v>230</v>
      </c>
      <c r="BC54" s="94">
        <v>83.44</v>
      </c>
      <c r="BD54" s="92" t="s">
        <v>230</v>
      </c>
      <c r="BE54" s="93">
        <v>84.9</v>
      </c>
      <c r="BF54" s="92" t="s">
        <v>230</v>
      </c>
      <c r="BG54" s="93">
        <v>78.6</v>
      </c>
      <c r="BH54" s="92" t="s">
        <v>230</v>
      </c>
      <c r="BI54" s="93">
        <v>78.6</v>
      </c>
      <c r="BJ54" s="92" t="s">
        <v>230</v>
      </c>
      <c r="BK54" s="93">
        <v>78.5</v>
      </c>
      <c r="BL54" s="92" t="s">
        <v>230</v>
      </c>
      <c r="BM54" s="93">
        <v>78.4</v>
      </c>
      <c r="BN54" s="92" t="s">
        <v>230</v>
      </c>
      <c r="BO54" s="93">
        <v>79</v>
      </c>
      <c r="BP54" s="92" t="s">
        <v>230</v>
      </c>
      <c r="BQ54" s="94">
        <v>79.46</v>
      </c>
      <c r="BR54" s="92" t="s">
        <v>230</v>
      </c>
      <c r="BS54" s="94">
        <v>79.64</v>
      </c>
      <c r="BT54" s="92" t="s">
        <v>230</v>
      </c>
      <c r="BU54" s="94">
        <v>84.55</v>
      </c>
      <c r="BV54" s="92" t="s">
        <v>230</v>
      </c>
      <c r="BW54" s="93">
        <v>85</v>
      </c>
      <c r="BX54" s="92" t="s">
        <v>230</v>
      </c>
    </row>
    <row r="55" spans="1:76" ht="11.45" customHeight="1">
      <c r="A55" s="88" t="s">
        <v>112</v>
      </c>
      <c r="B55" s="88" t="s">
        <v>14</v>
      </c>
      <c r="C55" s="89" t="s">
        <v>1</v>
      </c>
      <c r="D55" s="89" t="s">
        <v>230</v>
      </c>
      <c r="E55" s="89" t="s">
        <v>1</v>
      </c>
      <c r="F55" s="89" t="s">
        <v>230</v>
      </c>
      <c r="G55" s="89" t="s">
        <v>1</v>
      </c>
      <c r="H55" s="89" t="s">
        <v>230</v>
      </c>
      <c r="I55" s="89" t="s">
        <v>1</v>
      </c>
      <c r="J55" s="89" t="s">
        <v>230</v>
      </c>
      <c r="K55" s="89" t="s">
        <v>1</v>
      </c>
      <c r="L55" s="89" t="s">
        <v>230</v>
      </c>
      <c r="M55" s="89" t="s">
        <v>1</v>
      </c>
      <c r="N55" s="89" t="s">
        <v>230</v>
      </c>
      <c r="O55" s="89" t="s">
        <v>1</v>
      </c>
      <c r="P55" s="89" t="s">
        <v>230</v>
      </c>
      <c r="Q55" s="89" t="s">
        <v>1</v>
      </c>
      <c r="R55" s="89" t="s">
        <v>230</v>
      </c>
      <c r="S55" s="89" t="s">
        <v>1</v>
      </c>
      <c r="T55" s="89" t="s">
        <v>230</v>
      </c>
      <c r="U55" s="89" t="s">
        <v>1</v>
      </c>
      <c r="V55" s="89" t="s">
        <v>230</v>
      </c>
      <c r="W55" s="89" t="s">
        <v>1</v>
      </c>
      <c r="X55" s="89" t="s">
        <v>230</v>
      </c>
      <c r="Y55" s="89" t="s">
        <v>1</v>
      </c>
      <c r="Z55" s="89" t="s">
        <v>230</v>
      </c>
      <c r="AA55" s="89" t="s">
        <v>1</v>
      </c>
      <c r="AB55" s="89" t="s">
        <v>230</v>
      </c>
      <c r="AC55" s="89" t="s">
        <v>1</v>
      </c>
      <c r="AD55" s="89" t="s">
        <v>230</v>
      </c>
      <c r="AE55" s="89" t="s">
        <v>1</v>
      </c>
      <c r="AF55" s="89" t="s">
        <v>230</v>
      </c>
      <c r="AG55" s="89" t="s">
        <v>1</v>
      </c>
      <c r="AH55" s="89" t="s">
        <v>230</v>
      </c>
      <c r="AI55" s="89" t="s">
        <v>1</v>
      </c>
      <c r="AJ55" s="89" t="s">
        <v>230</v>
      </c>
      <c r="AK55" s="89" t="s">
        <v>1</v>
      </c>
      <c r="AL55" s="89" t="s">
        <v>230</v>
      </c>
      <c r="AM55" s="89" t="s">
        <v>1</v>
      </c>
      <c r="AN55" s="89" t="s">
        <v>230</v>
      </c>
      <c r="AO55" s="89" t="s">
        <v>1</v>
      </c>
      <c r="AP55" s="89" t="s">
        <v>230</v>
      </c>
      <c r="AQ55" s="89" t="s">
        <v>1</v>
      </c>
      <c r="AR55" s="89" t="s">
        <v>230</v>
      </c>
      <c r="AS55" s="89" t="s">
        <v>1</v>
      </c>
      <c r="AT55" s="89" t="s">
        <v>230</v>
      </c>
      <c r="AU55" s="89" t="s">
        <v>1</v>
      </c>
      <c r="AV55" s="89" t="s">
        <v>230</v>
      </c>
      <c r="AW55" s="89" t="s">
        <v>1</v>
      </c>
      <c r="AX55" s="89" t="s">
        <v>230</v>
      </c>
      <c r="AY55" s="89" t="s">
        <v>1</v>
      </c>
      <c r="AZ55" s="89" t="s">
        <v>230</v>
      </c>
      <c r="BA55" s="89" t="s">
        <v>1</v>
      </c>
      <c r="BB55" s="89" t="s">
        <v>230</v>
      </c>
      <c r="BC55" s="89" t="s">
        <v>1</v>
      </c>
      <c r="BD55" s="89" t="s">
        <v>230</v>
      </c>
      <c r="BE55" s="89" t="s">
        <v>1</v>
      </c>
      <c r="BF55" s="89" t="s">
        <v>230</v>
      </c>
      <c r="BG55" s="89" t="s">
        <v>1</v>
      </c>
      <c r="BH55" s="89" t="s">
        <v>230</v>
      </c>
      <c r="BI55" s="89" t="s">
        <v>1</v>
      </c>
      <c r="BJ55" s="89" t="s">
        <v>230</v>
      </c>
      <c r="BK55" s="89" t="s">
        <v>1</v>
      </c>
      <c r="BL55" s="89" t="s">
        <v>230</v>
      </c>
      <c r="BM55" s="89" t="s">
        <v>1</v>
      </c>
      <c r="BN55" s="89" t="s">
        <v>230</v>
      </c>
      <c r="BO55" s="89" t="s">
        <v>1</v>
      </c>
      <c r="BP55" s="89" t="s">
        <v>230</v>
      </c>
      <c r="BQ55" s="89" t="s">
        <v>1</v>
      </c>
      <c r="BR55" s="89" t="s">
        <v>230</v>
      </c>
      <c r="BS55" s="89" t="s">
        <v>1</v>
      </c>
      <c r="BT55" s="89" t="s">
        <v>230</v>
      </c>
      <c r="BU55" s="89" t="s">
        <v>1</v>
      </c>
      <c r="BV55" s="89" t="s">
        <v>230</v>
      </c>
      <c r="BW55" s="89" t="s">
        <v>1</v>
      </c>
      <c r="BX55" s="89" t="s">
        <v>230</v>
      </c>
    </row>
    <row r="56" spans="1:76" ht="11.45" customHeight="1">
      <c r="A56" s="88" t="s">
        <v>142</v>
      </c>
      <c r="B56" s="88" t="s">
        <v>29</v>
      </c>
      <c r="C56" s="93">
        <v>293</v>
      </c>
      <c r="D56" s="92" t="s">
        <v>230</v>
      </c>
      <c r="E56" s="93">
        <v>381</v>
      </c>
      <c r="F56" s="92" t="s">
        <v>230</v>
      </c>
      <c r="G56" s="93">
        <v>389</v>
      </c>
      <c r="H56" s="92" t="s">
        <v>230</v>
      </c>
      <c r="I56" s="93">
        <v>409</v>
      </c>
      <c r="J56" s="92" t="s">
        <v>230</v>
      </c>
      <c r="K56" s="93">
        <v>420</v>
      </c>
      <c r="L56" s="92" t="s">
        <v>230</v>
      </c>
      <c r="M56" s="93">
        <v>424</v>
      </c>
      <c r="N56" s="92" t="s">
        <v>230</v>
      </c>
      <c r="O56" s="93">
        <v>418</v>
      </c>
      <c r="P56" s="92" t="s">
        <v>230</v>
      </c>
      <c r="Q56" s="93">
        <v>419</v>
      </c>
      <c r="R56" s="92" t="s">
        <v>230</v>
      </c>
      <c r="S56" s="93">
        <v>419</v>
      </c>
      <c r="T56" s="92" t="s">
        <v>230</v>
      </c>
      <c r="U56" s="93">
        <v>419</v>
      </c>
      <c r="V56" s="92" t="s">
        <v>230</v>
      </c>
      <c r="W56" s="93">
        <v>412</v>
      </c>
      <c r="X56" s="92" t="s">
        <v>230</v>
      </c>
      <c r="Y56" s="93">
        <v>419</v>
      </c>
      <c r="Z56" s="92" t="s">
        <v>230</v>
      </c>
      <c r="AA56" s="93">
        <v>416</v>
      </c>
      <c r="AB56" s="92" t="s">
        <v>230</v>
      </c>
      <c r="AC56" s="93">
        <v>404</v>
      </c>
      <c r="AD56" s="92" t="s">
        <v>230</v>
      </c>
      <c r="AE56" s="93">
        <v>404</v>
      </c>
      <c r="AF56" s="92" t="s">
        <v>230</v>
      </c>
      <c r="AG56" s="92" t="s">
        <v>1</v>
      </c>
      <c r="AH56" s="92" t="s">
        <v>230</v>
      </c>
      <c r="AI56" s="92" t="s">
        <v>1</v>
      </c>
      <c r="AJ56" s="92" t="s">
        <v>230</v>
      </c>
      <c r="AK56" s="92" t="s">
        <v>1</v>
      </c>
      <c r="AL56" s="92" t="s">
        <v>230</v>
      </c>
      <c r="AM56" s="92" t="s">
        <v>1</v>
      </c>
      <c r="AN56" s="92" t="s">
        <v>230</v>
      </c>
      <c r="AO56" s="92" t="s">
        <v>1</v>
      </c>
      <c r="AP56" s="92" t="s">
        <v>230</v>
      </c>
      <c r="AQ56" s="92" t="s">
        <v>1</v>
      </c>
      <c r="AR56" s="92" t="s">
        <v>230</v>
      </c>
      <c r="AS56" s="92" t="s">
        <v>1</v>
      </c>
      <c r="AT56" s="92" t="s">
        <v>230</v>
      </c>
      <c r="AU56" s="92" t="s">
        <v>1</v>
      </c>
      <c r="AV56" s="92" t="s">
        <v>230</v>
      </c>
      <c r="AW56" s="92" t="s">
        <v>1</v>
      </c>
      <c r="AX56" s="92" t="s">
        <v>230</v>
      </c>
      <c r="AY56" s="92" t="s">
        <v>1</v>
      </c>
      <c r="AZ56" s="92" t="s">
        <v>230</v>
      </c>
      <c r="BA56" s="92" t="s">
        <v>1</v>
      </c>
      <c r="BB56" s="92" t="s">
        <v>230</v>
      </c>
      <c r="BC56" s="92" t="s">
        <v>1</v>
      </c>
      <c r="BD56" s="92" t="s">
        <v>230</v>
      </c>
      <c r="BE56" s="92" t="s">
        <v>1</v>
      </c>
      <c r="BF56" s="92" t="s">
        <v>230</v>
      </c>
      <c r="BG56" s="92" t="s">
        <v>1</v>
      </c>
      <c r="BH56" s="92" t="s">
        <v>230</v>
      </c>
      <c r="BI56" s="92" t="s">
        <v>1</v>
      </c>
      <c r="BJ56" s="92" t="s">
        <v>230</v>
      </c>
      <c r="BK56" s="92" t="s">
        <v>1</v>
      </c>
      <c r="BL56" s="92" t="s">
        <v>230</v>
      </c>
      <c r="BM56" s="92" t="s">
        <v>1</v>
      </c>
      <c r="BN56" s="92" t="s">
        <v>230</v>
      </c>
      <c r="BO56" s="92" t="s">
        <v>1</v>
      </c>
      <c r="BP56" s="92" t="s">
        <v>230</v>
      </c>
      <c r="BQ56" s="92" t="s">
        <v>1</v>
      </c>
      <c r="BR56" s="92" t="s">
        <v>230</v>
      </c>
      <c r="BS56" s="92" t="s">
        <v>1</v>
      </c>
      <c r="BT56" s="92" t="s">
        <v>230</v>
      </c>
      <c r="BU56" s="92" t="s">
        <v>1</v>
      </c>
      <c r="BV56" s="92" t="s">
        <v>230</v>
      </c>
      <c r="BW56" s="92" t="s">
        <v>1</v>
      </c>
      <c r="BX56" s="92" t="s">
        <v>230</v>
      </c>
    </row>
    <row r="57" spans="1:76" ht="11.45" customHeight="1">
      <c r="A57" s="88" t="s">
        <v>114</v>
      </c>
      <c r="B57" s="88" t="s">
        <v>32</v>
      </c>
      <c r="C57" s="90">
        <v>499</v>
      </c>
      <c r="D57" s="89" t="s">
        <v>230</v>
      </c>
      <c r="E57" s="90">
        <v>523</v>
      </c>
      <c r="F57" s="89" t="s">
        <v>230</v>
      </c>
      <c r="G57" s="90">
        <v>496</v>
      </c>
      <c r="H57" s="89" t="s">
        <v>230</v>
      </c>
      <c r="I57" s="90">
        <v>515</v>
      </c>
      <c r="J57" s="89" t="s">
        <v>230</v>
      </c>
      <c r="K57" s="90">
        <v>531</v>
      </c>
      <c r="L57" s="89" t="s">
        <v>230</v>
      </c>
      <c r="M57" s="90">
        <v>537</v>
      </c>
      <c r="N57" s="89" t="s">
        <v>230</v>
      </c>
      <c r="O57" s="90">
        <v>532</v>
      </c>
      <c r="P57" s="89" t="s">
        <v>230</v>
      </c>
      <c r="Q57" s="90">
        <v>552</v>
      </c>
      <c r="R57" s="89" t="s">
        <v>230</v>
      </c>
      <c r="S57" s="90">
        <v>561</v>
      </c>
      <c r="T57" s="89" t="s">
        <v>230</v>
      </c>
      <c r="U57" s="90">
        <v>543</v>
      </c>
      <c r="V57" s="89" t="s">
        <v>230</v>
      </c>
      <c r="W57" s="90">
        <v>534</v>
      </c>
      <c r="X57" s="89" t="s">
        <v>230</v>
      </c>
      <c r="Y57" s="90">
        <v>534</v>
      </c>
      <c r="Z57" s="89" t="s">
        <v>230</v>
      </c>
      <c r="AA57" s="90">
        <v>526</v>
      </c>
      <c r="AB57" s="89" t="s">
        <v>230</v>
      </c>
      <c r="AC57" s="90">
        <v>526</v>
      </c>
      <c r="AD57" s="89" t="s">
        <v>230</v>
      </c>
      <c r="AE57" s="90">
        <v>526</v>
      </c>
      <c r="AF57" s="89" t="s">
        <v>230</v>
      </c>
      <c r="AG57" s="90">
        <v>526</v>
      </c>
      <c r="AH57" s="89" t="s">
        <v>230</v>
      </c>
      <c r="AI57" s="90">
        <v>516.4</v>
      </c>
      <c r="AJ57" s="89" t="s">
        <v>205</v>
      </c>
      <c r="AK57" s="90">
        <v>506.8</v>
      </c>
      <c r="AL57" s="89" t="s">
        <v>205</v>
      </c>
      <c r="AM57" s="90">
        <v>497.2</v>
      </c>
      <c r="AN57" s="89" t="s">
        <v>205</v>
      </c>
      <c r="AO57" s="90">
        <v>487.6</v>
      </c>
      <c r="AP57" s="89" t="s">
        <v>205</v>
      </c>
      <c r="AQ57" s="90">
        <v>478</v>
      </c>
      <c r="AR57" s="89" t="s">
        <v>230</v>
      </c>
      <c r="AS57" s="90">
        <v>480.4</v>
      </c>
      <c r="AT57" s="89" t="s">
        <v>205</v>
      </c>
      <c r="AU57" s="90">
        <v>482.8</v>
      </c>
      <c r="AV57" s="89" t="s">
        <v>205</v>
      </c>
      <c r="AW57" s="90">
        <v>485.2</v>
      </c>
      <c r="AX57" s="89" t="s">
        <v>205</v>
      </c>
      <c r="AY57" s="90">
        <v>487.6</v>
      </c>
      <c r="AZ57" s="89" t="s">
        <v>205</v>
      </c>
      <c r="BA57" s="90">
        <v>490</v>
      </c>
      <c r="BB57" s="89" t="s">
        <v>230</v>
      </c>
      <c r="BC57" s="90">
        <v>489.6</v>
      </c>
      <c r="BD57" s="89" t="s">
        <v>205</v>
      </c>
      <c r="BE57" s="90">
        <v>489.2</v>
      </c>
      <c r="BF57" s="89" t="s">
        <v>205</v>
      </c>
      <c r="BG57" s="90">
        <v>488.8</v>
      </c>
      <c r="BH57" s="89" t="s">
        <v>205</v>
      </c>
      <c r="BI57" s="90">
        <v>488.4</v>
      </c>
      <c r="BJ57" s="89" t="s">
        <v>205</v>
      </c>
      <c r="BK57" s="90">
        <v>488</v>
      </c>
      <c r="BL57" s="89" t="s">
        <v>230</v>
      </c>
      <c r="BM57" s="90">
        <v>489.2</v>
      </c>
      <c r="BN57" s="89" t="s">
        <v>205</v>
      </c>
      <c r="BO57" s="90">
        <v>490.4</v>
      </c>
      <c r="BP57" s="89" t="s">
        <v>205</v>
      </c>
      <c r="BQ57" s="90">
        <v>491.6</v>
      </c>
      <c r="BR57" s="89" t="s">
        <v>205</v>
      </c>
      <c r="BS57" s="90">
        <v>492.8</v>
      </c>
      <c r="BT57" s="89" t="s">
        <v>205</v>
      </c>
      <c r="BU57" s="90">
        <v>494</v>
      </c>
      <c r="BV57" s="89" t="s">
        <v>230</v>
      </c>
      <c r="BW57" s="89" t="s">
        <v>1</v>
      </c>
      <c r="BX57" s="89" t="s">
        <v>230</v>
      </c>
    </row>
    <row r="58" spans="1:76" ht="11.45" customHeight="1">
      <c r="A58" s="88" t="s">
        <v>135</v>
      </c>
      <c r="B58" s="88" t="s">
        <v>232</v>
      </c>
      <c r="C58" s="92" t="s">
        <v>1</v>
      </c>
      <c r="D58" s="92" t="s">
        <v>230</v>
      </c>
      <c r="E58" s="92" t="s">
        <v>1</v>
      </c>
      <c r="F58" s="92" t="s">
        <v>230</v>
      </c>
      <c r="G58" s="93">
        <v>25</v>
      </c>
      <c r="H58" s="92" t="s">
        <v>230</v>
      </c>
      <c r="I58" s="93">
        <v>27</v>
      </c>
      <c r="J58" s="92" t="s">
        <v>230</v>
      </c>
      <c r="K58" s="92" t="s">
        <v>1</v>
      </c>
      <c r="L58" s="92" t="s">
        <v>230</v>
      </c>
      <c r="M58" s="92" t="s">
        <v>1</v>
      </c>
      <c r="N58" s="92" t="s">
        <v>230</v>
      </c>
      <c r="O58" s="92" t="s">
        <v>1</v>
      </c>
      <c r="P58" s="92" t="s">
        <v>230</v>
      </c>
      <c r="Q58" s="93">
        <v>30</v>
      </c>
      <c r="R58" s="92" t="s">
        <v>230</v>
      </c>
      <c r="S58" s="93">
        <v>30</v>
      </c>
      <c r="T58" s="92" t="s">
        <v>230</v>
      </c>
      <c r="U58" s="93">
        <v>30</v>
      </c>
      <c r="V58" s="92" t="s">
        <v>230</v>
      </c>
      <c r="W58" s="93">
        <v>30</v>
      </c>
      <c r="X58" s="92" t="s">
        <v>230</v>
      </c>
      <c r="Y58" s="93">
        <v>30</v>
      </c>
      <c r="Z58" s="92" t="s">
        <v>230</v>
      </c>
      <c r="AA58" s="93">
        <v>30</v>
      </c>
      <c r="AB58" s="92" t="s">
        <v>230</v>
      </c>
      <c r="AC58" s="93">
        <v>30</v>
      </c>
      <c r="AD58" s="92" t="s">
        <v>230</v>
      </c>
      <c r="AE58" s="93">
        <v>30</v>
      </c>
      <c r="AF58" s="92" t="s">
        <v>230</v>
      </c>
      <c r="AG58" s="92" t="s">
        <v>1</v>
      </c>
      <c r="AH58" s="92" t="s">
        <v>230</v>
      </c>
      <c r="AI58" s="92" t="s">
        <v>1</v>
      </c>
      <c r="AJ58" s="92" t="s">
        <v>230</v>
      </c>
      <c r="AK58" s="92" t="s">
        <v>1</v>
      </c>
      <c r="AL58" s="92" t="s">
        <v>230</v>
      </c>
      <c r="AM58" s="92" t="s">
        <v>1</v>
      </c>
      <c r="AN58" s="92" t="s">
        <v>230</v>
      </c>
      <c r="AO58" s="92" t="s">
        <v>1</v>
      </c>
      <c r="AP58" s="92" t="s">
        <v>230</v>
      </c>
      <c r="AQ58" s="92" t="s">
        <v>1</v>
      </c>
      <c r="AR58" s="92" t="s">
        <v>230</v>
      </c>
      <c r="AS58" s="92" t="s">
        <v>1</v>
      </c>
      <c r="AT58" s="92" t="s">
        <v>230</v>
      </c>
      <c r="AU58" s="92" t="s">
        <v>1</v>
      </c>
      <c r="AV58" s="92" t="s">
        <v>230</v>
      </c>
      <c r="AW58" s="92" t="s">
        <v>1</v>
      </c>
      <c r="AX58" s="92" t="s">
        <v>230</v>
      </c>
      <c r="AY58" s="92" t="s">
        <v>1</v>
      </c>
      <c r="AZ58" s="92" t="s">
        <v>230</v>
      </c>
      <c r="BA58" s="92" t="s">
        <v>1</v>
      </c>
      <c r="BB58" s="92" t="s">
        <v>230</v>
      </c>
      <c r="BC58" s="92" t="s">
        <v>1</v>
      </c>
      <c r="BD58" s="92" t="s">
        <v>230</v>
      </c>
      <c r="BE58" s="92" t="s">
        <v>1</v>
      </c>
      <c r="BF58" s="92" t="s">
        <v>230</v>
      </c>
      <c r="BG58" s="92" t="s">
        <v>1</v>
      </c>
      <c r="BH58" s="92" t="s">
        <v>230</v>
      </c>
      <c r="BI58" s="92" t="s">
        <v>1</v>
      </c>
      <c r="BJ58" s="92" t="s">
        <v>230</v>
      </c>
      <c r="BK58" s="92" t="s">
        <v>1</v>
      </c>
      <c r="BL58" s="92" t="s">
        <v>230</v>
      </c>
      <c r="BM58" s="92" t="s">
        <v>1</v>
      </c>
      <c r="BN58" s="92" t="s">
        <v>230</v>
      </c>
      <c r="BO58" s="92" t="s">
        <v>1</v>
      </c>
      <c r="BP58" s="92" t="s">
        <v>230</v>
      </c>
      <c r="BQ58" s="92" t="s">
        <v>1</v>
      </c>
      <c r="BR58" s="92" t="s">
        <v>230</v>
      </c>
      <c r="BS58" s="92" t="s">
        <v>1</v>
      </c>
      <c r="BT58" s="92" t="s">
        <v>230</v>
      </c>
      <c r="BU58" s="92" t="s">
        <v>1</v>
      </c>
      <c r="BV58" s="92" t="s">
        <v>230</v>
      </c>
      <c r="BW58" s="92" t="s">
        <v>1</v>
      </c>
      <c r="BX58" s="92" t="s">
        <v>230</v>
      </c>
    </row>
    <row r="59" spans="1:76" ht="11.45" customHeight="1">
      <c r="A59" s="88" t="s">
        <v>122</v>
      </c>
      <c r="B59" s="88" t="s">
        <v>34</v>
      </c>
      <c r="C59" s="89" t="s">
        <v>1</v>
      </c>
      <c r="D59" s="89" t="s">
        <v>230</v>
      </c>
      <c r="E59" s="89" t="s">
        <v>1</v>
      </c>
      <c r="F59" s="89" t="s">
        <v>230</v>
      </c>
      <c r="G59" s="89" t="s">
        <v>1</v>
      </c>
      <c r="H59" s="89" t="s">
        <v>230</v>
      </c>
      <c r="I59" s="90">
        <v>157</v>
      </c>
      <c r="J59" s="89" t="s">
        <v>230</v>
      </c>
      <c r="K59" s="89" t="s">
        <v>1</v>
      </c>
      <c r="L59" s="89" t="s">
        <v>230</v>
      </c>
      <c r="M59" s="90">
        <v>300</v>
      </c>
      <c r="N59" s="89" t="s">
        <v>230</v>
      </c>
      <c r="O59" s="89" t="s">
        <v>1</v>
      </c>
      <c r="P59" s="89" t="s">
        <v>230</v>
      </c>
      <c r="Q59" s="89" t="s">
        <v>1</v>
      </c>
      <c r="R59" s="89" t="s">
        <v>230</v>
      </c>
      <c r="S59" s="89" t="s">
        <v>1</v>
      </c>
      <c r="T59" s="89" t="s">
        <v>230</v>
      </c>
      <c r="U59" s="90">
        <v>286</v>
      </c>
      <c r="V59" s="89" t="s">
        <v>230</v>
      </c>
      <c r="W59" s="89" t="s">
        <v>1</v>
      </c>
      <c r="X59" s="89" t="s">
        <v>230</v>
      </c>
      <c r="Y59" s="90">
        <v>289</v>
      </c>
      <c r="Z59" s="89" t="s">
        <v>230</v>
      </c>
      <c r="AA59" s="89" t="s">
        <v>1</v>
      </c>
      <c r="AB59" s="89" t="s">
        <v>230</v>
      </c>
      <c r="AC59" s="90">
        <v>293</v>
      </c>
      <c r="AD59" s="89" t="s">
        <v>230</v>
      </c>
      <c r="AE59" s="90">
        <v>295</v>
      </c>
      <c r="AF59" s="89" t="s">
        <v>230</v>
      </c>
      <c r="AG59" s="90">
        <v>297</v>
      </c>
      <c r="AH59" s="89" t="s">
        <v>230</v>
      </c>
      <c r="AI59" s="90">
        <v>298</v>
      </c>
      <c r="AJ59" s="89" t="s">
        <v>230</v>
      </c>
      <c r="AK59" s="90">
        <v>299</v>
      </c>
      <c r="AL59" s="89" t="s">
        <v>230</v>
      </c>
      <c r="AM59" s="90">
        <v>301</v>
      </c>
      <c r="AN59" s="89" t="s">
        <v>230</v>
      </c>
      <c r="AO59" s="90">
        <v>336.2</v>
      </c>
      <c r="AP59" s="89" t="s">
        <v>230</v>
      </c>
      <c r="AQ59" s="90">
        <v>346.5</v>
      </c>
      <c r="AR59" s="89" t="s">
        <v>101</v>
      </c>
      <c r="AS59" s="90">
        <v>358.8</v>
      </c>
      <c r="AT59" s="89" t="s">
        <v>101</v>
      </c>
      <c r="AU59" s="90">
        <v>363.1</v>
      </c>
      <c r="AV59" s="89" t="s">
        <v>101</v>
      </c>
      <c r="AW59" s="90">
        <v>367.9</v>
      </c>
      <c r="AX59" s="89" t="s">
        <v>101</v>
      </c>
      <c r="AY59" s="90">
        <v>372.4</v>
      </c>
      <c r="AZ59" s="89" t="s">
        <v>101</v>
      </c>
      <c r="BA59" s="90">
        <v>359</v>
      </c>
      <c r="BB59" s="89" t="s">
        <v>205</v>
      </c>
      <c r="BC59" s="90">
        <v>344</v>
      </c>
      <c r="BD59" s="89" t="s">
        <v>205</v>
      </c>
      <c r="BE59" s="90">
        <v>312</v>
      </c>
      <c r="BF59" s="89" t="s">
        <v>205</v>
      </c>
      <c r="BG59" s="90">
        <v>315</v>
      </c>
      <c r="BH59" s="89" t="s">
        <v>205</v>
      </c>
      <c r="BI59" s="90">
        <v>331</v>
      </c>
      <c r="BJ59" s="89" t="s">
        <v>205</v>
      </c>
      <c r="BK59" s="91">
        <v>363.61</v>
      </c>
      <c r="BL59" s="89" t="s">
        <v>101</v>
      </c>
      <c r="BM59" s="91">
        <v>356.15</v>
      </c>
      <c r="BN59" s="89" t="s">
        <v>101</v>
      </c>
      <c r="BO59" s="91">
        <v>359.47</v>
      </c>
      <c r="BP59" s="89" t="s">
        <v>101</v>
      </c>
      <c r="BQ59" s="91">
        <v>378.89</v>
      </c>
      <c r="BR59" s="89" t="s">
        <v>101</v>
      </c>
      <c r="BS59" s="91">
        <v>361.13</v>
      </c>
      <c r="BT59" s="89" t="s">
        <v>101</v>
      </c>
      <c r="BU59" s="91">
        <v>356.41</v>
      </c>
      <c r="BV59" s="89" t="s">
        <v>101</v>
      </c>
      <c r="BW59" s="91">
        <v>357.37</v>
      </c>
      <c r="BX59" s="89" t="s">
        <v>101</v>
      </c>
    </row>
    <row r="60" spans="1:76" ht="11.45" customHeight="1">
      <c r="A60" s="88" t="s">
        <v>159</v>
      </c>
      <c r="B60" s="88" t="s">
        <v>23</v>
      </c>
      <c r="C60" s="92" t="s">
        <v>1</v>
      </c>
      <c r="D60" s="92" t="s">
        <v>230</v>
      </c>
      <c r="E60" s="92" t="s">
        <v>1</v>
      </c>
      <c r="F60" s="92" t="s">
        <v>230</v>
      </c>
      <c r="G60" s="93">
        <v>532</v>
      </c>
      <c r="H60" s="92" t="s">
        <v>230</v>
      </c>
      <c r="I60" s="93">
        <v>618</v>
      </c>
      <c r="J60" s="92" t="s">
        <v>230</v>
      </c>
      <c r="K60" s="93">
        <v>683</v>
      </c>
      <c r="L60" s="92" t="s">
        <v>230</v>
      </c>
      <c r="M60" s="93">
        <v>638</v>
      </c>
      <c r="N60" s="92" t="s">
        <v>230</v>
      </c>
      <c r="O60" s="93">
        <v>655</v>
      </c>
      <c r="P60" s="92" t="s">
        <v>230</v>
      </c>
      <c r="Q60" s="93">
        <v>700</v>
      </c>
      <c r="R60" s="92" t="s">
        <v>230</v>
      </c>
      <c r="S60" s="93">
        <v>618</v>
      </c>
      <c r="T60" s="92" t="s">
        <v>230</v>
      </c>
      <c r="U60" s="93">
        <v>633</v>
      </c>
      <c r="V60" s="92" t="s">
        <v>230</v>
      </c>
      <c r="W60" s="93">
        <v>610.6</v>
      </c>
      <c r="X60" s="92" t="s">
        <v>230</v>
      </c>
      <c r="Y60" s="93">
        <v>616.9</v>
      </c>
      <c r="Z60" s="92" t="s">
        <v>230</v>
      </c>
      <c r="AA60" s="93">
        <v>649.3</v>
      </c>
      <c r="AB60" s="92" t="s">
        <v>230</v>
      </c>
      <c r="AC60" s="93">
        <v>650.2</v>
      </c>
      <c r="AD60" s="92" t="s">
        <v>230</v>
      </c>
      <c r="AE60" s="93">
        <v>641.2</v>
      </c>
      <c r="AF60" s="92" t="s">
        <v>230</v>
      </c>
      <c r="AG60" s="93">
        <v>660</v>
      </c>
      <c r="AH60" s="92" t="s">
        <v>230</v>
      </c>
      <c r="AI60" s="93">
        <v>651</v>
      </c>
      <c r="AJ60" s="92" t="s">
        <v>230</v>
      </c>
      <c r="AK60" s="93">
        <v>657</v>
      </c>
      <c r="AL60" s="92" t="s">
        <v>230</v>
      </c>
      <c r="AM60" s="93">
        <v>713</v>
      </c>
      <c r="AN60" s="92" t="s">
        <v>230</v>
      </c>
      <c r="AO60" s="93">
        <v>631</v>
      </c>
      <c r="AP60" s="92" t="s">
        <v>230</v>
      </c>
      <c r="AQ60" s="93">
        <v>662</v>
      </c>
      <c r="AR60" s="92" t="s">
        <v>230</v>
      </c>
      <c r="AS60" s="93">
        <v>624</v>
      </c>
      <c r="AT60" s="92" t="s">
        <v>230</v>
      </c>
      <c r="AU60" s="93">
        <v>615</v>
      </c>
      <c r="AV60" s="92" t="s">
        <v>230</v>
      </c>
      <c r="AW60" s="93">
        <v>602</v>
      </c>
      <c r="AX60" s="92" t="s">
        <v>230</v>
      </c>
      <c r="AY60" s="93">
        <v>573</v>
      </c>
      <c r="AZ60" s="92" t="s">
        <v>230</v>
      </c>
      <c r="BA60" s="93">
        <v>560</v>
      </c>
      <c r="BB60" s="92" t="s">
        <v>230</v>
      </c>
      <c r="BC60" s="93">
        <v>553</v>
      </c>
      <c r="BD60" s="92" t="s">
        <v>230</v>
      </c>
      <c r="BE60" s="93">
        <v>544</v>
      </c>
      <c r="BF60" s="92" t="s">
        <v>230</v>
      </c>
      <c r="BG60" s="93">
        <v>530</v>
      </c>
      <c r="BH60" s="92" t="s">
        <v>230</v>
      </c>
      <c r="BI60" s="93">
        <v>516</v>
      </c>
      <c r="BJ60" s="92" t="s">
        <v>230</v>
      </c>
      <c r="BK60" s="93">
        <v>526</v>
      </c>
      <c r="BL60" s="92" t="s">
        <v>230</v>
      </c>
      <c r="BM60" s="93">
        <v>517</v>
      </c>
      <c r="BN60" s="92" t="s">
        <v>230</v>
      </c>
      <c r="BO60" s="93">
        <v>516</v>
      </c>
      <c r="BP60" s="92" t="s">
        <v>230</v>
      </c>
      <c r="BQ60" s="93">
        <v>520</v>
      </c>
      <c r="BR60" s="92" t="s">
        <v>230</v>
      </c>
      <c r="BS60" s="93">
        <v>512</v>
      </c>
      <c r="BT60" s="92" t="s">
        <v>230</v>
      </c>
      <c r="BU60" s="93">
        <v>528</v>
      </c>
      <c r="BV60" s="92" t="s">
        <v>230</v>
      </c>
      <c r="BW60" s="93">
        <v>510</v>
      </c>
      <c r="BX60" s="92" t="s">
        <v>230</v>
      </c>
    </row>
    <row r="61" spans="1:76" ht="11.45" customHeight="1">
      <c r="A61" s="88" t="s">
        <v>107</v>
      </c>
      <c r="B61" s="88" t="s">
        <v>33</v>
      </c>
      <c r="C61" s="89" t="s">
        <v>1</v>
      </c>
      <c r="D61" s="89" t="s">
        <v>230</v>
      </c>
      <c r="E61" s="89" t="s">
        <v>1</v>
      </c>
      <c r="F61" s="89" t="s">
        <v>230</v>
      </c>
      <c r="G61" s="89" t="s">
        <v>1</v>
      </c>
      <c r="H61" s="89" t="s">
        <v>230</v>
      </c>
      <c r="I61" s="89" t="s">
        <v>1</v>
      </c>
      <c r="J61" s="89" t="s">
        <v>230</v>
      </c>
      <c r="K61" s="89" t="s">
        <v>1</v>
      </c>
      <c r="L61" s="89" t="s">
        <v>230</v>
      </c>
      <c r="M61" s="89" t="s">
        <v>1</v>
      </c>
      <c r="N61" s="89" t="s">
        <v>230</v>
      </c>
      <c r="O61" s="89" t="s">
        <v>1</v>
      </c>
      <c r="P61" s="89" t="s">
        <v>230</v>
      </c>
      <c r="Q61" s="89" t="s">
        <v>1</v>
      </c>
      <c r="R61" s="89" t="s">
        <v>230</v>
      </c>
      <c r="S61" s="89" t="s">
        <v>1</v>
      </c>
      <c r="T61" s="89" t="s">
        <v>230</v>
      </c>
      <c r="U61" s="89" t="s">
        <v>1</v>
      </c>
      <c r="V61" s="89" t="s">
        <v>230</v>
      </c>
      <c r="W61" s="89" t="s">
        <v>1</v>
      </c>
      <c r="X61" s="89" t="s">
        <v>230</v>
      </c>
      <c r="Y61" s="89" t="s">
        <v>1</v>
      </c>
      <c r="Z61" s="89" t="s">
        <v>230</v>
      </c>
      <c r="AA61" s="89" t="s">
        <v>1</v>
      </c>
      <c r="AB61" s="89" t="s">
        <v>230</v>
      </c>
      <c r="AC61" s="89" t="s">
        <v>1</v>
      </c>
      <c r="AD61" s="89" t="s">
        <v>230</v>
      </c>
      <c r="AE61" s="89" t="s">
        <v>1</v>
      </c>
      <c r="AF61" s="89" t="s">
        <v>230</v>
      </c>
      <c r="AG61" s="89" t="s">
        <v>1</v>
      </c>
      <c r="AH61" s="89" t="s">
        <v>230</v>
      </c>
      <c r="AI61" s="89" t="s">
        <v>1</v>
      </c>
      <c r="AJ61" s="89" t="s">
        <v>230</v>
      </c>
      <c r="AK61" s="89" t="s">
        <v>1</v>
      </c>
      <c r="AL61" s="89" t="s">
        <v>230</v>
      </c>
      <c r="AM61" s="89" t="s">
        <v>1</v>
      </c>
      <c r="AN61" s="89" t="s">
        <v>230</v>
      </c>
      <c r="AO61" s="89" t="s">
        <v>1</v>
      </c>
      <c r="AP61" s="89" t="s">
        <v>230</v>
      </c>
      <c r="AQ61" s="89" t="s">
        <v>1</v>
      </c>
      <c r="AR61" s="89" t="s">
        <v>230</v>
      </c>
      <c r="AS61" s="89" t="s">
        <v>1</v>
      </c>
      <c r="AT61" s="89" t="s">
        <v>230</v>
      </c>
      <c r="AU61" s="89" t="s">
        <v>1</v>
      </c>
      <c r="AV61" s="89" t="s">
        <v>230</v>
      </c>
      <c r="AW61" s="89" t="s">
        <v>1</v>
      </c>
      <c r="AX61" s="89" t="s">
        <v>230</v>
      </c>
      <c r="AY61" s="89" t="s">
        <v>1</v>
      </c>
      <c r="AZ61" s="89" t="s">
        <v>230</v>
      </c>
      <c r="BA61" s="89" t="s">
        <v>1</v>
      </c>
      <c r="BB61" s="89" t="s">
        <v>230</v>
      </c>
      <c r="BC61" s="90">
        <v>2902</v>
      </c>
      <c r="BD61" s="89" t="s">
        <v>230</v>
      </c>
      <c r="BE61" s="89" t="s">
        <v>1</v>
      </c>
      <c r="BF61" s="89" t="s">
        <v>230</v>
      </c>
      <c r="BG61" s="89" t="s">
        <v>1</v>
      </c>
      <c r="BH61" s="89" t="s">
        <v>230</v>
      </c>
      <c r="BI61" s="89" t="s">
        <v>1</v>
      </c>
      <c r="BJ61" s="89" t="s">
        <v>230</v>
      </c>
      <c r="BK61" s="89" t="s">
        <v>1</v>
      </c>
      <c r="BL61" s="89" t="s">
        <v>230</v>
      </c>
      <c r="BM61" s="89" t="s">
        <v>1</v>
      </c>
      <c r="BN61" s="89" t="s">
        <v>230</v>
      </c>
      <c r="BO61" s="89" t="s">
        <v>1</v>
      </c>
      <c r="BP61" s="89" t="s">
        <v>230</v>
      </c>
      <c r="BQ61" s="89" t="s">
        <v>1</v>
      </c>
      <c r="BR61" s="89" t="s">
        <v>230</v>
      </c>
      <c r="BS61" s="89" t="s">
        <v>1</v>
      </c>
      <c r="BT61" s="89" t="s">
        <v>230</v>
      </c>
      <c r="BU61" s="89" t="s">
        <v>1</v>
      </c>
      <c r="BV61" s="89" t="s">
        <v>230</v>
      </c>
      <c r="BW61" s="89" t="s">
        <v>1</v>
      </c>
      <c r="BX61" s="89" t="s">
        <v>230</v>
      </c>
    </row>
    <row r="62" spans="1:76" ht="11.45" customHeight="1">
      <c r="A62" s="88" t="s">
        <v>163</v>
      </c>
      <c r="B62" s="88" t="s">
        <v>17</v>
      </c>
      <c r="C62" s="92" t="s">
        <v>1</v>
      </c>
      <c r="D62" s="92" t="s">
        <v>230</v>
      </c>
      <c r="E62" s="92" t="s">
        <v>1</v>
      </c>
      <c r="F62" s="92" t="s">
        <v>230</v>
      </c>
      <c r="G62" s="92" t="s">
        <v>1</v>
      </c>
      <c r="H62" s="92" t="s">
        <v>230</v>
      </c>
      <c r="I62" s="92" t="s">
        <v>1</v>
      </c>
      <c r="J62" s="92" t="s">
        <v>230</v>
      </c>
      <c r="K62" s="92" t="s">
        <v>1</v>
      </c>
      <c r="L62" s="92" t="s">
        <v>230</v>
      </c>
      <c r="M62" s="92" t="s">
        <v>1</v>
      </c>
      <c r="N62" s="92" t="s">
        <v>230</v>
      </c>
      <c r="O62" s="92" t="s">
        <v>1</v>
      </c>
      <c r="P62" s="92" t="s">
        <v>230</v>
      </c>
      <c r="Q62" s="92" t="s">
        <v>1</v>
      </c>
      <c r="R62" s="92" t="s">
        <v>230</v>
      </c>
      <c r="S62" s="92" t="s">
        <v>1</v>
      </c>
      <c r="T62" s="92" t="s">
        <v>230</v>
      </c>
      <c r="U62" s="92" t="s">
        <v>1</v>
      </c>
      <c r="V62" s="92" t="s">
        <v>230</v>
      </c>
      <c r="W62" s="92" t="s">
        <v>1</v>
      </c>
      <c r="X62" s="92" t="s">
        <v>230</v>
      </c>
      <c r="Y62" s="92" t="s">
        <v>1</v>
      </c>
      <c r="Z62" s="92" t="s">
        <v>230</v>
      </c>
      <c r="AA62" s="92" t="s">
        <v>1</v>
      </c>
      <c r="AB62" s="92" t="s">
        <v>230</v>
      </c>
      <c r="AC62" s="92" t="s">
        <v>1</v>
      </c>
      <c r="AD62" s="92" t="s">
        <v>230</v>
      </c>
      <c r="AE62" s="92" t="s">
        <v>1</v>
      </c>
      <c r="AF62" s="92" t="s">
        <v>230</v>
      </c>
      <c r="AG62" s="92" t="s">
        <v>1</v>
      </c>
      <c r="AH62" s="92" t="s">
        <v>230</v>
      </c>
      <c r="AI62" s="92" t="s">
        <v>1</v>
      </c>
      <c r="AJ62" s="92" t="s">
        <v>230</v>
      </c>
      <c r="AK62" s="92" t="s">
        <v>1</v>
      </c>
      <c r="AL62" s="92" t="s">
        <v>230</v>
      </c>
      <c r="AM62" s="92" t="s">
        <v>1</v>
      </c>
      <c r="AN62" s="92" t="s">
        <v>230</v>
      </c>
      <c r="AO62" s="93">
        <v>114.3</v>
      </c>
      <c r="AP62" s="92" t="s">
        <v>230</v>
      </c>
      <c r="AQ62" s="93">
        <v>109.9</v>
      </c>
      <c r="AR62" s="92" t="s">
        <v>230</v>
      </c>
      <c r="AS62" s="93">
        <v>114</v>
      </c>
      <c r="AT62" s="92" t="s">
        <v>230</v>
      </c>
      <c r="AU62" s="93">
        <v>109.8</v>
      </c>
      <c r="AV62" s="92" t="s">
        <v>230</v>
      </c>
      <c r="AW62" s="93">
        <v>114.6</v>
      </c>
      <c r="AX62" s="92" t="s">
        <v>230</v>
      </c>
      <c r="AY62" s="93">
        <v>116.4</v>
      </c>
      <c r="AZ62" s="92" t="s">
        <v>230</v>
      </c>
      <c r="BA62" s="93">
        <v>117.7</v>
      </c>
      <c r="BB62" s="92" t="s">
        <v>230</v>
      </c>
      <c r="BC62" s="93">
        <v>115</v>
      </c>
      <c r="BD62" s="92" t="s">
        <v>230</v>
      </c>
      <c r="BE62" s="93">
        <v>115.9</v>
      </c>
      <c r="BF62" s="92" t="s">
        <v>230</v>
      </c>
      <c r="BG62" s="93">
        <v>109.3</v>
      </c>
      <c r="BH62" s="92" t="s">
        <v>230</v>
      </c>
      <c r="BI62" s="93">
        <v>107.8</v>
      </c>
      <c r="BJ62" s="92" t="s">
        <v>230</v>
      </c>
      <c r="BK62" s="93">
        <v>110.4</v>
      </c>
      <c r="BL62" s="92" t="s">
        <v>230</v>
      </c>
      <c r="BM62" s="93">
        <v>113.6</v>
      </c>
      <c r="BN62" s="92" t="s">
        <v>230</v>
      </c>
      <c r="BO62" s="93">
        <v>116.4</v>
      </c>
      <c r="BP62" s="92" t="s">
        <v>230</v>
      </c>
      <c r="BQ62" s="94">
        <v>107.97</v>
      </c>
      <c r="BR62" s="92" t="s">
        <v>230</v>
      </c>
      <c r="BS62" s="93">
        <v>106.8</v>
      </c>
      <c r="BT62" s="92" t="s">
        <v>230</v>
      </c>
      <c r="BU62" s="94">
        <v>110.37</v>
      </c>
      <c r="BV62" s="92" t="s">
        <v>230</v>
      </c>
      <c r="BW62" s="93">
        <v>114.2</v>
      </c>
      <c r="BX62" s="92" t="s">
        <v>230</v>
      </c>
    </row>
    <row r="63" spans="1:76" ht="11.45" customHeight="1">
      <c r="A63" s="88" t="s">
        <v>125</v>
      </c>
      <c r="B63" s="88" t="s">
        <v>49</v>
      </c>
      <c r="C63" s="89" t="s">
        <v>1</v>
      </c>
      <c r="D63" s="89" t="s">
        <v>230</v>
      </c>
      <c r="E63" s="89" t="s">
        <v>1</v>
      </c>
      <c r="F63" s="89" t="s">
        <v>230</v>
      </c>
      <c r="G63" s="90">
        <v>36.3</v>
      </c>
      <c r="H63" s="89" t="s">
        <v>230</v>
      </c>
      <c r="I63" s="90">
        <v>47.6</v>
      </c>
      <c r="J63" s="89" t="s">
        <v>230</v>
      </c>
      <c r="K63" s="89" t="s">
        <v>1</v>
      </c>
      <c r="L63" s="89" t="s">
        <v>230</v>
      </c>
      <c r="M63" s="90">
        <v>63.9</v>
      </c>
      <c r="N63" s="89" t="s">
        <v>230</v>
      </c>
      <c r="O63" s="89" t="s">
        <v>1</v>
      </c>
      <c r="P63" s="89" t="s">
        <v>230</v>
      </c>
      <c r="Q63" s="89" t="s">
        <v>1</v>
      </c>
      <c r="R63" s="89" t="s">
        <v>230</v>
      </c>
      <c r="S63" s="89" t="s">
        <v>1</v>
      </c>
      <c r="T63" s="89" t="s">
        <v>230</v>
      </c>
      <c r="U63" s="89" t="s">
        <v>1</v>
      </c>
      <c r="V63" s="89" t="s">
        <v>230</v>
      </c>
      <c r="W63" s="90">
        <v>77.9</v>
      </c>
      <c r="X63" s="89" t="s">
        <v>230</v>
      </c>
      <c r="Y63" s="90">
        <v>69.9</v>
      </c>
      <c r="Z63" s="89" t="s">
        <v>230</v>
      </c>
      <c r="AA63" s="90">
        <v>70.9</v>
      </c>
      <c r="AB63" s="89" t="s">
        <v>230</v>
      </c>
      <c r="AC63" s="90">
        <v>71.3</v>
      </c>
      <c r="AD63" s="89" t="s">
        <v>230</v>
      </c>
      <c r="AE63" s="90">
        <v>73.3</v>
      </c>
      <c r="AF63" s="89" t="s">
        <v>230</v>
      </c>
      <c r="AG63" s="89" t="s">
        <v>1</v>
      </c>
      <c r="AH63" s="89" t="s">
        <v>230</v>
      </c>
      <c r="AI63" s="89" t="s">
        <v>1</v>
      </c>
      <c r="AJ63" s="89" t="s">
        <v>230</v>
      </c>
      <c r="AK63" s="89" t="s">
        <v>1</v>
      </c>
      <c r="AL63" s="89" t="s">
        <v>230</v>
      </c>
      <c r="AM63" s="89" t="s">
        <v>1</v>
      </c>
      <c r="AN63" s="89" t="s">
        <v>230</v>
      </c>
      <c r="AO63" s="89" t="s">
        <v>1</v>
      </c>
      <c r="AP63" s="89" t="s">
        <v>230</v>
      </c>
      <c r="AQ63" s="89" t="s">
        <v>1</v>
      </c>
      <c r="AR63" s="89" t="s">
        <v>230</v>
      </c>
      <c r="AS63" s="89" t="s">
        <v>1</v>
      </c>
      <c r="AT63" s="89" t="s">
        <v>230</v>
      </c>
      <c r="AU63" s="89" t="s">
        <v>1</v>
      </c>
      <c r="AV63" s="89" t="s">
        <v>230</v>
      </c>
      <c r="AW63" s="89" t="s">
        <v>1</v>
      </c>
      <c r="AX63" s="89" t="s">
        <v>230</v>
      </c>
      <c r="AY63" s="89" t="s">
        <v>1</v>
      </c>
      <c r="AZ63" s="89" t="s">
        <v>230</v>
      </c>
      <c r="BA63" s="89" t="s">
        <v>1</v>
      </c>
      <c r="BB63" s="89" t="s">
        <v>230</v>
      </c>
      <c r="BC63" s="89" t="s">
        <v>1</v>
      </c>
      <c r="BD63" s="89" t="s">
        <v>230</v>
      </c>
      <c r="BE63" s="89" t="s">
        <v>1</v>
      </c>
      <c r="BF63" s="89" t="s">
        <v>230</v>
      </c>
      <c r="BG63" s="89" t="s">
        <v>1</v>
      </c>
      <c r="BH63" s="89" t="s">
        <v>230</v>
      </c>
      <c r="BI63" s="89" t="s">
        <v>1</v>
      </c>
      <c r="BJ63" s="89" t="s">
        <v>230</v>
      </c>
      <c r="BK63" s="89" t="s">
        <v>1</v>
      </c>
      <c r="BL63" s="89" t="s">
        <v>230</v>
      </c>
      <c r="BM63" s="89" t="s">
        <v>1</v>
      </c>
      <c r="BN63" s="89" t="s">
        <v>230</v>
      </c>
      <c r="BO63" s="89" t="s">
        <v>1</v>
      </c>
      <c r="BP63" s="89" t="s">
        <v>230</v>
      </c>
      <c r="BQ63" s="89" t="s">
        <v>1</v>
      </c>
      <c r="BR63" s="89" t="s">
        <v>230</v>
      </c>
      <c r="BS63" s="89" t="s">
        <v>1</v>
      </c>
      <c r="BT63" s="89" t="s">
        <v>230</v>
      </c>
      <c r="BU63" s="89" t="s">
        <v>1</v>
      </c>
      <c r="BV63" s="89" t="s">
        <v>230</v>
      </c>
      <c r="BW63" s="89" t="s">
        <v>1</v>
      </c>
      <c r="BX63" s="89" t="s">
        <v>230</v>
      </c>
    </row>
    <row r="64" spans="1:76" ht="11.45" customHeight="1">
      <c r="A64" s="88" t="s">
        <v>167</v>
      </c>
      <c r="B64" s="88" t="s">
        <v>15</v>
      </c>
      <c r="C64" s="92" t="s">
        <v>1</v>
      </c>
      <c r="D64" s="92" t="s">
        <v>230</v>
      </c>
      <c r="E64" s="92" t="s">
        <v>1</v>
      </c>
      <c r="F64" s="92" t="s">
        <v>230</v>
      </c>
      <c r="G64" s="92" t="s">
        <v>1</v>
      </c>
      <c r="H64" s="92" t="s">
        <v>230</v>
      </c>
      <c r="I64" s="92" t="s">
        <v>1</v>
      </c>
      <c r="J64" s="92" t="s">
        <v>230</v>
      </c>
      <c r="K64" s="92" t="s">
        <v>1</v>
      </c>
      <c r="L64" s="92" t="s">
        <v>230</v>
      </c>
      <c r="M64" s="92" t="s">
        <v>1</v>
      </c>
      <c r="N64" s="92" t="s">
        <v>230</v>
      </c>
      <c r="O64" s="92" t="s">
        <v>1</v>
      </c>
      <c r="P64" s="92" t="s">
        <v>230</v>
      </c>
      <c r="Q64" s="92" t="s">
        <v>1</v>
      </c>
      <c r="R64" s="92" t="s">
        <v>230</v>
      </c>
      <c r="S64" s="92" t="s">
        <v>1</v>
      </c>
      <c r="T64" s="92" t="s">
        <v>230</v>
      </c>
      <c r="U64" s="92" t="s">
        <v>1</v>
      </c>
      <c r="V64" s="92" t="s">
        <v>230</v>
      </c>
      <c r="W64" s="92" t="s">
        <v>1</v>
      </c>
      <c r="X64" s="92" t="s">
        <v>230</v>
      </c>
      <c r="Y64" s="92" t="s">
        <v>1</v>
      </c>
      <c r="Z64" s="92" t="s">
        <v>230</v>
      </c>
      <c r="AA64" s="92" t="s">
        <v>1</v>
      </c>
      <c r="AB64" s="92" t="s">
        <v>230</v>
      </c>
      <c r="AC64" s="92" t="s">
        <v>1</v>
      </c>
      <c r="AD64" s="92" t="s">
        <v>230</v>
      </c>
      <c r="AE64" s="92" t="s">
        <v>1</v>
      </c>
      <c r="AF64" s="92" t="s">
        <v>230</v>
      </c>
      <c r="AG64" s="92" t="s">
        <v>1</v>
      </c>
      <c r="AH64" s="92" t="s">
        <v>230</v>
      </c>
      <c r="AI64" s="92" t="s">
        <v>1</v>
      </c>
      <c r="AJ64" s="92" t="s">
        <v>230</v>
      </c>
      <c r="AK64" s="92" t="s">
        <v>1</v>
      </c>
      <c r="AL64" s="92" t="s">
        <v>230</v>
      </c>
      <c r="AM64" s="92" t="s">
        <v>1</v>
      </c>
      <c r="AN64" s="92" t="s">
        <v>230</v>
      </c>
      <c r="AO64" s="92" t="s">
        <v>1</v>
      </c>
      <c r="AP64" s="92" t="s">
        <v>230</v>
      </c>
      <c r="AQ64" s="92" t="s">
        <v>1</v>
      </c>
      <c r="AR64" s="92" t="s">
        <v>230</v>
      </c>
      <c r="AS64" s="92" t="s">
        <v>1</v>
      </c>
      <c r="AT64" s="92" t="s">
        <v>230</v>
      </c>
      <c r="AU64" s="92" t="s">
        <v>1</v>
      </c>
      <c r="AV64" s="92" t="s">
        <v>230</v>
      </c>
      <c r="AW64" s="92" t="s">
        <v>1</v>
      </c>
      <c r="AX64" s="92" t="s">
        <v>230</v>
      </c>
      <c r="AY64" s="92" t="s">
        <v>1</v>
      </c>
      <c r="AZ64" s="92" t="s">
        <v>230</v>
      </c>
      <c r="BA64" s="92" t="s">
        <v>1</v>
      </c>
      <c r="BB64" s="92" t="s">
        <v>230</v>
      </c>
      <c r="BC64" s="92" t="s">
        <v>1</v>
      </c>
      <c r="BD64" s="92" t="s">
        <v>230</v>
      </c>
      <c r="BE64" s="92" t="s">
        <v>1</v>
      </c>
      <c r="BF64" s="92" t="s">
        <v>230</v>
      </c>
      <c r="BG64" s="92" t="s">
        <v>1</v>
      </c>
      <c r="BH64" s="92" t="s">
        <v>230</v>
      </c>
      <c r="BI64" s="92" t="s">
        <v>1</v>
      </c>
      <c r="BJ64" s="92" t="s">
        <v>230</v>
      </c>
      <c r="BK64" s="92" t="s">
        <v>1</v>
      </c>
      <c r="BL64" s="92" t="s">
        <v>230</v>
      </c>
      <c r="BM64" s="92" t="s">
        <v>1</v>
      </c>
      <c r="BN64" s="92" t="s">
        <v>230</v>
      </c>
      <c r="BO64" s="93">
        <v>283</v>
      </c>
      <c r="BP64" s="92" t="s">
        <v>230</v>
      </c>
      <c r="BQ64" s="93">
        <v>205.6</v>
      </c>
      <c r="BR64" s="92" t="s">
        <v>230</v>
      </c>
      <c r="BS64" s="94">
        <v>180.56</v>
      </c>
      <c r="BT64" s="92" t="s">
        <v>230</v>
      </c>
      <c r="BU64" s="93">
        <v>140</v>
      </c>
      <c r="BV64" s="92" t="s">
        <v>230</v>
      </c>
      <c r="BW64" s="93">
        <v>111.1</v>
      </c>
      <c r="BX64" s="92" t="s">
        <v>230</v>
      </c>
    </row>
    <row r="65" spans="1:76" ht="11.45" customHeight="1">
      <c r="A65" s="88" t="s">
        <v>116</v>
      </c>
      <c r="B65" s="88" t="s">
        <v>16</v>
      </c>
      <c r="C65" s="89" t="s">
        <v>1</v>
      </c>
      <c r="D65" s="89" t="s">
        <v>230</v>
      </c>
      <c r="E65" s="89" t="s">
        <v>1</v>
      </c>
      <c r="F65" s="89" t="s">
        <v>230</v>
      </c>
      <c r="G65" s="89" t="s">
        <v>1</v>
      </c>
      <c r="H65" s="89" t="s">
        <v>230</v>
      </c>
      <c r="I65" s="89" t="s">
        <v>1</v>
      </c>
      <c r="J65" s="89" t="s">
        <v>230</v>
      </c>
      <c r="K65" s="89" t="s">
        <v>1</v>
      </c>
      <c r="L65" s="89" t="s">
        <v>230</v>
      </c>
      <c r="M65" s="90">
        <v>410</v>
      </c>
      <c r="N65" s="89" t="s">
        <v>230</v>
      </c>
      <c r="O65" s="89" t="s">
        <v>1</v>
      </c>
      <c r="P65" s="89" t="s">
        <v>230</v>
      </c>
      <c r="Q65" s="89" t="s">
        <v>1</v>
      </c>
      <c r="R65" s="89" t="s">
        <v>230</v>
      </c>
      <c r="S65" s="89" t="s">
        <v>1</v>
      </c>
      <c r="T65" s="89" t="s">
        <v>230</v>
      </c>
      <c r="U65" s="89" t="s">
        <v>1</v>
      </c>
      <c r="V65" s="89" t="s">
        <v>230</v>
      </c>
      <c r="W65" s="89" t="s">
        <v>1</v>
      </c>
      <c r="X65" s="89" t="s">
        <v>230</v>
      </c>
      <c r="Y65" s="89" t="s">
        <v>1</v>
      </c>
      <c r="Z65" s="89" t="s">
        <v>230</v>
      </c>
      <c r="AA65" s="89" t="s">
        <v>1</v>
      </c>
      <c r="AB65" s="89" t="s">
        <v>230</v>
      </c>
      <c r="AC65" s="89" t="s">
        <v>1</v>
      </c>
      <c r="AD65" s="89" t="s">
        <v>230</v>
      </c>
      <c r="AE65" s="89" t="s">
        <v>1</v>
      </c>
      <c r="AF65" s="89" t="s">
        <v>230</v>
      </c>
      <c r="AG65" s="91">
        <v>363.06</v>
      </c>
      <c r="AH65" s="89" t="s">
        <v>230</v>
      </c>
      <c r="AI65" s="91">
        <v>353.85</v>
      </c>
      <c r="AJ65" s="89" t="s">
        <v>230</v>
      </c>
      <c r="AK65" s="91">
        <v>355.04</v>
      </c>
      <c r="AL65" s="89" t="s">
        <v>230</v>
      </c>
      <c r="AM65" s="91">
        <v>368.87</v>
      </c>
      <c r="AN65" s="89" t="s">
        <v>230</v>
      </c>
      <c r="AO65" s="91">
        <v>367.64</v>
      </c>
      <c r="AP65" s="89" t="s">
        <v>230</v>
      </c>
      <c r="AQ65" s="91">
        <v>381.97</v>
      </c>
      <c r="AR65" s="89" t="s">
        <v>230</v>
      </c>
      <c r="AS65" s="91">
        <v>358.31</v>
      </c>
      <c r="AT65" s="89" t="s">
        <v>230</v>
      </c>
      <c r="AU65" s="90">
        <v>354.7</v>
      </c>
      <c r="AV65" s="89" t="s">
        <v>230</v>
      </c>
      <c r="AW65" s="91">
        <v>348.05</v>
      </c>
      <c r="AX65" s="89" t="s">
        <v>230</v>
      </c>
      <c r="AY65" s="91">
        <v>340.54</v>
      </c>
      <c r="AZ65" s="89" t="s">
        <v>230</v>
      </c>
      <c r="BA65" s="91">
        <v>330.46</v>
      </c>
      <c r="BB65" s="89" t="s">
        <v>230</v>
      </c>
      <c r="BC65" s="91">
        <v>319.47</v>
      </c>
      <c r="BD65" s="89" t="s">
        <v>230</v>
      </c>
      <c r="BE65" s="91">
        <v>323.18</v>
      </c>
      <c r="BF65" s="89" t="s">
        <v>230</v>
      </c>
      <c r="BG65" s="91">
        <v>324.16</v>
      </c>
      <c r="BH65" s="89" t="s">
        <v>230</v>
      </c>
      <c r="BI65" s="91">
        <v>308.74</v>
      </c>
      <c r="BJ65" s="89" t="s">
        <v>230</v>
      </c>
      <c r="BK65" s="91">
        <v>317.32</v>
      </c>
      <c r="BL65" s="89" t="s">
        <v>230</v>
      </c>
      <c r="BM65" s="90">
        <v>306.9</v>
      </c>
      <c r="BN65" s="89" t="s">
        <v>230</v>
      </c>
      <c r="BO65" s="91">
        <v>316.67</v>
      </c>
      <c r="BP65" s="89" t="s">
        <v>230</v>
      </c>
      <c r="BQ65" s="91">
        <v>316.53</v>
      </c>
      <c r="BR65" s="89" t="s">
        <v>230</v>
      </c>
      <c r="BS65" s="91">
        <v>322.54</v>
      </c>
      <c r="BT65" s="89" t="s">
        <v>230</v>
      </c>
      <c r="BU65" s="91">
        <v>327.57</v>
      </c>
      <c r="BV65" s="89" t="s">
        <v>230</v>
      </c>
      <c r="BW65" s="91">
        <v>330.12</v>
      </c>
      <c r="BX65" s="89" t="s">
        <v>230</v>
      </c>
    </row>
    <row r="66" spans="1:76" ht="11.45" customHeight="1">
      <c r="A66" s="88" t="s">
        <v>109</v>
      </c>
      <c r="B66" s="88" t="s">
        <v>177</v>
      </c>
      <c r="C66" s="92" t="s">
        <v>1</v>
      </c>
      <c r="D66" s="92" t="s">
        <v>230</v>
      </c>
      <c r="E66" s="92" t="s">
        <v>1</v>
      </c>
      <c r="F66" s="92" t="s">
        <v>230</v>
      </c>
      <c r="G66" s="92" t="s">
        <v>1</v>
      </c>
      <c r="H66" s="92" t="s">
        <v>230</v>
      </c>
      <c r="I66" s="92" t="s">
        <v>1</v>
      </c>
      <c r="J66" s="92" t="s">
        <v>230</v>
      </c>
      <c r="K66" s="92" t="s">
        <v>1</v>
      </c>
      <c r="L66" s="92" t="s">
        <v>230</v>
      </c>
      <c r="M66" s="92" t="s">
        <v>1</v>
      </c>
      <c r="N66" s="92" t="s">
        <v>230</v>
      </c>
      <c r="O66" s="92" t="s">
        <v>1</v>
      </c>
      <c r="P66" s="92" t="s">
        <v>230</v>
      </c>
      <c r="Q66" s="92" t="s">
        <v>1</v>
      </c>
      <c r="R66" s="92" t="s">
        <v>230</v>
      </c>
      <c r="S66" s="92" t="s">
        <v>1</v>
      </c>
      <c r="T66" s="92" t="s">
        <v>230</v>
      </c>
      <c r="U66" s="92" t="s">
        <v>1</v>
      </c>
      <c r="V66" s="92" t="s">
        <v>230</v>
      </c>
      <c r="W66" s="92" t="s">
        <v>1</v>
      </c>
      <c r="X66" s="92" t="s">
        <v>230</v>
      </c>
      <c r="Y66" s="92" t="s">
        <v>1</v>
      </c>
      <c r="Z66" s="92" t="s">
        <v>230</v>
      </c>
      <c r="AA66" s="92" t="s">
        <v>1</v>
      </c>
      <c r="AB66" s="92" t="s">
        <v>230</v>
      </c>
      <c r="AC66" s="92" t="s">
        <v>1</v>
      </c>
      <c r="AD66" s="92" t="s">
        <v>230</v>
      </c>
      <c r="AE66" s="92" t="s">
        <v>1</v>
      </c>
      <c r="AF66" s="92" t="s">
        <v>230</v>
      </c>
      <c r="AG66" s="92" t="s">
        <v>1</v>
      </c>
      <c r="AH66" s="92" t="s">
        <v>230</v>
      </c>
      <c r="AI66" s="92" t="s">
        <v>1</v>
      </c>
      <c r="AJ66" s="92" t="s">
        <v>230</v>
      </c>
      <c r="AK66" s="92" t="s">
        <v>1</v>
      </c>
      <c r="AL66" s="92" t="s">
        <v>230</v>
      </c>
      <c r="AM66" s="92" t="s">
        <v>1</v>
      </c>
      <c r="AN66" s="92" t="s">
        <v>230</v>
      </c>
      <c r="AO66" s="92" t="s">
        <v>1</v>
      </c>
      <c r="AP66" s="92" t="s">
        <v>230</v>
      </c>
      <c r="AQ66" s="92" t="s">
        <v>1</v>
      </c>
      <c r="AR66" s="92" t="s">
        <v>230</v>
      </c>
      <c r="AS66" s="92" t="s">
        <v>1</v>
      </c>
      <c r="AT66" s="92" t="s">
        <v>230</v>
      </c>
      <c r="AU66" s="92" t="s">
        <v>1</v>
      </c>
      <c r="AV66" s="92" t="s">
        <v>230</v>
      </c>
      <c r="AW66" s="94">
        <v>2153.77</v>
      </c>
      <c r="AX66" s="92" t="s">
        <v>230</v>
      </c>
      <c r="AY66" s="92" t="s">
        <v>1</v>
      </c>
      <c r="AZ66" s="92" t="s">
        <v>230</v>
      </c>
      <c r="BA66" s="93">
        <v>2377.5</v>
      </c>
      <c r="BB66" s="92" t="s">
        <v>230</v>
      </c>
      <c r="BC66" s="92" t="s">
        <v>1</v>
      </c>
      <c r="BD66" s="92" t="s">
        <v>230</v>
      </c>
      <c r="BE66" s="93">
        <v>2606.1</v>
      </c>
      <c r="BF66" s="92" t="s">
        <v>230</v>
      </c>
      <c r="BG66" s="92" t="s">
        <v>1</v>
      </c>
      <c r="BH66" s="92" t="s">
        <v>230</v>
      </c>
      <c r="BI66" s="94">
        <v>2500.04</v>
      </c>
      <c r="BJ66" s="92" t="s">
        <v>230</v>
      </c>
      <c r="BK66" s="92" t="s">
        <v>1</v>
      </c>
      <c r="BL66" s="92" t="s">
        <v>230</v>
      </c>
      <c r="BM66" s="94">
        <v>3077.93</v>
      </c>
      <c r="BN66" s="92" t="s">
        <v>230</v>
      </c>
      <c r="BO66" s="92" t="s">
        <v>1</v>
      </c>
      <c r="BP66" s="92" t="s">
        <v>230</v>
      </c>
      <c r="BQ66" s="94">
        <v>3193.59</v>
      </c>
      <c r="BR66" s="92" t="s">
        <v>230</v>
      </c>
      <c r="BS66" s="92" t="s">
        <v>1</v>
      </c>
      <c r="BT66" s="92" t="s">
        <v>230</v>
      </c>
      <c r="BU66" s="94">
        <v>3646.65</v>
      </c>
      <c r="BV66" s="92" t="s">
        <v>230</v>
      </c>
      <c r="BW66" s="92" t="s">
        <v>1</v>
      </c>
      <c r="BX66" s="92" t="s">
        <v>230</v>
      </c>
    </row>
    <row r="67" spans="1:76" ht="11.45" customHeight="1">
      <c r="A67" s="88" t="s">
        <v>102</v>
      </c>
      <c r="B67" s="88" t="s">
        <v>231</v>
      </c>
      <c r="C67" s="89" t="s">
        <v>1</v>
      </c>
      <c r="D67" s="89" t="s">
        <v>230</v>
      </c>
      <c r="E67" s="89" t="s">
        <v>1</v>
      </c>
      <c r="F67" s="89" t="s">
        <v>230</v>
      </c>
      <c r="G67" s="89" t="s">
        <v>1</v>
      </c>
      <c r="H67" s="89" t="s">
        <v>230</v>
      </c>
      <c r="I67" s="89" t="s">
        <v>1</v>
      </c>
      <c r="J67" s="89" t="s">
        <v>230</v>
      </c>
      <c r="K67" s="89" t="s">
        <v>1</v>
      </c>
      <c r="L67" s="89" t="s">
        <v>230</v>
      </c>
      <c r="M67" s="89" t="s">
        <v>1</v>
      </c>
      <c r="N67" s="89" t="s">
        <v>230</v>
      </c>
      <c r="O67" s="89" t="s">
        <v>1</v>
      </c>
      <c r="P67" s="89" t="s">
        <v>230</v>
      </c>
      <c r="Q67" s="89" t="s">
        <v>1</v>
      </c>
      <c r="R67" s="89" t="s">
        <v>230</v>
      </c>
      <c r="S67" s="89" t="s">
        <v>1</v>
      </c>
      <c r="T67" s="89" t="s">
        <v>230</v>
      </c>
      <c r="U67" s="89" t="s">
        <v>1</v>
      </c>
      <c r="V67" s="89" t="s">
        <v>230</v>
      </c>
      <c r="W67" s="89" t="s">
        <v>1</v>
      </c>
      <c r="X67" s="89" t="s">
        <v>230</v>
      </c>
      <c r="Y67" s="89" t="s">
        <v>1</v>
      </c>
      <c r="Z67" s="89" t="s">
        <v>230</v>
      </c>
      <c r="AA67" s="89" t="s">
        <v>1</v>
      </c>
      <c r="AB67" s="89" t="s">
        <v>230</v>
      </c>
      <c r="AC67" s="89" t="s">
        <v>1</v>
      </c>
      <c r="AD67" s="89" t="s">
        <v>230</v>
      </c>
      <c r="AE67" s="89" t="s">
        <v>1</v>
      </c>
      <c r="AF67" s="89" t="s">
        <v>230</v>
      </c>
      <c r="AG67" s="89" t="s">
        <v>1</v>
      </c>
      <c r="AH67" s="89" t="s">
        <v>230</v>
      </c>
      <c r="AI67" s="89" t="s">
        <v>1</v>
      </c>
      <c r="AJ67" s="89" t="s">
        <v>230</v>
      </c>
      <c r="AK67" s="89" t="s">
        <v>1</v>
      </c>
      <c r="AL67" s="89" t="s">
        <v>230</v>
      </c>
      <c r="AM67" s="89" t="s">
        <v>1</v>
      </c>
      <c r="AN67" s="89" t="s">
        <v>230</v>
      </c>
      <c r="AO67" s="89" t="s">
        <v>1</v>
      </c>
      <c r="AP67" s="89" t="s">
        <v>230</v>
      </c>
      <c r="AQ67" s="89" t="s">
        <v>1</v>
      </c>
      <c r="AR67" s="89" t="s">
        <v>230</v>
      </c>
      <c r="AS67" s="89" t="s">
        <v>1</v>
      </c>
      <c r="AT67" s="89" t="s">
        <v>230</v>
      </c>
      <c r="AU67" s="89" t="s">
        <v>1</v>
      </c>
      <c r="AV67" s="89" t="s">
        <v>230</v>
      </c>
      <c r="AW67" s="89" t="s">
        <v>1</v>
      </c>
      <c r="AX67" s="89" t="s">
        <v>230</v>
      </c>
      <c r="AY67" s="89" t="s">
        <v>1</v>
      </c>
      <c r="AZ67" s="89" t="s">
        <v>230</v>
      </c>
      <c r="BA67" s="91">
        <v>41.89</v>
      </c>
      <c r="BB67" s="89" t="s">
        <v>230</v>
      </c>
      <c r="BC67" s="91">
        <v>42.53</v>
      </c>
      <c r="BD67" s="89" t="s">
        <v>230</v>
      </c>
      <c r="BE67" s="91">
        <v>43.73</v>
      </c>
      <c r="BF67" s="89" t="s">
        <v>230</v>
      </c>
      <c r="BG67" s="91">
        <v>43.58</v>
      </c>
      <c r="BH67" s="89" t="s">
        <v>230</v>
      </c>
      <c r="BI67" s="91">
        <v>46.72</v>
      </c>
      <c r="BJ67" s="89" t="s">
        <v>230</v>
      </c>
      <c r="BK67" s="91">
        <v>50.37</v>
      </c>
      <c r="BL67" s="89" t="s">
        <v>230</v>
      </c>
      <c r="BM67" s="91">
        <v>52.33</v>
      </c>
      <c r="BN67" s="89" t="s">
        <v>230</v>
      </c>
      <c r="BO67" s="91">
        <v>49.19</v>
      </c>
      <c r="BP67" s="89" t="s">
        <v>230</v>
      </c>
      <c r="BQ67" s="90">
        <v>48.3</v>
      </c>
      <c r="BR67" s="89" t="s">
        <v>230</v>
      </c>
      <c r="BS67" s="91">
        <v>49.01</v>
      </c>
      <c r="BT67" s="89" t="s">
        <v>230</v>
      </c>
      <c r="BU67" s="89" t="s">
        <v>1</v>
      </c>
      <c r="BV67" s="89" t="s">
        <v>230</v>
      </c>
      <c r="BW67" s="89" t="s">
        <v>1</v>
      </c>
      <c r="BX67" s="89" t="s">
        <v>230</v>
      </c>
    </row>
    <row r="69" ht="11.45" customHeight="1">
      <c r="A69" s="56" t="s">
        <v>229</v>
      </c>
    </row>
    <row r="70" spans="1:2" ht="11.45" customHeight="1">
      <c r="A70" s="56" t="s">
        <v>1</v>
      </c>
      <c r="B70" s="57" t="s">
        <v>228</v>
      </c>
    </row>
    <row r="71" ht="11.45" customHeight="1">
      <c r="A71" s="56" t="s">
        <v>227</v>
      </c>
    </row>
    <row r="72" spans="1:2" ht="11.45" customHeight="1">
      <c r="A72" s="56" t="s">
        <v>106</v>
      </c>
      <c r="B72" s="57" t="s">
        <v>226</v>
      </c>
    </row>
    <row r="73" spans="1:2" ht="11.45" customHeight="1">
      <c r="A73" s="56" t="s">
        <v>101</v>
      </c>
      <c r="B73" s="57" t="s">
        <v>225</v>
      </c>
    </row>
    <row r="74" spans="1:2" ht="11.45" customHeight="1">
      <c r="A74" s="56" t="s">
        <v>132</v>
      </c>
      <c r="B74" s="57" t="s">
        <v>224</v>
      </c>
    </row>
    <row r="75" spans="1:2" ht="11.45" customHeight="1">
      <c r="A75" s="56" t="s">
        <v>205</v>
      </c>
      <c r="B75" s="57" t="s">
        <v>223</v>
      </c>
    </row>
  </sheetData>
  <mergeCells count="39">
    <mergeCell ref="K29:L29"/>
    <mergeCell ref="M29:N29"/>
    <mergeCell ref="O29:P29"/>
    <mergeCell ref="Q29:R29"/>
    <mergeCell ref="S29:T29"/>
    <mergeCell ref="A29:B29"/>
    <mergeCell ref="C29:D29"/>
    <mergeCell ref="E29:F29"/>
    <mergeCell ref="G29:H29"/>
    <mergeCell ref="I29:J29"/>
    <mergeCell ref="AS29:AT29"/>
    <mergeCell ref="AU29:AV29"/>
    <mergeCell ref="AW29:AX29"/>
    <mergeCell ref="U29:V29"/>
    <mergeCell ref="W29:X29"/>
    <mergeCell ref="Y29:Z29"/>
    <mergeCell ref="AA29:AB29"/>
    <mergeCell ref="AC29:AD29"/>
    <mergeCell ref="AE29:AF29"/>
    <mergeCell ref="AG29:AH29"/>
    <mergeCell ref="AI29:AJ29"/>
    <mergeCell ref="AK29:AL29"/>
    <mergeCell ref="AM29:AN29"/>
    <mergeCell ref="BS29:BT29"/>
    <mergeCell ref="BU29:BV29"/>
    <mergeCell ref="BW29:BX29"/>
    <mergeCell ref="B8:O8"/>
    <mergeCell ref="BI29:BJ29"/>
    <mergeCell ref="BK29:BL29"/>
    <mergeCell ref="BM29:BN29"/>
    <mergeCell ref="BO29:BP29"/>
    <mergeCell ref="BQ29:BR29"/>
    <mergeCell ref="AY29:AZ29"/>
    <mergeCell ref="BA29:BB29"/>
    <mergeCell ref="BC29:BD29"/>
    <mergeCell ref="BE29:BF29"/>
    <mergeCell ref="BG29:BH29"/>
    <mergeCell ref="AO29:AP29"/>
    <mergeCell ref="AQ29:AR29"/>
  </mergeCells>
  <hyperlinks>
    <hyperlink ref="A7" r:id="rId1" display="https://ec.europa.eu/eurostat/databrowser/product/page/ENV_WAT_CAT__custom_7116695"/>
    <hyperlink ref="B7" r:id="rId2" display="https://ec.europa.eu/eurostat/databrowser/view/ENV_WAT_CAT__custom_7116695/default/table"/>
    <hyperlink ref="B16" location="'Sheet 1'!A1" display="Sheet 1"/>
  </hyperlinks>
  <printOptions/>
  <pageMargins left="0.7" right="0.7" top="0.75" bottom="0.75" header="0.3" footer="0.3"/>
  <pageSetup orientation="portrait" paperSize="9"/>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B78"/>
  <sheetViews>
    <sheetView workbookViewId="0" topLeftCell="A1"/>
  </sheetViews>
  <sheetFormatPr defaultColWidth="9.140625" defaultRowHeight="11.25" customHeight="1"/>
  <cols>
    <col min="1" max="1" width="11.00390625" style="75" customWidth="1"/>
    <col min="2" max="2" width="29.8515625" style="75" customWidth="1"/>
    <col min="3" max="3" width="10.00390625" style="75" customWidth="1"/>
    <col min="4" max="4" width="5.00390625" style="75" customWidth="1"/>
    <col min="5" max="5" width="10.00390625" style="75" customWidth="1"/>
    <col min="6" max="6" width="5.00390625" style="75" customWidth="1"/>
    <col min="7" max="7" width="10.00390625" style="75" customWidth="1"/>
    <col min="8" max="8" width="5.00390625" style="75" customWidth="1"/>
    <col min="9" max="9" width="10.00390625" style="75" customWidth="1"/>
    <col min="10" max="10" width="5.00390625" style="75" customWidth="1"/>
    <col min="11" max="11" width="10.00390625" style="75" customWidth="1"/>
    <col min="12" max="12" width="5.00390625" style="75" customWidth="1"/>
    <col min="13" max="13" width="10.00390625" style="75" customWidth="1"/>
    <col min="14" max="14" width="5.00390625" style="75" customWidth="1"/>
    <col min="15" max="15" width="10.00390625" style="75" customWidth="1"/>
    <col min="16" max="16" width="5.00390625" style="75" customWidth="1"/>
    <col min="17" max="17" width="10.00390625" style="75" customWidth="1"/>
    <col min="18" max="18" width="5.00390625" style="75" customWidth="1"/>
    <col min="19" max="19" width="10.00390625" style="75" customWidth="1"/>
    <col min="20" max="20" width="5.00390625" style="75" customWidth="1"/>
    <col min="21" max="21" width="10.00390625" style="75" customWidth="1"/>
    <col min="22" max="22" width="5.00390625" style="75" customWidth="1"/>
    <col min="23" max="23" width="10.00390625" style="75" customWidth="1"/>
    <col min="24" max="24" width="5.00390625" style="75" customWidth="1"/>
    <col min="25" max="25" width="10.00390625" style="75" customWidth="1"/>
    <col min="26" max="26" width="5.00390625" style="75" customWidth="1"/>
    <col min="27" max="27" width="10.00390625" style="75" customWidth="1"/>
    <col min="28" max="28" width="5.00390625" style="75" customWidth="1"/>
    <col min="29" max="29" width="10.00390625" style="75" customWidth="1"/>
    <col min="30" max="30" width="5.00390625" style="75" customWidth="1"/>
    <col min="31" max="31" width="10.00390625" style="75" customWidth="1"/>
    <col min="32" max="32" width="5.00390625" style="75" customWidth="1"/>
    <col min="33" max="33" width="10.00390625" style="75" customWidth="1"/>
    <col min="34" max="34" width="5.00390625" style="75" customWidth="1"/>
    <col min="35" max="35" width="10.00390625" style="75" customWidth="1"/>
    <col min="36" max="36" width="5.00390625" style="75" customWidth="1"/>
    <col min="37" max="37" width="10.00390625" style="75" customWidth="1"/>
    <col min="38" max="38" width="5.00390625" style="75" customWidth="1"/>
    <col min="39" max="39" width="10.00390625" style="75" customWidth="1"/>
    <col min="40" max="40" width="5.00390625" style="75" customWidth="1"/>
    <col min="41" max="41" width="10.00390625" style="75" customWidth="1"/>
    <col min="42" max="42" width="5.00390625" style="75" customWidth="1"/>
    <col min="43" max="43" width="10.00390625" style="75" customWidth="1"/>
    <col min="44" max="44" width="5.00390625" style="75" customWidth="1"/>
    <col min="45" max="45" width="10.00390625" style="75" customWidth="1"/>
    <col min="46" max="46" width="5.00390625" style="75" customWidth="1"/>
    <col min="47" max="47" width="10.00390625" style="75" customWidth="1"/>
    <col min="48" max="48" width="5.00390625" style="75" customWidth="1"/>
    <col min="49" max="49" width="10.00390625" style="75" customWidth="1"/>
    <col min="50" max="50" width="5.00390625" style="75" customWidth="1"/>
    <col min="51" max="51" width="10.00390625" style="75" customWidth="1"/>
    <col min="52" max="52" width="5.00390625" style="75" customWidth="1"/>
    <col min="53" max="53" width="10.00390625" style="75" customWidth="1"/>
    <col min="54" max="54" width="5.00390625" style="75" customWidth="1"/>
    <col min="55" max="55" width="10.00390625" style="75" customWidth="1"/>
    <col min="56" max="56" width="5.00390625" style="75" customWidth="1"/>
    <col min="57" max="57" width="10.00390625" style="75" customWidth="1"/>
    <col min="58" max="58" width="5.00390625" style="75" customWidth="1"/>
    <col min="59" max="59" width="10.00390625" style="75" customWidth="1"/>
    <col min="60" max="60" width="5.00390625" style="75" customWidth="1"/>
    <col min="61" max="61" width="10.00390625" style="75" customWidth="1"/>
    <col min="62" max="62" width="5.00390625" style="75" customWidth="1"/>
    <col min="63" max="63" width="10.00390625" style="75" customWidth="1"/>
    <col min="64" max="64" width="5.00390625" style="75" customWidth="1"/>
    <col min="65" max="65" width="10.00390625" style="75" customWidth="1"/>
    <col min="66" max="66" width="5.00390625" style="75" customWidth="1"/>
    <col min="67" max="67" width="10.00390625" style="75" customWidth="1"/>
    <col min="68" max="68" width="5.00390625" style="75" customWidth="1"/>
    <col min="69" max="69" width="10.00390625" style="75" customWidth="1"/>
    <col min="70" max="70" width="5.00390625" style="75" customWidth="1"/>
    <col min="71" max="71" width="10.00390625" style="75" customWidth="1"/>
    <col min="72" max="72" width="5.00390625" style="75" customWidth="1"/>
    <col min="73" max="73" width="10.00390625" style="75" customWidth="1"/>
    <col min="74" max="74" width="5.00390625" style="75" customWidth="1"/>
    <col min="75" max="75" width="10.00390625" style="75" customWidth="1"/>
    <col min="76" max="76" width="5.00390625" style="75" customWidth="1"/>
    <col min="77" max="77" width="10.00390625" style="75" customWidth="1"/>
    <col min="78" max="78" width="5.00390625" style="75" customWidth="1"/>
    <col min="79" max="79" width="10.00390625" style="75" customWidth="1"/>
    <col min="80" max="80" width="5.00390625" style="75" customWidth="1"/>
    <col min="81" max="16384" width="9.140625" style="75" customWidth="1"/>
  </cols>
  <sheetData>
    <row r="1" ht="12.75"/>
    <row r="2" ht="12.75"/>
    <row r="3" ht="12.75"/>
    <row r="4" ht="12.75"/>
    <row r="5" ht="12.75"/>
    <row r="6" ht="12.75">
      <c r="A6" s="56" t="s">
        <v>275</v>
      </c>
    </row>
    <row r="7" spans="1:2" ht="12.75">
      <c r="A7" s="84" t="s">
        <v>264</v>
      </c>
      <c r="B7" s="84" t="s">
        <v>263</v>
      </c>
    </row>
    <row r="8" spans="1:15" ht="42.75" customHeight="1">
      <c r="A8" s="85" t="s">
        <v>262</v>
      </c>
      <c r="B8" s="250" t="s">
        <v>261</v>
      </c>
      <c r="C8" s="251"/>
      <c r="D8" s="251"/>
      <c r="E8" s="251"/>
      <c r="F8" s="251"/>
      <c r="G8" s="251"/>
      <c r="H8" s="251"/>
      <c r="I8" s="251"/>
      <c r="J8" s="251"/>
      <c r="K8" s="251"/>
      <c r="L8" s="251"/>
      <c r="M8" s="251"/>
      <c r="N8" s="251"/>
      <c r="O8" s="251"/>
    </row>
    <row r="9" ht="12.75"/>
    <row r="10" spans="1:4" ht="12.75">
      <c r="A10" s="57" t="s">
        <v>260</v>
      </c>
      <c r="D10" s="57" t="s">
        <v>274</v>
      </c>
    </row>
    <row r="11" spans="1:4" ht="12.75">
      <c r="A11" s="57" t="s">
        <v>259</v>
      </c>
      <c r="D11" s="57" t="s">
        <v>277</v>
      </c>
    </row>
    <row r="12" ht="12.75"/>
    <row r="13" ht="12.75">
      <c r="B13" s="56" t="s">
        <v>258</v>
      </c>
    </row>
    <row r="14" ht="12.75">
      <c r="C14" s="57" t="s">
        <v>257</v>
      </c>
    </row>
    <row r="15" spans="2:4" ht="12.75">
      <c r="B15" s="56" t="s">
        <v>256</v>
      </c>
      <c r="C15" s="56" t="s">
        <v>249</v>
      </c>
      <c r="D15" s="56" t="s">
        <v>273</v>
      </c>
    </row>
    <row r="16" spans="2:4" ht="12.75">
      <c r="B16" s="86" t="s">
        <v>255</v>
      </c>
      <c r="C16" s="57" t="s">
        <v>248</v>
      </c>
      <c r="D16" s="57" t="s">
        <v>272</v>
      </c>
    </row>
    <row r="17" ht="12.75"/>
    <row r="18" ht="12.75"/>
    <row r="19" ht="12.75"/>
    <row r="20" ht="12.75"/>
    <row r="21" ht="11.45" customHeight="1">
      <c r="A21" s="57" t="s">
        <v>276</v>
      </c>
    </row>
    <row r="22" spans="1:2" ht="11.45" customHeight="1">
      <c r="A22" s="57" t="s">
        <v>253</v>
      </c>
      <c r="B22" s="56" t="s">
        <v>275</v>
      </c>
    </row>
    <row r="23" spans="1:2" ht="11.45" customHeight="1">
      <c r="A23" s="57" t="s">
        <v>251</v>
      </c>
      <c r="B23" s="57" t="s">
        <v>274</v>
      </c>
    </row>
    <row r="25" spans="1:3" ht="11.45" customHeight="1">
      <c r="A25" s="56" t="s">
        <v>249</v>
      </c>
      <c r="C25" s="57" t="s">
        <v>248</v>
      </c>
    </row>
    <row r="26" spans="1:3" ht="11.45" customHeight="1">
      <c r="A26" s="56" t="s">
        <v>273</v>
      </c>
      <c r="C26" s="57" t="s">
        <v>272</v>
      </c>
    </row>
    <row r="28" spans="1:80" ht="11.45" customHeight="1">
      <c r="A28" s="252" t="s">
        <v>241</v>
      </c>
      <c r="B28" s="252" t="s">
        <v>241</v>
      </c>
      <c r="C28" s="249" t="s">
        <v>240</v>
      </c>
      <c r="D28" s="249" t="s">
        <v>230</v>
      </c>
      <c r="E28" s="249" t="s">
        <v>239</v>
      </c>
      <c r="F28" s="249" t="s">
        <v>230</v>
      </c>
      <c r="G28" s="249" t="s">
        <v>238</v>
      </c>
      <c r="H28" s="249" t="s">
        <v>230</v>
      </c>
      <c r="I28" s="249" t="s">
        <v>237</v>
      </c>
      <c r="J28" s="249" t="s">
        <v>230</v>
      </c>
      <c r="K28" s="249" t="s">
        <v>236</v>
      </c>
      <c r="L28" s="249" t="s">
        <v>230</v>
      </c>
      <c r="M28" s="249" t="s">
        <v>60</v>
      </c>
      <c r="N28" s="249" t="s">
        <v>230</v>
      </c>
      <c r="O28" s="249" t="s">
        <v>61</v>
      </c>
      <c r="P28" s="249" t="s">
        <v>230</v>
      </c>
      <c r="Q28" s="249" t="s">
        <v>62</v>
      </c>
      <c r="R28" s="249" t="s">
        <v>230</v>
      </c>
      <c r="S28" s="249" t="s">
        <v>63</v>
      </c>
      <c r="T28" s="249" t="s">
        <v>230</v>
      </c>
      <c r="U28" s="249" t="s">
        <v>64</v>
      </c>
      <c r="V28" s="249" t="s">
        <v>230</v>
      </c>
      <c r="W28" s="249" t="s">
        <v>65</v>
      </c>
      <c r="X28" s="249" t="s">
        <v>230</v>
      </c>
      <c r="Y28" s="249" t="s">
        <v>66</v>
      </c>
      <c r="Z28" s="249" t="s">
        <v>230</v>
      </c>
      <c r="AA28" s="249" t="s">
        <v>67</v>
      </c>
      <c r="AB28" s="249" t="s">
        <v>230</v>
      </c>
      <c r="AC28" s="249" t="s">
        <v>68</v>
      </c>
      <c r="AD28" s="249" t="s">
        <v>230</v>
      </c>
      <c r="AE28" s="249" t="s">
        <v>69</v>
      </c>
      <c r="AF28" s="249" t="s">
        <v>230</v>
      </c>
      <c r="AG28" s="249" t="s">
        <v>70</v>
      </c>
      <c r="AH28" s="249" t="s">
        <v>230</v>
      </c>
      <c r="AI28" s="249" t="s">
        <v>71</v>
      </c>
      <c r="AJ28" s="249" t="s">
        <v>230</v>
      </c>
      <c r="AK28" s="249" t="s">
        <v>72</v>
      </c>
      <c r="AL28" s="249" t="s">
        <v>230</v>
      </c>
      <c r="AM28" s="249" t="s">
        <v>73</v>
      </c>
      <c r="AN28" s="249" t="s">
        <v>230</v>
      </c>
      <c r="AO28" s="249" t="s">
        <v>74</v>
      </c>
      <c r="AP28" s="249" t="s">
        <v>230</v>
      </c>
      <c r="AQ28" s="249" t="s">
        <v>75</v>
      </c>
      <c r="AR28" s="249" t="s">
        <v>230</v>
      </c>
      <c r="AS28" s="249" t="s">
        <v>76</v>
      </c>
      <c r="AT28" s="249" t="s">
        <v>230</v>
      </c>
      <c r="AU28" s="249" t="s">
        <v>37</v>
      </c>
      <c r="AV28" s="249" t="s">
        <v>230</v>
      </c>
      <c r="AW28" s="249" t="s">
        <v>41</v>
      </c>
      <c r="AX28" s="249" t="s">
        <v>230</v>
      </c>
      <c r="AY28" s="249" t="s">
        <v>42</v>
      </c>
      <c r="AZ28" s="249" t="s">
        <v>230</v>
      </c>
      <c r="BA28" s="249" t="s">
        <v>43</v>
      </c>
      <c r="BB28" s="249" t="s">
        <v>230</v>
      </c>
      <c r="BC28" s="249" t="s">
        <v>44</v>
      </c>
      <c r="BD28" s="249" t="s">
        <v>230</v>
      </c>
      <c r="BE28" s="249" t="s">
        <v>38</v>
      </c>
      <c r="BF28" s="249" t="s">
        <v>230</v>
      </c>
      <c r="BG28" s="249" t="s">
        <v>45</v>
      </c>
      <c r="BH28" s="249" t="s">
        <v>230</v>
      </c>
      <c r="BI28" s="249" t="s">
        <v>46</v>
      </c>
      <c r="BJ28" s="249" t="s">
        <v>230</v>
      </c>
      <c r="BK28" s="249" t="s">
        <v>47</v>
      </c>
      <c r="BL28" s="249" t="s">
        <v>230</v>
      </c>
      <c r="BM28" s="249" t="s">
        <v>48</v>
      </c>
      <c r="BN28" s="249" t="s">
        <v>230</v>
      </c>
      <c r="BO28" s="249" t="s">
        <v>39</v>
      </c>
      <c r="BP28" s="249" t="s">
        <v>230</v>
      </c>
      <c r="BQ28" s="249" t="s">
        <v>77</v>
      </c>
      <c r="BR28" s="249" t="s">
        <v>230</v>
      </c>
      <c r="BS28" s="249" t="s">
        <v>79</v>
      </c>
      <c r="BT28" s="249" t="s">
        <v>230</v>
      </c>
      <c r="BU28" s="249" t="s">
        <v>82</v>
      </c>
      <c r="BV28" s="249" t="s">
        <v>230</v>
      </c>
      <c r="BW28" s="249" t="s">
        <v>235</v>
      </c>
      <c r="BX28" s="249" t="s">
        <v>230</v>
      </c>
      <c r="BY28" s="249" t="s">
        <v>271</v>
      </c>
      <c r="BZ28" s="249" t="s">
        <v>230</v>
      </c>
      <c r="CA28" s="249" t="s">
        <v>270</v>
      </c>
      <c r="CB28" s="249" t="s">
        <v>230</v>
      </c>
    </row>
    <row r="29" spans="1:80" ht="11.45" customHeight="1">
      <c r="A29" s="87" t="s">
        <v>234</v>
      </c>
      <c r="B29" s="87" t="s">
        <v>233</v>
      </c>
      <c r="C29" s="77" t="s">
        <v>230</v>
      </c>
      <c r="D29" s="77" t="s">
        <v>230</v>
      </c>
      <c r="E29" s="77" t="s">
        <v>230</v>
      </c>
      <c r="F29" s="77" t="s">
        <v>230</v>
      </c>
      <c r="G29" s="77" t="s">
        <v>230</v>
      </c>
      <c r="H29" s="77" t="s">
        <v>230</v>
      </c>
      <c r="I29" s="77" t="s">
        <v>230</v>
      </c>
      <c r="J29" s="77" t="s">
        <v>230</v>
      </c>
      <c r="K29" s="77" t="s">
        <v>230</v>
      </c>
      <c r="L29" s="77" t="s">
        <v>230</v>
      </c>
      <c r="M29" s="77" t="s">
        <v>230</v>
      </c>
      <c r="N29" s="77" t="s">
        <v>230</v>
      </c>
      <c r="O29" s="77" t="s">
        <v>230</v>
      </c>
      <c r="P29" s="77" t="s">
        <v>230</v>
      </c>
      <c r="Q29" s="77" t="s">
        <v>230</v>
      </c>
      <c r="R29" s="77" t="s">
        <v>230</v>
      </c>
      <c r="S29" s="77" t="s">
        <v>230</v>
      </c>
      <c r="T29" s="77" t="s">
        <v>230</v>
      </c>
      <c r="U29" s="77" t="s">
        <v>230</v>
      </c>
      <c r="V29" s="77" t="s">
        <v>230</v>
      </c>
      <c r="W29" s="77" t="s">
        <v>230</v>
      </c>
      <c r="X29" s="77" t="s">
        <v>230</v>
      </c>
      <c r="Y29" s="77" t="s">
        <v>230</v>
      </c>
      <c r="Z29" s="77" t="s">
        <v>230</v>
      </c>
      <c r="AA29" s="77" t="s">
        <v>230</v>
      </c>
      <c r="AB29" s="77" t="s">
        <v>230</v>
      </c>
      <c r="AC29" s="77" t="s">
        <v>230</v>
      </c>
      <c r="AD29" s="77" t="s">
        <v>230</v>
      </c>
      <c r="AE29" s="77" t="s">
        <v>230</v>
      </c>
      <c r="AF29" s="77" t="s">
        <v>230</v>
      </c>
      <c r="AG29" s="77" t="s">
        <v>230</v>
      </c>
      <c r="AH29" s="77" t="s">
        <v>230</v>
      </c>
      <c r="AI29" s="77" t="s">
        <v>230</v>
      </c>
      <c r="AJ29" s="77" t="s">
        <v>230</v>
      </c>
      <c r="AK29" s="77" t="s">
        <v>230</v>
      </c>
      <c r="AL29" s="77" t="s">
        <v>230</v>
      </c>
      <c r="AM29" s="77" t="s">
        <v>230</v>
      </c>
      <c r="AN29" s="77" t="s">
        <v>230</v>
      </c>
      <c r="AO29" s="77" t="s">
        <v>230</v>
      </c>
      <c r="AP29" s="77" t="s">
        <v>230</v>
      </c>
      <c r="AQ29" s="77" t="s">
        <v>230</v>
      </c>
      <c r="AR29" s="77" t="s">
        <v>230</v>
      </c>
      <c r="AS29" s="77" t="s">
        <v>230</v>
      </c>
      <c r="AT29" s="77" t="s">
        <v>230</v>
      </c>
      <c r="AU29" s="77" t="s">
        <v>230</v>
      </c>
      <c r="AV29" s="77" t="s">
        <v>230</v>
      </c>
      <c r="AW29" s="77" t="s">
        <v>230</v>
      </c>
      <c r="AX29" s="77" t="s">
        <v>230</v>
      </c>
      <c r="AY29" s="77" t="s">
        <v>230</v>
      </c>
      <c r="AZ29" s="77" t="s">
        <v>230</v>
      </c>
      <c r="BA29" s="77" t="s">
        <v>230</v>
      </c>
      <c r="BB29" s="77" t="s">
        <v>230</v>
      </c>
      <c r="BC29" s="77" t="s">
        <v>230</v>
      </c>
      <c r="BD29" s="77" t="s">
        <v>230</v>
      </c>
      <c r="BE29" s="77" t="s">
        <v>230</v>
      </c>
      <c r="BF29" s="77" t="s">
        <v>230</v>
      </c>
      <c r="BG29" s="77" t="s">
        <v>230</v>
      </c>
      <c r="BH29" s="77" t="s">
        <v>230</v>
      </c>
      <c r="BI29" s="77" t="s">
        <v>230</v>
      </c>
      <c r="BJ29" s="77" t="s">
        <v>230</v>
      </c>
      <c r="BK29" s="77" t="s">
        <v>230</v>
      </c>
      <c r="BL29" s="77" t="s">
        <v>230</v>
      </c>
      <c r="BM29" s="77" t="s">
        <v>230</v>
      </c>
      <c r="BN29" s="77" t="s">
        <v>230</v>
      </c>
      <c r="BO29" s="77" t="s">
        <v>230</v>
      </c>
      <c r="BP29" s="77" t="s">
        <v>230</v>
      </c>
      <c r="BQ29" s="77" t="s">
        <v>230</v>
      </c>
      <c r="BR29" s="77" t="s">
        <v>230</v>
      </c>
      <c r="BS29" s="77" t="s">
        <v>230</v>
      </c>
      <c r="BT29" s="77" t="s">
        <v>230</v>
      </c>
      <c r="BU29" s="77" t="s">
        <v>230</v>
      </c>
      <c r="BV29" s="77" t="s">
        <v>230</v>
      </c>
      <c r="BW29" s="77" t="s">
        <v>230</v>
      </c>
      <c r="BX29" s="77" t="s">
        <v>230</v>
      </c>
      <c r="BY29" s="77" t="s">
        <v>230</v>
      </c>
      <c r="BZ29" s="77" t="s">
        <v>230</v>
      </c>
      <c r="CA29" s="77" t="s">
        <v>230</v>
      </c>
      <c r="CB29" s="77" t="s">
        <v>230</v>
      </c>
    </row>
    <row r="30" spans="1:80" ht="11.45" customHeight="1">
      <c r="A30" s="88" t="s">
        <v>145</v>
      </c>
      <c r="B30" s="88" t="s">
        <v>269</v>
      </c>
      <c r="C30" s="89">
        <v>385137827</v>
      </c>
      <c r="D30" s="89" t="s">
        <v>230</v>
      </c>
      <c r="E30" s="89">
        <v>396936395</v>
      </c>
      <c r="F30" s="89" t="s">
        <v>230</v>
      </c>
      <c r="G30" s="89">
        <v>406417979</v>
      </c>
      <c r="H30" s="89" t="s">
        <v>230</v>
      </c>
      <c r="I30" s="89">
        <v>412391874</v>
      </c>
      <c r="J30" s="89" t="s">
        <v>230</v>
      </c>
      <c r="K30" s="89">
        <v>417372976</v>
      </c>
      <c r="L30" s="89" t="s">
        <v>230</v>
      </c>
      <c r="M30" s="89">
        <v>418764395</v>
      </c>
      <c r="N30" s="89" t="s">
        <v>230</v>
      </c>
      <c r="O30" s="89">
        <v>419958792</v>
      </c>
      <c r="P30" s="89" t="s">
        <v>106</v>
      </c>
      <c r="Q30" s="89">
        <v>421163060</v>
      </c>
      <c r="R30" s="89" t="s">
        <v>230</v>
      </c>
      <c r="S30" s="89">
        <v>422508788</v>
      </c>
      <c r="T30" s="89" t="s">
        <v>230</v>
      </c>
      <c r="U30" s="89">
        <v>423532766</v>
      </c>
      <c r="V30" s="89" t="s">
        <v>230</v>
      </c>
      <c r="W30" s="89">
        <v>424301173</v>
      </c>
      <c r="X30" s="89" t="s">
        <v>230</v>
      </c>
      <c r="Y30" s="89">
        <v>424957650</v>
      </c>
      <c r="Z30" s="89" t="s">
        <v>230</v>
      </c>
      <c r="AA30" s="89">
        <v>425560270</v>
      </c>
      <c r="AB30" s="89" t="s">
        <v>230</v>
      </c>
      <c r="AC30" s="89">
        <v>427740621</v>
      </c>
      <c r="AD30" s="89" t="s">
        <v>106</v>
      </c>
      <c r="AE30" s="89">
        <v>428431186</v>
      </c>
      <c r="AF30" s="89" t="s">
        <v>230</v>
      </c>
      <c r="AG30" s="89">
        <v>428929021</v>
      </c>
      <c r="AH30" s="89" t="s">
        <v>106</v>
      </c>
      <c r="AI30" s="89">
        <v>429481944</v>
      </c>
      <c r="AJ30" s="89" t="s">
        <v>106</v>
      </c>
      <c r="AK30" s="89">
        <v>430456663</v>
      </c>
      <c r="AL30" s="89" t="s">
        <v>230</v>
      </c>
      <c r="AM30" s="89">
        <v>431976112</v>
      </c>
      <c r="AN30" s="89" t="s">
        <v>230</v>
      </c>
      <c r="AO30" s="89">
        <v>433589156</v>
      </c>
      <c r="AP30" s="89" t="s">
        <v>230</v>
      </c>
      <c r="AQ30" s="89">
        <v>435116254</v>
      </c>
      <c r="AR30" s="89" t="s">
        <v>230</v>
      </c>
      <c r="AS30" s="89">
        <v>436521866</v>
      </c>
      <c r="AT30" s="89" t="s">
        <v>230</v>
      </c>
      <c r="AU30" s="89">
        <v>437984240</v>
      </c>
      <c r="AV30" s="89" t="s">
        <v>230</v>
      </c>
      <c r="AW30" s="89">
        <v>439386639</v>
      </c>
      <c r="AX30" s="89" t="s">
        <v>106</v>
      </c>
      <c r="AY30" s="89">
        <v>440426387</v>
      </c>
      <c r="AZ30" s="89" t="s">
        <v>230</v>
      </c>
      <c r="BA30" s="89">
        <v>441041446</v>
      </c>
      <c r="BB30" s="89" t="s">
        <v>106</v>
      </c>
      <c r="BC30" s="89">
        <v>440260386</v>
      </c>
      <c r="BD30" s="89" t="s">
        <v>106</v>
      </c>
      <c r="BE30" s="89">
        <v>440905186</v>
      </c>
      <c r="BF30" s="89" t="s">
        <v>106</v>
      </c>
      <c r="BG30" s="89">
        <v>441958943</v>
      </c>
      <c r="BH30" s="89" t="s">
        <v>230</v>
      </c>
      <c r="BI30" s="89">
        <v>443274551</v>
      </c>
      <c r="BJ30" s="89" t="s">
        <v>106</v>
      </c>
      <c r="BK30" s="89">
        <v>444234821</v>
      </c>
      <c r="BL30" s="89" t="s">
        <v>106</v>
      </c>
      <c r="BM30" s="89">
        <v>445167186</v>
      </c>
      <c r="BN30" s="89" t="s">
        <v>230</v>
      </c>
      <c r="BO30" s="89">
        <v>445871494</v>
      </c>
      <c r="BP30" s="89" t="s">
        <v>106</v>
      </c>
      <c r="BQ30" s="89">
        <v>446655355</v>
      </c>
      <c r="BR30" s="89" t="s">
        <v>101</v>
      </c>
      <c r="BS30" s="89">
        <v>447022255</v>
      </c>
      <c r="BT30" s="89" t="s">
        <v>143</v>
      </c>
      <c r="BU30" s="89">
        <v>447346360</v>
      </c>
      <c r="BV30" s="89" t="s">
        <v>117</v>
      </c>
      <c r="BW30" s="89">
        <v>446904604</v>
      </c>
      <c r="BX30" s="89" t="s">
        <v>143</v>
      </c>
      <c r="BY30" s="89">
        <v>447033117</v>
      </c>
      <c r="BZ30" s="89" t="s">
        <v>143</v>
      </c>
      <c r="CA30" s="89" t="s">
        <v>1</v>
      </c>
      <c r="CB30" s="89" t="s">
        <v>230</v>
      </c>
    </row>
    <row r="31" spans="1:80" ht="11.45" customHeight="1">
      <c r="A31" s="88" t="s">
        <v>162</v>
      </c>
      <c r="B31" s="88" t="s">
        <v>24</v>
      </c>
      <c r="C31" s="92">
        <v>9655549</v>
      </c>
      <c r="D31" s="92" t="s">
        <v>230</v>
      </c>
      <c r="E31" s="92">
        <v>9800700</v>
      </c>
      <c r="F31" s="92" t="s">
        <v>230</v>
      </c>
      <c r="G31" s="92">
        <v>9859242</v>
      </c>
      <c r="H31" s="92" t="s">
        <v>230</v>
      </c>
      <c r="I31" s="92">
        <v>9858308</v>
      </c>
      <c r="J31" s="92" t="s">
        <v>230</v>
      </c>
      <c r="K31" s="92">
        <v>9937697</v>
      </c>
      <c r="L31" s="92" t="s">
        <v>230</v>
      </c>
      <c r="M31" s="92">
        <v>9967379</v>
      </c>
      <c r="N31" s="92" t="s">
        <v>230</v>
      </c>
      <c r="O31" s="92">
        <v>10004486</v>
      </c>
      <c r="P31" s="92" t="s">
        <v>230</v>
      </c>
      <c r="Q31" s="92">
        <v>10045158</v>
      </c>
      <c r="R31" s="92" t="s">
        <v>230</v>
      </c>
      <c r="S31" s="92">
        <v>10084475</v>
      </c>
      <c r="T31" s="92" t="s">
        <v>230</v>
      </c>
      <c r="U31" s="92">
        <v>10115603</v>
      </c>
      <c r="V31" s="92" t="s">
        <v>230</v>
      </c>
      <c r="W31" s="92">
        <v>10136811</v>
      </c>
      <c r="X31" s="92" t="s">
        <v>230</v>
      </c>
      <c r="Y31" s="92">
        <v>10156637</v>
      </c>
      <c r="Z31" s="92" t="s">
        <v>230</v>
      </c>
      <c r="AA31" s="92">
        <v>10181245</v>
      </c>
      <c r="AB31" s="92" t="s">
        <v>230</v>
      </c>
      <c r="AC31" s="92">
        <v>10203008</v>
      </c>
      <c r="AD31" s="92" t="s">
        <v>230</v>
      </c>
      <c r="AE31" s="92">
        <v>10226419</v>
      </c>
      <c r="AF31" s="92" t="s">
        <v>230</v>
      </c>
      <c r="AG31" s="92">
        <v>10251250</v>
      </c>
      <c r="AH31" s="92" t="s">
        <v>230</v>
      </c>
      <c r="AI31" s="92">
        <v>10286570</v>
      </c>
      <c r="AJ31" s="92" t="s">
        <v>230</v>
      </c>
      <c r="AK31" s="92">
        <v>10332785</v>
      </c>
      <c r="AL31" s="92" t="s">
        <v>230</v>
      </c>
      <c r="AM31" s="92">
        <v>10376133</v>
      </c>
      <c r="AN31" s="92" t="s">
        <v>230</v>
      </c>
      <c r="AO31" s="92">
        <v>10421137</v>
      </c>
      <c r="AP31" s="92" t="s">
        <v>230</v>
      </c>
      <c r="AQ31" s="92">
        <v>10478617</v>
      </c>
      <c r="AR31" s="92" t="s">
        <v>230</v>
      </c>
      <c r="AS31" s="92">
        <v>10547958</v>
      </c>
      <c r="AT31" s="92" t="s">
        <v>230</v>
      </c>
      <c r="AU31" s="92">
        <v>10625700</v>
      </c>
      <c r="AV31" s="92" t="s">
        <v>230</v>
      </c>
      <c r="AW31" s="92">
        <v>10709973</v>
      </c>
      <c r="AX31" s="92" t="s">
        <v>230</v>
      </c>
      <c r="AY31" s="92">
        <v>10796493</v>
      </c>
      <c r="AZ31" s="92" t="s">
        <v>230</v>
      </c>
      <c r="BA31" s="92">
        <v>10895586</v>
      </c>
      <c r="BB31" s="92" t="s">
        <v>230</v>
      </c>
      <c r="BC31" s="92">
        <v>11038264</v>
      </c>
      <c r="BD31" s="92" t="s">
        <v>106</v>
      </c>
      <c r="BE31" s="92">
        <v>11106932</v>
      </c>
      <c r="BF31" s="92" t="s">
        <v>106</v>
      </c>
      <c r="BG31" s="92">
        <v>11159407</v>
      </c>
      <c r="BH31" s="92" t="s">
        <v>230</v>
      </c>
      <c r="BI31" s="92">
        <v>11209057</v>
      </c>
      <c r="BJ31" s="92" t="s">
        <v>230</v>
      </c>
      <c r="BK31" s="92">
        <v>11274196</v>
      </c>
      <c r="BL31" s="92" t="s">
        <v>230</v>
      </c>
      <c r="BM31" s="92">
        <v>11331422</v>
      </c>
      <c r="BN31" s="92" t="s">
        <v>230</v>
      </c>
      <c r="BO31" s="92">
        <v>11375158</v>
      </c>
      <c r="BP31" s="92" t="s">
        <v>230</v>
      </c>
      <c r="BQ31" s="92">
        <v>11427054</v>
      </c>
      <c r="BR31" s="92" t="s">
        <v>230</v>
      </c>
      <c r="BS31" s="92">
        <v>11488980</v>
      </c>
      <c r="BT31" s="92" t="s">
        <v>230</v>
      </c>
      <c r="BU31" s="92">
        <v>11538604</v>
      </c>
      <c r="BV31" s="92" t="s">
        <v>230</v>
      </c>
      <c r="BW31" s="92">
        <v>11586195</v>
      </c>
      <c r="BX31" s="92" t="s">
        <v>230</v>
      </c>
      <c r="BY31" s="92">
        <v>11685814</v>
      </c>
      <c r="BZ31" s="92" t="s">
        <v>132</v>
      </c>
      <c r="CA31" s="92" t="s">
        <v>1</v>
      </c>
      <c r="CB31" s="92" t="s">
        <v>230</v>
      </c>
    </row>
    <row r="32" spans="1:80" ht="11.45" customHeight="1">
      <c r="A32" s="88" t="s">
        <v>161</v>
      </c>
      <c r="B32" s="88" t="s">
        <v>2</v>
      </c>
      <c r="C32" s="89">
        <v>8489574</v>
      </c>
      <c r="D32" s="89" t="s">
        <v>230</v>
      </c>
      <c r="E32" s="89">
        <v>8720742</v>
      </c>
      <c r="F32" s="89" t="s">
        <v>230</v>
      </c>
      <c r="G32" s="89">
        <v>8861535</v>
      </c>
      <c r="H32" s="89" t="s">
        <v>230</v>
      </c>
      <c r="I32" s="89">
        <v>8960547</v>
      </c>
      <c r="J32" s="89" t="s">
        <v>230</v>
      </c>
      <c r="K32" s="89">
        <v>8876972</v>
      </c>
      <c r="L32" s="89" t="s">
        <v>230</v>
      </c>
      <c r="M32" s="89">
        <v>8718289</v>
      </c>
      <c r="N32" s="89" t="s">
        <v>230</v>
      </c>
      <c r="O32" s="89">
        <v>8632367</v>
      </c>
      <c r="P32" s="89" t="s">
        <v>230</v>
      </c>
      <c r="Q32" s="89">
        <v>8540164</v>
      </c>
      <c r="R32" s="89" t="s">
        <v>230</v>
      </c>
      <c r="S32" s="89">
        <v>8472313</v>
      </c>
      <c r="T32" s="89" t="s">
        <v>230</v>
      </c>
      <c r="U32" s="89">
        <v>8443591</v>
      </c>
      <c r="V32" s="89" t="s">
        <v>230</v>
      </c>
      <c r="W32" s="89">
        <v>8406067</v>
      </c>
      <c r="X32" s="89" t="s">
        <v>230</v>
      </c>
      <c r="Y32" s="89">
        <v>8362826</v>
      </c>
      <c r="Z32" s="89" t="s">
        <v>230</v>
      </c>
      <c r="AA32" s="89">
        <v>8312068</v>
      </c>
      <c r="AB32" s="89" t="s">
        <v>230</v>
      </c>
      <c r="AC32" s="89">
        <v>8256786</v>
      </c>
      <c r="AD32" s="89" t="s">
        <v>230</v>
      </c>
      <c r="AE32" s="89">
        <v>8210624</v>
      </c>
      <c r="AF32" s="89" t="s">
        <v>230</v>
      </c>
      <c r="AG32" s="89">
        <v>8170172</v>
      </c>
      <c r="AH32" s="89" t="s">
        <v>230</v>
      </c>
      <c r="AI32" s="89">
        <v>8009142</v>
      </c>
      <c r="AJ32" s="89" t="s">
        <v>230</v>
      </c>
      <c r="AK32" s="89">
        <v>7837161</v>
      </c>
      <c r="AL32" s="89" t="s">
        <v>230</v>
      </c>
      <c r="AM32" s="89">
        <v>7775327</v>
      </c>
      <c r="AN32" s="89" t="s">
        <v>230</v>
      </c>
      <c r="AO32" s="89">
        <v>7716860</v>
      </c>
      <c r="AP32" s="89" t="s">
        <v>230</v>
      </c>
      <c r="AQ32" s="89">
        <v>7658972</v>
      </c>
      <c r="AR32" s="89" t="s">
        <v>230</v>
      </c>
      <c r="AS32" s="89">
        <v>7601022</v>
      </c>
      <c r="AT32" s="89" t="s">
        <v>230</v>
      </c>
      <c r="AU32" s="89">
        <v>7545338</v>
      </c>
      <c r="AV32" s="89" t="s">
        <v>230</v>
      </c>
      <c r="AW32" s="89">
        <v>7492561</v>
      </c>
      <c r="AX32" s="89" t="s">
        <v>230</v>
      </c>
      <c r="AY32" s="89">
        <v>7444443</v>
      </c>
      <c r="AZ32" s="89" t="s">
        <v>230</v>
      </c>
      <c r="BA32" s="89">
        <v>7395599</v>
      </c>
      <c r="BB32" s="89" t="s">
        <v>230</v>
      </c>
      <c r="BC32" s="89">
        <v>7348328</v>
      </c>
      <c r="BD32" s="89" t="s">
        <v>230</v>
      </c>
      <c r="BE32" s="89">
        <v>7305888</v>
      </c>
      <c r="BF32" s="89" t="s">
        <v>230</v>
      </c>
      <c r="BG32" s="89">
        <v>7265115</v>
      </c>
      <c r="BH32" s="89" t="s">
        <v>230</v>
      </c>
      <c r="BI32" s="89">
        <v>7223938</v>
      </c>
      <c r="BJ32" s="89" t="s">
        <v>230</v>
      </c>
      <c r="BK32" s="89">
        <v>7177991</v>
      </c>
      <c r="BL32" s="89" t="s">
        <v>230</v>
      </c>
      <c r="BM32" s="89">
        <v>7127822</v>
      </c>
      <c r="BN32" s="89" t="s">
        <v>230</v>
      </c>
      <c r="BO32" s="89">
        <v>7075947</v>
      </c>
      <c r="BP32" s="89" t="s">
        <v>230</v>
      </c>
      <c r="BQ32" s="89">
        <v>7025037</v>
      </c>
      <c r="BR32" s="89" t="s">
        <v>230</v>
      </c>
      <c r="BS32" s="89">
        <v>6975761</v>
      </c>
      <c r="BT32" s="89" t="s">
        <v>230</v>
      </c>
      <c r="BU32" s="89">
        <v>6934015</v>
      </c>
      <c r="BV32" s="89" t="s">
        <v>230</v>
      </c>
      <c r="BW32" s="89">
        <v>6877743</v>
      </c>
      <c r="BX32" s="89" t="s">
        <v>230</v>
      </c>
      <c r="BY32" s="89">
        <v>6465097</v>
      </c>
      <c r="BZ32" s="89" t="s">
        <v>106</v>
      </c>
      <c r="CA32" s="89" t="s">
        <v>1</v>
      </c>
      <c r="CB32" s="89" t="s">
        <v>230</v>
      </c>
    </row>
    <row r="33" spans="1:80" ht="11.45" customHeight="1">
      <c r="A33" s="88" t="s">
        <v>157</v>
      </c>
      <c r="B33" s="88" t="s">
        <v>36</v>
      </c>
      <c r="C33" s="92">
        <v>9858071</v>
      </c>
      <c r="D33" s="92" t="s">
        <v>230</v>
      </c>
      <c r="E33" s="92">
        <v>10058620</v>
      </c>
      <c r="F33" s="92" t="s">
        <v>230</v>
      </c>
      <c r="G33" s="92">
        <v>10304193</v>
      </c>
      <c r="H33" s="92" t="s">
        <v>230</v>
      </c>
      <c r="I33" s="92">
        <v>10337118</v>
      </c>
      <c r="J33" s="92" t="s">
        <v>230</v>
      </c>
      <c r="K33" s="92">
        <v>10361068</v>
      </c>
      <c r="L33" s="92" t="s">
        <v>230</v>
      </c>
      <c r="M33" s="92">
        <v>10333355</v>
      </c>
      <c r="N33" s="92" t="s">
        <v>230</v>
      </c>
      <c r="O33" s="92">
        <v>10308578</v>
      </c>
      <c r="P33" s="92" t="s">
        <v>230</v>
      </c>
      <c r="Q33" s="92">
        <v>10319123</v>
      </c>
      <c r="R33" s="92" t="s">
        <v>230</v>
      </c>
      <c r="S33" s="92">
        <v>10329855</v>
      </c>
      <c r="T33" s="92" t="s">
        <v>230</v>
      </c>
      <c r="U33" s="92">
        <v>10333587</v>
      </c>
      <c r="V33" s="92" t="s">
        <v>230</v>
      </c>
      <c r="W33" s="92">
        <v>10327253</v>
      </c>
      <c r="X33" s="92" t="s">
        <v>230</v>
      </c>
      <c r="Y33" s="92">
        <v>10315241</v>
      </c>
      <c r="Z33" s="92" t="s">
        <v>230</v>
      </c>
      <c r="AA33" s="92">
        <v>10304131</v>
      </c>
      <c r="AB33" s="92" t="s">
        <v>230</v>
      </c>
      <c r="AC33" s="92">
        <v>10294373</v>
      </c>
      <c r="AD33" s="92" t="s">
        <v>230</v>
      </c>
      <c r="AE33" s="92">
        <v>10283860</v>
      </c>
      <c r="AF33" s="92" t="s">
        <v>230</v>
      </c>
      <c r="AG33" s="92">
        <v>10255063</v>
      </c>
      <c r="AH33" s="92" t="s">
        <v>230</v>
      </c>
      <c r="AI33" s="92">
        <v>10216605</v>
      </c>
      <c r="AJ33" s="92" t="s">
        <v>230</v>
      </c>
      <c r="AK33" s="92">
        <v>10196916</v>
      </c>
      <c r="AL33" s="92" t="s">
        <v>230</v>
      </c>
      <c r="AM33" s="92">
        <v>10193998</v>
      </c>
      <c r="AN33" s="92" t="s">
        <v>230</v>
      </c>
      <c r="AO33" s="92">
        <v>10197101</v>
      </c>
      <c r="AP33" s="92" t="s">
        <v>230</v>
      </c>
      <c r="AQ33" s="92">
        <v>10211216</v>
      </c>
      <c r="AR33" s="92" t="s">
        <v>230</v>
      </c>
      <c r="AS33" s="92">
        <v>10238905</v>
      </c>
      <c r="AT33" s="92" t="s">
        <v>230</v>
      </c>
      <c r="AU33" s="92">
        <v>10298828</v>
      </c>
      <c r="AV33" s="92" t="s">
        <v>230</v>
      </c>
      <c r="AW33" s="92">
        <v>10384603</v>
      </c>
      <c r="AX33" s="92" t="s">
        <v>230</v>
      </c>
      <c r="AY33" s="92">
        <v>10443936</v>
      </c>
      <c r="AZ33" s="92" t="s">
        <v>230</v>
      </c>
      <c r="BA33" s="92">
        <v>10474410</v>
      </c>
      <c r="BB33" s="92" t="s">
        <v>230</v>
      </c>
      <c r="BC33" s="92">
        <v>10496088</v>
      </c>
      <c r="BD33" s="92" t="s">
        <v>230</v>
      </c>
      <c r="BE33" s="92">
        <v>10510785</v>
      </c>
      <c r="BF33" s="92" t="s">
        <v>230</v>
      </c>
      <c r="BG33" s="92">
        <v>10514272</v>
      </c>
      <c r="BH33" s="92" t="s">
        <v>230</v>
      </c>
      <c r="BI33" s="92">
        <v>10525347</v>
      </c>
      <c r="BJ33" s="92" t="s">
        <v>230</v>
      </c>
      <c r="BK33" s="92">
        <v>10546059</v>
      </c>
      <c r="BL33" s="92" t="s">
        <v>230</v>
      </c>
      <c r="BM33" s="92">
        <v>10566332</v>
      </c>
      <c r="BN33" s="92" t="s">
        <v>230</v>
      </c>
      <c r="BO33" s="92">
        <v>10594438</v>
      </c>
      <c r="BP33" s="92" t="s">
        <v>230</v>
      </c>
      <c r="BQ33" s="92">
        <v>10629928</v>
      </c>
      <c r="BR33" s="92" t="s">
        <v>230</v>
      </c>
      <c r="BS33" s="92">
        <v>10671870</v>
      </c>
      <c r="BT33" s="92" t="s">
        <v>230</v>
      </c>
      <c r="BU33" s="92">
        <v>10697858</v>
      </c>
      <c r="BV33" s="92" t="s">
        <v>230</v>
      </c>
      <c r="BW33" s="92">
        <v>10505772</v>
      </c>
      <c r="BX33" s="92" t="s">
        <v>106</v>
      </c>
      <c r="BY33" s="92">
        <v>10672118</v>
      </c>
      <c r="BZ33" s="92" t="s">
        <v>106</v>
      </c>
      <c r="CA33" s="92" t="s">
        <v>1</v>
      </c>
      <c r="CB33" s="92" t="s">
        <v>230</v>
      </c>
    </row>
    <row r="34" spans="1:80" ht="11.45" customHeight="1">
      <c r="A34" s="88" t="s">
        <v>154</v>
      </c>
      <c r="B34" s="88" t="s">
        <v>25</v>
      </c>
      <c r="C34" s="89">
        <v>4928757</v>
      </c>
      <c r="D34" s="89" t="s">
        <v>230</v>
      </c>
      <c r="E34" s="89">
        <v>5059862</v>
      </c>
      <c r="F34" s="89" t="s">
        <v>230</v>
      </c>
      <c r="G34" s="89">
        <v>5123027</v>
      </c>
      <c r="H34" s="89" t="s">
        <v>230</v>
      </c>
      <c r="I34" s="89">
        <v>5113691</v>
      </c>
      <c r="J34" s="89" t="s">
        <v>230</v>
      </c>
      <c r="K34" s="89">
        <v>5132594</v>
      </c>
      <c r="L34" s="89" t="s">
        <v>230</v>
      </c>
      <c r="M34" s="89">
        <v>5140939</v>
      </c>
      <c r="N34" s="89" t="s">
        <v>230</v>
      </c>
      <c r="O34" s="89">
        <v>5154298</v>
      </c>
      <c r="P34" s="89" t="s">
        <v>230</v>
      </c>
      <c r="Q34" s="89">
        <v>5171370</v>
      </c>
      <c r="R34" s="89" t="s">
        <v>230</v>
      </c>
      <c r="S34" s="89">
        <v>5188628</v>
      </c>
      <c r="T34" s="89" t="s">
        <v>230</v>
      </c>
      <c r="U34" s="89">
        <v>5206180</v>
      </c>
      <c r="V34" s="89" t="s">
        <v>230</v>
      </c>
      <c r="W34" s="89">
        <v>5233373</v>
      </c>
      <c r="X34" s="89" t="s">
        <v>230</v>
      </c>
      <c r="Y34" s="89">
        <v>5263074</v>
      </c>
      <c r="Z34" s="89" t="s">
        <v>230</v>
      </c>
      <c r="AA34" s="89">
        <v>5284991</v>
      </c>
      <c r="AB34" s="89" t="s">
        <v>230</v>
      </c>
      <c r="AC34" s="89">
        <v>5304219</v>
      </c>
      <c r="AD34" s="89" t="s">
        <v>230</v>
      </c>
      <c r="AE34" s="89">
        <v>5321799</v>
      </c>
      <c r="AF34" s="89" t="s">
        <v>230</v>
      </c>
      <c r="AG34" s="89">
        <v>5339616</v>
      </c>
      <c r="AH34" s="89" t="s">
        <v>230</v>
      </c>
      <c r="AI34" s="89">
        <v>5358783</v>
      </c>
      <c r="AJ34" s="89" t="s">
        <v>230</v>
      </c>
      <c r="AK34" s="89">
        <v>5375931</v>
      </c>
      <c r="AL34" s="89" t="s">
        <v>230</v>
      </c>
      <c r="AM34" s="89">
        <v>5390574</v>
      </c>
      <c r="AN34" s="89" t="s">
        <v>230</v>
      </c>
      <c r="AO34" s="89">
        <v>5404523</v>
      </c>
      <c r="AP34" s="89" t="s">
        <v>230</v>
      </c>
      <c r="AQ34" s="89">
        <v>5419432</v>
      </c>
      <c r="AR34" s="89" t="s">
        <v>230</v>
      </c>
      <c r="AS34" s="89">
        <v>5437272</v>
      </c>
      <c r="AT34" s="89" t="s">
        <v>230</v>
      </c>
      <c r="AU34" s="89">
        <v>5461438</v>
      </c>
      <c r="AV34" s="89" t="s">
        <v>230</v>
      </c>
      <c r="AW34" s="89">
        <v>5493621</v>
      </c>
      <c r="AX34" s="89" t="s">
        <v>230</v>
      </c>
      <c r="AY34" s="89">
        <v>5523095</v>
      </c>
      <c r="AZ34" s="89" t="s">
        <v>230</v>
      </c>
      <c r="BA34" s="89">
        <v>5547683</v>
      </c>
      <c r="BB34" s="89" t="s">
        <v>230</v>
      </c>
      <c r="BC34" s="89">
        <v>5570572</v>
      </c>
      <c r="BD34" s="89" t="s">
        <v>230</v>
      </c>
      <c r="BE34" s="89">
        <v>5591572</v>
      </c>
      <c r="BF34" s="89" t="s">
        <v>230</v>
      </c>
      <c r="BG34" s="89">
        <v>5614932</v>
      </c>
      <c r="BH34" s="89" t="s">
        <v>230</v>
      </c>
      <c r="BI34" s="89">
        <v>5643475</v>
      </c>
      <c r="BJ34" s="89" t="s">
        <v>230</v>
      </c>
      <c r="BK34" s="89">
        <v>5683483</v>
      </c>
      <c r="BL34" s="89" t="s">
        <v>230</v>
      </c>
      <c r="BM34" s="89">
        <v>5728010</v>
      </c>
      <c r="BN34" s="89" t="s">
        <v>230</v>
      </c>
      <c r="BO34" s="89">
        <v>5764980</v>
      </c>
      <c r="BP34" s="89" t="s">
        <v>230</v>
      </c>
      <c r="BQ34" s="89">
        <v>5793636</v>
      </c>
      <c r="BR34" s="89" t="s">
        <v>230</v>
      </c>
      <c r="BS34" s="89">
        <v>5814422</v>
      </c>
      <c r="BT34" s="89" t="s">
        <v>230</v>
      </c>
      <c r="BU34" s="89">
        <v>5831404</v>
      </c>
      <c r="BV34" s="89" t="s">
        <v>230</v>
      </c>
      <c r="BW34" s="89">
        <v>5856733</v>
      </c>
      <c r="BX34" s="89" t="s">
        <v>230</v>
      </c>
      <c r="BY34" s="89">
        <v>5903037</v>
      </c>
      <c r="BZ34" s="89" t="s">
        <v>230</v>
      </c>
      <c r="CA34" s="89" t="s">
        <v>1</v>
      </c>
      <c r="CB34" s="89" t="s">
        <v>230</v>
      </c>
    </row>
    <row r="35" spans="1:80" ht="11.45" customHeight="1">
      <c r="A35" s="88" t="s">
        <v>156</v>
      </c>
      <c r="B35" s="88" t="s">
        <v>78</v>
      </c>
      <c r="C35" s="92">
        <v>61097878</v>
      </c>
      <c r="D35" s="92" t="s">
        <v>230</v>
      </c>
      <c r="E35" s="92">
        <v>61818050</v>
      </c>
      <c r="F35" s="92" t="s">
        <v>230</v>
      </c>
      <c r="G35" s="92">
        <v>61548645</v>
      </c>
      <c r="H35" s="92" t="s">
        <v>230</v>
      </c>
      <c r="I35" s="92">
        <v>61034865</v>
      </c>
      <c r="J35" s="92" t="s">
        <v>230</v>
      </c>
      <c r="K35" s="92">
        <v>62197069</v>
      </c>
      <c r="L35" s="92" t="s">
        <v>230</v>
      </c>
      <c r="M35" s="92">
        <v>63202344</v>
      </c>
      <c r="N35" s="92" t="s">
        <v>230</v>
      </c>
      <c r="O35" s="92">
        <v>80013896</v>
      </c>
      <c r="P35" s="92" t="s">
        <v>106</v>
      </c>
      <c r="Q35" s="92">
        <v>80624598</v>
      </c>
      <c r="R35" s="92" t="s">
        <v>230</v>
      </c>
      <c r="S35" s="92">
        <v>81156363</v>
      </c>
      <c r="T35" s="92" t="s">
        <v>230</v>
      </c>
      <c r="U35" s="92">
        <v>81438348</v>
      </c>
      <c r="V35" s="92" t="s">
        <v>230</v>
      </c>
      <c r="W35" s="92">
        <v>81678051</v>
      </c>
      <c r="X35" s="92" t="s">
        <v>230</v>
      </c>
      <c r="Y35" s="92">
        <v>81914831</v>
      </c>
      <c r="Z35" s="92" t="s">
        <v>230</v>
      </c>
      <c r="AA35" s="92">
        <v>82034771</v>
      </c>
      <c r="AB35" s="92" t="s">
        <v>230</v>
      </c>
      <c r="AC35" s="92">
        <v>82047195</v>
      </c>
      <c r="AD35" s="92" t="s">
        <v>230</v>
      </c>
      <c r="AE35" s="92">
        <v>82100243</v>
      </c>
      <c r="AF35" s="92" t="s">
        <v>230</v>
      </c>
      <c r="AG35" s="92">
        <v>82211508</v>
      </c>
      <c r="AH35" s="92" t="s">
        <v>230</v>
      </c>
      <c r="AI35" s="92">
        <v>82349925</v>
      </c>
      <c r="AJ35" s="92" t="s">
        <v>230</v>
      </c>
      <c r="AK35" s="92">
        <v>82488495</v>
      </c>
      <c r="AL35" s="92" t="s">
        <v>230</v>
      </c>
      <c r="AM35" s="92">
        <v>82534176</v>
      </c>
      <c r="AN35" s="92" t="s">
        <v>230</v>
      </c>
      <c r="AO35" s="92">
        <v>82516260</v>
      </c>
      <c r="AP35" s="92" t="s">
        <v>230</v>
      </c>
      <c r="AQ35" s="92">
        <v>82469422</v>
      </c>
      <c r="AR35" s="92" t="s">
        <v>230</v>
      </c>
      <c r="AS35" s="92">
        <v>82376451</v>
      </c>
      <c r="AT35" s="92" t="s">
        <v>230</v>
      </c>
      <c r="AU35" s="92">
        <v>82266372</v>
      </c>
      <c r="AV35" s="92" t="s">
        <v>230</v>
      </c>
      <c r="AW35" s="92">
        <v>82110097</v>
      </c>
      <c r="AX35" s="92" t="s">
        <v>230</v>
      </c>
      <c r="AY35" s="92">
        <v>81902307</v>
      </c>
      <c r="AZ35" s="92" t="s">
        <v>230</v>
      </c>
      <c r="BA35" s="92">
        <v>81776930</v>
      </c>
      <c r="BB35" s="92" t="s">
        <v>230</v>
      </c>
      <c r="BC35" s="92">
        <v>80274983</v>
      </c>
      <c r="BD35" s="92" t="s">
        <v>106</v>
      </c>
      <c r="BE35" s="92">
        <v>80425823</v>
      </c>
      <c r="BF35" s="92" t="s">
        <v>230</v>
      </c>
      <c r="BG35" s="92">
        <v>80645605</v>
      </c>
      <c r="BH35" s="92" t="s">
        <v>230</v>
      </c>
      <c r="BI35" s="92">
        <v>80982500</v>
      </c>
      <c r="BJ35" s="92" t="s">
        <v>230</v>
      </c>
      <c r="BK35" s="92">
        <v>81686611</v>
      </c>
      <c r="BL35" s="92" t="s">
        <v>230</v>
      </c>
      <c r="BM35" s="92">
        <v>82348669</v>
      </c>
      <c r="BN35" s="92" t="s">
        <v>230</v>
      </c>
      <c r="BO35" s="92">
        <v>82657002</v>
      </c>
      <c r="BP35" s="92" t="s">
        <v>230</v>
      </c>
      <c r="BQ35" s="92">
        <v>82905782</v>
      </c>
      <c r="BR35" s="92" t="s">
        <v>230</v>
      </c>
      <c r="BS35" s="92">
        <v>83092962</v>
      </c>
      <c r="BT35" s="92" t="s">
        <v>230</v>
      </c>
      <c r="BU35" s="92">
        <v>83160871</v>
      </c>
      <c r="BV35" s="92" t="s">
        <v>230</v>
      </c>
      <c r="BW35" s="92">
        <v>83196078</v>
      </c>
      <c r="BX35" s="92" t="s">
        <v>230</v>
      </c>
      <c r="BY35" s="92">
        <v>83797985</v>
      </c>
      <c r="BZ35" s="92" t="s">
        <v>230</v>
      </c>
      <c r="CA35" s="92" t="s">
        <v>1</v>
      </c>
      <c r="CB35" s="92" t="s">
        <v>230</v>
      </c>
    </row>
    <row r="36" spans="1:80" ht="11.45" customHeight="1">
      <c r="A36" s="88" t="s">
        <v>150</v>
      </c>
      <c r="B36" s="88" t="s">
        <v>26</v>
      </c>
      <c r="C36" s="92">
        <v>1360076</v>
      </c>
      <c r="D36" s="92" t="s">
        <v>230</v>
      </c>
      <c r="E36" s="92">
        <v>1429352</v>
      </c>
      <c r="F36" s="92" t="s">
        <v>230</v>
      </c>
      <c r="G36" s="92">
        <v>1477219</v>
      </c>
      <c r="H36" s="92" t="s">
        <v>230</v>
      </c>
      <c r="I36" s="92">
        <v>1528781</v>
      </c>
      <c r="J36" s="92" t="s">
        <v>230</v>
      </c>
      <c r="K36" s="92">
        <v>1568131</v>
      </c>
      <c r="L36" s="92" t="s">
        <v>230</v>
      </c>
      <c r="M36" s="92">
        <v>1569174</v>
      </c>
      <c r="N36" s="92" t="s">
        <v>230</v>
      </c>
      <c r="O36" s="92">
        <v>1561314</v>
      </c>
      <c r="P36" s="92" t="s">
        <v>230</v>
      </c>
      <c r="Q36" s="92">
        <v>1533091</v>
      </c>
      <c r="R36" s="92" t="s">
        <v>230</v>
      </c>
      <c r="S36" s="92">
        <v>1494128</v>
      </c>
      <c r="T36" s="92" t="s">
        <v>230</v>
      </c>
      <c r="U36" s="92">
        <v>1462514</v>
      </c>
      <c r="V36" s="92" t="s">
        <v>230</v>
      </c>
      <c r="W36" s="92">
        <v>1436634</v>
      </c>
      <c r="X36" s="92" t="s">
        <v>230</v>
      </c>
      <c r="Y36" s="92">
        <v>1415594</v>
      </c>
      <c r="Z36" s="92" t="s">
        <v>230</v>
      </c>
      <c r="AA36" s="92">
        <v>1399535</v>
      </c>
      <c r="AB36" s="92" t="s">
        <v>230</v>
      </c>
      <c r="AC36" s="92">
        <v>1386156</v>
      </c>
      <c r="AD36" s="92" t="s">
        <v>230</v>
      </c>
      <c r="AE36" s="92">
        <v>1390244</v>
      </c>
      <c r="AF36" s="92" t="s">
        <v>230</v>
      </c>
      <c r="AG36" s="92">
        <v>1396985</v>
      </c>
      <c r="AH36" s="92" t="s">
        <v>230</v>
      </c>
      <c r="AI36" s="92">
        <v>1388115</v>
      </c>
      <c r="AJ36" s="92" t="s">
        <v>230</v>
      </c>
      <c r="AK36" s="92">
        <v>1379350</v>
      </c>
      <c r="AL36" s="92" t="s">
        <v>230</v>
      </c>
      <c r="AM36" s="92">
        <v>1370720</v>
      </c>
      <c r="AN36" s="92" t="s">
        <v>230</v>
      </c>
      <c r="AO36" s="92">
        <v>1362550</v>
      </c>
      <c r="AP36" s="92" t="s">
        <v>230</v>
      </c>
      <c r="AQ36" s="92">
        <v>1354775</v>
      </c>
      <c r="AR36" s="92" t="s">
        <v>230</v>
      </c>
      <c r="AS36" s="92">
        <v>1346810</v>
      </c>
      <c r="AT36" s="92" t="s">
        <v>230</v>
      </c>
      <c r="AU36" s="92">
        <v>1340680</v>
      </c>
      <c r="AV36" s="92" t="s">
        <v>230</v>
      </c>
      <c r="AW36" s="92">
        <v>1337090</v>
      </c>
      <c r="AX36" s="92" t="s">
        <v>230</v>
      </c>
      <c r="AY36" s="92">
        <v>1334515</v>
      </c>
      <c r="AZ36" s="92" t="s">
        <v>230</v>
      </c>
      <c r="BA36" s="92">
        <v>1331475</v>
      </c>
      <c r="BB36" s="92" t="s">
        <v>230</v>
      </c>
      <c r="BC36" s="92">
        <v>1327439</v>
      </c>
      <c r="BD36" s="92" t="s">
        <v>230</v>
      </c>
      <c r="BE36" s="92">
        <v>1322696</v>
      </c>
      <c r="BF36" s="92" t="s">
        <v>230</v>
      </c>
      <c r="BG36" s="92">
        <v>1317997</v>
      </c>
      <c r="BH36" s="92" t="s">
        <v>230</v>
      </c>
      <c r="BI36" s="92">
        <v>1314545</v>
      </c>
      <c r="BJ36" s="92" t="s">
        <v>230</v>
      </c>
      <c r="BK36" s="92">
        <v>1315407</v>
      </c>
      <c r="BL36" s="92" t="s">
        <v>106</v>
      </c>
      <c r="BM36" s="92">
        <v>1315790</v>
      </c>
      <c r="BN36" s="92" t="s">
        <v>230</v>
      </c>
      <c r="BO36" s="92">
        <v>1317384</v>
      </c>
      <c r="BP36" s="92" t="s">
        <v>230</v>
      </c>
      <c r="BQ36" s="92">
        <v>1321977</v>
      </c>
      <c r="BR36" s="92" t="s">
        <v>230</v>
      </c>
      <c r="BS36" s="92">
        <v>1326898</v>
      </c>
      <c r="BT36" s="92" t="s">
        <v>230</v>
      </c>
      <c r="BU36" s="92">
        <v>1329522</v>
      </c>
      <c r="BV36" s="92" t="s">
        <v>230</v>
      </c>
      <c r="BW36" s="92">
        <v>1330932</v>
      </c>
      <c r="BX36" s="92" t="s">
        <v>230</v>
      </c>
      <c r="BY36" s="92">
        <v>1348840</v>
      </c>
      <c r="BZ36" s="92" t="s">
        <v>230</v>
      </c>
      <c r="CA36" s="92" t="s">
        <v>1</v>
      </c>
      <c r="CB36" s="92" t="s">
        <v>230</v>
      </c>
    </row>
    <row r="37" spans="1:80" ht="11.45" customHeight="1">
      <c r="A37" s="88" t="s">
        <v>136</v>
      </c>
      <c r="B37" s="88" t="s">
        <v>19</v>
      </c>
      <c r="C37" s="89">
        <v>2957250</v>
      </c>
      <c r="D37" s="89" t="s">
        <v>230</v>
      </c>
      <c r="E37" s="89">
        <v>3189550</v>
      </c>
      <c r="F37" s="89" t="s">
        <v>230</v>
      </c>
      <c r="G37" s="89">
        <v>3412800</v>
      </c>
      <c r="H37" s="89" t="s">
        <v>230</v>
      </c>
      <c r="I37" s="89">
        <v>3538082</v>
      </c>
      <c r="J37" s="89" t="s">
        <v>230</v>
      </c>
      <c r="K37" s="89">
        <v>3511009</v>
      </c>
      <c r="L37" s="89" t="s">
        <v>230</v>
      </c>
      <c r="M37" s="89">
        <v>3513974</v>
      </c>
      <c r="N37" s="89" t="s">
        <v>230</v>
      </c>
      <c r="O37" s="89">
        <v>3534235</v>
      </c>
      <c r="P37" s="89" t="s">
        <v>230</v>
      </c>
      <c r="Q37" s="89">
        <v>3558430</v>
      </c>
      <c r="R37" s="89" t="s">
        <v>230</v>
      </c>
      <c r="S37" s="89">
        <v>3576261</v>
      </c>
      <c r="T37" s="89" t="s">
        <v>230</v>
      </c>
      <c r="U37" s="89">
        <v>3590386</v>
      </c>
      <c r="V37" s="89" t="s">
        <v>230</v>
      </c>
      <c r="W37" s="89">
        <v>3608841</v>
      </c>
      <c r="X37" s="89" t="s">
        <v>230</v>
      </c>
      <c r="Y37" s="89">
        <v>3637510</v>
      </c>
      <c r="Z37" s="89" t="s">
        <v>230</v>
      </c>
      <c r="AA37" s="89">
        <v>3674171</v>
      </c>
      <c r="AB37" s="89" t="s">
        <v>230</v>
      </c>
      <c r="AC37" s="89">
        <v>3712696</v>
      </c>
      <c r="AD37" s="89" t="s">
        <v>230</v>
      </c>
      <c r="AE37" s="89">
        <v>3754786</v>
      </c>
      <c r="AF37" s="89" t="s">
        <v>230</v>
      </c>
      <c r="AG37" s="89">
        <v>3805174</v>
      </c>
      <c r="AH37" s="89" t="s">
        <v>230</v>
      </c>
      <c r="AI37" s="89">
        <v>3866243</v>
      </c>
      <c r="AJ37" s="89" t="s">
        <v>230</v>
      </c>
      <c r="AK37" s="89">
        <v>3931947</v>
      </c>
      <c r="AL37" s="89" t="s">
        <v>230</v>
      </c>
      <c r="AM37" s="89">
        <v>3996521</v>
      </c>
      <c r="AN37" s="89" t="s">
        <v>230</v>
      </c>
      <c r="AO37" s="89">
        <v>4070262</v>
      </c>
      <c r="AP37" s="89" t="s">
        <v>230</v>
      </c>
      <c r="AQ37" s="89">
        <v>4159914</v>
      </c>
      <c r="AR37" s="89" t="s">
        <v>230</v>
      </c>
      <c r="AS37" s="89">
        <v>4274137</v>
      </c>
      <c r="AT37" s="89" t="s">
        <v>230</v>
      </c>
      <c r="AU37" s="89">
        <v>4398942</v>
      </c>
      <c r="AV37" s="89" t="s">
        <v>230</v>
      </c>
      <c r="AW37" s="89">
        <v>4489544</v>
      </c>
      <c r="AX37" s="89" t="s">
        <v>230</v>
      </c>
      <c r="AY37" s="89">
        <v>4535375</v>
      </c>
      <c r="AZ37" s="89" t="s">
        <v>230</v>
      </c>
      <c r="BA37" s="89">
        <v>4560155</v>
      </c>
      <c r="BB37" s="89" t="s">
        <v>230</v>
      </c>
      <c r="BC37" s="89">
        <v>4580084</v>
      </c>
      <c r="BD37" s="89" t="s">
        <v>230</v>
      </c>
      <c r="BE37" s="89">
        <v>4599533</v>
      </c>
      <c r="BF37" s="89" t="s">
        <v>230</v>
      </c>
      <c r="BG37" s="89">
        <v>4623816</v>
      </c>
      <c r="BH37" s="89" t="s">
        <v>230</v>
      </c>
      <c r="BI37" s="89">
        <v>4657740</v>
      </c>
      <c r="BJ37" s="89" t="s">
        <v>230</v>
      </c>
      <c r="BK37" s="89">
        <v>4701957</v>
      </c>
      <c r="BL37" s="89" t="s">
        <v>230</v>
      </c>
      <c r="BM37" s="89">
        <v>4755335</v>
      </c>
      <c r="BN37" s="89" t="s">
        <v>230</v>
      </c>
      <c r="BO37" s="89">
        <v>4807388</v>
      </c>
      <c r="BP37" s="89" t="s">
        <v>230</v>
      </c>
      <c r="BQ37" s="89">
        <v>4867316</v>
      </c>
      <c r="BR37" s="89" t="s">
        <v>101</v>
      </c>
      <c r="BS37" s="89">
        <v>4934340</v>
      </c>
      <c r="BT37" s="89" t="s">
        <v>101</v>
      </c>
      <c r="BU37" s="89">
        <v>4985382</v>
      </c>
      <c r="BV37" s="89" t="s">
        <v>230</v>
      </c>
      <c r="BW37" s="89">
        <v>5033164</v>
      </c>
      <c r="BX37" s="89" t="s">
        <v>230</v>
      </c>
      <c r="BY37" s="89">
        <v>5127170</v>
      </c>
      <c r="BZ37" s="89" t="s">
        <v>230</v>
      </c>
      <c r="CA37" s="89" t="s">
        <v>1</v>
      </c>
      <c r="CB37" s="89" t="s">
        <v>230</v>
      </c>
    </row>
    <row r="38" spans="1:80" ht="11.45" customHeight="1">
      <c r="A38" s="88" t="s">
        <v>147</v>
      </c>
      <c r="B38" s="88" t="s">
        <v>20</v>
      </c>
      <c r="C38" s="92">
        <v>8792806</v>
      </c>
      <c r="D38" s="92" t="s">
        <v>230</v>
      </c>
      <c r="E38" s="92">
        <v>9046541</v>
      </c>
      <c r="F38" s="92" t="s">
        <v>230</v>
      </c>
      <c r="G38" s="92">
        <v>9642505</v>
      </c>
      <c r="H38" s="92" t="s">
        <v>230</v>
      </c>
      <c r="I38" s="92">
        <v>9934300</v>
      </c>
      <c r="J38" s="92" t="s">
        <v>230</v>
      </c>
      <c r="K38" s="92">
        <v>10089498</v>
      </c>
      <c r="L38" s="92" t="s">
        <v>230</v>
      </c>
      <c r="M38" s="92">
        <v>10196792</v>
      </c>
      <c r="N38" s="92" t="s">
        <v>230</v>
      </c>
      <c r="O38" s="92">
        <v>10319927</v>
      </c>
      <c r="P38" s="92" t="s">
        <v>230</v>
      </c>
      <c r="Q38" s="92">
        <v>10399061</v>
      </c>
      <c r="R38" s="92" t="s">
        <v>230</v>
      </c>
      <c r="S38" s="92">
        <v>10460415</v>
      </c>
      <c r="T38" s="92" t="s">
        <v>230</v>
      </c>
      <c r="U38" s="92">
        <v>10512922</v>
      </c>
      <c r="V38" s="92" t="s">
        <v>230</v>
      </c>
      <c r="W38" s="92">
        <v>10562153</v>
      </c>
      <c r="X38" s="92" t="s">
        <v>230</v>
      </c>
      <c r="Y38" s="92">
        <v>10608800</v>
      </c>
      <c r="Z38" s="92" t="s">
        <v>230</v>
      </c>
      <c r="AA38" s="92">
        <v>10661259</v>
      </c>
      <c r="AB38" s="92" t="s">
        <v>230</v>
      </c>
      <c r="AC38" s="92">
        <v>10720509</v>
      </c>
      <c r="AD38" s="92" t="s">
        <v>230</v>
      </c>
      <c r="AE38" s="92">
        <v>10761698</v>
      </c>
      <c r="AF38" s="92" t="s">
        <v>230</v>
      </c>
      <c r="AG38" s="92">
        <v>10805808</v>
      </c>
      <c r="AH38" s="92" t="s">
        <v>230</v>
      </c>
      <c r="AI38" s="92">
        <v>10862132</v>
      </c>
      <c r="AJ38" s="92" t="s">
        <v>230</v>
      </c>
      <c r="AK38" s="92">
        <v>10902022</v>
      </c>
      <c r="AL38" s="92" t="s">
        <v>230</v>
      </c>
      <c r="AM38" s="92">
        <v>10928070</v>
      </c>
      <c r="AN38" s="92" t="s">
        <v>230</v>
      </c>
      <c r="AO38" s="92">
        <v>10955141</v>
      </c>
      <c r="AP38" s="92" t="s">
        <v>230</v>
      </c>
      <c r="AQ38" s="92">
        <v>10987314</v>
      </c>
      <c r="AR38" s="92" t="s">
        <v>230</v>
      </c>
      <c r="AS38" s="92">
        <v>11020362</v>
      </c>
      <c r="AT38" s="92" t="s">
        <v>230</v>
      </c>
      <c r="AU38" s="92">
        <v>11048473</v>
      </c>
      <c r="AV38" s="92" t="s">
        <v>230</v>
      </c>
      <c r="AW38" s="92">
        <v>11077841</v>
      </c>
      <c r="AX38" s="92" t="s">
        <v>230</v>
      </c>
      <c r="AY38" s="92">
        <v>11107017</v>
      </c>
      <c r="AZ38" s="92" t="s">
        <v>230</v>
      </c>
      <c r="BA38" s="92">
        <v>11121341</v>
      </c>
      <c r="BB38" s="92" t="s">
        <v>230</v>
      </c>
      <c r="BC38" s="92">
        <v>11104899</v>
      </c>
      <c r="BD38" s="92" t="s">
        <v>230</v>
      </c>
      <c r="BE38" s="92">
        <v>11045011</v>
      </c>
      <c r="BF38" s="92" t="s">
        <v>230</v>
      </c>
      <c r="BG38" s="92">
        <v>10965211</v>
      </c>
      <c r="BH38" s="92" t="s">
        <v>230</v>
      </c>
      <c r="BI38" s="92">
        <v>10892413</v>
      </c>
      <c r="BJ38" s="92" t="s">
        <v>230</v>
      </c>
      <c r="BK38" s="92">
        <v>10820883</v>
      </c>
      <c r="BL38" s="92" t="s">
        <v>230</v>
      </c>
      <c r="BM38" s="92">
        <v>10775971</v>
      </c>
      <c r="BN38" s="92" t="s">
        <v>230</v>
      </c>
      <c r="BO38" s="92">
        <v>10754679</v>
      </c>
      <c r="BP38" s="92" t="s">
        <v>230</v>
      </c>
      <c r="BQ38" s="92">
        <v>10732882</v>
      </c>
      <c r="BR38" s="92" t="s">
        <v>230</v>
      </c>
      <c r="BS38" s="92">
        <v>10721582</v>
      </c>
      <c r="BT38" s="92" t="s">
        <v>230</v>
      </c>
      <c r="BU38" s="92">
        <v>10698599</v>
      </c>
      <c r="BV38" s="92" t="s">
        <v>230</v>
      </c>
      <c r="BW38" s="92">
        <v>10569207</v>
      </c>
      <c r="BX38" s="92" t="s">
        <v>230</v>
      </c>
      <c r="BY38" s="92">
        <v>10426919</v>
      </c>
      <c r="BZ38" s="92" t="s">
        <v>117</v>
      </c>
      <c r="CA38" s="92" t="s">
        <v>1</v>
      </c>
      <c r="CB38" s="92" t="s">
        <v>230</v>
      </c>
    </row>
    <row r="39" spans="1:80" ht="11.45" customHeight="1">
      <c r="A39" s="88" t="s">
        <v>146</v>
      </c>
      <c r="B39" s="88" t="s">
        <v>27</v>
      </c>
      <c r="C39" s="89">
        <v>33814126</v>
      </c>
      <c r="D39" s="89" t="s">
        <v>230</v>
      </c>
      <c r="E39" s="89">
        <v>35757900</v>
      </c>
      <c r="F39" s="89" t="s">
        <v>230</v>
      </c>
      <c r="G39" s="89">
        <v>37491165</v>
      </c>
      <c r="H39" s="89" t="s">
        <v>230</v>
      </c>
      <c r="I39" s="89">
        <v>38469512</v>
      </c>
      <c r="J39" s="89" t="s">
        <v>230</v>
      </c>
      <c r="K39" s="89">
        <v>38827764</v>
      </c>
      <c r="L39" s="89" t="s">
        <v>230</v>
      </c>
      <c r="M39" s="89">
        <v>38867322</v>
      </c>
      <c r="N39" s="89" t="s">
        <v>230</v>
      </c>
      <c r="O39" s="89">
        <v>38966376</v>
      </c>
      <c r="P39" s="89" t="s">
        <v>230</v>
      </c>
      <c r="Q39" s="89">
        <v>39157685</v>
      </c>
      <c r="R39" s="89" t="s">
        <v>230</v>
      </c>
      <c r="S39" s="89">
        <v>39361262</v>
      </c>
      <c r="T39" s="89" t="s">
        <v>230</v>
      </c>
      <c r="U39" s="89">
        <v>39549108</v>
      </c>
      <c r="V39" s="89" t="s">
        <v>230</v>
      </c>
      <c r="W39" s="89">
        <v>39724050</v>
      </c>
      <c r="X39" s="89" t="s">
        <v>230</v>
      </c>
      <c r="Y39" s="89">
        <v>39889852</v>
      </c>
      <c r="Z39" s="89" t="s">
        <v>230</v>
      </c>
      <c r="AA39" s="89">
        <v>40057389</v>
      </c>
      <c r="AB39" s="89" t="s">
        <v>230</v>
      </c>
      <c r="AC39" s="89">
        <v>40223509</v>
      </c>
      <c r="AD39" s="89" t="s">
        <v>230</v>
      </c>
      <c r="AE39" s="89">
        <v>40386875</v>
      </c>
      <c r="AF39" s="89" t="s">
        <v>230</v>
      </c>
      <c r="AG39" s="89">
        <v>40567864</v>
      </c>
      <c r="AH39" s="89" t="s">
        <v>230</v>
      </c>
      <c r="AI39" s="89">
        <v>40850412</v>
      </c>
      <c r="AJ39" s="89" t="s">
        <v>230</v>
      </c>
      <c r="AK39" s="89">
        <v>41431558</v>
      </c>
      <c r="AL39" s="89" t="s">
        <v>230</v>
      </c>
      <c r="AM39" s="89">
        <v>42187645</v>
      </c>
      <c r="AN39" s="89" t="s">
        <v>230</v>
      </c>
      <c r="AO39" s="89">
        <v>42921895</v>
      </c>
      <c r="AP39" s="89" t="s">
        <v>230</v>
      </c>
      <c r="AQ39" s="89">
        <v>43653155</v>
      </c>
      <c r="AR39" s="89" t="s">
        <v>230</v>
      </c>
      <c r="AS39" s="89">
        <v>44397319</v>
      </c>
      <c r="AT39" s="89" t="s">
        <v>230</v>
      </c>
      <c r="AU39" s="89">
        <v>45226803</v>
      </c>
      <c r="AV39" s="89" t="s">
        <v>230</v>
      </c>
      <c r="AW39" s="89">
        <v>45954106</v>
      </c>
      <c r="AX39" s="89" t="s">
        <v>230</v>
      </c>
      <c r="AY39" s="89">
        <v>46362946</v>
      </c>
      <c r="AZ39" s="89" t="s">
        <v>230</v>
      </c>
      <c r="BA39" s="89">
        <v>46576897</v>
      </c>
      <c r="BB39" s="89" t="s">
        <v>230</v>
      </c>
      <c r="BC39" s="89">
        <v>46742697</v>
      </c>
      <c r="BD39" s="89" t="s">
        <v>230</v>
      </c>
      <c r="BE39" s="89">
        <v>46773055</v>
      </c>
      <c r="BF39" s="89" t="s">
        <v>230</v>
      </c>
      <c r="BG39" s="89">
        <v>46620045</v>
      </c>
      <c r="BH39" s="89" t="s">
        <v>230</v>
      </c>
      <c r="BI39" s="89">
        <v>46480882</v>
      </c>
      <c r="BJ39" s="89" t="s">
        <v>230</v>
      </c>
      <c r="BK39" s="89">
        <v>46444832</v>
      </c>
      <c r="BL39" s="89" t="s">
        <v>230</v>
      </c>
      <c r="BM39" s="89">
        <v>46484062</v>
      </c>
      <c r="BN39" s="89" t="s">
        <v>230</v>
      </c>
      <c r="BO39" s="89">
        <v>46593236</v>
      </c>
      <c r="BP39" s="89" t="s">
        <v>230</v>
      </c>
      <c r="BQ39" s="89">
        <v>46797754</v>
      </c>
      <c r="BR39" s="89" t="s">
        <v>230</v>
      </c>
      <c r="BS39" s="89">
        <v>47134837</v>
      </c>
      <c r="BT39" s="89" t="s">
        <v>230</v>
      </c>
      <c r="BU39" s="89">
        <v>47365655</v>
      </c>
      <c r="BV39" s="89" t="s">
        <v>230</v>
      </c>
      <c r="BW39" s="89">
        <v>47415794</v>
      </c>
      <c r="BX39" s="89" t="s">
        <v>230</v>
      </c>
      <c r="BY39" s="89">
        <v>47778340</v>
      </c>
      <c r="BZ39" s="89" t="s">
        <v>119</v>
      </c>
      <c r="CA39" s="89" t="s">
        <v>1</v>
      </c>
      <c r="CB39" s="89" t="s">
        <v>230</v>
      </c>
    </row>
    <row r="40" spans="1:80" ht="11.45" customHeight="1">
      <c r="A40" s="88" t="s">
        <v>141</v>
      </c>
      <c r="B40" s="88" t="s">
        <v>3</v>
      </c>
      <c r="C40" s="92" t="s">
        <v>1</v>
      </c>
      <c r="D40" s="92" t="s">
        <v>230</v>
      </c>
      <c r="E40" s="92" t="s">
        <v>1</v>
      </c>
      <c r="F40" s="92" t="s">
        <v>230</v>
      </c>
      <c r="G40" s="92" t="s">
        <v>1</v>
      </c>
      <c r="H40" s="92" t="s">
        <v>230</v>
      </c>
      <c r="I40" s="92">
        <v>56600031</v>
      </c>
      <c r="J40" s="92" t="s">
        <v>230</v>
      </c>
      <c r="K40" s="92">
        <v>57858794</v>
      </c>
      <c r="L40" s="92" t="s">
        <v>230</v>
      </c>
      <c r="M40" s="92">
        <v>58171419</v>
      </c>
      <c r="N40" s="92" t="s">
        <v>230</v>
      </c>
      <c r="O40" s="92">
        <v>58459145</v>
      </c>
      <c r="P40" s="92" t="s">
        <v>230</v>
      </c>
      <c r="Q40" s="92">
        <v>58745390</v>
      </c>
      <c r="R40" s="92" t="s">
        <v>230</v>
      </c>
      <c r="S40" s="92">
        <v>58995125</v>
      </c>
      <c r="T40" s="92" t="s">
        <v>230</v>
      </c>
      <c r="U40" s="92">
        <v>59209730</v>
      </c>
      <c r="V40" s="92" t="s">
        <v>230</v>
      </c>
      <c r="W40" s="92">
        <v>59418718</v>
      </c>
      <c r="X40" s="92" t="s">
        <v>230</v>
      </c>
      <c r="Y40" s="92">
        <v>59624342</v>
      </c>
      <c r="Z40" s="92" t="s">
        <v>230</v>
      </c>
      <c r="AA40" s="92">
        <v>59830635</v>
      </c>
      <c r="AB40" s="92" t="s">
        <v>230</v>
      </c>
      <c r="AC40" s="92">
        <v>60046709</v>
      </c>
      <c r="AD40" s="92" t="s">
        <v>230</v>
      </c>
      <c r="AE40" s="92">
        <v>60351778</v>
      </c>
      <c r="AF40" s="92" t="s">
        <v>230</v>
      </c>
      <c r="AG40" s="92">
        <v>60762169</v>
      </c>
      <c r="AH40" s="92" t="s">
        <v>230</v>
      </c>
      <c r="AI40" s="92">
        <v>61201676</v>
      </c>
      <c r="AJ40" s="92" t="s">
        <v>230</v>
      </c>
      <c r="AK40" s="92">
        <v>61644062</v>
      </c>
      <c r="AL40" s="92" t="s">
        <v>230</v>
      </c>
      <c r="AM40" s="92">
        <v>62078165</v>
      </c>
      <c r="AN40" s="92" t="s">
        <v>230</v>
      </c>
      <c r="AO40" s="92">
        <v>62532556</v>
      </c>
      <c r="AP40" s="92" t="s">
        <v>230</v>
      </c>
      <c r="AQ40" s="92">
        <v>63001253</v>
      </c>
      <c r="AR40" s="92" t="s">
        <v>230</v>
      </c>
      <c r="AS40" s="92">
        <v>63437350</v>
      </c>
      <c r="AT40" s="92" t="s">
        <v>230</v>
      </c>
      <c r="AU40" s="92">
        <v>63826129</v>
      </c>
      <c r="AV40" s="92" t="s">
        <v>230</v>
      </c>
      <c r="AW40" s="92">
        <v>64178710</v>
      </c>
      <c r="AX40" s="92" t="s">
        <v>230</v>
      </c>
      <c r="AY40" s="92">
        <v>64504541</v>
      </c>
      <c r="AZ40" s="92" t="s">
        <v>230</v>
      </c>
      <c r="BA40" s="92">
        <v>64818789</v>
      </c>
      <c r="BB40" s="92" t="s">
        <v>230</v>
      </c>
      <c r="BC40" s="92">
        <v>65127852</v>
      </c>
      <c r="BD40" s="92" t="s">
        <v>230</v>
      </c>
      <c r="BE40" s="92">
        <v>65438667</v>
      </c>
      <c r="BF40" s="92" t="s">
        <v>230</v>
      </c>
      <c r="BG40" s="92">
        <v>65771309</v>
      </c>
      <c r="BH40" s="92" t="s">
        <v>230</v>
      </c>
      <c r="BI40" s="92">
        <v>66312067</v>
      </c>
      <c r="BJ40" s="92" t="s">
        <v>106</v>
      </c>
      <c r="BK40" s="92">
        <v>66548272</v>
      </c>
      <c r="BL40" s="92" t="s">
        <v>230</v>
      </c>
      <c r="BM40" s="92">
        <v>66724104</v>
      </c>
      <c r="BN40" s="92" t="s">
        <v>230</v>
      </c>
      <c r="BO40" s="92">
        <v>66918020</v>
      </c>
      <c r="BP40" s="92" t="s">
        <v>230</v>
      </c>
      <c r="BQ40" s="92">
        <v>67158348</v>
      </c>
      <c r="BR40" s="92" t="s">
        <v>230</v>
      </c>
      <c r="BS40" s="92">
        <v>67388001</v>
      </c>
      <c r="BT40" s="92" t="s">
        <v>132</v>
      </c>
      <c r="BU40" s="92">
        <v>67571107</v>
      </c>
      <c r="BV40" s="92" t="s">
        <v>132</v>
      </c>
      <c r="BW40" s="92">
        <v>67764304</v>
      </c>
      <c r="BX40" s="92" t="s">
        <v>132</v>
      </c>
      <c r="BY40" s="92">
        <v>67971311</v>
      </c>
      <c r="BZ40" s="92" t="s">
        <v>132</v>
      </c>
      <c r="CA40" s="92" t="s">
        <v>1</v>
      </c>
      <c r="CB40" s="92" t="s">
        <v>230</v>
      </c>
    </row>
    <row r="41" spans="1:80" ht="11.45" customHeight="1">
      <c r="A41" s="88" t="s">
        <v>138</v>
      </c>
      <c r="B41" s="88" t="s">
        <v>21</v>
      </c>
      <c r="C41" s="89">
        <v>4412252</v>
      </c>
      <c r="D41" s="89" t="s">
        <v>230</v>
      </c>
      <c r="E41" s="89">
        <v>4512082</v>
      </c>
      <c r="F41" s="89" t="s">
        <v>230</v>
      </c>
      <c r="G41" s="89">
        <v>4599782</v>
      </c>
      <c r="H41" s="89" t="s">
        <v>230</v>
      </c>
      <c r="I41" s="89">
        <v>4701417</v>
      </c>
      <c r="J41" s="89" t="s">
        <v>101</v>
      </c>
      <c r="K41" s="89">
        <v>4767260</v>
      </c>
      <c r="L41" s="89" t="s">
        <v>101</v>
      </c>
      <c r="M41" s="89">
        <v>4777368</v>
      </c>
      <c r="N41" s="89" t="s">
        <v>101</v>
      </c>
      <c r="O41" s="89">
        <v>4689022</v>
      </c>
      <c r="P41" s="89" t="s">
        <v>101</v>
      </c>
      <c r="Q41" s="89">
        <v>4575818</v>
      </c>
      <c r="R41" s="89" t="s">
        <v>101</v>
      </c>
      <c r="S41" s="89">
        <v>4600463</v>
      </c>
      <c r="T41" s="89" t="s">
        <v>101</v>
      </c>
      <c r="U41" s="89">
        <v>4652024</v>
      </c>
      <c r="V41" s="89" t="s">
        <v>101</v>
      </c>
      <c r="W41" s="89">
        <v>4620030</v>
      </c>
      <c r="X41" s="89" t="s">
        <v>101</v>
      </c>
      <c r="Y41" s="89">
        <v>4557097</v>
      </c>
      <c r="Z41" s="89" t="s">
        <v>101</v>
      </c>
      <c r="AA41" s="89">
        <v>4534920</v>
      </c>
      <c r="AB41" s="89" t="s">
        <v>101</v>
      </c>
      <c r="AC41" s="89">
        <v>4532136</v>
      </c>
      <c r="AD41" s="89" t="s">
        <v>101</v>
      </c>
      <c r="AE41" s="89">
        <v>4512598</v>
      </c>
      <c r="AF41" s="89" t="s">
        <v>101</v>
      </c>
      <c r="AG41" s="89">
        <v>4468302</v>
      </c>
      <c r="AH41" s="89" t="s">
        <v>101</v>
      </c>
      <c r="AI41" s="89">
        <v>4300450</v>
      </c>
      <c r="AJ41" s="89" t="s">
        <v>106</v>
      </c>
      <c r="AK41" s="89">
        <v>4305439</v>
      </c>
      <c r="AL41" s="89" t="s">
        <v>230</v>
      </c>
      <c r="AM41" s="89">
        <v>4305555</v>
      </c>
      <c r="AN41" s="89" t="s">
        <v>230</v>
      </c>
      <c r="AO41" s="89">
        <v>4308293</v>
      </c>
      <c r="AP41" s="89" t="s">
        <v>230</v>
      </c>
      <c r="AQ41" s="89">
        <v>4311674</v>
      </c>
      <c r="AR41" s="89" t="s">
        <v>230</v>
      </c>
      <c r="AS41" s="89">
        <v>4313009</v>
      </c>
      <c r="AT41" s="89" t="s">
        <v>230</v>
      </c>
      <c r="AU41" s="89">
        <v>4312749</v>
      </c>
      <c r="AV41" s="89" t="s">
        <v>230</v>
      </c>
      <c r="AW41" s="89">
        <v>4310882</v>
      </c>
      <c r="AX41" s="89" t="s">
        <v>230</v>
      </c>
      <c r="AY41" s="89">
        <v>4306322</v>
      </c>
      <c r="AZ41" s="89" t="s">
        <v>230</v>
      </c>
      <c r="BA41" s="89">
        <v>4296352</v>
      </c>
      <c r="BB41" s="89" t="s">
        <v>230</v>
      </c>
      <c r="BC41" s="89">
        <v>4282921</v>
      </c>
      <c r="BD41" s="89" t="s">
        <v>230</v>
      </c>
      <c r="BE41" s="89">
        <v>4269062</v>
      </c>
      <c r="BF41" s="89" t="s">
        <v>230</v>
      </c>
      <c r="BG41" s="89">
        <v>4254475</v>
      </c>
      <c r="BH41" s="89" t="s">
        <v>230</v>
      </c>
      <c r="BI41" s="89">
        <v>4236063</v>
      </c>
      <c r="BJ41" s="89" t="s">
        <v>230</v>
      </c>
      <c r="BK41" s="89">
        <v>4207993</v>
      </c>
      <c r="BL41" s="89" t="s">
        <v>230</v>
      </c>
      <c r="BM41" s="89">
        <v>4172441</v>
      </c>
      <c r="BN41" s="89" t="s">
        <v>230</v>
      </c>
      <c r="BO41" s="89">
        <v>4129853</v>
      </c>
      <c r="BP41" s="89" t="s">
        <v>230</v>
      </c>
      <c r="BQ41" s="89">
        <v>4090870</v>
      </c>
      <c r="BR41" s="89" t="s">
        <v>230</v>
      </c>
      <c r="BS41" s="89">
        <v>4067206</v>
      </c>
      <c r="BT41" s="89" t="s">
        <v>230</v>
      </c>
      <c r="BU41" s="89">
        <v>4047260</v>
      </c>
      <c r="BV41" s="89" t="s">
        <v>230</v>
      </c>
      <c r="BW41" s="89">
        <v>3949330</v>
      </c>
      <c r="BX41" s="89" t="s">
        <v>230</v>
      </c>
      <c r="BY41" s="89">
        <v>3856600</v>
      </c>
      <c r="BZ41" s="89" t="s">
        <v>230</v>
      </c>
      <c r="CA41" s="89" t="s">
        <v>1</v>
      </c>
      <c r="CB41" s="89" t="s">
        <v>230</v>
      </c>
    </row>
    <row r="42" spans="1:80" ht="11.45" customHeight="1">
      <c r="A42" s="88" t="s">
        <v>134</v>
      </c>
      <c r="B42" s="88" t="s">
        <v>4</v>
      </c>
      <c r="C42" s="92">
        <v>53821850</v>
      </c>
      <c r="D42" s="92" t="s">
        <v>230</v>
      </c>
      <c r="E42" s="92">
        <v>55441001</v>
      </c>
      <c r="F42" s="92" t="s">
        <v>230</v>
      </c>
      <c r="G42" s="92">
        <v>56433883</v>
      </c>
      <c r="H42" s="92" t="s">
        <v>230</v>
      </c>
      <c r="I42" s="92">
        <v>56593071</v>
      </c>
      <c r="J42" s="92" t="s">
        <v>230</v>
      </c>
      <c r="K42" s="92">
        <v>56671781</v>
      </c>
      <c r="L42" s="92" t="s">
        <v>230</v>
      </c>
      <c r="M42" s="92">
        <v>56719240</v>
      </c>
      <c r="N42" s="92" t="s">
        <v>230</v>
      </c>
      <c r="O42" s="92">
        <v>56758521</v>
      </c>
      <c r="P42" s="92" t="s">
        <v>230</v>
      </c>
      <c r="Q42" s="92">
        <v>56797087</v>
      </c>
      <c r="R42" s="92" t="s">
        <v>230</v>
      </c>
      <c r="S42" s="92">
        <v>56831821</v>
      </c>
      <c r="T42" s="92" t="s">
        <v>230</v>
      </c>
      <c r="U42" s="92">
        <v>56843400</v>
      </c>
      <c r="V42" s="92" t="s">
        <v>230</v>
      </c>
      <c r="W42" s="92">
        <v>56844303</v>
      </c>
      <c r="X42" s="92" t="s">
        <v>230</v>
      </c>
      <c r="Y42" s="92">
        <v>56860281</v>
      </c>
      <c r="Z42" s="92" t="s">
        <v>230</v>
      </c>
      <c r="AA42" s="92">
        <v>56890372</v>
      </c>
      <c r="AB42" s="92" t="s">
        <v>230</v>
      </c>
      <c r="AC42" s="92">
        <v>56906744</v>
      </c>
      <c r="AD42" s="92" t="s">
        <v>230</v>
      </c>
      <c r="AE42" s="92">
        <v>56916317</v>
      </c>
      <c r="AF42" s="92" t="s">
        <v>230</v>
      </c>
      <c r="AG42" s="92">
        <v>56942108</v>
      </c>
      <c r="AH42" s="92" t="s">
        <v>230</v>
      </c>
      <c r="AI42" s="92">
        <v>56974100</v>
      </c>
      <c r="AJ42" s="92" t="s">
        <v>230</v>
      </c>
      <c r="AK42" s="92">
        <v>57059007</v>
      </c>
      <c r="AL42" s="92" t="s">
        <v>230</v>
      </c>
      <c r="AM42" s="92">
        <v>57313203</v>
      </c>
      <c r="AN42" s="92" t="s">
        <v>230</v>
      </c>
      <c r="AO42" s="92">
        <v>57685327</v>
      </c>
      <c r="AP42" s="92" t="s">
        <v>230</v>
      </c>
      <c r="AQ42" s="92">
        <v>57969484</v>
      </c>
      <c r="AR42" s="92" t="s">
        <v>230</v>
      </c>
      <c r="AS42" s="92">
        <v>58143979</v>
      </c>
      <c r="AT42" s="92" t="s">
        <v>230</v>
      </c>
      <c r="AU42" s="92">
        <v>58438310</v>
      </c>
      <c r="AV42" s="92" t="s">
        <v>230</v>
      </c>
      <c r="AW42" s="92">
        <v>58826731</v>
      </c>
      <c r="AX42" s="92" t="s">
        <v>230</v>
      </c>
      <c r="AY42" s="92">
        <v>59095365</v>
      </c>
      <c r="AZ42" s="92" t="s">
        <v>230</v>
      </c>
      <c r="BA42" s="92">
        <v>59277417</v>
      </c>
      <c r="BB42" s="92" t="s">
        <v>230</v>
      </c>
      <c r="BC42" s="92">
        <v>59379449</v>
      </c>
      <c r="BD42" s="92" t="s">
        <v>230</v>
      </c>
      <c r="BE42" s="92">
        <v>59539717</v>
      </c>
      <c r="BF42" s="92" t="s">
        <v>230</v>
      </c>
      <c r="BG42" s="92">
        <v>60233948</v>
      </c>
      <c r="BH42" s="92" t="s">
        <v>230</v>
      </c>
      <c r="BI42" s="92">
        <v>60789140</v>
      </c>
      <c r="BJ42" s="92" t="s">
        <v>230</v>
      </c>
      <c r="BK42" s="92">
        <v>60730582</v>
      </c>
      <c r="BL42" s="92" t="s">
        <v>230</v>
      </c>
      <c r="BM42" s="92">
        <v>60627498</v>
      </c>
      <c r="BN42" s="92" t="s">
        <v>230</v>
      </c>
      <c r="BO42" s="92">
        <v>60536709</v>
      </c>
      <c r="BP42" s="92" t="s">
        <v>230</v>
      </c>
      <c r="BQ42" s="92">
        <v>60421760</v>
      </c>
      <c r="BR42" s="92" t="s">
        <v>230</v>
      </c>
      <c r="BS42" s="92">
        <v>59729081</v>
      </c>
      <c r="BT42" s="92" t="s">
        <v>106</v>
      </c>
      <c r="BU42" s="92">
        <v>59438851</v>
      </c>
      <c r="BV42" s="92" t="s">
        <v>230</v>
      </c>
      <c r="BW42" s="92">
        <v>59133173</v>
      </c>
      <c r="BX42" s="92" t="s">
        <v>230</v>
      </c>
      <c r="BY42" s="92">
        <v>58940425</v>
      </c>
      <c r="BZ42" s="92" t="s">
        <v>132</v>
      </c>
      <c r="CA42" s="92" t="s">
        <v>1</v>
      </c>
      <c r="CB42" s="92" t="s">
        <v>230</v>
      </c>
    </row>
    <row r="43" spans="1:80" ht="11.45" customHeight="1">
      <c r="A43" s="88" t="s">
        <v>158</v>
      </c>
      <c r="B43" s="88" t="s">
        <v>22</v>
      </c>
      <c r="C43" s="89">
        <v>614450</v>
      </c>
      <c r="D43" s="89" t="s">
        <v>230</v>
      </c>
      <c r="E43" s="89">
        <v>501790</v>
      </c>
      <c r="F43" s="89" t="s">
        <v>106</v>
      </c>
      <c r="G43" s="89">
        <v>509050</v>
      </c>
      <c r="H43" s="89" t="s">
        <v>230</v>
      </c>
      <c r="I43" s="89">
        <v>541501</v>
      </c>
      <c r="J43" s="89" t="s">
        <v>230</v>
      </c>
      <c r="K43" s="89">
        <v>567674</v>
      </c>
      <c r="L43" s="89" t="s">
        <v>230</v>
      </c>
      <c r="M43" s="89">
        <v>579898</v>
      </c>
      <c r="N43" s="89" t="s">
        <v>230</v>
      </c>
      <c r="O43" s="89">
        <v>595105</v>
      </c>
      <c r="P43" s="89" t="s">
        <v>230</v>
      </c>
      <c r="Q43" s="89">
        <v>611150</v>
      </c>
      <c r="R43" s="89" t="s">
        <v>230</v>
      </c>
      <c r="S43" s="89">
        <v>626088</v>
      </c>
      <c r="T43" s="89" t="s">
        <v>230</v>
      </c>
      <c r="U43" s="89">
        <v>639172</v>
      </c>
      <c r="V43" s="89" t="s">
        <v>230</v>
      </c>
      <c r="W43" s="89">
        <v>650866</v>
      </c>
      <c r="X43" s="89" t="s">
        <v>230</v>
      </c>
      <c r="Y43" s="89">
        <v>661323</v>
      </c>
      <c r="Z43" s="89" t="s">
        <v>230</v>
      </c>
      <c r="AA43" s="89">
        <v>670764</v>
      </c>
      <c r="AB43" s="89" t="s">
        <v>230</v>
      </c>
      <c r="AC43" s="89">
        <v>679039</v>
      </c>
      <c r="AD43" s="89" t="s">
        <v>230</v>
      </c>
      <c r="AE43" s="89">
        <v>686680</v>
      </c>
      <c r="AF43" s="89" t="s">
        <v>230</v>
      </c>
      <c r="AG43" s="89">
        <v>694023</v>
      </c>
      <c r="AH43" s="89" t="s">
        <v>230</v>
      </c>
      <c r="AI43" s="89">
        <v>701544</v>
      </c>
      <c r="AJ43" s="89" t="s">
        <v>230</v>
      </c>
      <c r="AK43" s="89">
        <v>709630</v>
      </c>
      <c r="AL43" s="89" t="s">
        <v>230</v>
      </c>
      <c r="AM43" s="89">
        <v>718307</v>
      </c>
      <c r="AN43" s="89" t="s">
        <v>230</v>
      </c>
      <c r="AO43" s="89">
        <v>727980</v>
      </c>
      <c r="AP43" s="89" t="s">
        <v>230</v>
      </c>
      <c r="AQ43" s="89">
        <v>738540</v>
      </c>
      <c r="AR43" s="89" t="s">
        <v>230</v>
      </c>
      <c r="AS43" s="89">
        <v>750965</v>
      </c>
      <c r="AT43" s="89" t="s">
        <v>230</v>
      </c>
      <c r="AU43" s="89">
        <v>767125</v>
      </c>
      <c r="AV43" s="89" t="s">
        <v>230</v>
      </c>
      <c r="AW43" s="89">
        <v>786632</v>
      </c>
      <c r="AX43" s="89" t="s">
        <v>230</v>
      </c>
      <c r="AY43" s="89">
        <v>808035</v>
      </c>
      <c r="AZ43" s="89" t="s">
        <v>230</v>
      </c>
      <c r="BA43" s="89">
        <v>829446</v>
      </c>
      <c r="BB43" s="89" t="s">
        <v>230</v>
      </c>
      <c r="BC43" s="89">
        <v>850881</v>
      </c>
      <c r="BD43" s="89" t="s">
        <v>230</v>
      </c>
      <c r="BE43" s="89">
        <v>863945</v>
      </c>
      <c r="BF43" s="89" t="s">
        <v>230</v>
      </c>
      <c r="BG43" s="89">
        <v>861939</v>
      </c>
      <c r="BH43" s="89" t="s">
        <v>230</v>
      </c>
      <c r="BI43" s="89">
        <v>852504</v>
      </c>
      <c r="BJ43" s="89" t="s">
        <v>230</v>
      </c>
      <c r="BK43" s="89">
        <v>847664</v>
      </c>
      <c r="BL43" s="89" t="s">
        <v>230</v>
      </c>
      <c r="BM43" s="89">
        <v>851561</v>
      </c>
      <c r="BN43" s="89" t="s">
        <v>230</v>
      </c>
      <c r="BO43" s="89">
        <v>859519</v>
      </c>
      <c r="BP43" s="89" t="s">
        <v>230</v>
      </c>
      <c r="BQ43" s="89">
        <v>870068</v>
      </c>
      <c r="BR43" s="89" t="s">
        <v>230</v>
      </c>
      <c r="BS43" s="89">
        <v>881952</v>
      </c>
      <c r="BT43" s="89" t="s">
        <v>230</v>
      </c>
      <c r="BU43" s="89">
        <v>892006</v>
      </c>
      <c r="BV43" s="89" t="s">
        <v>230</v>
      </c>
      <c r="BW43" s="89">
        <v>900356</v>
      </c>
      <c r="BX43" s="89" t="s">
        <v>230</v>
      </c>
      <c r="BY43" s="89">
        <v>912703</v>
      </c>
      <c r="BZ43" s="89" t="s">
        <v>132</v>
      </c>
      <c r="CA43" s="89" t="s">
        <v>1</v>
      </c>
      <c r="CB43" s="89" t="s">
        <v>230</v>
      </c>
    </row>
    <row r="44" spans="1:80" ht="11.45" customHeight="1">
      <c r="A44" s="88" t="s">
        <v>129</v>
      </c>
      <c r="B44" s="88" t="s">
        <v>28</v>
      </c>
      <c r="C44" s="92">
        <v>2359164</v>
      </c>
      <c r="D44" s="92" t="s">
        <v>230</v>
      </c>
      <c r="E44" s="92">
        <v>2456130</v>
      </c>
      <c r="F44" s="92" t="s">
        <v>230</v>
      </c>
      <c r="G44" s="92">
        <v>2511701</v>
      </c>
      <c r="H44" s="92" t="s">
        <v>230</v>
      </c>
      <c r="I44" s="92">
        <v>2578873</v>
      </c>
      <c r="J44" s="92" t="s">
        <v>230</v>
      </c>
      <c r="K44" s="92">
        <v>2666955</v>
      </c>
      <c r="L44" s="92" t="s">
        <v>230</v>
      </c>
      <c r="M44" s="92">
        <v>2663151</v>
      </c>
      <c r="N44" s="92" t="s">
        <v>230</v>
      </c>
      <c r="O44" s="92">
        <v>2650581</v>
      </c>
      <c r="P44" s="92" t="s">
        <v>230</v>
      </c>
      <c r="Q44" s="92">
        <v>2614338</v>
      </c>
      <c r="R44" s="92" t="s">
        <v>230</v>
      </c>
      <c r="S44" s="92">
        <v>2563290</v>
      </c>
      <c r="T44" s="92" t="s">
        <v>230</v>
      </c>
      <c r="U44" s="92">
        <v>2520742</v>
      </c>
      <c r="V44" s="92" t="s">
        <v>230</v>
      </c>
      <c r="W44" s="92">
        <v>2485056</v>
      </c>
      <c r="X44" s="92" t="s">
        <v>230</v>
      </c>
      <c r="Y44" s="92">
        <v>2457222</v>
      </c>
      <c r="Z44" s="92" t="s">
        <v>230</v>
      </c>
      <c r="AA44" s="92">
        <v>2432851</v>
      </c>
      <c r="AB44" s="92" t="s">
        <v>230</v>
      </c>
      <c r="AC44" s="92">
        <v>2410019</v>
      </c>
      <c r="AD44" s="92" t="s">
        <v>230</v>
      </c>
      <c r="AE44" s="92">
        <v>2390482</v>
      </c>
      <c r="AF44" s="92" t="s">
        <v>230</v>
      </c>
      <c r="AG44" s="92">
        <v>2367550</v>
      </c>
      <c r="AH44" s="92" t="s">
        <v>230</v>
      </c>
      <c r="AI44" s="92">
        <v>2337170</v>
      </c>
      <c r="AJ44" s="92" t="s">
        <v>230</v>
      </c>
      <c r="AK44" s="92">
        <v>2310173</v>
      </c>
      <c r="AL44" s="92" t="s">
        <v>230</v>
      </c>
      <c r="AM44" s="92">
        <v>2287955</v>
      </c>
      <c r="AN44" s="92" t="s">
        <v>230</v>
      </c>
      <c r="AO44" s="92">
        <v>2263122</v>
      </c>
      <c r="AP44" s="92" t="s">
        <v>230</v>
      </c>
      <c r="AQ44" s="92">
        <v>2238799</v>
      </c>
      <c r="AR44" s="92" t="s">
        <v>230</v>
      </c>
      <c r="AS44" s="92">
        <v>2218357</v>
      </c>
      <c r="AT44" s="92" t="s">
        <v>230</v>
      </c>
      <c r="AU44" s="92">
        <v>2200325</v>
      </c>
      <c r="AV44" s="92" t="s">
        <v>230</v>
      </c>
      <c r="AW44" s="92">
        <v>2177322</v>
      </c>
      <c r="AX44" s="92" t="s">
        <v>230</v>
      </c>
      <c r="AY44" s="92">
        <v>2141669</v>
      </c>
      <c r="AZ44" s="92" t="s">
        <v>230</v>
      </c>
      <c r="BA44" s="92">
        <v>2097555</v>
      </c>
      <c r="BB44" s="92" t="s">
        <v>230</v>
      </c>
      <c r="BC44" s="92">
        <v>2059709</v>
      </c>
      <c r="BD44" s="92" t="s">
        <v>230</v>
      </c>
      <c r="BE44" s="92">
        <v>2034319</v>
      </c>
      <c r="BF44" s="92" t="s">
        <v>230</v>
      </c>
      <c r="BG44" s="92">
        <v>2012647</v>
      </c>
      <c r="BH44" s="92" t="s">
        <v>230</v>
      </c>
      <c r="BI44" s="92">
        <v>1993782</v>
      </c>
      <c r="BJ44" s="92" t="s">
        <v>230</v>
      </c>
      <c r="BK44" s="92">
        <v>1977527</v>
      </c>
      <c r="BL44" s="92" t="s">
        <v>230</v>
      </c>
      <c r="BM44" s="92">
        <v>1959537</v>
      </c>
      <c r="BN44" s="92" t="s">
        <v>230</v>
      </c>
      <c r="BO44" s="92">
        <v>1942248</v>
      </c>
      <c r="BP44" s="92" t="s">
        <v>230</v>
      </c>
      <c r="BQ44" s="92">
        <v>1927174</v>
      </c>
      <c r="BR44" s="92" t="s">
        <v>230</v>
      </c>
      <c r="BS44" s="92">
        <v>1913822</v>
      </c>
      <c r="BT44" s="92" t="s">
        <v>230</v>
      </c>
      <c r="BU44" s="92">
        <v>1900449</v>
      </c>
      <c r="BV44" s="92" t="s">
        <v>230</v>
      </c>
      <c r="BW44" s="92">
        <v>1884490</v>
      </c>
      <c r="BX44" s="92" t="s">
        <v>230</v>
      </c>
      <c r="BY44" s="92">
        <v>1879383</v>
      </c>
      <c r="BZ44" s="92" t="s">
        <v>230</v>
      </c>
      <c r="CA44" s="92" t="s">
        <v>1</v>
      </c>
      <c r="CB44" s="92" t="s">
        <v>230</v>
      </c>
    </row>
    <row r="45" spans="1:80" ht="11.45" customHeight="1">
      <c r="A45" s="88" t="s">
        <v>131</v>
      </c>
      <c r="B45" s="88" t="s">
        <v>5</v>
      </c>
      <c r="C45" s="89">
        <v>3139689</v>
      </c>
      <c r="D45" s="89" t="s">
        <v>230</v>
      </c>
      <c r="E45" s="89">
        <v>3301652</v>
      </c>
      <c r="F45" s="89" t="s">
        <v>230</v>
      </c>
      <c r="G45" s="89">
        <v>3413202</v>
      </c>
      <c r="H45" s="89" t="s">
        <v>230</v>
      </c>
      <c r="I45" s="89">
        <v>3544543</v>
      </c>
      <c r="J45" s="89" t="s">
        <v>230</v>
      </c>
      <c r="K45" s="89">
        <v>3684255</v>
      </c>
      <c r="L45" s="89" t="s">
        <v>230</v>
      </c>
      <c r="M45" s="89">
        <v>3697838</v>
      </c>
      <c r="N45" s="89" t="s">
        <v>230</v>
      </c>
      <c r="O45" s="89">
        <v>3704134</v>
      </c>
      <c r="P45" s="89" t="s">
        <v>230</v>
      </c>
      <c r="Q45" s="89">
        <v>3700114</v>
      </c>
      <c r="R45" s="89" t="s">
        <v>230</v>
      </c>
      <c r="S45" s="89">
        <v>3682613</v>
      </c>
      <c r="T45" s="89" t="s">
        <v>230</v>
      </c>
      <c r="U45" s="89">
        <v>3657144</v>
      </c>
      <c r="V45" s="89" t="s">
        <v>230</v>
      </c>
      <c r="W45" s="89">
        <v>3629102</v>
      </c>
      <c r="X45" s="89" t="s">
        <v>230</v>
      </c>
      <c r="Y45" s="89">
        <v>3601613</v>
      </c>
      <c r="Z45" s="89" t="s">
        <v>230</v>
      </c>
      <c r="AA45" s="89">
        <v>3575137</v>
      </c>
      <c r="AB45" s="89" t="s">
        <v>230</v>
      </c>
      <c r="AC45" s="89">
        <v>3549331</v>
      </c>
      <c r="AD45" s="89" t="s">
        <v>230</v>
      </c>
      <c r="AE45" s="89">
        <v>3524238</v>
      </c>
      <c r="AF45" s="89" t="s">
        <v>230</v>
      </c>
      <c r="AG45" s="89">
        <v>3499536</v>
      </c>
      <c r="AH45" s="89" t="s">
        <v>230</v>
      </c>
      <c r="AI45" s="89">
        <v>3470818</v>
      </c>
      <c r="AJ45" s="89" t="s">
        <v>230</v>
      </c>
      <c r="AK45" s="89">
        <v>3443067</v>
      </c>
      <c r="AL45" s="89" t="s">
        <v>230</v>
      </c>
      <c r="AM45" s="89">
        <v>3415213</v>
      </c>
      <c r="AN45" s="89" t="s">
        <v>230</v>
      </c>
      <c r="AO45" s="89">
        <v>3377075</v>
      </c>
      <c r="AP45" s="89" t="s">
        <v>230</v>
      </c>
      <c r="AQ45" s="89">
        <v>3322528</v>
      </c>
      <c r="AR45" s="89" t="s">
        <v>230</v>
      </c>
      <c r="AS45" s="89">
        <v>3269909</v>
      </c>
      <c r="AT45" s="89" t="s">
        <v>230</v>
      </c>
      <c r="AU45" s="89">
        <v>3231294</v>
      </c>
      <c r="AV45" s="89" t="s">
        <v>230</v>
      </c>
      <c r="AW45" s="89">
        <v>3198231</v>
      </c>
      <c r="AX45" s="89" t="s">
        <v>230</v>
      </c>
      <c r="AY45" s="89">
        <v>3162916</v>
      </c>
      <c r="AZ45" s="89" t="s">
        <v>230</v>
      </c>
      <c r="BA45" s="89">
        <v>3097282</v>
      </c>
      <c r="BB45" s="89" t="s">
        <v>230</v>
      </c>
      <c r="BC45" s="89">
        <v>3028115</v>
      </c>
      <c r="BD45" s="89" t="s">
        <v>230</v>
      </c>
      <c r="BE45" s="89">
        <v>2987773</v>
      </c>
      <c r="BF45" s="89" t="s">
        <v>230</v>
      </c>
      <c r="BG45" s="89">
        <v>2957689</v>
      </c>
      <c r="BH45" s="89" t="s">
        <v>230</v>
      </c>
      <c r="BI45" s="89">
        <v>2932367</v>
      </c>
      <c r="BJ45" s="89" t="s">
        <v>230</v>
      </c>
      <c r="BK45" s="89">
        <v>2904910</v>
      </c>
      <c r="BL45" s="89" t="s">
        <v>230</v>
      </c>
      <c r="BM45" s="89">
        <v>2868231</v>
      </c>
      <c r="BN45" s="89" t="s">
        <v>230</v>
      </c>
      <c r="BO45" s="89">
        <v>2828403</v>
      </c>
      <c r="BP45" s="89" t="s">
        <v>230</v>
      </c>
      <c r="BQ45" s="89">
        <v>2801543</v>
      </c>
      <c r="BR45" s="89" t="s">
        <v>230</v>
      </c>
      <c r="BS45" s="89">
        <v>2794137</v>
      </c>
      <c r="BT45" s="89" t="s">
        <v>230</v>
      </c>
      <c r="BU45" s="89">
        <v>2794885</v>
      </c>
      <c r="BV45" s="89" t="s">
        <v>230</v>
      </c>
      <c r="BW45" s="89">
        <v>2800839</v>
      </c>
      <c r="BX45" s="89" t="s">
        <v>230</v>
      </c>
      <c r="BY45" s="89">
        <v>2831639</v>
      </c>
      <c r="BZ45" s="89" t="s">
        <v>230</v>
      </c>
      <c r="CA45" s="89" t="s">
        <v>1</v>
      </c>
      <c r="CB45" s="89" t="s">
        <v>230</v>
      </c>
    </row>
    <row r="46" spans="1:80" ht="11.45" customHeight="1">
      <c r="A46" s="88" t="s">
        <v>130</v>
      </c>
      <c r="B46" s="88" t="s">
        <v>6</v>
      </c>
      <c r="C46" s="92">
        <v>339174</v>
      </c>
      <c r="D46" s="92" t="s">
        <v>230</v>
      </c>
      <c r="E46" s="92">
        <v>358950</v>
      </c>
      <c r="F46" s="92" t="s">
        <v>230</v>
      </c>
      <c r="G46" s="92">
        <v>364150</v>
      </c>
      <c r="H46" s="92" t="s">
        <v>230</v>
      </c>
      <c r="I46" s="92">
        <v>366706</v>
      </c>
      <c r="J46" s="92" t="s">
        <v>230</v>
      </c>
      <c r="K46" s="92">
        <v>377100</v>
      </c>
      <c r="L46" s="92" t="s">
        <v>230</v>
      </c>
      <c r="M46" s="92">
        <v>381850</v>
      </c>
      <c r="N46" s="92" t="s">
        <v>230</v>
      </c>
      <c r="O46" s="92">
        <v>387000</v>
      </c>
      <c r="P46" s="92" t="s">
        <v>230</v>
      </c>
      <c r="Q46" s="92">
        <v>392175</v>
      </c>
      <c r="R46" s="92" t="s">
        <v>230</v>
      </c>
      <c r="S46" s="92">
        <v>397475</v>
      </c>
      <c r="T46" s="92" t="s">
        <v>230</v>
      </c>
      <c r="U46" s="92">
        <v>402925</v>
      </c>
      <c r="V46" s="92" t="s">
        <v>230</v>
      </c>
      <c r="W46" s="92">
        <v>408625</v>
      </c>
      <c r="X46" s="92" t="s">
        <v>230</v>
      </c>
      <c r="Y46" s="92">
        <v>414225</v>
      </c>
      <c r="Z46" s="92" t="s">
        <v>230</v>
      </c>
      <c r="AA46" s="92">
        <v>419450</v>
      </c>
      <c r="AB46" s="92" t="s">
        <v>230</v>
      </c>
      <c r="AC46" s="92">
        <v>424700</v>
      </c>
      <c r="AD46" s="92" t="s">
        <v>230</v>
      </c>
      <c r="AE46" s="92">
        <v>430475</v>
      </c>
      <c r="AF46" s="92" t="s">
        <v>230</v>
      </c>
      <c r="AG46" s="92">
        <v>436300</v>
      </c>
      <c r="AH46" s="92" t="s">
        <v>230</v>
      </c>
      <c r="AI46" s="92">
        <v>441525</v>
      </c>
      <c r="AJ46" s="92" t="s">
        <v>230</v>
      </c>
      <c r="AK46" s="92">
        <v>446175</v>
      </c>
      <c r="AL46" s="92" t="s">
        <v>230</v>
      </c>
      <c r="AM46" s="92">
        <v>451630</v>
      </c>
      <c r="AN46" s="92" t="s">
        <v>230</v>
      </c>
      <c r="AO46" s="92">
        <v>458095</v>
      </c>
      <c r="AP46" s="92" t="s">
        <v>230</v>
      </c>
      <c r="AQ46" s="92">
        <v>465158</v>
      </c>
      <c r="AR46" s="92" t="s">
        <v>230</v>
      </c>
      <c r="AS46" s="92">
        <v>472637</v>
      </c>
      <c r="AT46" s="92" t="s">
        <v>230</v>
      </c>
      <c r="AU46" s="92">
        <v>479993</v>
      </c>
      <c r="AV46" s="92" t="s">
        <v>230</v>
      </c>
      <c r="AW46" s="92">
        <v>488650</v>
      </c>
      <c r="AX46" s="92" t="s">
        <v>230</v>
      </c>
      <c r="AY46" s="92">
        <v>497783</v>
      </c>
      <c r="AZ46" s="92" t="s">
        <v>230</v>
      </c>
      <c r="BA46" s="92">
        <v>506953</v>
      </c>
      <c r="BB46" s="92" t="s">
        <v>230</v>
      </c>
      <c r="BC46" s="92">
        <v>518347</v>
      </c>
      <c r="BD46" s="92" t="s">
        <v>230</v>
      </c>
      <c r="BE46" s="92">
        <v>530946</v>
      </c>
      <c r="BF46" s="92" t="s">
        <v>106</v>
      </c>
      <c r="BG46" s="92">
        <v>543360</v>
      </c>
      <c r="BH46" s="92" t="s">
        <v>230</v>
      </c>
      <c r="BI46" s="92">
        <v>556319</v>
      </c>
      <c r="BJ46" s="92" t="s">
        <v>230</v>
      </c>
      <c r="BK46" s="92">
        <v>569604</v>
      </c>
      <c r="BL46" s="92" t="s">
        <v>230</v>
      </c>
      <c r="BM46" s="92">
        <v>582014</v>
      </c>
      <c r="BN46" s="92" t="s">
        <v>230</v>
      </c>
      <c r="BO46" s="92">
        <v>596336</v>
      </c>
      <c r="BP46" s="92" t="s">
        <v>106</v>
      </c>
      <c r="BQ46" s="92">
        <v>607950</v>
      </c>
      <c r="BR46" s="92" t="s">
        <v>230</v>
      </c>
      <c r="BS46" s="92">
        <v>620001</v>
      </c>
      <c r="BT46" s="92" t="s">
        <v>230</v>
      </c>
      <c r="BU46" s="92">
        <v>630419</v>
      </c>
      <c r="BV46" s="92" t="s">
        <v>230</v>
      </c>
      <c r="BW46" s="92">
        <v>640064</v>
      </c>
      <c r="BX46" s="92" t="s">
        <v>230</v>
      </c>
      <c r="BY46" s="92">
        <v>653103</v>
      </c>
      <c r="BZ46" s="92" t="s">
        <v>230</v>
      </c>
      <c r="CA46" s="92" t="s">
        <v>1</v>
      </c>
      <c r="CB46" s="92" t="s">
        <v>230</v>
      </c>
    </row>
    <row r="47" spans="1:80" ht="11.45" customHeight="1">
      <c r="A47" s="88" t="s">
        <v>137</v>
      </c>
      <c r="B47" s="88" t="s">
        <v>7</v>
      </c>
      <c r="C47" s="89">
        <v>10337910</v>
      </c>
      <c r="D47" s="89" t="s">
        <v>230</v>
      </c>
      <c r="E47" s="89">
        <v>10540525</v>
      </c>
      <c r="F47" s="89" t="s">
        <v>230</v>
      </c>
      <c r="G47" s="89">
        <v>10711122</v>
      </c>
      <c r="H47" s="89" t="s">
        <v>230</v>
      </c>
      <c r="I47" s="89">
        <v>10648713</v>
      </c>
      <c r="J47" s="89" t="s">
        <v>230</v>
      </c>
      <c r="K47" s="89">
        <v>10481719</v>
      </c>
      <c r="L47" s="89" t="s">
        <v>230</v>
      </c>
      <c r="M47" s="89">
        <v>10373988</v>
      </c>
      <c r="N47" s="89" t="s">
        <v>230</v>
      </c>
      <c r="O47" s="89">
        <v>10373400</v>
      </c>
      <c r="P47" s="89" t="s">
        <v>230</v>
      </c>
      <c r="Q47" s="89">
        <v>10369341</v>
      </c>
      <c r="R47" s="89" t="s">
        <v>230</v>
      </c>
      <c r="S47" s="89">
        <v>10357523</v>
      </c>
      <c r="T47" s="89" t="s">
        <v>230</v>
      </c>
      <c r="U47" s="89">
        <v>10343355</v>
      </c>
      <c r="V47" s="89" t="s">
        <v>230</v>
      </c>
      <c r="W47" s="89">
        <v>10328965</v>
      </c>
      <c r="X47" s="89" t="s">
        <v>230</v>
      </c>
      <c r="Y47" s="89">
        <v>10311238</v>
      </c>
      <c r="Z47" s="89" t="s">
        <v>230</v>
      </c>
      <c r="AA47" s="89">
        <v>10290486</v>
      </c>
      <c r="AB47" s="89" t="s">
        <v>230</v>
      </c>
      <c r="AC47" s="89">
        <v>10266570</v>
      </c>
      <c r="AD47" s="89" t="s">
        <v>230</v>
      </c>
      <c r="AE47" s="89">
        <v>10237530</v>
      </c>
      <c r="AF47" s="89" t="s">
        <v>230</v>
      </c>
      <c r="AG47" s="89">
        <v>10210971</v>
      </c>
      <c r="AH47" s="89" t="s">
        <v>230</v>
      </c>
      <c r="AI47" s="89">
        <v>10187576</v>
      </c>
      <c r="AJ47" s="89" t="s">
        <v>230</v>
      </c>
      <c r="AK47" s="89">
        <v>10158608</v>
      </c>
      <c r="AL47" s="89" t="s">
        <v>230</v>
      </c>
      <c r="AM47" s="89">
        <v>10129552</v>
      </c>
      <c r="AN47" s="89" t="s">
        <v>230</v>
      </c>
      <c r="AO47" s="89">
        <v>10107146</v>
      </c>
      <c r="AP47" s="89" t="s">
        <v>230</v>
      </c>
      <c r="AQ47" s="89">
        <v>10087065</v>
      </c>
      <c r="AR47" s="89" t="s">
        <v>230</v>
      </c>
      <c r="AS47" s="89">
        <v>10071370</v>
      </c>
      <c r="AT47" s="89" t="s">
        <v>230</v>
      </c>
      <c r="AU47" s="89">
        <v>10055780</v>
      </c>
      <c r="AV47" s="89" t="s">
        <v>230</v>
      </c>
      <c r="AW47" s="89">
        <v>10038188</v>
      </c>
      <c r="AX47" s="89" t="s">
        <v>230</v>
      </c>
      <c r="AY47" s="89">
        <v>10022650</v>
      </c>
      <c r="AZ47" s="89" t="s">
        <v>230</v>
      </c>
      <c r="BA47" s="89">
        <v>10000023</v>
      </c>
      <c r="BB47" s="89" t="s">
        <v>230</v>
      </c>
      <c r="BC47" s="89">
        <v>9971727</v>
      </c>
      <c r="BD47" s="89" t="s">
        <v>230</v>
      </c>
      <c r="BE47" s="89">
        <v>9920362</v>
      </c>
      <c r="BF47" s="89" t="s">
        <v>106</v>
      </c>
      <c r="BG47" s="89">
        <v>9893082</v>
      </c>
      <c r="BH47" s="89" t="s">
        <v>230</v>
      </c>
      <c r="BI47" s="89">
        <v>9866468</v>
      </c>
      <c r="BJ47" s="89" t="s">
        <v>230</v>
      </c>
      <c r="BK47" s="89">
        <v>9843028</v>
      </c>
      <c r="BL47" s="89" t="s">
        <v>230</v>
      </c>
      <c r="BM47" s="89">
        <v>9814023</v>
      </c>
      <c r="BN47" s="89" t="s">
        <v>230</v>
      </c>
      <c r="BO47" s="89">
        <v>9787966</v>
      </c>
      <c r="BP47" s="89" t="s">
        <v>230</v>
      </c>
      <c r="BQ47" s="89">
        <v>9775564</v>
      </c>
      <c r="BR47" s="89" t="s">
        <v>230</v>
      </c>
      <c r="BS47" s="89">
        <v>9771141</v>
      </c>
      <c r="BT47" s="89" t="s">
        <v>230</v>
      </c>
      <c r="BU47" s="89">
        <v>9750149</v>
      </c>
      <c r="BV47" s="89" t="s">
        <v>230</v>
      </c>
      <c r="BW47" s="89">
        <v>9709891</v>
      </c>
      <c r="BX47" s="89" t="s">
        <v>230</v>
      </c>
      <c r="BY47" s="89">
        <v>9643048</v>
      </c>
      <c r="BZ47" s="89" t="s">
        <v>119</v>
      </c>
      <c r="CA47" s="89" t="s">
        <v>1</v>
      </c>
      <c r="CB47" s="89" t="s">
        <v>230</v>
      </c>
    </row>
    <row r="48" spans="1:80" ht="11.45" customHeight="1">
      <c r="A48" s="88" t="s">
        <v>124</v>
      </c>
      <c r="B48" s="88" t="s">
        <v>8</v>
      </c>
      <c r="C48" s="92">
        <v>302650</v>
      </c>
      <c r="D48" s="92" t="s">
        <v>230</v>
      </c>
      <c r="E48" s="92">
        <v>304222</v>
      </c>
      <c r="F48" s="92" t="s">
        <v>230</v>
      </c>
      <c r="G48" s="92">
        <v>316645</v>
      </c>
      <c r="H48" s="92" t="s">
        <v>230</v>
      </c>
      <c r="I48" s="92">
        <v>336452</v>
      </c>
      <c r="J48" s="92" t="s">
        <v>230</v>
      </c>
      <c r="K48" s="92">
        <v>350722</v>
      </c>
      <c r="L48" s="92" t="s">
        <v>230</v>
      </c>
      <c r="M48" s="92">
        <v>354170</v>
      </c>
      <c r="N48" s="92" t="s">
        <v>230</v>
      </c>
      <c r="O48" s="92">
        <v>363845</v>
      </c>
      <c r="P48" s="92" t="s">
        <v>106</v>
      </c>
      <c r="Q48" s="92">
        <v>367618</v>
      </c>
      <c r="R48" s="92" t="s">
        <v>230</v>
      </c>
      <c r="S48" s="92">
        <v>371308</v>
      </c>
      <c r="T48" s="92" t="s">
        <v>230</v>
      </c>
      <c r="U48" s="92">
        <v>374797</v>
      </c>
      <c r="V48" s="92" t="s">
        <v>230</v>
      </c>
      <c r="W48" s="92">
        <v>377419</v>
      </c>
      <c r="X48" s="92" t="s">
        <v>230</v>
      </c>
      <c r="Y48" s="92">
        <v>379905</v>
      </c>
      <c r="Z48" s="92" t="s">
        <v>230</v>
      </c>
      <c r="AA48" s="92">
        <v>382791</v>
      </c>
      <c r="AB48" s="92" t="s">
        <v>230</v>
      </c>
      <c r="AC48" s="92">
        <v>385287</v>
      </c>
      <c r="AD48" s="92" t="s">
        <v>230</v>
      </c>
      <c r="AE48" s="92">
        <v>387578</v>
      </c>
      <c r="AF48" s="92" t="s">
        <v>230</v>
      </c>
      <c r="AG48" s="92">
        <v>390087</v>
      </c>
      <c r="AH48" s="92" t="s">
        <v>230</v>
      </c>
      <c r="AI48" s="92">
        <v>393028</v>
      </c>
      <c r="AJ48" s="92" t="s">
        <v>230</v>
      </c>
      <c r="AK48" s="92">
        <v>395969</v>
      </c>
      <c r="AL48" s="92" t="s">
        <v>230</v>
      </c>
      <c r="AM48" s="92">
        <v>398582</v>
      </c>
      <c r="AN48" s="92" t="s">
        <v>230</v>
      </c>
      <c r="AO48" s="92">
        <v>401268</v>
      </c>
      <c r="AP48" s="92" t="s">
        <v>230</v>
      </c>
      <c r="AQ48" s="92">
        <v>403834</v>
      </c>
      <c r="AR48" s="92" t="s">
        <v>230</v>
      </c>
      <c r="AS48" s="92">
        <v>405308</v>
      </c>
      <c r="AT48" s="92" t="s">
        <v>230</v>
      </c>
      <c r="AU48" s="92">
        <v>406724</v>
      </c>
      <c r="AV48" s="92" t="s">
        <v>230</v>
      </c>
      <c r="AW48" s="92">
        <v>409379</v>
      </c>
      <c r="AX48" s="92" t="s">
        <v>230</v>
      </c>
      <c r="AY48" s="92">
        <v>412477</v>
      </c>
      <c r="AZ48" s="92" t="s">
        <v>230</v>
      </c>
      <c r="BA48" s="92">
        <v>414508</v>
      </c>
      <c r="BB48" s="92" t="s">
        <v>230</v>
      </c>
      <c r="BC48" s="92">
        <v>416268</v>
      </c>
      <c r="BD48" s="92" t="s">
        <v>230</v>
      </c>
      <c r="BE48" s="92">
        <v>420028</v>
      </c>
      <c r="BF48" s="92" t="s">
        <v>230</v>
      </c>
      <c r="BG48" s="92">
        <v>425967</v>
      </c>
      <c r="BH48" s="92" t="s">
        <v>230</v>
      </c>
      <c r="BI48" s="92">
        <v>434558</v>
      </c>
      <c r="BJ48" s="92" t="s">
        <v>230</v>
      </c>
      <c r="BK48" s="92">
        <v>445053</v>
      </c>
      <c r="BL48" s="92" t="s">
        <v>230</v>
      </c>
      <c r="BM48" s="92">
        <v>455356</v>
      </c>
      <c r="BN48" s="92" t="s">
        <v>230</v>
      </c>
      <c r="BO48" s="92">
        <v>467999</v>
      </c>
      <c r="BP48" s="92" t="s">
        <v>230</v>
      </c>
      <c r="BQ48" s="92">
        <v>484630</v>
      </c>
      <c r="BR48" s="92" t="s">
        <v>230</v>
      </c>
      <c r="BS48" s="92">
        <v>504062</v>
      </c>
      <c r="BT48" s="92" t="s">
        <v>230</v>
      </c>
      <c r="BU48" s="92">
        <v>515332</v>
      </c>
      <c r="BV48" s="92" t="s">
        <v>230</v>
      </c>
      <c r="BW48" s="92">
        <v>518536</v>
      </c>
      <c r="BX48" s="92" t="s">
        <v>230</v>
      </c>
      <c r="BY48" s="92">
        <v>531113</v>
      </c>
      <c r="BZ48" s="92" t="s">
        <v>106</v>
      </c>
      <c r="CA48" s="92" t="s">
        <v>1</v>
      </c>
      <c r="CB48" s="92" t="s">
        <v>230</v>
      </c>
    </row>
    <row r="49" spans="1:80" ht="11.45" customHeight="1">
      <c r="A49" s="88" t="s">
        <v>123</v>
      </c>
      <c r="B49" s="88" t="s">
        <v>9</v>
      </c>
      <c r="C49" s="89">
        <v>13038526</v>
      </c>
      <c r="D49" s="89" t="s">
        <v>230</v>
      </c>
      <c r="E49" s="89">
        <v>13666335</v>
      </c>
      <c r="F49" s="89" t="s">
        <v>230</v>
      </c>
      <c r="G49" s="89">
        <v>14149800</v>
      </c>
      <c r="H49" s="89" t="s">
        <v>230</v>
      </c>
      <c r="I49" s="89">
        <v>14491632</v>
      </c>
      <c r="J49" s="89" t="s">
        <v>230</v>
      </c>
      <c r="K49" s="89">
        <v>14848907</v>
      </c>
      <c r="L49" s="89" t="s">
        <v>230</v>
      </c>
      <c r="M49" s="89">
        <v>14951510</v>
      </c>
      <c r="N49" s="89" t="s">
        <v>230</v>
      </c>
      <c r="O49" s="89">
        <v>15069798</v>
      </c>
      <c r="P49" s="89" t="s">
        <v>230</v>
      </c>
      <c r="Q49" s="89">
        <v>15184166</v>
      </c>
      <c r="R49" s="89" t="s">
        <v>230</v>
      </c>
      <c r="S49" s="89">
        <v>15290368</v>
      </c>
      <c r="T49" s="89" t="s">
        <v>230</v>
      </c>
      <c r="U49" s="89">
        <v>15382838</v>
      </c>
      <c r="V49" s="89" t="s">
        <v>230</v>
      </c>
      <c r="W49" s="89">
        <v>15459006</v>
      </c>
      <c r="X49" s="89" t="s">
        <v>230</v>
      </c>
      <c r="Y49" s="89">
        <v>15530498</v>
      </c>
      <c r="Z49" s="89" t="s">
        <v>230</v>
      </c>
      <c r="AA49" s="89">
        <v>15610650</v>
      </c>
      <c r="AB49" s="89" t="s">
        <v>230</v>
      </c>
      <c r="AC49" s="89">
        <v>15707209</v>
      </c>
      <c r="AD49" s="89" t="s">
        <v>230</v>
      </c>
      <c r="AE49" s="89">
        <v>15812088</v>
      </c>
      <c r="AF49" s="89" t="s">
        <v>230</v>
      </c>
      <c r="AG49" s="89">
        <v>15925513</v>
      </c>
      <c r="AH49" s="89" t="s">
        <v>230</v>
      </c>
      <c r="AI49" s="89">
        <v>16046180</v>
      </c>
      <c r="AJ49" s="89" t="s">
        <v>230</v>
      </c>
      <c r="AK49" s="89">
        <v>16148929</v>
      </c>
      <c r="AL49" s="89" t="s">
        <v>230</v>
      </c>
      <c r="AM49" s="89">
        <v>16225302</v>
      </c>
      <c r="AN49" s="89" t="s">
        <v>230</v>
      </c>
      <c r="AO49" s="89">
        <v>16281779</v>
      </c>
      <c r="AP49" s="89" t="s">
        <v>230</v>
      </c>
      <c r="AQ49" s="89">
        <v>16319868</v>
      </c>
      <c r="AR49" s="89" t="s">
        <v>230</v>
      </c>
      <c r="AS49" s="89">
        <v>16346101</v>
      </c>
      <c r="AT49" s="89" t="s">
        <v>230</v>
      </c>
      <c r="AU49" s="89">
        <v>16381696</v>
      </c>
      <c r="AV49" s="89" t="s">
        <v>230</v>
      </c>
      <c r="AW49" s="89">
        <v>16445593</v>
      </c>
      <c r="AX49" s="89" t="s">
        <v>230</v>
      </c>
      <c r="AY49" s="89">
        <v>16530388</v>
      </c>
      <c r="AZ49" s="89" t="s">
        <v>230</v>
      </c>
      <c r="BA49" s="89">
        <v>16615394</v>
      </c>
      <c r="BB49" s="89" t="s">
        <v>230</v>
      </c>
      <c r="BC49" s="89">
        <v>16693074</v>
      </c>
      <c r="BD49" s="89" t="s">
        <v>230</v>
      </c>
      <c r="BE49" s="89">
        <v>16754962</v>
      </c>
      <c r="BF49" s="89" t="s">
        <v>230</v>
      </c>
      <c r="BG49" s="89">
        <v>16804432</v>
      </c>
      <c r="BH49" s="89" t="s">
        <v>230</v>
      </c>
      <c r="BI49" s="89">
        <v>16865008</v>
      </c>
      <c r="BJ49" s="89" t="s">
        <v>230</v>
      </c>
      <c r="BK49" s="89">
        <v>16939923</v>
      </c>
      <c r="BL49" s="89" t="s">
        <v>230</v>
      </c>
      <c r="BM49" s="89">
        <v>17030314</v>
      </c>
      <c r="BN49" s="89" t="s">
        <v>230</v>
      </c>
      <c r="BO49" s="89">
        <v>17131296</v>
      </c>
      <c r="BP49" s="89" t="s">
        <v>230</v>
      </c>
      <c r="BQ49" s="89">
        <v>17231624</v>
      </c>
      <c r="BR49" s="89" t="s">
        <v>230</v>
      </c>
      <c r="BS49" s="89">
        <v>17344874</v>
      </c>
      <c r="BT49" s="89" t="s">
        <v>230</v>
      </c>
      <c r="BU49" s="89">
        <v>17441500</v>
      </c>
      <c r="BV49" s="89" t="s">
        <v>230</v>
      </c>
      <c r="BW49" s="89">
        <v>17533044</v>
      </c>
      <c r="BX49" s="89" t="s">
        <v>230</v>
      </c>
      <c r="BY49" s="89">
        <v>17700982</v>
      </c>
      <c r="BZ49" s="89" t="s">
        <v>230</v>
      </c>
      <c r="CA49" s="89" t="s">
        <v>1</v>
      </c>
      <c r="CB49" s="89" t="s">
        <v>230</v>
      </c>
    </row>
    <row r="50" spans="1:80" ht="11.45" customHeight="1">
      <c r="A50" s="88" t="s">
        <v>165</v>
      </c>
      <c r="B50" s="88" t="s">
        <v>10</v>
      </c>
      <c r="C50" s="92">
        <v>7467086</v>
      </c>
      <c r="D50" s="92" t="s">
        <v>230</v>
      </c>
      <c r="E50" s="92">
        <v>7578903</v>
      </c>
      <c r="F50" s="92" t="s">
        <v>230</v>
      </c>
      <c r="G50" s="92">
        <v>7549433</v>
      </c>
      <c r="H50" s="92" t="s">
        <v>230</v>
      </c>
      <c r="I50" s="92">
        <v>7564985</v>
      </c>
      <c r="J50" s="92" t="s">
        <v>230</v>
      </c>
      <c r="K50" s="92">
        <v>7619567</v>
      </c>
      <c r="L50" s="92" t="s">
        <v>230</v>
      </c>
      <c r="M50" s="92">
        <v>7677850</v>
      </c>
      <c r="N50" s="92" t="s">
        <v>230</v>
      </c>
      <c r="O50" s="92">
        <v>7754891</v>
      </c>
      <c r="P50" s="92" t="s">
        <v>230</v>
      </c>
      <c r="Q50" s="92">
        <v>7840709</v>
      </c>
      <c r="R50" s="92" t="s">
        <v>230</v>
      </c>
      <c r="S50" s="92">
        <v>7905633</v>
      </c>
      <c r="T50" s="92" t="s">
        <v>230</v>
      </c>
      <c r="U50" s="92">
        <v>7936118</v>
      </c>
      <c r="V50" s="92" t="s">
        <v>230</v>
      </c>
      <c r="W50" s="92">
        <v>7948278</v>
      </c>
      <c r="X50" s="92" t="s">
        <v>230</v>
      </c>
      <c r="Y50" s="92">
        <v>7959017</v>
      </c>
      <c r="Z50" s="92" t="s">
        <v>230</v>
      </c>
      <c r="AA50" s="92">
        <v>7968041</v>
      </c>
      <c r="AB50" s="92" t="s">
        <v>230</v>
      </c>
      <c r="AC50" s="92">
        <v>7976789</v>
      </c>
      <c r="AD50" s="92" t="s">
        <v>230</v>
      </c>
      <c r="AE50" s="92">
        <v>7992324</v>
      </c>
      <c r="AF50" s="92" t="s">
        <v>230</v>
      </c>
      <c r="AG50" s="92">
        <v>8011566</v>
      </c>
      <c r="AH50" s="92" t="s">
        <v>230</v>
      </c>
      <c r="AI50" s="92">
        <v>8042293</v>
      </c>
      <c r="AJ50" s="92" t="s">
        <v>230</v>
      </c>
      <c r="AK50" s="92">
        <v>8081957</v>
      </c>
      <c r="AL50" s="92" t="s">
        <v>230</v>
      </c>
      <c r="AM50" s="92">
        <v>8121423</v>
      </c>
      <c r="AN50" s="92" t="s">
        <v>230</v>
      </c>
      <c r="AO50" s="92">
        <v>8171966</v>
      </c>
      <c r="AP50" s="92" t="s">
        <v>230</v>
      </c>
      <c r="AQ50" s="92">
        <v>8227829</v>
      </c>
      <c r="AR50" s="92" t="s">
        <v>230</v>
      </c>
      <c r="AS50" s="92">
        <v>8268641</v>
      </c>
      <c r="AT50" s="92" t="s">
        <v>230</v>
      </c>
      <c r="AU50" s="92">
        <v>8295487</v>
      </c>
      <c r="AV50" s="92" t="s">
        <v>230</v>
      </c>
      <c r="AW50" s="92">
        <v>8321496</v>
      </c>
      <c r="AX50" s="92" t="s">
        <v>230</v>
      </c>
      <c r="AY50" s="92">
        <v>8343323</v>
      </c>
      <c r="AZ50" s="92" t="s">
        <v>230</v>
      </c>
      <c r="BA50" s="92">
        <v>8363404</v>
      </c>
      <c r="BB50" s="92" t="s">
        <v>230</v>
      </c>
      <c r="BC50" s="92">
        <v>8391643</v>
      </c>
      <c r="BD50" s="92" t="s">
        <v>230</v>
      </c>
      <c r="BE50" s="92">
        <v>8429991</v>
      </c>
      <c r="BF50" s="92" t="s">
        <v>230</v>
      </c>
      <c r="BG50" s="92">
        <v>8479823</v>
      </c>
      <c r="BH50" s="92" t="s">
        <v>230</v>
      </c>
      <c r="BI50" s="92">
        <v>8546356</v>
      </c>
      <c r="BJ50" s="92" t="s">
        <v>230</v>
      </c>
      <c r="BK50" s="92">
        <v>8642699</v>
      </c>
      <c r="BL50" s="92" t="s">
        <v>230</v>
      </c>
      <c r="BM50" s="92">
        <v>8736668</v>
      </c>
      <c r="BN50" s="92" t="s">
        <v>230</v>
      </c>
      <c r="BO50" s="92">
        <v>8797566</v>
      </c>
      <c r="BP50" s="92" t="s">
        <v>230</v>
      </c>
      <c r="BQ50" s="92">
        <v>8840521</v>
      </c>
      <c r="BR50" s="92" t="s">
        <v>230</v>
      </c>
      <c r="BS50" s="92">
        <v>8879920</v>
      </c>
      <c r="BT50" s="92" t="s">
        <v>230</v>
      </c>
      <c r="BU50" s="92">
        <v>8916864</v>
      </c>
      <c r="BV50" s="92" t="s">
        <v>230</v>
      </c>
      <c r="BW50" s="92">
        <v>8955797</v>
      </c>
      <c r="BX50" s="92" t="s">
        <v>230</v>
      </c>
      <c r="BY50" s="92">
        <v>9041851</v>
      </c>
      <c r="BZ50" s="92" t="s">
        <v>230</v>
      </c>
      <c r="CA50" s="92" t="s">
        <v>1</v>
      </c>
      <c r="CB50" s="92" t="s">
        <v>230</v>
      </c>
    </row>
    <row r="51" spans="1:80" ht="11.45" customHeight="1">
      <c r="A51" s="88" t="s">
        <v>121</v>
      </c>
      <c r="B51" s="88" t="s">
        <v>11</v>
      </c>
      <c r="C51" s="89">
        <v>32664300</v>
      </c>
      <c r="D51" s="89" t="s">
        <v>230</v>
      </c>
      <c r="E51" s="89">
        <v>34015199</v>
      </c>
      <c r="F51" s="89" t="s">
        <v>230</v>
      </c>
      <c r="G51" s="89">
        <v>35574150</v>
      </c>
      <c r="H51" s="89" t="s">
        <v>230</v>
      </c>
      <c r="I51" s="89">
        <v>37201885</v>
      </c>
      <c r="J51" s="89" t="s">
        <v>230</v>
      </c>
      <c r="K51" s="89">
        <v>37961529</v>
      </c>
      <c r="L51" s="89" t="s">
        <v>230</v>
      </c>
      <c r="M51" s="89">
        <v>38110782</v>
      </c>
      <c r="N51" s="89" t="s">
        <v>230</v>
      </c>
      <c r="O51" s="89">
        <v>38246193</v>
      </c>
      <c r="P51" s="89" t="s">
        <v>230</v>
      </c>
      <c r="Q51" s="89">
        <v>38363667</v>
      </c>
      <c r="R51" s="89" t="s">
        <v>230</v>
      </c>
      <c r="S51" s="89">
        <v>38461408</v>
      </c>
      <c r="T51" s="89" t="s">
        <v>230</v>
      </c>
      <c r="U51" s="89">
        <v>38542652</v>
      </c>
      <c r="V51" s="89" t="s">
        <v>230</v>
      </c>
      <c r="W51" s="89">
        <v>38594998</v>
      </c>
      <c r="X51" s="89" t="s">
        <v>230</v>
      </c>
      <c r="Y51" s="89">
        <v>38624370</v>
      </c>
      <c r="Z51" s="89" t="s">
        <v>230</v>
      </c>
      <c r="AA51" s="89">
        <v>38649660</v>
      </c>
      <c r="AB51" s="89" t="s">
        <v>230</v>
      </c>
      <c r="AC51" s="89">
        <v>38663481</v>
      </c>
      <c r="AD51" s="89" t="s">
        <v>230</v>
      </c>
      <c r="AE51" s="89">
        <v>38660271</v>
      </c>
      <c r="AF51" s="89" t="s">
        <v>230</v>
      </c>
      <c r="AG51" s="89">
        <v>38258629</v>
      </c>
      <c r="AH51" s="89" t="s">
        <v>106</v>
      </c>
      <c r="AI51" s="89">
        <v>38248076</v>
      </c>
      <c r="AJ51" s="89" t="s">
        <v>230</v>
      </c>
      <c r="AK51" s="89">
        <v>38230364</v>
      </c>
      <c r="AL51" s="89" t="s">
        <v>230</v>
      </c>
      <c r="AM51" s="89">
        <v>38204570</v>
      </c>
      <c r="AN51" s="89" t="s">
        <v>230</v>
      </c>
      <c r="AO51" s="89">
        <v>38182222</v>
      </c>
      <c r="AP51" s="89" t="s">
        <v>230</v>
      </c>
      <c r="AQ51" s="89">
        <v>38165445</v>
      </c>
      <c r="AR51" s="89" t="s">
        <v>230</v>
      </c>
      <c r="AS51" s="89">
        <v>38141267</v>
      </c>
      <c r="AT51" s="89" t="s">
        <v>230</v>
      </c>
      <c r="AU51" s="89">
        <v>38120560</v>
      </c>
      <c r="AV51" s="89" t="s">
        <v>230</v>
      </c>
      <c r="AW51" s="89">
        <v>38125759</v>
      </c>
      <c r="AX51" s="89" t="s">
        <v>230</v>
      </c>
      <c r="AY51" s="89">
        <v>38151603</v>
      </c>
      <c r="AZ51" s="89" t="s">
        <v>230</v>
      </c>
      <c r="BA51" s="89">
        <v>38042794</v>
      </c>
      <c r="BB51" s="89" t="s">
        <v>106</v>
      </c>
      <c r="BC51" s="89">
        <v>38063255</v>
      </c>
      <c r="BD51" s="89" t="s">
        <v>230</v>
      </c>
      <c r="BE51" s="89">
        <v>38063164</v>
      </c>
      <c r="BF51" s="89" t="s">
        <v>230</v>
      </c>
      <c r="BG51" s="89">
        <v>38040196</v>
      </c>
      <c r="BH51" s="89" t="s">
        <v>230</v>
      </c>
      <c r="BI51" s="89">
        <v>38011735</v>
      </c>
      <c r="BJ51" s="89" t="s">
        <v>230</v>
      </c>
      <c r="BK51" s="89">
        <v>37986412</v>
      </c>
      <c r="BL51" s="89" t="s">
        <v>230</v>
      </c>
      <c r="BM51" s="89">
        <v>37970087</v>
      </c>
      <c r="BN51" s="89" t="s">
        <v>230</v>
      </c>
      <c r="BO51" s="89">
        <v>37974826</v>
      </c>
      <c r="BP51" s="89" t="s">
        <v>230</v>
      </c>
      <c r="BQ51" s="89">
        <v>37974750</v>
      </c>
      <c r="BR51" s="89" t="s">
        <v>101</v>
      </c>
      <c r="BS51" s="89">
        <v>37965475</v>
      </c>
      <c r="BT51" s="89" t="s">
        <v>101</v>
      </c>
      <c r="BU51" s="89">
        <v>37899070</v>
      </c>
      <c r="BV51" s="89" t="s">
        <v>117</v>
      </c>
      <c r="BW51" s="89">
        <v>37747124</v>
      </c>
      <c r="BX51" s="89" t="s">
        <v>117</v>
      </c>
      <c r="BY51" s="89">
        <v>36821749</v>
      </c>
      <c r="BZ51" s="89" t="s">
        <v>106</v>
      </c>
      <c r="CA51" s="89" t="s">
        <v>1</v>
      </c>
      <c r="CB51" s="89" t="s">
        <v>230</v>
      </c>
    </row>
    <row r="52" spans="1:80" ht="11.45" customHeight="1">
      <c r="A52" s="88" t="s">
        <v>120</v>
      </c>
      <c r="B52" s="88" t="s">
        <v>31</v>
      </c>
      <c r="C52" s="92">
        <v>8680431</v>
      </c>
      <c r="D52" s="92" t="s">
        <v>230</v>
      </c>
      <c r="E52" s="92">
        <v>9093470</v>
      </c>
      <c r="F52" s="92" t="s">
        <v>230</v>
      </c>
      <c r="G52" s="92">
        <v>9766312</v>
      </c>
      <c r="H52" s="92" t="s">
        <v>230</v>
      </c>
      <c r="I52" s="92">
        <v>10023613</v>
      </c>
      <c r="J52" s="92" t="s">
        <v>230</v>
      </c>
      <c r="K52" s="92">
        <v>10005000</v>
      </c>
      <c r="L52" s="92" t="s">
        <v>230</v>
      </c>
      <c r="M52" s="92">
        <v>9983218</v>
      </c>
      <c r="N52" s="92" t="s">
        <v>230</v>
      </c>
      <c r="O52" s="92">
        <v>9960235</v>
      </c>
      <c r="P52" s="92" t="s">
        <v>230</v>
      </c>
      <c r="Q52" s="92">
        <v>9952494</v>
      </c>
      <c r="R52" s="92" t="s">
        <v>230</v>
      </c>
      <c r="S52" s="92">
        <v>9964675</v>
      </c>
      <c r="T52" s="92" t="s">
        <v>230</v>
      </c>
      <c r="U52" s="92">
        <v>9991525</v>
      </c>
      <c r="V52" s="92" t="s">
        <v>230</v>
      </c>
      <c r="W52" s="92">
        <v>10026176</v>
      </c>
      <c r="X52" s="92" t="s">
        <v>230</v>
      </c>
      <c r="Y52" s="92">
        <v>10063945</v>
      </c>
      <c r="Z52" s="92" t="s">
        <v>230</v>
      </c>
      <c r="AA52" s="92">
        <v>10108977</v>
      </c>
      <c r="AB52" s="92" t="s">
        <v>230</v>
      </c>
      <c r="AC52" s="92">
        <v>10160196</v>
      </c>
      <c r="AD52" s="92" t="s">
        <v>230</v>
      </c>
      <c r="AE52" s="92">
        <v>10217828</v>
      </c>
      <c r="AF52" s="92" t="s">
        <v>230</v>
      </c>
      <c r="AG52" s="92">
        <v>10289898</v>
      </c>
      <c r="AH52" s="92" t="s">
        <v>230</v>
      </c>
      <c r="AI52" s="92">
        <v>10362722</v>
      </c>
      <c r="AJ52" s="92" t="s">
        <v>230</v>
      </c>
      <c r="AK52" s="92">
        <v>10419631</v>
      </c>
      <c r="AL52" s="92" t="s">
        <v>230</v>
      </c>
      <c r="AM52" s="92">
        <v>10458821</v>
      </c>
      <c r="AN52" s="92" t="s">
        <v>230</v>
      </c>
      <c r="AO52" s="92">
        <v>10483861</v>
      </c>
      <c r="AP52" s="92" t="s">
        <v>230</v>
      </c>
      <c r="AQ52" s="92">
        <v>10503330</v>
      </c>
      <c r="AR52" s="92" t="s">
        <v>230</v>
      </c>
      <c r="AS52" s="92">
        <v>10522288</v>
      </c>
      <c r="AT52" s="92" t="s">
        <v>230</v>
      </c>
      <c r="AU52" s="92">
        <v>10542964</v>
      </c>
      <c r="AV52" s="92" t="s">
        <v>230</v>
      </c>
      <c r="AW52" s="92">
        <v>10558177</v>
      </c>
      <c r="AX52" s="92" t="s">
        <v>230</v>
      </c>
      <c r="AY52" s="92">
        <v>10568247</v>
      </c>
      <c r="AZ52" s="92" t="s">
        <v>230</v>
      </c>
      <c r="BA52" s="92">
        <v>10573100</v>
      </c>
      <c r="BB52" s="92" t="s">
        <v>230</v>
      </c>
      <c r="BC52" s="92">
        <v>10557560</v>
      </c>
      <c r="BD52" s="92" t="s">
        <v>230</v>
      </c>
      <c r="BE52" s="92">
        <v>10514844</v>
      </c>
      <c r="BF52" s="92" t="s">
        <v>230</v>
      </c>
      <c r="BG52" s="92">
        <v>10457295</v>
      </c>
      <c r="BH52" s="92" t="s">
        <v>230</v>
      </c>
      <c r="BI52" s="92">
        <v>10401062</v>
      </c>
      <c r="BJ52" s="92" t="s">
        <v>230</v>
      </c>
      <c r="BK52" s="92">
        <v>10358076</v>
      </c>
      <c r="BL52" s="92" t="s">
        <v>230</v>
      </c>
      <c r="BM52" s="92">
        <v>10325452</v>
      </c>
      <c r="BN52" s="92" t="s">
        <v>230</v>
      </c>
      <c r="BO52" s="92">
        <v>10300300</v>
      </c>
      <c r="BP52" s="92" t="s">
        <v>230</v>
      </c>
      <c r="BQ52" s="92">
        <v>10283822</v>
      </c>
      <c r="BR52" s="92" t="s">
        <v>230</v>
      </c>
      <c r="BS52" s="92">
        <v>10286263</v>
      </c>
      <c r="BT52" s="92" t="s">
        <v>230</v>
      </c>
      <c r="BU52" s="92">
        <v>10297081</v>
      </c>
      <c r="BV52" s="92" t="s">
        <v>230</v>
      </c>
      <c r="BW52" s="92">
        <v>10361831</v>
      </c>
      <c r="BX52" s="92" t="s">
        <v>119</v>
      </c>
      <c r="BY52" s="92">
        <v>10409704</v>
      </c>
      <c r="BZ52" s="92" t="s">
        <v>119</v>
      </c>
      <c r="CA52" s="92" t="s">
        <v>1</v>
      </c>
      <c r="CB52" s="92" t="s">
        <v>230</v>
      </c>
    </row>
    <row r="53" spans="1:80" ht="11.45" customHeight="1">
      <c r="A53" s="88" t="s">
        <v>118</v>
      </c>
      <c r="B53" s="88" t="s">
        <v>12</v>
      </c>
      <c r="C53" s="89">
        <v>20250398</v>
      </c>
      <c r="D53" s="89" t="s">
        <v>230</v>
      </c>
      <c r="E53" s="89">
        <v>21293583</v>
      </c>
      <c r="F53" s="89" t="s">
        <v>230</v>
      </c>
      <c r="G53" s="89">
        <v>22207282</v>
      </c>
      <c r="H53" s="89" t="s">
        <v>230</v>
      </c>
      <c r="I53" s="89">
        <v>22732999</v>
      </c>
      <c r="J53" s="89" t="s">
        <v>230</v>
      </c>
      <c r="K53" s="89">
        <v>23161458</v>
      </c>
      <c r="L53" s="89" t="s">
        <v>230</v>
      </c>
      <c r="M53" s="89">
        <v>23201835</v>
      </c>
      <c r="N53" s="89" t="s">
        <v>230</v>
      </c>
      <c r="O53" s="89">
        <v>23001155</v>
      </c>
      <c r="P53" s="89" t="s">
        <v>230</v>
      </c>
      <c r="Q53" s="89">
        <v>22794284</v>
      </c>
      <c r="R53" s="89" t="s">
        <v>230</v>
      </c>
      <c r="S53" s="89">
        <v>22763280</v>
      </c>
      <c r="T53" s="89" t="s">
        <v>230</v>
      </c>
      <c r="U53" s="89">
        <v>22730211</v>
      </c>
      <c r="V53" s="89" t="s">
        <v>230</v>
      </c>
      <c r="W53" s="89">
        <v>22684270</v>
      </c>
      <c r="X53" s="89" t="s">
        <v>230</v>
      </c>
      <c r="Y53" s="89">
        <v>22619004</v>
      </c>
      <c r="Z53" s="89" t="s">
        <v>230</v>
      </c>
      <c r="AA53" s="89">
        <v>22553978</v>
      </c>
      <c r="AB53" s="89" t="s">
        <v>230</v>
      </c>
      <c r="AC53" s="89">
        <v>22507344</v>
      </c>
      <c r="AD53" s="89" t="s">
        <v>230</v>
      </c>
      <c r="AE53" s="89">
        <v>22472040</v>
      </c>
      <c r="AF53" s="89" t="s">
        <v>230</v>
      </c>
      <c r="AG53" s="89">
        <v>22442971</v>
      </c>
      <c r="AH53" s="89" t="s">
        <v>230</v>
      </c>
      <c r="AI53" s="89">
        <v>22131970</v>
      </c>
      <c r="AJ53" s="89" t="s">
        <v>230</v>
      </c>
      <c r="AK53" s="89">
        <v>21730496</v>
      </c>
      <c r="AL53" s="89" t="s">
        <v>230</v>
      </c>
      <c r="AM53" s="89">
        <v>21574326</v>
      </c>
      <c r="AN53" s="89" t="s">
        <v>230</v>
      </c>
      <c r="AO53" s="89">
        <v>21451748</v>
      </c>
      <c r="AP53" s="89" t="s">
        <v>230</v>
      </c>
      <c r="AQ53" s="89">
        <v>21319685</v>
      </c>
      <c r="AR53" s="89" t="s">
        <v>230</v>
      </c>
      <c r="AS53" s="89">
        <v>21193760</v>
      </c>
      <c r="AT53" s="89" t="s">
        <v>230</v>
      </c>
      <c r="AU53" s="89">
        <v>20882982</v>
      </c>
      <c r="AV53" s="89" t="s">
        <v>230</v>
      </c>
      <c r="AW53" s="89">
        <v>20537875</v>
      </c>
      <c r="AX53" s="89" t="s">
        <v>230</v>
      </c>
      <c r="AY53" s="89">
        <v>20367487</v>
      </c>
      <c r="AZ53" s="89" t="s">
        <v>230</v>
      </c>
      <c r="BA53" s="89">
        <v>20246871</v>
      </c>
      <c r="BB53" s="89" t="s">
        <v>230</v>
      </c>
      <c r="BC53" s="89">
        <v>20147528</v>
      </c>
      <c r="BD53" s="89" t="s">
        <v>230</v>
      </c>
      <c r="BE53" s="89">
        <v>20058035</v>
      </c>
      <c r="BF53" s="89" t="s">
        <v>230</v>
      </c>
      <c r="BG53" s="89">
        <v>19983693</v>
      </c>
      <c r="BH53" s="89" t="s">
        <v>230</v>
      </c>
      <c r="BI53" s="89">
        <v>19908979</v>
      </c>
      <c r="BJ53" s="89" t="s">
        <v>230</v>
      </c>
      <c r="BK53" s="89">
        <v>19815616</v>
      </c>
      <c r="BL53" s="89" t="s">
        <v>230</v>
      </c>
      <c r="BM53" s="89">
        <v>19702267</v>
      </c>
      <c r="BN53" s="89" t="s">
        <v>230</v>
      </c>
      <c r="BO53" s="89">
        <v>19588715</v>
      </c>
      <c r="BP53" s="89" t="s">
        <v>230</v>
      </c>
      <c r="BQ53" s="89">
        <v>19473970</v>
      </c>
      <c r="BR53" s="89" t="s">
        <v>230</v>
      </c>
      <c r="BS53" s="89">
        <v>19371648</v>
      </c>
      <c r="BT53" s="89" t="s">
        <v>101</v>
      </c>
      <c r="BU53" s="89">
        <v>19265250</v>
      </c>
      <c r="BV53" s="89" t="s">
        <v>101</v>
      </c>
      <c r="BW53" s="89">
        <v>19122059</v>
      </c>
      <c r="BX53" s="89" t="s">
        <v>101</v>
      </c>
      <c r="BY53" s="89">
        <v>19047009</v>
      </c>
      <c r="BZ53" s="89" t="s">
        <v>117</v>
      </c>
      <c r="CA53" s="89" t="s">
        <v>1</v>
      </c>
      <c r="CB53" s="89" t="s">
        <v>230</v>
      </c>
    </row>
    <row r="54" spans="1:80" ht="11.45" customHeight="1">
      <c r="A54" s="88" t="s">
        <v>113</v>
      </c>
      <c r="B54" s="88" t="s">
        <v>13</v>
      </c>
      <c r="C54" s="92">
        <v>1724891</v>
      </c>
      <c r="D54" s="92" t="s">
        <v>230</v>
      </c>
      <c r="E54" s="92">
        <v>1793581</v>
      </c>
      <c r="F54" s="92" t="s">
        <v>230</v>
      </c>
      <c r="G54" s="92">
        <v>1901315</v>
      </c>
      <c r="H54" s="92" t="s">
        <v>230</v>
      </c>
      <c r="I54" s="92">
        <v>1941641</v>
      </c>
      <c r="J54" s="92" t="s">
        <v>230</v>
      </c>
      <c r="K54" s="92">
        <v>1996351</v>
      </c>
      <c r="L54" s="92" t="s">
        <v>230</v>
      </c>
      <c r="M54" s="92">
        <v>1998161</v>
      </c>
      <c r="N54" s="92" t="s">
        <v>230</v>
      </c>
      <c r="O54" s="92">
        <v>1999429</v>
      </c>
      <c r="P54" s="92" t="s">
        <v>230</v>
      </c>
      <c r="Q54" s="92">
        <v>1996498</v>
      </c>
      <c r="R54" s="92" t="s">
        <v>230</v>
      </c>
      <c r="S54" s="92">
        <v>1991746</v>
      </c>
      <c r="T54" s="92" t="s">
        <v>230</v>
      </c>
      <c r="U54" s="92">
        <v>1989443</v>
      </c>
      <c r="V54" s="92" t="s">
        <v>230</v>
      </c>
      <c r="W54" s="92">
        <v>1989872</v>
      </c>
      <c r="X54" s="92" t="s">
        <v>230</v>
      </c>
      <c r="Y54" s="92">
        <v>1988628</v>
      </c>
      <c r="Z54" s="92" t="s">
        <v>230</v>
      </c>
      <c r="AA54" s="92">
        <v>1985956</v>
      </c>
      <c r="AB54" s="92" t="s">
        <v>230</v>
      </c>
      <c r="AC54" s="92">
        <v>1981629</v>
      </c>
      <c r="AD54" s="92" t="s">
        <v>230</v>
      </c>
      <c r="AE54" s="92">
        <v>1983045</v>
      </c>
      <c r="AF54" s="92" t="s">
        <v>230</v>
      </c>
      <c r="AG54" s="92">
        <v>1988925</v>
      </c>
      <c r="AH54" s="92" t="s">
        <v>230</v>
      </c>
      <c r="AI54" s="92">
        <v>1992060</v>
      </c>
      <c r="AJ54" s="92" t="s">
        <v>230</v>
      </c>
      <c r="AK54" s="92">
        <v>1994530</v>
      </c>
      <c r="AL54" s="92" t="s">
        <v>230</v>
      </c>
      <c r="AM54" s="92">
        <v>1995733</v>
      </c>
      <c r="AN54" s="92" t="s">
        <v>230</v>
      </c>
      <c r="AO54" s="92">
        <v>1997012</v>
      </c>
      <c r="AP54" s="92" t="s">
        <v>230</v>
      </c>
      <c r="AQ54" s="92">
        <v>2000474</v>
      </c>
      <c r="AR54" s="92" t="s">
        <v>230</v>
      </c>
      <c r="AS54" s="92">
        <v>2006868</v>
      </c>
      <c r="AT54" s="92" t="s">
        <v>230</v>
      </c>
      <c r="AU54" s="92">
        <v>2018122</v>
      </c>
      <c r="AV54" s="92" t="s">
        <v>230</v>
      </c>
      <c r="AW54" s="92">
        <v>2021316</v>
      </c>
      <c r="AX54" s="92" t="s">
        <v>106</v>
      </c>
      <c r="AY54" s="92">
        <v>2039669</v>
      </c>
      <c r="AZ54" s="92" t="s">
        <v>230</v>
      </c>
      <c r="BA54" s="92">
        <v>2048583</v>
      </c>
      <c r="BB54" s="92" t="s">
        <v>230</v>
      </c>
      <c r="BC54" s="92">
        <v>2052843</v>
      </c>
      <c r="BD54" s="92" t="s">
        <v>230</v>
      </c>
      <c r="BE54" s="92">
        <v>2057159</v>
      </c>
      <c r="BF54" s="92" t="s">
        <v>230</v>
      </c>
      <c r="BG54" s="92">
        <v>2059953</v>
      </c>
      <c r="BH54" s="92" t="s">
        <v>230</v>
      </c>
      <c r="BI54" s="92">
        <v>2061980</v>
      </c>
      <c r="BJ54" s="92" t="s">
        <v>230</v>
      </c>
      <c r="BK54" s="92">
        <v>2063531</v>
      </c>
      <c r="BL54" s="92" t="s">
        <v>230</v>
      </c>
      <c r="BM54" s="92">
        <v>2065042</v>
      </c>
      <c r="BN54" s="92" t="s">
        <v>230</v>
      </c>
      <c r="BO54" s="92">
        <v>2066388</v>
      </c>
      <c r="BP54" s="92" t="s">
        <v>230</v>
      </c>
      <c r="BQ54" s="92">
        <v>2073894</v>
      </c>
      <c r="BR54" s="92" t="s">
        <v>230</v>
      </c>
      <c r="BS54" s="92">
        <v>2088385</v>
      </c>
      <c r="BT54" s="92" t="s">
        <v>230</v>
      </c>
      <c r="BU54" s="92">
        <v>2102419</v>
      </c>
      <c r="BV54" s="92" t="s">
        <v>230</v>
      </c>
      <c r="BW54" s="92">
        <v>2108079</v>
      </c>
      <c r="BX54" s="92" t="s">
        <v>230</v>
      </c>
      <c r="BY54" s="92">
        <v>2111986</v>
      </c>
      <c r="BZ54" s="92" t="s">
        <v>230</v>
      </c>
      <c r="CA54" s="92" t="s">
        <v>1</v>
      </c>
      <c r="CB54" s="92" t="s">
        <v>230</v>
      </c>
    </row>
    <row r="55" spans="1:80" ht="11.45" customHeight="1">
      <c r="A55" s="88" t="s">
        <v>112</v>
      </c>
      <c r="B55" s="88" t="s">
        <v>14</v>
      </c>
      <c r="C55" s="89">
        <v>4538223</v>
      </c>
      <c r="D55" s="89" t="s">
        <v>230</v>
      </c>
      <c r="E55" s="89">
        <v>4739105</v>
      </c>
      <c r="F55" s="89" t="s">
        <v>230</v>
      </c>
      <c r="G55" s="89">
        <v>4979815</v>
      </c>
      <c r="H55" s="89" t="s">
        <v>230</v>
      </c>
      <c r="I55" s="89">
        <v>5161768</v>
      </c>
      <c r="J55" s="89" t="s">
        <v>230</v>
      </c>
      <c r="K55" s="89">
        <v>5275942</v>
      </c>
      <c r="L55" s="89" t="s">
        <v>230</v>
      </c>
      <c r="M55" s="89">
        <v>5299187</v>
      </c>
      <c r="N55" s="89" t="s">
        <v>230</v>
      </c>
      <c r="O55" s="89">
        <v>5303294</v>
      </c>
      <c r="P55" s="89" t="s">
        <v>230</v>
      </c>
      <c r="Q55" s="89">
        <v>5305016</v>
      </c>
      <c r="R55" s="89" t="s">
        <v>230</v>
      </c>
      <c r="S55" s="89">
        <v>5325305</v>
      </c>
      <c r="T55" s="89" t="s">
        <v>230</v>
      </c>
      <c r="U55" s="89">
        <v>5346331</v>
      </c>
      <c r="V55" s="89" t="s">
        <v>230</v>
      </c>
      <c r="W55" s="89">
        <v>5361999</v>
      </c>
      <c r="X55" s="89" t="s">
        <v>230</v>
      </c>
      <c r="Y55" s="89">
        <v>5373361</v>
      </c>
      <c r="Z55" s="89" t="s">
        <v>230</v>
      </c>
      <c r="AA55" s="89">
        <v>5383291</v>
      </c>
      <c r="AB55" s="89" t="s">
        <v>230</v>
      </c>
      <c r="AC55" s="89">
        <v>5390516</v>
      </c>
      <c r="AD55" s="89" t="s">
        <v>230</v>
      </c>
      <c r="AE55" s="89">
        <v>5396020</v>
      </c>
      <c r="AF55" s="89" t="s">
        <v>230</v>
      </c>
      <c r="AG55" s="89">
        <v>5388720</v>
      </c>
      <c r="AH55" s="89" t="s">
        <v>230</v>
      </c>
      <c r="AI55" s="89">
        <v>5378867</v>
      </c>
      <c r="AJ55" s="89" t="s">
        <v>230</v>
      </c>
      <c r="AK55" s="89">
        <v>5376912</v>
      </c>
      <c r="AL55" s="89" t="s">
        <v>230</v>
      </c>
      <c r="AM55" s="89">
        <v>5373374</v>
      </c>
      <c r="AN55" s="89" t="s">
        <v>230</v>
      </c>
      <c r="AO55" s="89">
        <v>5372280</v>
      </c>
      <c r="AP55" s="89" t="s">
        <v>230</v>
      </c>
      <c r="AQ55" s="89">
        <v>5372807</v>
      </c>
      <c r="AR55" s="89" t="s">
        <v>230</v>
      </c>
      <c r="AS55" s="89">
        <v>5373054</v>
      </c>
      <c r="AT55" s="89" t="s">
        <v>230</v>
      </c>
      <c r="AU55" s="89">
        <v>5374622</v>
      </c>
      <c r="AV55" s="89" t="s">
        <v>230</v>
      </c>
      <c r="AW55" s="89">
        <v>5379233</v>
      </c>
      <c r="AX55" s="89" t="s">
        <v>230</v>
      </c>
      <c r="AY55" s="89">
        <v>5386406</v>
      </c>
      <c r="AZ55" s="89" t="s">
        <v>230</v>
      </c>
      <c r="BA55" s="89">
        <v>5391428</v>
      </c>
      <c r="BB55" s="89" t="s">
        <v>230</v>
      </c>
      <c r="BC55" s="89">
        <v>5398384</v>
      </c>
      <c r="BD55" s="89" t="s">
        <v>230</v>
      </c>
      <c r="BE55" s="89">
        <v>5407579</v>
      </c>
      <c r="BF55" s="89" t="s">
        <v>230</v>
      </c>
      <c r="BG55" s="89">
        <v>5413393</v>
      </c>
      <c r="BH55" s="89" t="s">
        <v>230</v>
      </c>
      <c r="BI55" s="89">
        <v>5418649</v>
      </c>
      <c r="BJ55" s="89" t="s">
        <v>230</v>
      </c>
      <c r="BK55" s="89">
        <v>5423801</v>
      </c>
      <c r="BL55" s="89" t="s">
        <v>230</v>
      </c>
      <c r="BM55" s="89">
        <v>5430798</v>
      </c>
      <c r="BN55" s="89" t="s">
        <v>230</v>
      </c>
      <c r="BO55" s="89">
        <v>5439232</v>
      </c>
      <c r="BP55" s="89" t="s">
        <v>230</v>
      </c>
      <c r="BQ55" s="89">
        <v>5446771</v>
      </c>
      <c r="BR55" s="89" t="s">
        <v>230</v>
      </c>
      <c r="BS55" s="89">
        <v>5454147</v>
      </c>
      <c r="BT55" s="89" t="s">
        <v>230</v>
      </c>
      <c r="BU55" s="89">
        <v>5458827</v>
      </c>
      <c r="BV55" s="89" t="s">
        <v>230</v>
      </c>
      <c r="BW55" s="89">
        <v>5447247</v>
      </c>
      <c r="BX55" s="89" t="s">
        <v>230</v>
      </c>
      <c r="BY55" s="89">
        <v>5431752</v>
      </c>
      <c r="BZ55" s="89" t="s">
        <v>230</v>
      </c>
      <c r="CA55" s="89" t="s">
        <v>1</v>
      </c>
      <c r="CB55" s="89" t="s">
        <v>230</v>
      </c>
    </row>
    <row r="56" spans="1:80" ht="11.45" customHeight="1">
      <c r="A56" s="88" t="s">
        <v>142</v>
      </c>
      <c r="B56" s="88" t="s">
        <v>29</v>
      </c>
      <c r="C56" s="92">
        <v>4606307</v>
      </c>
      <c r="D56" s="92" t="s">
        <v>230</v>
      </c>
      <c r="E56" s="92">
        <v>4711440</v>
      </c>
      <c r="F56" s="92" t="s">
        <v>230</v>
      </c>
      <c r="G56" s="92">
        <v>4779535</v>
      </c>
      <c r="H56" s="92" t="s">
        <v>230</v>
      </c>
      <c r="I56" s="92">
        <v>4902206</v>
      </c>
      <c r="J56" s="92" t="s">
        <v>230</v>
      </c>
      <c r="K56" s="92">
        <v>4964371</v>
      </c>
      <c r="L56" s="92" t="s">
        <v>230</v>
      </c>
      <c r="M56" s="92">
        <v>4986431</v>
      </c>
      <c r="N56" s="92" t="s">
        <v>230</v>
      </c>
      <c r="O56" s="92">
        <v>5013740</v>
      </c>
      <c r="P56" s="92" t="s">
        <v>230</v>
      </c>
      <c r="Q56" s="92">
        <v>5041992</v>
      </c>
      <c r="R56" s="92" t="s">
        <v>230</v>
      </c>
      <c r="S56" s="92">
        <v>5066447</v>
      </c>
      <c r="T56" s="92" t="s">
        <v>230</v>
      </c>
      <c r="U56" s="92">
        <v>5088333</v>
      </c>
      <c r="V56" s="92" t="s">
        <v>230</v>
      </c>
      <c r="W56" s="92">
        <v>5107790</v>
      </c>
      <c r="X56" s="92" t="s">
        <v>230</v>
      </c>
      <c r="Y56" s="92">
        <v>5124573</v>
      </c>
      <c r="Z56" s="92" t="s">
        <v>230</v>
      </c>
      <c r="AA56" s="92">
        <v>5139835</v>
      </c>
      <c r="AB56" s="92" t="s">
        <v>230</v>
      </c>
      <c r="AC56" s="92">
        <v>5153498</v>
      </c>
      <c r="AD56" s="92" t="s">
        <v>230</v>
      </c>
      <c r="AE56" s="92">
        <v>5165474</v>
      </c>
      <c r="AF56" s="92" t="s">
        <v>230</v>
      </c>
      <c r="AG56" s="92">
        <v>5176209</v>
      </c>
      <c r="AH56" s="92" t="s">
        <v>230</v>
      </c>
      <c r="AI56" s="92">
        <v>5188008</v>
      </c>
      <c r="AJ56" s="92" t="s">
        <v>230</v>
      </c>
      <c r="AK56" s="92">
        <v>5200598</v>
      </c>
      <c r="AL56" s="92" t="s">
        <v>230</v>
      </c>
      <c r="AM56" s="92">
        <v>5213014</v>
      </c>
      <c r="AN56" s="92" t="s">
        <v>230</v>
      </c>
      <c r="AO56" s="92">
        <v>5228172</v>
      </c>
      <c r="AP56" s="92" t="s">
        <v>230</v>
      </c>
      <c r="AQ56" s="92">
        <v>5246096</v>
      </c>
      <c r="AR56" s="92" t="s">
        <v>230</v>
      </c>
      <c r="AS56" s="92">
        <v>5266268</v>
      </c>
      <c r="AT56" s="92" t="s">
        <v>230</v>
      </c>
      <c r="AU56" s="92">
        <v>5288720</v>
      </c>
      <c r="AV56" s="92" t="s">
        <v>230</v>
      </c>
      <c r="AW56" s="92">
        <v>5313399</v>
      </c>
      <c r="AX56" s="92" t="s">
        <v>230</v>
      </c>
      <c r="AY56" s="92">
        <v>5338871</v>
      </c>
      <c r="AZ56" s="92" t="s">
        <v>230</v>
      </c>
      <c r="BA56" s="92">
        <v>5363352</v>
      </c>
      <c r="BB56" s="92" t="s">
        <v>230</v>
      </c>
      <c r="BC56" s="92">
        <v>5388272</v>
      </c>
      <c r="BD56" s="92" t="s">
        <v>230</v>
      </c>
      <c r="BE56" s="92">
        <v>5413971</v>
      </c>
      <c r="BF56" s="92" t="s">
        <v>230</v>
      </c>
      <c r="BG56" s="92">
        <v>5438972</v>
      </c>
      <c r="BH56" s="92" t="s">
        <v>230</v>
      </c>
      <c r="BI56" s="92">
        <v>5461512</v>
      </c>
      <c r="BJ56" s="92" t="s">
        <v>230</v>
      </c>
      <c r="BK56" s="92">
        <v>5479531</v>
      </c>
      <c r="BL56" s="92" t="s">
        <v>230</v>
      </c>
      <c r="BM56" s="92">
        <v>5495303</v>
      </c>
      <c r="BN56" s="92" t="s">
        <v>230</v>
      </c>
      <c r="BO56" s="92">
        <v>5508214</v>
      </c>
      <c r="BP56" s="92" t="s">
        <v>230</v>
      </c>
      <c r="BQ56" s="92">
        <v>5515525</v>
      </c>
      <c r="BR56" s="92" t="s">
        <v>230</v>
      </c>
      <c r="BS56" s="92">
        <v>5521606</v>
      </c>
      <c r="BT56" s="92" t="s">
        <v>230</v>
      </c>
      <c r="BU56" s="92">
        <v>5529543</v>
      </c>
      <c r="BV56" s="92" t="s">
        <v>230</v>
      </c>
      <c r="BW56" s="92">
        <v>5541017</v>
      </c>
      <c r="BX56" s="92" t="s">
        <v>230</v>
      </c>
      <c r="BY56" s="92">
        <v>5556106</v>
      </c>
      <c r="BZ56" s="92" t="s">
        <v>230</v>
      </c>
      <c r="CA56" s="92" t="s">
        <v>1</v>
      </c>
      <c r="CB56" s="92" t="s">
        <v>230</v>
      </c>
    </row>
    <row r="57" spans="1:80" ht="11.45" customHeight="1">
      <c r="A57" s="88" t="s">
        <v>114</v>
      </c>
      <c r="B57" s="88" t="s">
        <v>32</v>
      </c>
      <c r="C57" s="89">
        <v>8042801</v>
      </c>
      <c r="D57" s="89" t="s">
        <v>230</v>
      </c>
      <c r="E57" s="89">
        <v>8192437</v>
      </c>
      <c r="F57" s="89" t="s">
        <v>230</v>
      </c>
      <c r="G57" s="89">
        <v>8310531</v>
      </c>
      <c r="H57" s="89" t="s">
        <v>230</v>
      </c>
      <c r="I57" s="89">
        <v>8350386</v>
      </c>
      <c r="J57" s="89" t="s">
        <v>230</v>
      </c>
      <c r="K57" s="89">
        <v>8492964</v>
      </c>
      <c r="L57" s="89" t="s">
        <v>230</v>
      </c>
      <c r="M57" s="89">
        <v>8558835</v>
      </c>
      <c r="N57" s="89" t="s">
        <v>230</v>
      </c>
      <c r="O57" s="89">
        <v>8617375</v>
      </c>
      <c r="P57" s="89" t="s">
        <v>230</v>
      </c>
      <c r="Q57" s="89">
        <v>8668067</v>
      </c>
      <c r="R57" s="89" t="s">
        <v>230</v>
      </c>
      <c r="S57" s="89">
        <v>8718561</v>
      </c>
      <c r="T57" s="89" t="s">
        <v>230</v>
      </c>
      <c r="U57" s="89">
        <v>8780745</v>
      </c>
      <c r="V57" s="89" t="s">
        <v>230</v>
      </c>
      <c r="W57" s="89">
        <v>8826939</v>
      </c>
      <c r="X57" s="89" t="s">
        <v>230</v>
      </c>
      <c r="Y57" s="89">
        <v>8840998</v>
      </c>
      <c r="Z57" s="89" t="s">
        <v>230</v>
      </c>
      <c r="AA57" s="89">
        <v>8846062</v>
      </c>
      <c r="AB57" s="89" t="s">
        <v>230</v>
      </c>
      <c r="AC57" s="89">
        <v>8850974</v>
      </c>
      <c r="AD57" s="89" t="s">
        <v>230</v>
      </c>
      <c r="AE57" s="89">
        <v>8857874</v>
      </c>
      <c r="AF57" s="89" t="s">
        <v>230</v>
      </c>
      <c r="AG57" s="89">
        <v>8872109</v>
      </c>
      <c r="AH57" s="89" t="s">
        <v>230</v>
      </c>
      <c r="AI57" s="89">
        <v>8895960</v>
      </c>
      <c r="AJ57" s="89" t="s">
        <v>230</v>
      </c>
      <c r="AK57" s="89">
        <v>8924958</v>
      </c>
      <c r="AL57" s="89" t="s">
        <v>230</v>
      </c>
      <c r="AM57" s="89">
        <v>8958229</v>
      </c>
      <c r="AN57" s="89" t="s">
        <v>230</v>
      </c>
      <c r="AO57" s="89">
        <v>8993531</v>
      </c>
      <c r="AP57" s="89" t="s">
        <v>230</v>
      </c>
      <c r="AQ57" s="89">
        <v>9029572</v>
      </c>
      <c r="AR57" s="89" t="s">
        <v>230</v>
      </c>
      <c r="AS57" s="89">
        <v>9080505</v>
      </c>
      <c r="AT57" s="89" t="s">
        <v>230</v>
      </c>
      <c r="AU57" s="89">
        <v>9148092</v>
      </c>
      <c r="AV57" s="89" t="s">
        <v>230</v>
      </c>
      <c r="AW57" s="89">
        <v>9219637</v>
      </c>
      <c r="AX57" s="89" t="s">
        <v>230</v>
      </c>
      <c r="AY57" s="89">
        <v>9298515</v>
      </c>
      <c r="AZ57" s="89" t="s">
        <v>230</v>
      </c>
      <c r="BA57" s="89">
        <v>9378126</v>
      </c>
      <c r="BB57" s="89" t="s">
        <v>230</v>
      </c>
      <c r="BC57" s="89">
        <v>9449213</v>
      </c>
      <c r="BD57" s="89" t="s">
        <v>230</v>
      </c>
      <c r="BE57" s="89">
        <v>9519374</v>
      </c>
      <c r="BF57" s="89" t="s">
        <v>230</v>
      </c>
      <c r="BG57" s="89">
        <v>9600379</v>
      </c>
      <c r="BH57" s="89" t="s">
        <v>230</v>
      </c>
      <c r="BI57" s="89">
        <v>9696110</v>
      </c>
      <c r="BJ57" s="89" t="s">
        <v>230</v>
      </c>
      <c r="BK57" s="89">
        <v>9799186</v>
      </c>
      <c r="BL57" s="89" t="s">
        <v>230</v>
      </c>
      <c r="BM57" s="89">
        <v>9923085</v>
      </c>
      <c r="BN57" s="89" t="s">
        <v>230</v>
      </c>
      <c r="BO57" s="89">
        <v>10057698</v>
      </c>
      <c r="BP57" s="89" t="s">
        <v>230</v>
      </c>
      <c r="BQ57" s="89">
        <v>10175214</v>
      </c>
      <c r="BR57" s="89" t="s">
        <v>230</v>
      </c>
      <c r="BS57" s="89">
        <v>10278887</v>
      </c>
      <c r="BT57" s="89" t="s">
        <v>230</v>
      </c>
      <c r="BU57" s="89">
        <v>10353442</v>
      </c>
      <c r="BV57" s="89" t="s">
        <v>230</v>
      </c>
      <c r="BW57" s="89">
        <v>10415811</v>
      </c>
      <c r="BX57" s="89" t="s">
        <v>230</v>
      </c>
      <c r="BY57" s="89">
        <v>10486941</v>
      </c>
      <c r="BZ57" s="89" t="s">
        <v>230</v>
      </c>
      <c r="CA57" s="89" t="s">
        <v>1</v>
      </c>
      <c r="CB57" s="89" t="s">
        <v>230</v>
      </c>
    </row>
    <row r="58" spans="1:80" ht="11.45" customHeight="1">
      <c r="A58" s="88" t="s">
        <v>135</v>
      </c>
      <c r="B58" s="88" t="s">
        <v>232</v>
      </c>
      <c r="C58" s="92">
        <v>204438</v>
      </c>
      <c r="D58" s="92" t="s">
        <v>230</v>
      </c>
      <c r="E58" s="92">
        <v>217979</v>
      </c>
      <c r="F58" s="92" t="s">
        <v>230</v>
      </c>
      <c r="G58" s="92">
        <v>228138</v>
      </c>
      <c r="H58" s="92" t="s">
        <v>230</v>
      </c>
      <c r="I58" s="92">
        <v>241405</v>
      </c>
      <c r="J58" s="92" t="s">
        <v>230</v>
      </c>
      <c r="K58" s="92">
        <v>252852</v>
      </c>
      <c r="L58" s="92" t="s">
        <v>230</v>
      </c>
      <c r="M58" s="92">
        <v>254826</v>
      </c>
      <c r="N58" s="92" t="s">
        <v>230</v>
      </c>
      <c r="O58" s="92">
        <v>257797</v>
      </c>
      <c r="P58" s="92" t="s">
        <v>230</v>
      </c>
      <c r="Q58" s="92">
        <v>261057</v>
      </c>
      <c r="R58" s="92" t="s">
        <v>230</v>
      </c>
      <c r="S58" s="92">
        <v>263725</v>
      </c>
      <c r="T58" s="92" t="s">
        <v>230</v>
      </c>
      <c r="U58" s="92">
        <v>266021</v>
      </c>
      <c r="V58" s="92" t="s">
        <v>230</v>
      </c>
      <c r="W58" s="92">
        <v>267468</v>
      </c>
      <c r="X58" s="92" t="s">
        <v>230</v>
      </c>
      <c r="Y58" s="92">
        <v>268916</v>
      </c>
      <c r="Z58" s="92" t="s">
        <v>230</v>
      </c>
      <c r="AA58" s="92">
        <v>271128</v>
      </c>
      <c r="AB58" s="92" t="s">
        <v>230</v>
      </c>
      <c r="AC58" s="92">
        <v>274047</v>
      </c>
      <c r="AD58" s="92" t="s">
        <v>230</v>
      </c>
      <c r="AE58" s="92">
        <v>277381</v>
      </c>
      <c r="AF58" s="92" t="s">
        <v>230</v>
      </c>
      <c r="AG58" s="92">
        <v>281205</v>
      </c>
      <c r="AH58" s="92" t="s">
        <v>230</v>
      </c>
      <c r="AI58" s="92">
        <v>284968</v>
      </c>
      <c r="AJ58" s="92" t="s">
        <v>230</v>
      </c>
      <c r="AK58" s="92">
        <v>287523</v>
      </c>
      <c r="AL58" s="92" t="s">
        <v>230</v>
      </c>
      <c r="AM58" s="92">
        <v>289521</v>
      </c>
      <c r="AN58" s="92" t="s">
        <v>230</v>
      </c>
      <c r="AO58" s="92">
        <v>292074</v>
      </c>
      <c r="AP58" s="92" t="s">
        <v>230</v>
      </c>
      <c r="AQ58" s="92">
        <v>296734</v>
      </c>
      <c r="AR58" s="92" t="s">
        <v>230</v>
      </c>
      <c r="AS58" s="92">
        <v>303782</v>
      </c>
      <c r="AT58" s="92" t="s">
        <v>230</v>
      </c>
      <c r="AU58" s="92">
        <v>311566</v>
      </c>
      <c r="AV58" s="92" t="s">
        <v>230</v>
      </c>
      <c r="AW58" s="92">
        <v>317414</v>
      </c>
      <c r="AX58" s="92" t="s">
        <v>230</v>
      </c>
      <c r="AY58" s="92">
        <v>318499</v>
      </c>
      <c r="AZ58" s="92" t="s">
        <v>230</v>
      </c>
      <c r="BA58" s="92">
        <v>318041</v>
      </c>
      <c r="BB58" s="92" t="s">
        <v>230</v>
      </c>
      <c r="BC58" s="92">
        <v>319014</v>
      </c>
      <c r="BD58" s="92" t="s">
        <v>230</v>
      </c>
      <c r="BE58" s="92">
        <v>320716</v>
      </c>
      <c r="BF58" s="92" t="s">
        <v>230</v>
      </c>
      <c r="BG58" s="92">
        <v>323764</v>
      </c>
      <c r="BH58" s="92" t="s">
        <v>230</v>
      </c>
      <c r="BI58" s="92">
        <v>327386</v>
      </c>
      <c r="BJ58" s="92" t="s">
        <v>230</v>
      </c>
      <c r="BK58" s="92">
        <v>330815</v>
      </c>
      <c r="BL58" s="92" t="s">
        <v>230</v>
      </c>
      <c r="BM58" s="92">
        <v>335439</v>
      </c>
      <c r="BN58" s="92" t="s">
        <v>230</v>
      </c>
      <c r="BO58" s="92">
        <v>343400</v>
      </c>
      <c r="BP58" s="92" t="s">
        <v>230</v>
      </c>
      <c r="BQ58" s="92">
        <v>352721</v>
      </c>
      <c r="BR58" s="92" t="s">
        <v>230</v>
      </c>
      <c r="BS58" s="92">
        <v>360563</v>
      </c>
      <c r="BT58" s="92" t="s">
        <v>230</v>
      </c>
      <c r="BU58" s="92">
        <v>366463</v>
      </c>
      <c r="BV58" s="92" t="s">
        <v>230</v>
      </c>
      <c r="BW58" s="92">
        <v>372520</v>
      </c>
      <c r="BX58" s="92" t="s">
        <v>230</v>
      </c>
      <c r="BY58" s="92">
        <v>382003</v>
      </c>
      <c r="BZ58" s="92" t="s">
        <v>230</v>
      </c>
      <c r="CA58" s="92" t="s">
        <v>1</v>
      </c>
      <c r="CB58" s="92" t="s">
        <v>230</v>
      </c>
    </row>
    <row r="59" spans="1:80" ht="11.45" customHeight="1">
      <c r="A59" s="88" t="s">
        <v>122</v>
      </c>
      <c r="B59" s="88" t="s">
        <v>34</v>
      </c>
      <c r="C59" s="89">
        <v>3875763</v>
      </c>
      <c r="D59" s="89" t="s">
        <v>230</v>
      </c>
      <c r="E59" s="89">
        <v>4007313</v>
      </c>
      <c r="F59" s="89" t="s">
        <v>230</v>
      </c>
      <c r="G59" s="89">
        <v>4085620</v>
      </c>
      <c r="H59" s="89" t="s">
        <v>230</v>
      </c>
      <c r="I59" s="89">
        <v>4152516</v>
      </c>
      <c r="J59" s="89" t="s">
        <v>230</v>
      </c>
      <c r="K59" s="89">
        <v>4226901</v>
      </c>
      <c r="L59" s="89" t="s">
        <v>230</v>
      </c>
      <c r="M59" s="89">
        <v>4241473</v>
      </c>
      <c r="N59" s="89" t="s">
        <v>230</v>
      </c>
      <c r="O59" s="89">
        <v>4261732</v>
      </c>
      <c r="P59" s="89" t="s">
        <v>230</v>
      </c>
      <c r="Q59" s="89">
        <v>4286401</v>
      </c>
      <c r="R59" s="89" t="s">
        <v>230</v>
      </c>
      <c r="S59" s="89">
        <v>4311991</v>
      </c>
      <c r="T59" s="89" t="s">
        <v>230</v>
      </c>
      <c r="U59" s="89">
        <v>4336613</v>
      </c>
      <c r="V59" s="89" t="s">
        <v>230</v>
      </c>
      <c r="W59" s="89">
        <v>4359184</v>
      </c>
      <c r="X59" s="89" t="s">
        <v>230</v>
      </c>
      <c r="Y59" s="89">
        <v>4381336</v>
      </c>
      <c r="Z59" s="89" t="s">
        <v>230</v>
      </c>
      <c r="AA59" s="89">
        <v>4405157</v>
      </c>
      <c r="AB59" s="89" t="s">
        <v>230</v>
      </c>
      <c r="AC59" s="89">
        <v>4431464</v>
      </c>
      <c r="AD59" s="89" t="s">
        <v>230</v>
      </c>
      <c r="AE59" s="89">
        <v>4461913</v>
      </c>
      <c r="AF59" s="89" t="s">
        <v>230</v>
      </c>
      <c r="AG59" s="89">
        <v>4490967</v>
      </c>
      <c r="AH59" s="89" t="s">
        <v>230</v>
      </c>
      <c r="AI59" s="89">
        <v>4513751</v>
      </c>
      <c r="AJ59" s="89" t="s">
        <v>230</v>
      </c>
      <c r="AK59" s="89">
        <v>4538159</v>
      </c>
      <c r="AL59" s="89" t="s">
        <v>230</v>
      </c>
      <c r="AM59" s="89">
        <v>4564855</v>
      </c>
      <c r="AN59" s="89" t="s">
        <v>230</v>
      </c>
      <c r="AO59" s="89">
        <v>4591910</v>
      </c>
      <c r="AP59" s="89" t="s">
        <v>230</v>
      </c>
      <c r="AQ59" s="89">
        <v>4623291</v>
      </c>
      <c r="AR59" s="89" t="s">
        <v>230</v>
      </c>
      <c r="AS59" s="89">
        <v>4660677</v>
      </c>
      <c r="AT59" s="89" t="s">
        <v>230</v>
      </c>
      <c r="AU59" s="89">
        <v>4709153</v>
      </c>
      <c r="AV59" s="89" t="s">
        <v>230</v>
      </c>
      <c r="AW59" s="89">
        <v>4768212</v>
      </c>
      <c r="AX59" s="89" t="s">
        <v>230</v>
      </c>
      <c r="AY59" s="89">
        <v>4828726</v>
      </c>
      <c r="AZ59" s="89" t="s">
        <v>230</v>
      </c>
      <c r="BA59" s="89">
        <v>4889252</v>
      </c>
      <c r="BB59" s="89" t="s">
        <v>230</v>
      </c>
      <c r="BC59" s="89">
        <v>4953088</v>
      </c>
      <c r="BD59" s="89" t="s">
        <v>230</v>
      </c>
      <c r="BE59" s="89">
        <v>5018573</v>
      </c>
      <c r="BF59" s="89" t="s">
        <v>230</v>
      </c>
      <c r="BG59" s="89">
        <v>5079623</v>
      </c>
      <c r="BH59" s="89" t="s">
        <v>230</v>
      </c>
      <c r="BI59" s="89">
        <v>5137232</v>
      </c>
      <c r="BJ59" s="89" t="s">
        <v>230</v>
      </c>
      <c r="BK59" s="89">
        <v>5188607</v>
      </c>
      <c r="BL59" s="89" t="s">
        <v>230</v>
      </c>
      <c r="BM59" s="89">
        <v>5234519</v>
      </c>
      <c r="BN59" s="89" t="s">
        <v>230</v>
      </c>
      <c r="BO59" s="89">
        <v>5276968</v>
      </c>
      <c r="BP59" s="89" t="s">
        <v>230</v>
      </c>
      <c r="BQ59" s="89">
        <v>5311916</v>
      </c>
      <c r="BR59" s="89" t="s">
        <v>230</v>
      </c>
      <c r="BS59" s="89">
        <v>5347896</v>
      </c>
      <c r="BT59" s="89" t="s">
        <v>230</v>
      </c>
      <c r="BU59" s="89">
        <v>5379475</v>
      </c>
      <c r="BV59" s="89" t="s">
        <v>230</v>
      </c>
      <c r="BW59" s="89">
        <v>5408320</v>
      </c>
      <c r="BX59" s="89" t="s">
        <v>230</v>
      </c>
      <c r="BY59" s="89">
        <v>5457127</v>
      </c>
      <c r="BZ59" s="89" t="s">
        <v>230</v>
      </c>
      <c r="CA59" s="89" t="s">
        <v>1</v>
      </c>
      <c r="CB59" s="89" t="s">
        <v>230</v>
      </c>
    </row>
    <row r="60" spans="1:80" ht="11.45" customHeight="1">
      <c r="A60" s="88" t="s">
        <v>159</v>
      </c>
      <c r="B60" s="88" t="s">
        <v>23</v>
      </c>
      <c r="C60" s="92">
        <v>6180877</v>
      </c>
      <c r="D60" s="92" t="s">
        <v>230</v>
      </c>
      <c r="E60" s="92">
        <v>6338632</v>
      </c>
      <c r="F60" s="92" t="s">
        <v>230</v>
      </c>
      <c r="G60" s="92">
        <v>6319408</v>
      </c>
      <c r="H60" s="92" t="s">
        <v>230</v>
      </c>
      <c r="I60" s="92">
        <v>6470365</v>
      </c>
      <c r="J60" s="92" t="s">
        <v>230</v>
      </c>
      <c r="K60" s="92">
        <v>6646912</v>
      </c>
      <c r="L60" s="92" t="s">
        <v>230</v>
      </c>
      <c r="M60" s="92">
        <v>6715519</v>
      </c>
      <c r="N60" s="92" t="s">
        <v>230</v>
      </c>
      <c r="O60" s="92">
        <v>6799978</v>
      </c>
      <c r="P60" s="92" t="s">
        <v>230</v>
      </c>
      <c r="Q60" s="92">
        <v>6875364</v>
      </c>
      <c r="R60" s="92" t="s">
        <v>230</v>
      </c>
      <c r="S60" s="92">
        <v>6938265</v>
      </c>
      <c r="T60" s="92" t="s">
        <v>230</v>
      </c>
      <c r="U60" s="92">
        <v>6993795</v>
      </c>
      <c r="V60" s="92" t="s">
        <v>230</v>
      </c>
      <c r="W60" s="92">
        <v>7040687</v>
      </c>
      <c r="X60" s="92" t="s">
        <v>230</v>
      </c>
      <c r="Y60" s="92">
        <v>7071850</v>
      </c>
      <c r="Z60" s="92" t="s">
        <v>230</v>
      </c>
      <c r="AA60" s="92">
        <v>7088906</v>
      </c>
      <c r="AB60" s="92" t="s">
        <v>230</v>
      </c>
      <c r="AC60" s="92">
        <v>7110001</v>
      </c>
      <c r="AD60" s="92" t="s">
        <v>230</v>
      </c>
      <c r="AE60" s="92">
        <v>7143991</v>
      </c>
      <c r="AF60" s="92" t="s">
        <v>230</v>
      </c>
      <c r="AG60" s="92">
        <v>7184250</v>
      </c>
      <c r="AH60" s="92" t="s">
        <v>230</v>
      </c>
      <c r="AI60" s="92">
        <v>7229854</v>
      </c>
      <c r="AJ60" s="92" t="s">
        <v>230</v>
      </c>
      <c r="AK60" s="92">
        <v>7284753</v>
      </c>
      <c r="AL60" s="92" t="s">
        <v>230</v>
      </c>
      <c r="AM60" s="92">
        <v>7339001</v>
      </c>
      <c r="AN60" s="92" t="s">
        <v>230</v>
      </c>
      <c r="AO60" s="92">
        <v>7389625</v>
      </c>
      <c r="AP60" s="92" t="s">
        <v>230</v>
      </c>
      <c r="AQ60" s="92">
        <v>7437115</v>
      </c>
      <c r="AR60" s="92" t="s">
        <v>230</v>
      </c>
      <c r="AS60" s="92">
        <v>7483934</v>
      </c>
      <c r="AT60" s="92" t="s">
        <v>230</v>
      </c>
      <c r="AU60" s="92">
        <v>7551117</v>
      </c>
      <c r="AV60" s="92" t="s">
        <v>230</v>
      </c>
      <c r="AW60" s="92">
        <v>7647675</v>
      </c>
      <c r="AX60" s="92" t="s">
        <v>230</v>
      </c>
      <c r="AY60" s="92">
        <v>7743831</v>
      </c>
      <c r="AZ60" s="92" t="s">
        <v>230</v>
      </c>
      <c r="BA60" s="92">
        <v>7824909</v>
      </c>
      <c r="BB60" s="92" t="s">
        <v>230</v>
      </c>
      <c r="BC60" s="92">
        <v>7912398</v>
      </c>
      <c r="BD60" s="92" t="s">
        <v>106</v>
      </c>
      <c r="BE60" s="92">
        <v>7996861</v>
      </c>
      <c r="BF60" s="92" t="s">
        <v>230</v>
      </c>
      <c r="BG60" s="92">
        <v>8089346</v>
      </c>
      <c r="BH60" s="92" t="s">
        <v>230</v>
      </c>
      <c r="BI60" s="92">
        <v>8188649</v>
      </c>
      <c r="BJ60" s="92" t="s">
        <v>230</v>
      </c>
      <c r="BK60" s="92">
        <v>8282396</v>
      </c>
      <c r="BL60" s="92" t="s">
        <v>230</v>
      </c>
      <c r="BM60" s="92">
        <v>8373338</v>
      </c>
      <c r="BN60" s="92" t="s">
        <v>230</v>
      </c>
      <c r="BO60" s="92">
        <v>8451840</v>
      </c>
      <c r="BP60" s="92" t="s">
        <v>230</v>
      </c>
      <c r="BQ60" s="92">
        <v>8514329</v>
      </c>
      <c r="BR60" s="92" t="s">
        <v>230</v>
      </c>
      <c r="BS60" s="92">
        <v>8575280</v>
      </c>
      <c r="BT60" s="92" t="s">
        <v>230</v>
      </c>
      <c r="BU60" s="92">
        <v>8638167</v>
      </c>
      <c r="BV60" s="92" t="s">
        <v>230</v>
      </c>
      <c r="BW60" s="92">
        <v>8704546</v>
      </c>
      <c r="BX60" s="92" t="s">
        <v>230</v>
      </c>
      <c r="BY60" s="92">
        <v>8775760</v>
      </c>
      <c r="BZ60" s="92" t="s">
        <v>132</v>
      </c>
      <c r="CA60" s="92" t="s">
        <v>1</v>
      </c>
      <c r="CB60" s="92" t="s">
        <v>230</v>
      </c>
    </row>
    <row r="61" spans="1:80" ht="11.45" customHeight="1">
      <c r="A61" s="88" t="s">
        <v>107</v>
      </c>
      <c r="B61" s="88" t="s">
        <v>33</v>
      </c>
      <c r="C61" s="89">
        <v>55663250</v>
      </c>
      <c r="D61" s="89" t="s">
        <v>230</v>
      </c>
      <c r="E61" s="89">
        <v>56225800</v>
      </c>
      <c r="F61" s="89" t="s">
        <v>230</v>
      </c>
      <c r="G61" s="89">
        <v>56314216</v>
      </c>
      <c r="H61" s="89" t="s">
        <v>230</v>
      </c>
      <c r="I61" s="89">
        <v>56550268</v>
      </c>
      <c r="J61" s="89" t="s">
        <v>230</v>
      </c>
      <c r="K61" s="89">
        <v>57076711</v>
      </c>
      <c r="L61" s="89" t="s">
        <v>230</v>
      </c>
      <c r="M61" s="89">
        <v>57247586</v>
      </c>
      <c r="N61" s="89" t="s">
        <v>230</v>
      </c>
      <c r="O61" s="89">
        <v>57424897</v>
      </c>
      <c r="P61" s="89" t="s">
        <v>230</v>
      </c>
      <c r="Q61" s="89">
        <v>57580402</v>
      </c>
      <c r="R61" s="89" t="s">
        <v>230</v>
      </c>
      <c r="S61" s="89">
        <v>57718614</v>
      </c>
      <c r="T61" s="89" t="s">
        <v>230</v>
      </c>
      <c r="U61" s="89">
        <v>57865745</v>
      </c>
      <c r="V61" s="89" t="s">
        <v>230</v>
      </c>
      <c r="W61" s="89">
        <v>58019030</v>
      </c>
      <c r="X61" s="89" t="s">
        <v>230</v>
      </c>
      <c r="Y61" s="89">
        <v>58166950</v>
      </c>
      <c r="Z61" s="89" t="s">
        <v>230</v>
      </c>
      <c r="AA61" s="89">
        <v>58316954</v>
      </c>
      <c r="AB61" s="89" t="s">
        <v>230</v>
      </c>
      <c r="AC61" s="89">
        <v>58487141</v>
      </c>
      <c r="AD61" s="89" t="s">
        <v>230</v>
      </c>
      <c r="AE61" s="89">
        <v>58682466</v>
      </c>
      <c r="AF61" s="89" t="s">
        <v>230</v>
      </c>
      <c r="AG61" s="89">
        <v>58892514</v>
      </c>
      <c r="AH61" s="89" t="s">
        <v>230</v>
      </c>
      <c r="AI61" s="89">
        <v>59119673</v>
      </c>
      <c r="AJ61" s="89" t="s">
        <v>230</v>
      </c>
      <c r="AK61" s="89">
        <v>59370479</v>
      </c>
      <c r="AL61" s="89" t="s">
        <v>230</v>
      </c>
      <c r="AM61" s="89">
        <v>59647577</v>
      </c>
      <c r="AN61" s="89" t="s">
        <v>230</v>
      </c>
      <c r="AO61" s="89">
        <v>59987905</v>
      </c>
      <c r="AP61" s="89" t="s">
        <v>230</v>
      </c>
      <c r="AQ61" s="89">
        <v>60401206</v>
      </c>
      <c r="AR61" s="89" t="s">
        <v>230</v>
      </c>
      <c r="AS61" s="89">
        <v>60846820</v>
      </c>
      <c r="AT61" s="89" t="s">
        <v>230</v>
      </c>
      <c r="AU61" s="89">
        <v>61322463</v>
      </c>
      <c r="AV61" s="89" t="s">
        <v>230</v>
      </c>
      <c r="AW61" s="89">
        <v>61806995</v>
      </c>
      <c r="AX61" s="89" t="s">
        <v>230</v>
      </c>
      <c r="AY61" s="89">
        <v>62276270</v>
      </c>
      <c r="AZ61" s="89" t="s">
        <v>230</v>
      </c>
      <c r="BA61" s="89">
        <v>62766365</v>
      </c>
      <c r="BB61" s="89" t="s">
        <v>230</v>
      </c>
      <c r="BC61" s="89">
        <v>63258810</v>
      </c>
      <c r="BD61" s="89" t="s">
        <v>230</v>
      </c>
      <c r="BE61" s="89">
        <v>63700215</v>
      </c>
      <c r="BF61" s="89" t="s">
        <v>230</v>
      </c>
      <c r="BG61" s="89">
        <v>64128273</v>
      </c>
      <c r="BH61" s="89" t="s">
        <v>230</v>
      </c>
      <c r="BI61" s="89">
        <v>64602298</v>
      </c>
      <c r="BJ61" s="89" t="s">
        <v>230</v>
      </c>
      <c r="BK61" s="89">
        <v>65116219</v>
      </c>
      <c r="BL61" s="89" t="s">
        <v>230</v>
      </c>
      <c r="BM61" s="89">
        <v>65611593</v>
      </c>
      <c r="BN61" s="89" t="s">
        <v>230</v>
      </c>
      <c r="BO61" s="89">
        <v>66058859</v>
      </c>
      <c r="BP61" s="89" t="s">
        <v>230</v>
      </c>
      <c r="BQ61" s="89">
        <v>66460344</v>
      </c>
      <c r="BR61" s="89" t="s">
        <v>230</v>
      </c>
      <c r="BS61" s="89">
        <v>66836327</v>
      </c>
      <c r="BT61" s="89" t="s">
        <v>230</v>
      </c>
      <c r="BU61" s="89" t="s">
        <v>1</v>
      </c>
      <c r="BV61" s="89" t="s">
        <v>230</v>
      </c>
      <c r="BW61" s="89" t="s">
        <v>1</v>
      </c>
      <c r="BX61" s="89" t="s">
        <v>230</v>
      </c>
      <c r="BY61" s="89" t="s">
        <v>1</v>
      </c>
      <c r="BZ61" s="89" t="s">
        <v>230</v>
      </c>
      <c r="CA61" s="89" t="s">
        <v>1</v>
      </c>
      <c r="CB61" s="89" t="s">
        <v>230</v>
      </c>
    </row>
    <row r="62" spans="1:80" ht="11.45" customHeight="1">
      <c r="A62" s="88" t="s">
        <v>163</v>
      </c>
      <c r="B62" s="88" t="s">
        <v>17</v>
      </c>
      <c r="C62" s="92">
        <v>3708455</v>
      </c>
      <c r="D62" s="92" t="s">
        <v>230</v>
      </c>
      <c r="E62" s="92">
        <v>3977729</v>
      </c>
      <c r="F62" s="92" t="s">
        <v>230</v>
      </c>
      <c r="G62" s="92">
        <v>4125486</v>
      </c>
      <c r="H62" s="92" t="s">
        <v>230</v>
      </c>
      <c r="I62" s="92">
        <v>4315607</v>
      </c>
      <c r="J62" s="92" t="s">
        <v>230</v>
      </c>
      <c r="K62" s="92">
        <v>4480351</v>
      </c>
      <c r="L62" s="92" t="s">
        <v>230</v>
      </c>
      <c r="M62" s="92">
        <v>4508562</v>
      </c>
      <c r="N62" s="92" t="s">
        <v>230</v>
      </c>
      <c r="O62" s="92">
        <v>4452061</v>
      </c>
      <c r="P62" s="92" t="s">
        <v>230</v>
      </c>
      <c r="Q62" s="92">
        <v>4320300</v>
      </c>
      <c r="R62" s="92" t="s">
        <v>230</v>
      </c>
      <c r="S62" s="92">
        <v>4188550</v>
      </c>
      <c r="T62" s="92" t="s">
        <v>230</v>
      </c>
      <c r="U62" s="92">
        <v>4056800</v>
      </c>
      <c r="V62" s="92" t="s">
        <v>230</v>
      </c>
      <c r="W62" s="92">
        <v>3925050</v>
      </c>
      <c r="X62" s="92" t="s">
        <v>230</v>
      </c>
      <c r="Y62" s="92">
        <v>3793320</v>
      </c>
      <c r="Z62" s="92" t="s">
        <v>230</v>
      </c>
      <c r="AA62" s="92">
        <v>3638588</v>
      </c>
      <c r="AB62" s="92" t="s">
        <v>230</v>
      </c>
      <c r="AC62" s="92">
        <v>3619377</v>
      </c>
      <c r="AD62" s="92" t="s">
        <v>230</v>
      </c>
      <c r="AE62" s="92">
        <v>3721051</v>
      </c>
      <c r="AF62" s="92" t="s">
        <v>230</v>
      </c>
      <c r="AG62" s="92">
        <v>3771401</v>
      </c>
      <c r="AH62" s="92" t="s">
        <v>230</v>
      </c>
      <c r="AI62" s="92">
        <v>3801442</v>
      </c>
      <c r="AJ62" s="92" t="s">
        <v>230</v>
      </c>
      <c r="AK62" s="92">
        <v>3821758</v>
      </c>
      <c r="AL62" s="92" t="s">
        <v>230</v>
      </c>
      <c r="AM62" s="92">
        <v>3833882</v>
      </c>
      <c r="AN62" s="92" t="s">
        <v>230</v>
      </c>
      <c r="AO62" s="92">
        <v>3839973</v>
      </c>
      <c r="AP62" s="92" t="s">
        <v>230</v>
      </c>
      <c r="AQ62" s="92">
        <v>3842591</v>
      </c>
      <c r="AR62" s="92" t="s">
        <v>230</v>
      </c>
      <c r="AS62" s="92">
        <v>3843334</v>
      </c>
      <c r="AT62" s="92" t="s">
        <v>230</v>
      </c>
      <c r="AU62" s="92">
        <v>3843932</v>
      </c>
      <c r="AV62" s="92" t="s">
        <v>230</v>
      </c>
      <c r="AW62" s="92">
        <v>3843922</v>
      </c>
      <c r="AX62" s="92" t="s">
        <v>230</v>
      </c>
      <c r="AY62" s="92">
        <v>3844022</v>
      </c>
      <c r="AZ62" s="92" t="s">
        <v>230</v>
      </c>
      <c r="BA62" s="92">
        <v>3843615</v>
      </c>
      <c r="BB62" s="92" t="s">
        <v>230</v>
      </c>
      <c r="BC62" s="92">
        <v>3841224</v>
      </c>
      <c r="BD62" s="92" t="s">
        <v>230</v>
      </c>
      <c r="BE62" s="92">
        <v>3837455</v>
      </c>
      <c r="BF62" s="92" t="s">
        <v>230</v>
      </c>
      <c r="BG62" s="92">
        <v>3833278</v>
      </c>
      <c r="BH62" s="92" t="s">
        <v>230</v>
      </c>
      <c r="BI62" s="92">
        <v>3828123</v>
      </c>
      <c r="BJ62" s="92" t="s">
        <v>230</v>
      </c>
      <c r="BK62" s="92">
        <v>3670658</v>
      </c>
      <c r="BL62" s="92" t="s">
        <v>230</v>
      </c>
      <c r="BM62" s="92">
        <v>3512855</v>
      </c>
      <c r="BN62" s="92" t="s">
        <v>230</v>
      </c>
      <c r="BO62" s="92">
        <v>3505012</v>
      </c>
      <c r="BP62" s="92" t="s">
        <v>230</v>
      </c>
      <c r="BQ62" s="92">
        <v>3496157</v>
      </c>
      <c r="BR62" s="92" t="s">
        <v>132</v>
      </c>
      <c r="BS62" s="92" t="s">
        <v>1</v>
      </c>
      <c r="BT62" s="92" t="s">
        <v>230</v>
      </c>
      <c r="BU62" s="92" t="s">
        <v>1</v>
      </c>
      <c r="BV62" s="92" t="s">
        <v>230</v>
      </c>
      <c r="BW62" s="92" t="s">
        <v>1</v>
      </c>
      <c r="BX62" s="92" t="s">
        <v>230</v>
      </c>
      <c r="BY62" s="92" t="s">
        <v>1</v>
      </c>
      <c r="BZ62" s="92" t="s">
        <v>230</v>
      </c>
      <c r="CA62" s="92" t="s">
        <v>1</v>
      </c>
      <c r="CB62" s="92" t="s">
        <v>230</v>
      </c>
    </row>
    <row r="63" spans="1:80" ht="11.45" customHeight="1">
      <c r="A63" s="88" t="s">
        <v>125</v>
      </c>
      <c r="B63" s="88" t="s">
        <v>49</v>
      </c>
      <c r="C63" s="89">
        <v>1629061</v>
      </c>
      <c r="D63" s="89" t="s">
        <v>230</v>
      </c>
      <c r="E63" s="89">
        <v>1756335</v>
      </c>
      <c r="F63" s="89" t="s">
        <v>230</v>
      </c>
      <c r="G63" s="89">
        <v>1891319</v>
      </c>
      <c r="H63" s="89" t="s">
        <v>230</v>
      </c>
      <c r="I63" s="89">
        <v>2016942</v>
      </c>
      <c r="J63" s="89" t="s">
        <v>230</v>
      </c>
      <c r="K63" s="89">
        <v>1986678</v>
      </c>
      <c r="L63" s="89" t="s">
        <v>230</v>
      </c>
      <c r="M63" s="89">
        <v>1881991</v>
      </c>
      <c r="N63" s="89" t="s">
        <v>230</v>
      </c>
      <c r="O63" s="89">
        <v>1899907</v>
      </c>
      <c r="P63" s="89" t="s">
        <v>230</v>
      </c>
      <c r="Q63" s="89">
        <v>1984971</v>
      </c>
      <c r="R63" s="89" t="s">
        <v>230</v>
      </c>
      <c r="S63" s="89">
        <v>1998871</v>
      </c>
      <c r="T63" s="89" t="s">
        <v>230</v>
      </c>
      <c r="U63" s="89">
        <v>1947003</v>
      </c>
      <c r="V63" s="89" t="s">
        <v>230</v>
      </c>
      <c r="W63" s="89">
        <v>1964476</v>
      </c>
      <c r="X63" s="89" t="s">
        <v>230</v>
      </c>
      <c r="Y63" s="89">
        <v>1981543</v>
      </c>
      <c r="Z63" s="89" t="s">
        <v>230</v>
      </c>
      <c r="AA63" s="89">
        <v>1996869</v>
      </c>
      <c r="AB63" s="89" t="s">
        <v>230</v>
      </c>
      <c r="AC63" s="89">
        <v>2007523</v>
      </c>
      <c r="AD63" s="89" t="s">
        <v>230</v>
      </c>
      <c r="AE63" s="89">
        <v>2017142</v>
      </c>
      <c r="AF63" s="89" t="s">
        <v>230</v>
      </c>
      <c r="AG63" s="89">
        <v>2026345</v>
      </c>
      <c r="AH63" s="89" t="s">
        <v>230</v>
      </c>
      <c r="AI63" s="89">
        <v>2034882</v>
      </c>
      <c r="AJ63" s="89" t="s">
        <v>230</v>
      </c>
      <c r="AK63" s="89">
        <v>2031153</v>
      </c>
      <c r="AL63" s="89" t="s">
        <v>230</v>
      </c>
      <c r="AM63" s="89">
        <v>2026773</v>
      </c>
      <c r="AN63" s="89" t="s">
        <v>230</v>
      </c>
      <c r="AO63" s="89">
        <v>2032544</v>
      </c>
      <c r="AP63" s="89" t="s">
        <v>230</v>
      </c>
      <c r="AQ63" s="89">
        <v>2036855</v>
      </c>
      <c r="AR63" s="89" t="s">
        <v>230</v>
      </c>
      <c r="AS63" s="89">
        <v>2040228</v>
      </c>
      <c r="AT63" s="89" t="s">
        <v>230</v>
      </c>
      <c r="AU63" s="89">
        <v>2043559</v>
      </c>
      <c r="AV63" s="89" t="s">
        <v>230</v>
      </c>
      <c r="AW63" s="89">
        <v>2046898</v>
      </c>
      <c r="AX63" s="89" t="s">
        <v>230</v>
      </c>
      <c r="AY63" s="89">
        <v>2050671</v>
      </c>
      <c r="AZ63" s="89" t="s">
        <v>230</v>
      </c>
      <c r="BA63" s="89">
        <v>2055003</v>
      </c>
      <c r="BB63" s="89" t="s">
        <v>230</v>
      </c>
      <c r="BC63" s="89">
        <v>2058539</v>
      </c>
      <c r="BD63" s="89" t="s">
        <v>230</v>
      </c>
      <c r="BE63" s="89">
        <v>2061044</v>
      </c>
      <c r="BF63" s="89" t="s">
        <v>230</v>
      </c>
      <c r="BG63" s="89">
        <v>2064032</v>
      </c>
      <c r="BH63" s="89" t="s">
        <v>230</v>
      </c>
      <c r="BI63" s="89">
        <v>2067471</v>
      </c>
      <c r="BJ63" s="89" t="s">
        <v>230</v>
      </c>
      <c r="BK63" s="89">
        <v>2070225</v>
      </c>
      <c r="BL63" s="89" t="s">
        <v>230</v>
      </c>
      <c r="BM63" s="89">
        <v>2072490</v>
      </c>
      <c r="BN63" s="89" t="s">
        <v>230</v>
      </c>
      <c r="BO63" s="89">
        <v>2074502</v>
      </c>
      <c r="BP63" s="89" t="s">
        <v>230</v>
      </c>
      <c r="BQ63" s="89">
        <v>2076217</v>
      </c>
      <c r="BR63" s="89" t="s">
        <v>230</v>
      </c>
      <c r="BS63" s="89">
        <v>2076694</v>
      </c>
      <c r="BT63" s="89" t="s">
        <v>230</v>
      </c>
      <c r="BU63" s="89">
        <v>2072532</v>
      </c>
      <c r="BV63" s="89" t="s">
        <v>230</v>
      </c>
      <c r="BW63" s="89">
        <v>1952961</v>
      </c>
      <c r="BX63" s="89" t="s">
        <v>230</v>
      </c>
      <c r="BY63" s="89">
        <v>1833534</v>
      </c>
      <c r="BZ63" s="89" t="s">
        <v>230</v>
      </c>
      <c r="CA63" s="89" t="s">
        <v>1</v>
      </c>
      <c r="CB63" s="89" t="s">
        <v>230</v>
      </c>
    </row>
    <row r="64" spans="1:80" ht="11.45" customHeight="1">
      <c r="A64" s="88" t="s">
        <v>167</v>
      </c>
      <c r="B64" s="88" t="s">
        <v>15</v>
      </c>
      <c r="C64" s="92">
        <v>2135479</v>
      </c>
      <c r="D64" s="92" t="s">
        <v>230</v>
      </c>
      <c r="E64" s="92">
        <v>2404831</v>
      </c>
      <c r="F64" s="92" t="s">
        <v>230</v>
      </c>
      <c r="G64" s="92">
        <v>2671997</v>
      </c>
      <c r="H64" s="92" t="s">
        <v>230</v>
      </c>
      <c r="I64" s="92">
        <v>2964762</v>
      </c>
      <c r="J64" s="92" t="s">
        <v>230</v>
      </c>
      <c r="K64" s="92">
        <v>3211964</v>
      </c>
      <c r="L64" s="92" t="s">
        <v>230</v>
      </c>
      <c r="M64" s="92">
        <v>3266790</v>
      </c>
      <c r="N64" s="92" t="s">
        <v>230</v>
      </c>
      <c r="O64" s="92">
        <v>3247039</v>
      </c>
      <c r="P64" s="92" t="s">
        <v>230</v>
      </c>
      <c r="Q64" s="92">
        <v>3227287</v>
      </c>
      <c r="R64" s="92" t="s">
        <v>230</v>
      </c>
      <c r="S64" s="92">
        <v>3207536</v>
      </c>
      <c r="T64" s="92" t="s">
        <v>230</v>
      </c>
      <c r="U64" s="92">
        <v>3187784</v>
      </c>
      <c r="V64" s="92" t="s">
        <v>230</v>
      </c>
      <c r="W64" s="92">
        <v>3168033</v>
      </c>
      <c r="X64" s="92" t="s">
        <v>230</v>
      </c>
      <c r="Y64" s="92">
        <v>3148281</v>
      </c>
      <c r="Z64" s="92" t="s">
        <v>230</v>
      </c>
      <c r="AA64" s="92">
        <v>3128530</v>
      </c>
      <c r="AB64" s="92" t="s">
        <v>230</v>
      </c>
      <c r="AC64" s="92">
        <v>3108778</v>
      </c>
      <c r="AD64" s="92" t="s">
        <v>230</v>
      </c>
      <c r="AE64" s="92">
        <v>3089027</v>
      </c>
      <c r="AF64" s="92" t="s">
        <v>230</v>
      </c>
      <c r="AG64" s="92">
        <v>3060173</v>
      </c>
      <c r="AH64" s="92" t="s">
        <v>230</v>
      </c>
      <c r="AI64" s="92">
        <v>3060169</v>
      </c>
      <c r="AJ64" s="92" t="s">
        <v>230</v>
      </c>
      <c r="AK64" s="92">
        <v>3051006</v>
      </c>
      <c r="AL64" s="92" t="s">
        <v>230</v>
      </c>
      <c r="AM64" s="92">
        <v>3039612</v>
      </c>
      <c r="AN64" s="92" t="s">
        <v>230</v>
      </c>
      <c r="AO64" s="92">
        <v>3026933</v>
      </c>
      <c r="AP64" s="92" t="s">
        <v>230</v>
      </c>
      <c r="AQ64" s="92">
        <v>3011482</v>
      </c>
      <c r="AR64" s="92" t="s">
        <v>230</v>
      </c>
      <c r="AS64" s="92">
        <v>2992542</v>
      </c>
      <c r="AT64" s="92" t="s">
        <v>230</v>
      </c>
      <c r="AU64" s="92">
        <v>2970011</v>
      </c>
      <c r="AV64" s="92" t="s">
        <v>230</v>
      </c>
      <c r="AW64" s="92">
        <v>2947311</v>
      </c>
      <c r="AX64" s="92" t="s">
        <v>230</v>
      </c>
      <c r="AY64" s="92">
        <v>2927515</v>
      </c>
      <c r="AZ64" s="92" t="s">
        <v>230</v>
      </c>
      <c r="BA64" s="92">
        <v>2913018</v>
      </c>
      <c r="BB64" s="92" t="s">
        <v>230</v>
      </c>
      <c r="BC64" s="92">
        <v>2905185</v>
      </c>
      <c r="BD64" s="92" t="s">
        <v>230</v>
      </c>
      <c r="BE64" s="92">
        <v>2900389</v>
      </c>
      <c r="BF64" s="92" t="s">
        <v>230</v>
      </c>
      <c r="BG64" s="92">
        <v>2895082</v>
      </c>
      <c r="BH64" s="92" t="s">
        <v>230</v>
      </c>
      <c r="BI64" s="92">
        <v>2889095</v>
      </c>
      <c r="BJ64" s="92" t="s">
        <v>230</v>
      </c>
      <c r="BK64" s="92">
        <v>2880694</v>
      </c>
      <c r="BL64" s="92" t="s">
        <v>230</v>
      </c>
      <c r="BM64" s="92">
        <v>2876092</v>
      </c>
      <c r="BN64" s="92" t="s">
        <v>230</v>
      </c>
      <c r="BO64" s="92">
        <v>2873458</v>
      </c>
      <c r="BP64" s="92" t="s">
        <v>230</v>
      </c>
      <c r="BQ64" s="92">
        <v>2866376</v>
      </c>
      <c r="BR64" s="92" t="s">
        <v>230</v>
      </c>
      <c r="BS64" s="92">
        <v>2854191</v>
      </c>
      <c r="BT64" s="92" t="s">
        <v>230</v>
      </c>
      <c r="BU64" s="92">
        <v>2837848</v>
      </c>
      <c r="BV64" s="92" t="s">
        <v>230</v>
      </c>
      <c r="BW64" s="92">
        <v>2811667</v>
      </c>
      <c r="BX64" s="92" t="s">
        <v>230</v>
      </c>
      <c r="BY64" s="92">
        <v>2777689</v>
      </c>
      <c r="BZ64" s="92" t="s">
        <v>230</v>
      </c>
      <c r="CA64" s="92" t="s">
        <v>1</v>
      </c>
      <c r="CB64" s="92" t="s">
        <v>230</v>
      </c>
    </row>
    <row r="65" spans="1:80" ht="11.45" customHeight="1">
      <c r="A65" s="88" t="s">
        <v>116</v>
      </c>
      <c r="B65" s="88" t="s">
        <v>16</v>
      </c>
      <c r="C65" s="89" t="s">
        <v>1</v>
      </c>
      <c r="D65" s="89" t="s">
        <v>230</v>
      </c>
      <c r="E65" s="89" t="s">
        <v>1</v>
      </c>
      <c r="F65" s="89" t="s">
        <v>230</v>
      </c>
      <c r="G65" s="89" t="s">
        <v>1</v>
      </c>
      <c r="H65" s="89" t="s">
        <v>230</v>
      </c>
      <c r="I65" s="89" t="s">
        <v>1</v>
      </c>
      <c r="J65" s="89" t="s">
        <v>230</v>
      </c>
      <c r="K65" s="89" t="s">
        <v>1</v>
      </c>
      <c r="L65" s="89" t="s">
        <v>230</v>
      </c>
      <c r="M65" s="89" t="s">
        <v>1</v>
      </c>
      <c r="N65" s="89" t="s">
        <v>230</v>
      </c>
      <c r="O65" s="89" t="s">
        <v>1</v>
      </c>
      <c r="P65" s="89" t="s">
        <v>230</v>
      </c>
      <c r="Q65" s="89" t="s">
        <v>1</v>
      </c>
      <c r="R65" s="89" t="s">
        <v>230</v>
      </c>
      <c r="S65" s="89" t="s">
        <v>1</v>
      </c>
      <c r="T65" s="89" t="s">
        <v>230</v>
      </c>
      <c r="U65" s="89" t="s">
        <v>1</v>
      </c>
      <c r="V65" s="89" t="s">
        <v>230</v>
      </c>
      <c r="W65" s="89">
        <v>7625357</v>
      </c>
      <c r="X65" s="89" t="s">
        <v>230</v>
      </c>
      <c r="Y65" s="89">
        <v>7617794</v>
      </c>
      <c r="Z65" s="89" t="s">
        <v>230</v>
      </c>
      <c r="AA65" s="89">
        <v>7596501</v>
      </c>
      <c r="AB65" s="89" t="s">
        <v>230</v>
      </c>
      <c r="AC65" s="89">
        <v>7567745</v>
      </c>
      <c r="AD65" s="89" t="s">
        <v>230</v>
      </c>
      <c r="AE65" s="89">
        <v>7540401</v>
      </c>
      <c r="AF65" s="89" t="s">
        <v>230</v>
      </c>
      <c r="AG65" s="89">
        <v>7516346</v>
      </c>
      <c r="AH65" s="89" t="s">
        <v>230</v>
      </c>
      <c r="AI65" s="89">
        <v>7503433</v>
      </c>
      <c r="AJ65" s="89" t="s">
        <v>230</v>
      </c>
      <c r="AK65" s="89">
        <v>7496522</v>
      </c>
      <c r="AL65" s="89" t="s">
        <v>230</v>
      </c>
      <c r="AM65" s="89">
        <v>7480591</v>
      </c>
      <c r="AN65" s="89" t="s">
        <v>230</v>
      </c>
      <c r="AO65" s="89">
        <v>7463157</v>
      </c>
      <c r="AP65" s="89" t="s">
        <v>230</v>
      </c>
      <c r="AQ65" s="89">
        <v>7440769</v>
      </c>
      <c r="AR65" s="89" t="s">
        <v>230</v>
      </c>
      <c r="AS65" s="89">
        <v>7411569</v>
      </c>
      <c r="AT65" s="89" t="s">
        <v>230</v>
      </c>
      <c r="AU65" s="89">
        <v>7381579</v>
      </c>
      <c r="AV65" s="89" t="s">
        <v>230</v>
      </c>
      <c r="AW65" s="89">
        <v>7350222</v>
      </c>
      <c r="AX65" s="89" t="s">
        <v>230</v>
      </c>
      <c r="AY65" s="89">
        <v>7320807</v>
      </c>
      <c r="AZ65" s="89" t="s">
        <v>230</v>
      </c>
      <c r="BA65" s="89">
        <v>7291436</v>
      </c>
      <c r="BB65" s="89" t="s">
        <v>230</v>
      </c>
      <c r="BC65" s="89">
        <v>7234099</v>
      </c>
      <c r="BD65" s="89" t="s">
        <v>106</v>
      </c>
      <c r="BE65" s="89">
        <v>7199077</v>
      </c>
      <c r="BF65" s="89" t="s">
        <v>230</v>
      </c>
      <c r="BG65" s="89">
        <v>7164132</v>
      </c>
      <c r="BH65" s="89" t="s">
        <v>230</v>
      </c>
      <c r="BI65" s="89">
        <v>7130576</v>
      </c>
      <c r="BJ65" s="89" t="s">
        <v>230</v>
      </c>
      <c r="BK65" s="89">
        <v>7095383</v>
      </c>
      <c r="BL65" s="89" t="s">
        <v>230</v>
      </c>
      <c r="BM65" s="89">
        <v>7058322</v>
      </c>
      <c r="BN65" s="89" t="s">
        <v>230</v>
      </c>
      <c r="BO65" s="89">
        <v>7020858</v>
      </c>
      <c r="BP65" s="89" t="s">
        <v>230</v>
      </c>
      <c r="BQ65" s="89">
        <v>6982604</v>
      </c>
      <c r="BR65" s="89" t="s">
        <v>230</v>
      </c>
      <c r="BS65" s="89">
        <v>6945235</v>
      </c>
      <c r="BT65" s="89" t="s">
        <v>230</v>
      </c>
      <c r="BU65" s="89">
        <v>6899126</v>
      </c>
      <c r="BV65" s="89" t="s">
        <v>230</v>
      </c>
      <c r="BW65" s="89">
        <v>6834326</v>
      </c>
      <c r="BX65" s="89" t="s">
        <v>230</v>
      </c>
      <c r="BY65" s="89">
        <v>6730777</v>
      </c>
      <c r="BZ65" s="89" t="s">
        <v>230</v>
      </c>
      <c r="CA65" s="89" t="s">
        <v>1</v>
      </c>
      <c r="CB65" s="89" t="s">
        <v>230</v>
      </c>
    </row>
    <row r="66" spans="1:80" ht="11.45" customHeight="1">
      <c r="A66" s="88" t="s">
        <v>109</v>
      </c>
      <c r="B66" s="88" t="s">
        <v>177</v>
      </c>
      <c r="C66" s="92">
        <v>35293835</v>
      </c>
      <c r="D66" s="92" t="s">
        <v>230</v>
      </c>
      <c r="E66" s="92">
        <v>39905363</v>
      </c>
      <c r="F66" s="92" t="s">
        <v>230</v>
      </c>
      <c r="G66" s="92">
        <v>44522298</v>
      </c>
      <c r="H66" s="92" t="s">
        <v>230</v>
      </c>
      <c r="I66" s="92">
        <v>50179253</v>
      </c>
      <c r="J66" s="92" t="s">
        <v>230</v>
      </c>
      <c r="K66" s="92">
        <v>54840677</v>
      </c>
      <c r="L66" s="92" t="s">
        <v>230</v>
      </c>
      <c r="M66" s="92">
        <v>56104381</v>
      </c>
      <c r="N66" s="92" t="s">
        <v>230</v>
      </c>
      <c r="O66" s="92">
        <v>57274564</v>
      </c>
      <c r="P66" s="92" t="s">
        <v>230</v>
      </c>
      <c r="Q66" s="92">
        <v>58396821</v>
      </c>
      <c r="R66" s="92" t="s">
        <v>230</v>
      </c>
      <c r="S66" s="92">
        <v>59518813</v>
      </c>
      <c r="T66" s="92" t="s">
        <v>230</v>
      </c>
      <c r="U66" s="92">
        <v>60641322</v>
      </c>
      <c r="V66" s="92" t="s">
        <v>230</v>
      </c>
      <c r="W66" s="92">
        <v>61770601</v>
      </c>
      <c r="X66" s="92" t="s">
        <v>230</v>
      </c>
      <c r="Y66" s="92">
        <v>62911139</v>
      </c>
      <c r="Z66" s="92" t="s">
        <v>230</v>
      </c>
      <c r="AA66" s="92">
        <v>64063168</v>
      </c>
      <c r="AB66" s="92" t="s">
        <v>230</v>
      </c>
      <c r="AC66" s="92">
        <v>65214119</v>
      </c>
      <c r="AD66" s="92" t="s">
        <v>230</v>
      </c>
      <c r="AE66" s="92">
        <v>66337994</v>
      </c>
      <c r="AF66" s="92" t="s">
        <v>230</v>
      </c>
      <c r="AG66" s="92">
        <v>65809463</v>
      </c>
      <c r="AH66" s="92" t="s">
        <v>230</v>
      </c>
      <c r="AI66" s="92">
        <v>65166331</v>
      </c>
      <c r="AJ66" s="92" t="s">
        <v>230</v>
      </c>
      <c r="AK66" s="92">
        <v>66002506</v>
      </c>
      <c r="AL66" s="92" t="s">
        <v>230</v>
      </c>
      <c r="AM66" s="92">
        <v>66794551</v>
      </c>
      <c r="AN66" s="92" t="s">
        <v>230</v>
      </c>
      <c r="AO66" s="92">
        <v>67598736</v>
      </c>
      <c r="AP66" s="92" t="s">
        <v>230</v>
      </c>
      <c r="AQ66" s="92">
        <v>68435380</v>
      </c>
      <c r="AR66" s="92" t="s">
        <v>230</v>
      </c>
      <c r="AS66" s="92">
        <v>69295253</v>
      </c>
      <c r="AT66" s="92" t="s">
        <v>230</v>
      </c>
      <c r="AU66" s="92">
        <v>70158112</v>
      </c>
      <c r="AV66" s="92" t="s">
        <v>230</v>
      </c>
      <c r="AW66" s="92">
        <v>71051678</v>
      </c>
      <c r="AX66" s="92" t="s">
        <v>230</v>
      </c>
      <c r="AY66" s="92">
        <v>72039206</v>
      </c>
      <c r="AZ66" s="92" t="s">
        <v>230</v>
      </c>
      <c r="BA66" s="92">
        <v>73142150</v>
      </c>
      <c r="BB66" s="92" t="s">
        <v>230</v>
      </c>
      <c r="BC66" s="92">
        <v>74223629</v>
      </c>
      <c r="BD66" s="92" t="s">
        <v>230</v>
      </c>
      <c r="BE66" s="92">
        <v>75175827</v>
      </c>
      <c r="BF66" s="92" t="s">
        <v>230</v>
      </c>
      <c r="BG66" s="92">
        <v>76147624</v>
      </c>
      <c r="BH66" s="92" t="s">
        <v>230</v>
      </c>
      <c r="BI66" s="92">
        <v>77181884</v>
      </c>
      <c r="BJ66" s="92" t="s">
        <v>230</v>
      </c>
      <c r="BK66" s="92">
        <v>78218479</v>
      </c>
      <c r="BL66" s="92" t="s">
        <v>230</v>
      </c>
      <c r="BM66" s="92">
        <v>79277962</v>
      </c>
      <c r="BN66" s="92" t="s">
        <v>230</v>
      </c>
      <c r="BO66" s="92">
        <v>80312698</v>
      </c>
      <c r="BP66" s="92" t="s">
        <v>230</v>
      </c>
      <c r="BQ66" s="92">
        <v>81407204</v>
      </c>
      <c r="BR66" s="92" t="s">
        <v>110</v>
      </c>
      <c r="BS66" s="92">
        <v>82579440</v>
      </c>
      <c r="BT66" s="92" t="s">
        <v>110</v>
      </c>
      <c r="BU66" s="92">
        <v>83384680</v>
      </c>
      <c r="BV66" s="92" t="s">
        <v>230</v>
      </c>
      <c r="BW66" s="92">
        <v>84147318</v>
      </c>
      <c r="BX66" s="92" t="s">
        <v>230</v>
      </c>
      <c r="BY66" s="92">
        <v>84979913</v>
      </c>
      <c r="BZ66" s="92" t="s">
        <v>230</v>
      </c>
      <c r="CA66" s="92" t="s">
        <v>1</v>
      </c>
      <c r="CB66" s="92" t="s">
        <v>230</v>
      </c>
    </row>
    <row r="67" spans="1:80" ht="11.45" customHeight="1">
      <c r="A67" s="88" t="s">
        <v>102</v>
      </c>
      <c r="B67" s="88" t="s">
        <v>231</v>
      </c>
      <c r="C67" s="89">
        <v>1220750</v>
      </c>
      <c r="D67" s="89" t="s">
        <v>230</v>
      </c>
      <c r="E67" s="89">
        <v>1406250</v>
      </c>
      <c r="F67" s="89" t="s">
        <v>230</v>
      </c>
      <c r="G67" s="89">
        <v>1567750</v>
      </c>
      <c r="H67" s="89" t="s">
        <v>230</v>
      </c>
      <c r="I67" s="89">
        <v>1735500</v>
      </c>
      <c r="J67" s="89" t="s">
        <v>230</v>
      </c>
      <c r="K67" s="89">
        <v>1889500</v>
      </c>
      <c r="L67" s="89" t="s">
        <v>230</v>
      </c>
      <c r="M67" s="89">
        <v>1929000</v>
      </c>
      <c r="N67" s="89" t="s">
        <v>230</v>
      </c>
      <c r="O67" s="89">
        <v>1967500</v>
      </c>
      <c r="P67" s="89" t="s">
        <v>230</v>
      </c>
      <c r="Q67" s="89">
        <v>2005500</v>
      </c>
      <c r="R67" s="89" t="s">
        <v>230</v>
      </c>
      <c r="S67" s="89">
        <v>2042250</v>
      </c>
      <c r="T67" s="89" t="s">
        <v>230</v>
      </c>
      <c r="U67" s="89">
        <v>2077500</v>
      </c>
      <c r="V67" s="89" t="s">
        <v>230</v>
      </c>
      <c r="W67" s="89">
        <v>2113500</v>
      </c>
      <c r="X67" s="89" t="s">
        <v>230</v>
      </c>
      <c r="Y67" s="89">
        <v>2150250</v>
      </c>
      <c r="Z67" s="89" t="s">
        <v>230</v>
      </c>
      <c r="AA67" s="89" t="s">
        <v>1</v>
      </c>
      <c r="AB67" s="89" t="s">
        <v>230</v>
      </c>
      <c r="AC67" s="89" t="s">
        <v>1</v>
      </c>
      <c r="AD67" s="89" t="s">
        <v>230</v>
      </c>
      <c r="AE67" s="89" t="s">
        <v>1</v>
      </c>
      <c r="AF67" s="89" t="s">
        <v>230</v>
      </c>
      <c r="AG67" s="89" t="s">
        <v>1</v>
      </c>
      <c r="AH67" s="89" t="s">
        <v>230</v>
      </c>
      <c r="AI67" s="89" t="s">
        <v>1</v>
      </c>
      <c r="AJ67" s="89" t="s">
        <v>230</v>
      </c>
      <c r="AK67" s="89" t="s">
        <v>1</v>
      </c>
      <c r="AL67" s="89" t="s">
        <v>230</v>
      </c>
      <c r="AM67" s="89">
        <v>2000500</v>
      </c>
      <c r="AN67" s="89" t="s">
        <v>230</v>
      </c>
      <c r="AO67" s="89">
        <v>2028500</v>
      </c>
      <c r="AP67" s="89" t="s">
        <v>230</v>
      </c>
      <c r="AQ67" s="89">
        <v>2070500</v>
      </c>
      <c r="AR67" s="89" t="s">
        <v>230</v>
      </c>
      <c r="AS67" s="89">
        <v>2113354</v>
      </c>
      <c r="AT67" s="89" t="s">
        <v>230</v>
      </c>
      <c r="AU67" s="89">
        <v>2139924</v>
      </c>
      <c r="AV67" s="89" t="s">
        <v>230</v>
      </c>
      <c r="AW67" s="89">
        <v>2166913</v>
      </c>
      <c r="AX67" s="89" t="s">
        <v>230</v>
      </c>
      <c r="AY67" s="89">
        <v>2194397</v>
      </c>
      <c r="AZ67" s="89" t="s">
        <v>230</v>
      </c>
      <c r="BA67" s="89">
        <v>2001144</v>
      </c>
      <c r="BB67" s="89" t="s">
        <v>106</v>
      </c>
      <c r="BC67" s="89">
        <v>1787101</v>
      </c>
      <c r="BD67" s="89" t="s">
        <v>106</v>
      </c>
      <c r="BE67" s="89">
        <v>1797814</v>
      </c>
      <c r="BF67" s="89" t="s">
        <v>101</v>
      </c>
      <c r="BG67" s="89">
        <v>1818119</v>
      </c>
      <c r="BH67" s="89" t="s">
        <v>101</v>
      </c>
      <c r="BI67" s="89">
        <v>1812788</v>
      </c>
      <c r="BJ67" s="89" t="s">
        <v>101</v>
      </c>
      <c r="BK67" s="89">
        <v>1788274</v>
      </c>
      <c r="BL67" s="89" t="s">
        <v>101</v>
      </c>
      <c r="BM67" s="89">
        <v>1777568</v>
      </c>
      <c r="BN67" s="89" t="s">
        <v>101</v>
      </c>
      <c r="BO67" s="89">
        <v>1791019</v>
      </c>
      <c r="BP67" s="89" t="s">
        <v>101</v>
      </c>
      <c r="BQ67" s="89">
        <v>1797086</v>
      </c>
      <c r="BR67" s="89" t="s">
        <v>230</v>
      </c>
      <c r="BS67" s="89">
        <v>1788891</v>
      </c>
      <c r="BT67" s="89" t="s">
        <v>230</v>
      </c>
      <c r="BU67" s="89">
        <v>1790152</v>
      </c>
      <c r="BV67" s="89" t="s">
        <v>101</v>
      </c>
      <c r="BW67" s="89" t="s">
        <v>1</v>
      </c>
      <c r="BX67" s="89" t="s">
        <v>230</v>
      </c>
      <c r="BY67" s="89" t="s">
        <v>1</v>
      </c>
      <c r="BZ67" s="89" t="s">
        <v>230</v>
      </c>
      <c r="CA67" s="89" t="s">
        <v>1</v>
      </c>
      <c r="CB67" s="89" t="s">
        <v>230</v>
      </c>
    </row>
    <row r="69" ht="11.45" customHeight="1">
      <c r="A69" s="56" t="s">
        <v>229</v>
      </c>
    </row>
    <row r="70" spans="1:2" ht="11.45" customHeight="1">
      <c r="A70" s="56" t="s">
        <v>1</v>
      </c>
      <c r="B70" s="57" t="s">
        <v>228</v>
      </c>
    </row>
    <row r="71" ht="11.45" customHeight="1">
      <c r="A71" s="56" t="s">
        <v>227</v>
      </c>
    </row>
    <row r="72" spans="1:2" ht="11.45" customHeight="1">
      <c r="A72" s="56" t="s">
        <v>143</v>
      </c>
      <c r="B72" s="57" t="s">
        <v>268</v>
      </c>
    </row>
    <row r="73" spans="1:2" ht="11.45" customHeight="1">
      <c r="A73" s="56" t="s">
        <v>117</v>
      </c>
      <c r="B73" s="57" t="s">
        <v>267</v>
      </c>
    </row>
    <row r="74" spans="1:2" ht="11.45" customHeight="1">
      <c r="A74" s="56" t="s">
        <v>110</v>
      </c>
      <c r="B74" s="57" t="s">
        <v>266</v>
      </c>
    </row>
    <row r="75" spans="1:2" ht="11.45" customHeight="1">
      <c r="A75" s="56" t="s">
        <v>119</v>
      </c>
      <c r="B75" s="57" t="s">
        <v>265</v>
      </c>
    </row>
    <row r="76" spans="1:2" ht="11.45" customHeight="1">
      <c r="A76" s="56" t="s">
        <v>106</v>
      </c>
      <c r="B76" s="57" t="s">
        <v>226</v>
      </c>
    </row>
    <row r="77" spans="1:2" ht="11.45" customHeight="1">
      <c r="A77" s="56" t="s">
        <v>101</v>
      </c>
      <c r="B77" s="57" t="s">
        <v>225</v>
      </c>
    </row>
    <row r="78" spans="1:2" ht="11.45" customHeight="1">
      <c r="A78" s="56" t="s">
        <v>132</v>
      </c>
      <c r="B78" s="57" t="s">
        <v>224</v>
      </c>
    </row>
  </sheetData>
  <mergeCells count="41">
    <mergeCell ref="A28:B28"/>
    <mergeCell ref="C28:D28"/>
    <mergeCell ref="E28:F28"/>
    <mergeCell ref="G28:H28"/>
    <mergeCell ref="I28:J28"/>
    <mergeCell ref="U28:V28"/>
    <mergeCell ref="W28:X28"/>
    <mergeCell ref="Y28:Z28"/>
    <mergeCell ref="AA28:AB28"/>
    <mergeCell ref="AC28:AD28"/>
    <mergeCell ref="K28:L28"/>
    <mergeCell ref="M28:N28"/>
    <mergeCell ref="O28:P28"/>
    <mergeCell ref="Q28:R28"/>
    <mergeCell ref="S28:T28"/>
    <mergeCell ref="AO28:AP28"/>
    <mergeCell ref="AQ28:AR28"/>
    <mergeCell ref="AS28:AT28"/>
    <mergeCell ref="AU28:AV28"/>
    <mergeCell ref="AW28:AX28"/>
    <mergeCell ref="B8:O8"/>
    <mergeCell ref="BS28:BT28"/>
    <mergeCell ref="BU28:BV28"/>
    <mergeCell ref="BW28:BX28"/>
    <mergeCell ref="BY28:BZ28"/>
    <mergeCell ref="BQ28:BR28"/>
    <mergeCell ref="AY28:AZ28"/>
    <mergeCell ref="BA28:BB28"/>
    <mergeCell ref="BC28:BD28"/>
    <mergeCell ref="BE28:BF28"/>
    <mergeCell ref="BG28:BH28"/>
    <mergeCell ref="AE28:AF28"/>
    <mergeCell ref="AG28:AH28"/>
    <mergeCell ref="AI28:AJ28"/>
    <mergeCell ref="AK28:AL28"/>
    <mergeCell ref="AM28:AN28"/>
    <mergeCell ref="CA28:CB28"/>
    <mergeCell ref="BI28:BJ28"/>
    <mergeCell ref="BK28:BL28"/>
    <mergeCell ref="BM28:BN28"/>
    <mergeCell ref="BO28:BP28"/>
  </mergeCells>
  <hyperlinks>
    <hyperlink ref="A7" r:id="rId1" display="https://ec.europa.eu/eurostat/databrowser/product/page/DEMO_GIND__custom_7116821"/>
    <hyperlink ref="B7" r:id="rId2" display="https://ec.europa.eu/eurostat/databrowser/view/DEMO_GIND__custom_7116821/default/table"/>
    <hyperlink ref="B16" location="'Sheet 1'!A1" display="Sheet 1"/>
  </hyperlinks>
  <printOptions/>
  <pageMargins left="0.7" right="0.7" top="0.75" bottom="0.75" header="0.3" footer="0.3"/>
  <pageSetup orientation="portrait" paperSize="9"/>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g D A A B Q S w M E F A A C A A g A b 0 s H V 3 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G 9 L B 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S w d X K I p H u A 4 A A A A R A A A A E w A c A E Z v c m 1 1 b G F z L 1 N l Y 3 R p b 2 4 x L m 0 g o h g A K K A U A A A A A A A A A A A A A A A A A A A A A A A A A A A A K 0 5 N L s n M z 1 M I h t C G 1 g B Q S w E C L Q A U A A I A C A B v S w d X d b 8 1 V 6 g A A A D 4 A A A A E g A A A A A A A A A A A A A A A A A A A A A A Q 2 9 u Z m l n L 1 B h Y 2 t h Z 2 U u e G 1 s U E s B A i 0 A F A A C A A g A b 0 s H V w / K 6 a u k A A A A 6 Q A A A B M A A A A A A A A A A A A A A A A A 9 A A A A F t D b 2 5 0 Z W 5 0 X 1 R 5 c G V z X S 5 4 b W x Q S w E C L Q A U A A I A C A B v S w d X 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m j / e m v I f E a M x 4 a w a R + j w Q A A A A A C A A A A A A A D Z g A A w A A A A B A A A A B e t E O S m q y x g U I d E U 6 5 8 / l c A A A A A A S A A A C g A A A A E A A A A K H 0 H P Y C g P X t X I + x v x P b m Y B Q A A A A B C Y y z T W L e V + n I b B 4 1 B + 5 J R w 4 r M B A G E l l d h N y r n p k 6 d E i W G P N l q I W l Z 7 4 k E N r N U + n 4 e 3 / n f 5 x N Z B v + b b + 3 O P 1 R V b o A h X O y v 7 Y Z + g f + g q F 3 4 A U A A A A Z i c B 9 H L D B M g Q 7 y m Q + d p / V e B C n z k = < / D a t a M a s h u p > 
</file>

<file path=customXml/itemProps1.xml><?xml version="1.0" encoding="utf-8"?>
<ds:datastoreItem xmlns:ds="http://schemas.openxmlformats.org/officeDocument/2006/customXml" ds:itemID="{DA54F651-D6CF-41DB-8C48-D5C2824201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FOERSTER Juergen (ESTAT)</dc:creator>
  <cp:keywords/>
  <dc:description/>
  <cp:lastModifiedBy>MOLL Stephan (ESTAT)</cp:lastModifiedBy>
  <cp:lastPrinted>2022-08-17T14:21:44Z</cp:lastPrinted>
  <dcterms:created xsi:type="dcterms:W3CDTF">2019-08-07T14:55:26Z</dcterms:created>
  <dcterms:modified xsi:type="dcterms:W3CDTF">2023-08-11T15:39:09Z</dcterms:modified>
  <cp:category/>
  <cp:version/>
  <cp:contentType/>
  <cp:contentStatus/>
</cp:coreProperties>
</file>