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dissemination\DissProd\Statistics Explained\Proofreading\Proofreading 2024\Fully organic farms\"/>
    </mc:Choice>
  </mc:AlternateContent>
  <xr:revisionPtr revIDLastSave="0" documentId="8_{12206927-A85C-415C-BCA0-E282366A153D}" xr6:coauthVersionLast="47" xr6:coauthVersionMax="47" xr10:uidLastSave="{00000000-0000-0000-0000-000000000000}"/>
  <bookViews>
    <workbookView xWindow="-108" yWindow="-108" windowWidth="23256" windowHeight="12576" firstSheet="1" activeTab="1" xr2:uid="{F99F874D-9B55-468D-BBFC-836C6AD70B07}"/>
  </bookViews>
  <sheets>
    <sheet name="Overview" sheetId="1" r:id="rId1"/>
    <sheet name="Charts" sheetId="4" r:id="rId2"/>
    <sheet name="F1" sheetId="7" r:id="rId3"/>
    <sheet name="F2" sheetId="8" r:id="rId4"/>
    <sheet name="F3" sheetId="6" r:id="rId5"/>
    <sheet name="F4" sheetId="15" r:id="rId6"/>
    <sheet name="F5" sheetId="14" r:id="rId7"/>
    <sheet name="F6" sheetId="16" r:id="rId8"/>
    <sheet name="F7" sheetId="13" r:id="rId9"/>
    <sheet name="F8" sheetId="21" r:id="rId10"/>
    <sheet name="Working sheets" sheetId="2" r:id="rId11"/>
    <sheet name="ef_m_org" sheetId="3" r:id="rId12"/>
    <sheet name="ef_mp_manorg" sheetId="9" r:id="rId13"/>
    <sheet name="ef_lus_org" sheetId="10" r:id="rId14"/>
    <sheet name="ef_lsk_org" sheetId="12" r:id="rId15"/>
  </sheets>
  <definedNames>
    <definedName name="_OFDIST">'F4'!$A$1</definedName>
    <definedName name="_OFEU">'F1'!$A$1</definedName>
    <definedName name="_OFFMAC">'F7'!$A$1</definedName>
    <definedName name="_OFMS">'F2'!$A$1</definedName>
    <definedName name="_OFSO">'F6'!$A$1</definedName>
    <definedName name="_OFSPEC">'F3'!$A$1</definedName>
    <definedName name="_OFSZDIST">'F5'!$A$1</definedName>
    <definedName name="_TRAINOF">'F8'!$A$1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3" i="3" l="1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W144" i="3"/>
  <c r="W141" i="3"/>
  <c r="Q202" i="3"/>
  <c r="Y141" i="3"/>
  <c r="Z141" i="3"/>
  <c r="R465" i="3"/>
  <c r="P465" i="3"/>
  <c r="G465" i="3"/>
  <c r="E465" i="3"/>
  <c r="F13" i="10" l="1"/>
  <c r="C57" i="10"/>
  <c r="E57" i="10"/>
  <c r="J289" i="9"/>
  <c r="J288" i="9"/>
  <c r="J287" i="9"/>
  <c r="J286" i="9"/>
  <c r="J285" i="9"/>
  <c r="J284" i="9"/>
  <c r="J283" i="9"/>
  <c r="J282" i="9"/>
  <c r="J281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F289" i="9"/>
  <c r="F288" i="9"/>
  <c r="F287" i="9"/>
  <c r="F286" i="9"/>
  <c r="F285" i="9"/>
  <c r="F284" i="9"/>
  <c r="F283" i="9"/>
  <c r="F282" i="9"/>
  <c r="F281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T262" i="9"/>
  <c r="T289" i="9"/>
  <c r="T288" i="9"/>
  <c r="T287" i="9"/>
  <c r="T286" i="9"/>
  <c r="T285" i="9"/>
  <c r="T284" i="9"/>
  <c r="T283" i="9"/>
  <c r="T282" i="9"/>
  <c r="T281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R289" i="9"/>
  <c r="R288" i="9"/>
  <c r="R287" i="9"/>
  <c r="R286" i="9"/>
  <c r="R285" i="9"/>
  <c r="R284" i="9"/>
  <c r="R283" i="9"/>
  <c r="R282" i="9"/>
  <c r="R281" i="9"/>
  <c r="R280" i="9"/>
  <c r="R279" i="9"/>
  <c r="R278" i="9"/>
  <c r="R277" i="9"/>
  <c r="R276" i="9"/>
  <c r="R275" i="9"/>
  <c r="R274" i="9"/>
  <c r="R273" i="9"/>
  <c r="R272" i="9"/>
  <c r="R271" i="9"/>
  <c r="R270" i="9"/>
  <c r="R269" i="9"/>
  <c r="R268" i="9"/>
  <c r="R267" i="9"/>
  <c r="R266" i="9"/>
  <c r="R265" i="9"/>
  <c r="R264" i="9"/>
  <c r="R263" i="9"/>
  <c r="R262" i="9"/>
  <c r="P289" i="9"/>
  <c r="P288" i="9"/>
  <c r="P287" i="9"/>
  <c r="P286" i="9"/>
  <c r="P285" i="9"/>
  <c r="P284" i="9"/>
  <c r="P283" i="9"/>
  <c r="P282" i="9"/>
  <c r="P281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S418" i="9"/>
  <c r="S388" i="9"/>
  <c r="AP389" i="9"/>
  <c r="AP419" i="9"/>
  <c r="H17" i="21"/>
  <c r="H16" i="21"/>
  <c r="H15" i="21"/>
  <c r="H14" i="21"/>
  <c r="H13" i="21"/>
  <c r="H12" i="21"/>
  <c r="H11" i="21"/>
  <c r="G17" i="21"/>
  <c r="G16" i="21"/>
  <c r="G15" i="21"/>
  <c r="G14" i="21"/>
  <c r="G13" i="21"/>
  <c r="G12" i="21"/>
  <c r="G11" i="21"/>
  <c r="F17" i="21"/>
  <c r="F16" i="21"/>
  <c r="F15" i="21"/>
  <c r="F14" i="21"/>
  <c r="F13" i="21"/>
  <c r="F12" i="21"/>
  <c r="F11" i="21"/>
  <c r="E17" i="21"/>
  <c r="E16" i="21"/>
  <c r="E15" i="21"/>
  <c r="E14" i="21"/>
  <c r="E13" i="21"/>
  <c r="E12" i="21"/>
  <c r="E11" i="21"/>
  <c r="D17" i="21"/>
  <c r="D16" i="21"/>
  <c r="D15" i="21"/>
  <c r="D14" i="21"/>
  <c r="D13" i="21"/>
  <c r="D12" i="21"/>
  <c r="D29" i="21" s="1"/>
  <c r="D11" i="21"/>
  <c r="C17" i="21"/>
  <c r="C16" i="21"/>
  <c r="C15" i="21"/>
  <c r="C14" i="21"/>
  <c r="C13" i="21"/>
  <c r="C12" i="21"/>
  <c r="C29" i="21" s="1"/>
  <c r="C11" i="21"/>
  <c r="H17" i="13"/>
  <c r="H16" i="13"/>
  <c r="H15" i="13"/>
  <c r="H14" i="13"/>
  <c r="H13" i="13"/>
  <c r="H12" i="13"/>
  <c r="H11" i="13"/>
  <c r="E17" i="13"/>
  <c r="E16" i="13"/>
  <c r="E15" i="13"/>
  <c r="E14" i="13"/>
  <c r="G17" i="13"/>
  <c r="G16" i="13"/>
  <c r="G15" i="13"/>
  <c r="G14" i="13"/>
  <c r="G13" i="13"/>
  <c r="G12" i="13"/>
  <c r="G11" i="13"/>
  <c r="D17" i="13"/>
  <c r="D16" i="13"/>
  <c r="D15" i="13"/>
  <c r="D14" i="13"/>
  <c r="D13" i="13"/>
  <c r="D12" i="13"/>
  <c r="D11" i="13"/>
  <c r="F17" i="13"/>
  <c r="F16" i="13"/>
  <c r="F15" i="13"/>
  <c r="F14" i="13"/>
  <c r="F13" i="13"/>
  <c r="F12" i="13"/>
  <c r="F11" i="13"/>
  <c r="C17" i="13"/>
  <c r="C16" i="13"/>
  <c r="C15" i="13"/>
  <c r="C14" i="13"/>
  <c r="C13" i="13"/>
  <c r="C12" i="13"/>
  <c r="C11" i="13"/>
  <c r="E13" i="13"/>
  <c r="E12" i="13"/>
  <c r="E11" i="13"/>
  <c r="F28" i="21" l="1"/>
  <c r="G27" i="21"/>
  <c r="H26" i="21"/>
  <c r="C25" i="21"/>
  <c r="C26" i="21"/>
  <c r="D24" i="21"/>
  <c r="E27" i="21"/>
  <c r="C24" i="21"/>
  <c r="E28" i="21"/>
  <c r="H27" i="21"/>
  <c r="C27" i="21"/>
  <c r="F27" i="21"/>
  <c r="H25" i="21"/>
  <c r="E24" i="21"/>
  <c r="F26" i="21"/>
  <c r="D28" i="21"/>
  <c r="D27" i="21"/>
  <c r="H24" i="21"/>
  <c r="H30" i="21"/>
  <c r="D30" i="21"/>
  <c r="C28" i="21"/>
  <c r="E26" i="21"/>
  <c r="H29" i="21"/>
  <c r="G26" i="21"/>
  <c r="E30" i="21"/>
  <c r="E25" i="21"/>
  <c r="G29" i="21"/>
  <c r="H28" i="21"/>
  <c r="E29" i="21"/>
  <c r="G25" i="21"/>
  <c r="D25" i="21"/>
  <c r="G28" i="21"/>
  <c r="G30" i="21"/>
  <c r="G24" i="21"/>
  <c r="H18" i="21"/>
  <c r="F24" i="21"/>
  <c r="E18" i="21"/>
  <c r="F18" i="21"/>
  <c r="C30" i="21"/>
  <c r="D26" i="21"/>
  <c r="G18" i="21"/>
  <c r="F29" i="21"/>
  <c r="F25" i="21"/>
  <c r="F30" i="21"/>
  <c r="D18" i="21"/>
  <c r="C18" i="21"/>
  <c r="C32" i="21" s="1"/>
  <c r="H18" i="13"/>
  <c r="E24" i="13" s="1"/>
  <c r="F18" i="13"/>
  <c r="E18" i="13"/>
  <c r="C32" i="13" s="1"/>
  <c r="C18" i="13"/>
  <c r="G18" i="13"/>
  <c r="D18" i="13"/>
  <c r="F23" i="13" l="1"/>
  <c r="F29" i="13"/>
  <c r="F28" i="13"/>
  <c r="E25" i="13"/>
  <c r="F27" i="13"/>
  <c r="C24" i="13"/>
  <c r="F26" i="13"/>
  <c r="C23" i="13"/>
  <c r="E23" i="13"/>
  <c r="F32" i="21"/>
  <c r="H32" i="21"/>
  <c r="D32" i="21"/>
  <c r="E32" i="21"/>
  <c r="G32" i="21"/>
  <c r="C27" i="13"/>
  <c r="C25" i="13"/>
  <c r="C29" i="13"/>
  <c r="C28" i="13"/>
  <c r="C26" i="13"/>
  <c r="E32" i="13"/>
  <c r="E27" i="13"/>
  <c r="E29" i="13"/>
  <c r="E28" i="13"/>
  <c r="E26" i="13"/>
  <c r="F25" i="13"/>
  <c r="F24" i="13"/>
  <c r="C31" i="13"/>
  <c r="E31" i="13"/>
  <c r="D29" i="13"/>
  <c r="D23" i="13"/>
  <c r="D27" i="13"/>
  <c r="D25" i="13"/>
  <c r="D24" i="13"/>
  <c r="D28" i="13"/>
  <c r="D26" i="13"/>
  <c r="AK77" i="9" l="1"/>
  <c r="AI77" i="9"/>
  <c r="AG77" i="9"/>
  <c r="AE77" i="9"/>
  <c r="AA77" i="9"/>
  <c r="Y77" i="9"/>
  <c r="W77" i="9"/>
  <c r="S77" i="9"/>
  <c r="Q77" i="9"/>
  <c r="O77" i="9"/>
  <c r="M77" i="9"/>
  <c r="I77" i="9"/>
  <c r="G77" i="9"/>
  <c r="E77" i="9"/>
  <c r="P24" i="9"/>
  <c r="O24" i="9"/>
  <c r="C62" i="6"/>
  <c r="C61" i="6"/>
  <c r="C60" i="6"/>
  <c r="C59" i="6"/>
  <c r="C58" i="6"/>
  <c r="C57" i="6"/>
  <c r="E57" i="6" s="1"/>
  <c r="C54" i="6"/>
  <c r="C53" i="6"/>
  <c r="C52" i="6"/>
  <c r="C56" i="6"/>
  <c r="C55" i="6"/>
  <c r="C51" i="6"/>
  <c r="C50" i="6"/>
  <c r="C49" i="6"/>
  <c r="E49" i="6" s="1"/>
  <c r="C48" i="6"/>
  <c r="E48" i="6" s="1"/>
  <c r="C47" i="6"/>
  <c r="E47" i="6" s="1"/>
  <c r="C46" i="6"/>
  <c r="C45" i="6"/>
  <c r="C44" i="6"/>
  <c r="C69" i="6"/>
  <c r="E59" i="6" s="1"/>
  <c r="C43" i="6"/>
  <c r="Y23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W23" i="3"/>
  <c r="AW362" i="3"/>
  <c r="D16" i="16" s="1"/>
  <c r="AU362" i="3"/>
  <c r="D15" i="16" s="1"/>
  <c r="AS362" i="3"/>
  <c r="D14" i="16" s="1"/>
  <c r="AQ362" i="3"/>
  <c r="D13" i="16" s="1"/>
  <c r="AO362" i="3"/>
  <c r="D12" i="16" s="1"/>
  <c r="AM362" i="3"/>
  <c r="D11" i="16" s="1"/>
  <c r="AK362" i="3"/>
  <c r="D10" i="16" s="1"/>
  <c r="AI362" i="3"/>
  <c r="AG362" i="3"/>
  <c r="AC362" i="3"/>
  <c r="AE362" i="3"/>
  <c r="D8" i="16" s="1"/>
  <c r="Y362" i="3"/>
  <c r="W362" i="3"/>
  <c r="U362" i="3"/>
  <c r="S362" i="3"/>
  <c r="Q362" i="3"/>
  <c r="O362" i="3"/>
  <c r="M362" i="3"/>
  <c r="K362" i="3"/>
  <c r="I362" i="3"/>
  <c r="G362" i="3"/>
  <c r="E362" i="3"/>
  <c r="W76" i="3"/>
  <c r="U76" i="3"/>
  <c r="S76" i="3"/>
  <c r="Q76" i="3"/>
  <c r="O76" i="3"/>
  <c r="M76" i="3"/>
  <c r="K76" i="3"/>
  <c r="I76" i="3"/>
  <c r="G76" i="3"/>
  <c r="E76" i="3"/>
  <c r="AW76" i="3"/>
  <c r="C16" i="16" s="1"/>
  <c r="AU76" i="3"/>
  <c r="AS76" i="3"/>
  <c r="C14" i="16" s="1"/>
  <c r="AQ76" i="3"/>
  <c r="C13" i="16" s="1"/>
  <c r="AO76" i="3"/>
  <c r="C12" i="16" s="1"/>
  <c r="AM76" i="3"/>
  <c r="C11" i="16" s="1"/>
  <c r="AK76" i="3"/>
  <c r="C10" i="16" s="1"/>
  <c r="AI76" i="3"/>
  <c r="AG76" i="3"/>
  <c r="AE76" i="3"/>
  <c r="C8" i="16" s="1"/>
  <c r="C16" i="14"/>
  <c r="C17" i="14"/>
  <c r="C14" i="14"/>
  <c r="C13" i="14"/>
  <c r="C12" i="14"/>
  <c r="C11" i="14"/>
  <c r="C10" i="14"/>
  <c r="C9" i="14"/>
  <c r="C8" i="14"/>
  <c r="C7" i="14"/>
  <c r="F15" i="15"/>
  <c r="E15" i="15"/>
  <c r="E14" i="15"/>
  <c r="E13" i="15"/>
  <c r="E12" i="15"/>
  <c r="E11" i="15"/>
  <c r="E10" i="15"/>
  <c r="E9" i="15"/>
  <c r="C18" i="15"/>
  <c r="D15" i="15"/>
  <c r="D14" i="15"/>
  <c r="D13" i="15"/>
  <c r="D12" i="15"/>
  <c r="D11" i="15"/>
  <c r="D10" i="15"/>
  <c r="D9" i="15"/>
  <c r="C15" i="15"/>
  <c r="C14" i="15"/>
  <c r="C13" i="15"/>
  <c r="C12" i="15"/>
  <c r="C11" i="15"/>
  <c r="C10" i="15"/>
  <c r="C9" i="15"/>
  <c r="V141" i="3"/>
  <c r="U141" i="3"/>
  <c r="C29" i="6"/>
  <c r="C34" i="6" s="1"/>
  <c r="C27" i="6"/>
  <c r="D60" i="6" s="1"/>
  <c r="C28" i="6"/>
  <c r="D61" i="6" s="1"/>
  <c r="C25" i="6"/>
  <c r="C24" i="6"/>
  <c r="C26" i="6"/>
  <c r="D59" i="6" s="1"/>
  <c r="C19" i="6"/>
  <c r="D52" i="6" s="1"/>
  <c r="C23" i="6"/>
  <c r="C21" i="6"/>
  <c r="D54" i="6" s="1"/>
  <c r="C22" i="6"/>
  <c r="D55" i="6" s="1"/>
  <c r="C20" i="6"/>
  <c r="C17" i="6"/>
  <c r="D50" i="6" s="1"/>
  <c r="C18" i="6"/>
  <c r="D51" i="6" s="1"/>
  <c r="C16" i="6"/>
  <c r="C15" i="6"/>
  <c r="C14" i="6"/>
  <c r="C11" i="6"/>
  <c r="D44" i="6" s="1"/>
  <c r="C12" i="6"/>
  <c r="C13" i="6"/>
  <c r="C10" i="6"/>
  <c r="D43" i="6" s="1"/>
  <c r="E50" i="6" l="1"/>
  <c r="D47" i="6"/>
  <c r="E44" i="6"/>
  <c r="E45" i="6"/>
  <c r="E56" i="6"/>
  <c r="E61" i="6"/>
  <c r="E46" i="6"/>
  <c r="E52" i="6"/>
  <c r="E62" i="6"/>
  <c r="D48" i="6"/>
  <c r="D49" i="6"/>
  <c r="D57" i="6"/>
  <c r="D53" i="6"/>
  <c r="D9" i="16"/>
  <c r="D46" i="6"/>
  <c r="E53" i="6"/>
  <c r="E54" i="6"/>
  <c r="D45" i="6"/>
  <c r="D58" i="6"/>
  <c r="E58" i="6"/>
  <c r="E51" i="6"/>
  <c r="D56" i="6"/>
  <c r="C9" i="16"/>
  <c r="E55" i="6"/>
  <c r="E60" i="6"/>
  <c r="E43" i="6"/>
  <c r="C67" i="6"/>
  <c r="E67" i="6" s="1"/>
  <c r="D62" i="6"/>
  <c r="C65" i="6"/>
  <c r="E65" i="6" s="1"/>
  <c r="C66" i="6"/>
  <c r="E66" i="6" s="1"/>
  <c r="C64" i="6"/>
  <c r="E64" i="6" s="1"/>
  <c r="C32" i="6"/>
  <c r="C31" i="6"/>
  <c r="D64" i="6" s="1"/>
  <c r="C36" i="6"/>
  <c r="E16" i="6" s="1"/>
  <c r="C33" i="6"/>
  <c r="D65" i="6" l="1"/>
  <c r="D67" i="6"/>
  <c r="D66" i="6"/>
  <c r="E31" i="6"/>
  <c r="E15" i="6"/>
  <c r="E26" i="6"/>
  <c r="E32" i="6"/>
  <c r="E20" i="6"/>
  <c r="E12" i="6"/>
  <c r="E22" i="6"/>
  <c r="E13" i="6"/>
  <c r="E14" i="6"/>
  <c r="E29" i="6"/>
  <c r="E30" i="6"/>
  <c r="E27" i="6"/>
  <c r="E23" i="6"/>
  <c r="E21" i="6"/>
  <c r="E11" i="6"/>
  <c r="E10" i="6"/>
  <c r="E25" i="6"/>
  <c r="E28" i="6"/>
  <c r="E17" i="6"/>
  <c r="E24" i="6"/>
  <c r="E34" i="6"/>
  <c r="E33" i="6"/>
  <c r="E18" i="6"/>
  <c r="E19" i="6"/>
  <c r="I168" i="3" l="1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C15" i="7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I50" i="3"/>
  <c r="C14" i="8" s="1"/>
  <c r="I49" i="3"/>
  <c r="C13" i="8" s="1"/>
  <c r="I48" i="3"/>
  <c r="C21" i="8" s="1"/>
  <c r="I47" i="3"/>
  <c r="C17" i="8" s="1"/>
  <c r="I46" i="3"/>
  <c r="C30" i="8" s="1"/>
  <c r="I45" i="3"/>
  <c r="C31" i="8" s="1"/>
  <c r="I44" i="3"/>
  <c r="C33" i="8" s="1"/>
  <c r="I43" i="3"/>
  <c r="C7" i="8" s="1"/>
  <c r="I42" i="3"/>
  <c r="C22" i="8" s="1"/>
  <c r="I41" i="3"/>
  <c r="C34" i="8" s="1"/>
  <c r="I40" i="3"/>
  <c r="C32" i="8" s="1"/>
  <c r="I39" i="3"/>
  <c r="C16" i="8" s="1"/>
  <c r="I38" i="3"/>
  <c r="C28" i="8" s="1"/>
  <c r="I37" i="3"/>
  <c r="C19" i="8" s="1"/>
  <c r="I36" i="3"/>
  <c r="C24" i="8" s="1"/>
  <c r="I35" i="3"/>
  <c r="C15" i="8" s="1"/>
  <c r="I34" i="3"/>
  <c r="C26" i="8" s="1"/>
  <c r="I33" i="3"/>
  <c r="C11" i="8" s="1"/>
  <c r="I32" i="3"/>
  <c r="C23" i="8" s="1"/>
  <c r="I31" i="3"/>
  <c r="C27" i="8" s="1"/>
  <c r="I30" i="3"/>
  <c r="C29" i="8" s="1"/>
  <c r="I29" i="3"/>
  <c r="C8" i="8" s="1"/>
  <c r="I28" i="3"/>
  <c r="C12" i="8" s="1"/>
  <c r="I27" i="3"/>
  <c r="C10" i="8" s="1"/>
  <c r="I26" i="3"/>
  <c r="C9" i="8" s="1"/>
  <c r="I25" i="3"/>
  <c r="C25" i="8" s="1"/>
  <c r="I24" i="3"/>
  <c r="C18" i="8" s="1"/>
  <c r="I23" i="3"/>
  <c r="C20" i="8" s="1"/>
</calcChain>
</file>

<file path=xl/sharedStrings.xml><?xml version="1.0" encoding="utf-8"?>
<sst xmlns="http://schemas.openxmlformats.org/spreadsheetml/2006/main" count="21677" uniqueCount="423">
  <si>
    <t>Structure of organic farming in the EU</t>
  </si>
  <si>
    <t>Content</t>
  </si>
  <si>
    <t>Ef_m_org</t>
  </si>
  <si>
    <t>Staging:</t>
  </si>
  <si>
    <t>Ef_mp_manorg</t>
  </si>
  <si>
    <t>Ef_lus_org</t>
  </si>
  <si>
    <t>Ef_lsk_org</t>
  </si>
  <si>
    <t xml:space="preserve">Dataset: </t>
  </si>
  <si>
    <t xml:space="preserve">Last updated: </t>
  </si>
  <si>
    <t>15/01/2024 08:11</t>
  </si>
  <si>
    <t>Time frequency</t>
  </si>
  <si>
    <t>Annual</t>
  </si>
  <si>
    <t>Farm type</t>
  </si>
  <si>
    <t>Total</t>
  </si>
  <si>
    <t>Standard output in Euros</t>
  </si>
  <si>
    <t>Utilised agricultural area</t>
  </si>
  <si>
    <t>Unit of measure</t>
  </si>
  <si>
    <t>Holding</t>
  </si>
  <si>
    <t>Time</t>
  </si>
  <si>
    <t>2020</t>
  </si>
  <si>
    <t>ORGANIC (Labels)</t>
  </si>
  <si>
    <t/>
  </si>
  <si>
    <t>Organic farming</t>
  </si>
  <si>
    <t>GEO (Labels)</t>
  </si>
  <si>
    <t>European Union - 27 countries (from 2020)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</si>
  <si>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</si>
  <si>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</si>
  <si>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</si>
  <si>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</si>
  <si>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</si>
  <si>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</si>
  <si>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</si>
  <si>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</si>
  <si>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</si>
  <si>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</si>
  <si>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</si>
  <si>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</si>
  <si>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</si>
  <si>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</si>
  <si>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</si>
  <si>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</si>
  <si>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</si>
  <si>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</si>
  <si>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</si>
  <si>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</si>
  <si>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</si>
  <si>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</si>
  <si>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</si>
  <si>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</si>
  <si>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</si>
  <si>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</si>
  <si>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</si>
  <si>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</si>
  <si>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:</t>
  </si>
  <si>
    <t>Norway</t>
  </si>
  <si>
    <t>Switzerland</t>
  </si>
  <si>
    <t>United Kingdom</t>
  </si>
  <si>
    <t>Montenegro</t>
  </si>
  <si>
    <t>North Macedonia</t>
  </si>
  <si>
    <t>Serbia</t>
  </si>
  <si>
    <t>Special value</t>
  </si>
  <si>
    <t>not available</t>
  </si>
  <si>
    <t>Organic holdings :numbers</t>
  </si>
  <si>
    <t>-</t>
  </si>
  <si>
    <t>Organic holdings: size structure (S.O.)</t>
  </si>
  <si>
    <t>Data extracted on 09/02/2024 12:43:17 from [ESTAT]</t>
  </si>
  <si>
    <t>Main farm indicators by organic farming, utilised agricultural area, economic size, farm type of agricultural holding and NUTS2 [ef_m_org__custom_8503]</t>
  </si>
  <si>
    <t>SO_EUR (Labels)</t>
  </si>
  <si>
    <t>Zero euros</t>
  </si>
  <si>
    <t>Over zero euros to less than 2000 euros</t>
  </si>
  <si>
    <t>From 2 000 to 3 999 euros</t>
  </si>
  <si>
    <t>From 4 000 to 7 999 euros</t>
  </si>
  <si>
    <t>From 8 000 to 14 999 euros</t>
  </si>
  <si>
    <t>From 15 000 to 24 999 euros</t>
  </si>
  <si>
    <t>From 25 000 to 49 999 euros</t>
  </si>
  <si>
    <t>From 50 000 to 99 999 euros</t>
  </si>
  <si>
    <t>From 100 000 to 249 999 euros</t>
  </si>
  <si>
    <t>From 250 000 to 499 999 euros</t>
  </si>
  <si>
    <t>500 000 euros or over</t>
  </si>
  <si>
    <t>c</t>
  </si>
  <si>
    <t>Available flags:</t>
  </si>
  <si>
    <t>confidential</t>
  </si>
  <si>
    <t>2010</t>
  </si>
  <si>
    <t xml:space="preserve">https://intragate.ec.europa.eu/eurostat/staging/databrowser/bookmark/18f550c7-47c0-4a78-a364-d99c8f2de1c3?lang=en </t>
  </si>
  <si>
    <t xml:space="preserve">https://intragate.ec.europa.eu/eurostat/staging/databrowser/bookmark/fa30342a-82e7-4ca6-9853-c0b4ddd1b76c?lang=en </t>
  </si>
  <si>
    <t>Data extracted on 09/02/2024 12:46:57 from [ESTAT]</t>
  </si>
  <si>
    <t>Main farm indicators by organic farming, utilised agricultural area, economic size, farm type of agricultural holding and NUTS2 [ef_m_org__custom_8505]</t>
  </si>
  <si>
    <t>MS share</t>
  </si>
  <si>
    <t>EU share</t>
  </si>
  <si>
    <t>Source: Eurostat (ef_m_org)</t>
  </si>
  <si>
    <t>EU</t>
  </si>
  <si>
    <t>Other EU</t>
  </si>
  <si>
    <t>Organic area</t>
  </si>
  <si>
    <t>Hectare</t>
  </si>
  <si>
    <t xml:space="preserve">https://intragate.ec.europa.eu/eurostat/staging/databrowser/bookmark/bda196ad-97f7-4446-9fce-f9350af661cd?lang=en </t>
  </si>
  <si>
    <t>Data extracted on 09/02/2024 17:03:39 from [ESTAT]</t>
  </si>
  <si>
    <t>Main farm indicators by organic farming, utilised agricultural area, economic size, farm type of agricultural holding and NUTS2 [ef_m_org__custom_8511]</t>
  </si>
  <si>
    <t>Geopolitical entity (reporting)</t>
  </si>
  <si>
    <t>FARMTYPE (Labels)</t>
  </si>
  <si>
    <t>Specialist cereals, oilseed and protein crops (calculated with Standard Output)</t>
  </si>
  <si>
    <t>General field cropping (calculated with Standard Output)</t>
  </si>
  <si>
    <t>Specialist horticulture indoor (calculated with Standard Output)</t>
  </si>
  <si>
    <t>Specialist horticulture outdoor (calculated with Standard Output)</t>
  </si>
  <si>
    <t>Other horticulture (calculated with Standard Output)</t>
  </si>
  <si>
    <t>Specialist vineyards (calculated with Standard Output)</t>
  </si>
  <si>
    <t>Specialist fruit and citrus fruit (calculated with Standard Output)</t>
  </si>
  <si>
    <t>Specialist olives (calculated with Standard Output)</t>
  </si>
  <si>
    <t>Various permanent crops combined (calculated with Standard Output)</t>
  </si>
  <si>
    <t>Specialist dairying (calculated with Standard Output)</t>
  </si>
  <si>
    <t>Specialist cattle-rearing and fattening (calculated with Standard Output)</t>
  </si>
  <si>
    <t>Cattle-dairying, rearing and fattening combined (calculated with Standard Output)</t>
  </si>
  <si>
    <t>Sheep, goats and other grazing livestock (calculated with Standard Output)</t>
  </si>
  <si>
    <t>Specialist pigs (calculated with Standard Output)</t>
  </si>
  <si>
    <t>Specialist poultry (calculated with Standard Output)</t>
  </si>
  <si>
    <t>Various granivores combined (calculated with Standard Output)</t>
  </si>
  <si>
    <t>Mixed cropping (calculated with Standard Output)</t>
  </si>
  <si>
    <t>Mixed livestock, mainly grazing livestock (calculated with Standard Output)</t>
  </si>
  <si>
    <t>Mixed livestock, mainly granivores (calculated with Standard Output)</t>
  </si>
  <si>
    <t>Field crops-grazing livestock combined (calculated with Standard Output)</t>
  </si>
  <si>
    <t>Various crops and livestock combined (calculated with Standard Output)</t>
  </si>
  <si>
    <t>Non-classified farms (calculated with Standard Output)</t>
  </si>
  <si>
    <t xml:space="preserve">https://intragate.ec.europa.eu/eurostat/staging/databrowser/bookmark/869d1ae5-147b-40ad-8dd2-31b12477e24a?lang=en </t>
  </si>
  <si>
    <t>Data extracted on 09/02/2024 17:04:38 from [ESTAT]</t>
  </si>
  <si>
    <t>Main farm indicators by organic farming, utilised agricultural area, economic size, farm type of agricultural holding and NUTS2 [ef_m_org__custom_8512]</t>
  </si>
  <si>
    <t>General field cropping</t>
  </si>
  <si>
    <t>Olives</t>
  </si>
  <si>
    <t>Fruit and citrus fruit</t>
  </si>
  <si>
    <t>Vineyards</t>
  </si>
  <si>
    <t>Various permanent crops combined</t>
  </si>
  <si>
    <t>Horticulture</t>
  </si>
  <si>
    <t>Dairying</t>
  </si>
  <si>
    <t xml:space="preserve">Cattle-rearing and fattening </t>
  </si>
  <si>
    <t>Sheep, goats and other grazing livestock</t>
  </si>
  <si>
    <t xml:space="preserve">Pigs </t>
  </si>
  <si>
    <t xml:space="preserve">Cattle-dairying, rearing and fattening combined </t>
  </si>
  <si>
    <t>Poultry</t>
  </si>
  <si>
    <t>Various granivores combined</t>
  </si>
  <si>
    <t xml:space="preserve">Various crops and livestock combined </t>
  </si>
  <si>
    <t>Mixed cropping</t>
  </si>
  <si>
    <t>Mixed livestock, mainly grazing livestock</t>
  </si>
  <si>
    <t xml:space="preserve">Field crops-grazing livestock combined </t>
  </si>
  <si>
    <t>Mixed livestock, mainly granivores</t>
  </si>
  <si>
    <t>Non-classifiable</t>
  </si>
  <si>
    <t>Crop specialists</t>
  </si>
  <si>
    <t>Livestock specialists</t>
  </si>
  <si>
    <t>Mixed farming</t>
  </si>
  <si>
    <t>Cereals, oilseed and protein crops</t>
  </si>
  <si>
    <t>Organic farms</t>
  </si>
  <si>
    <t>All farms</t>
  </si>
  <si>
    <t>Av area</t>
  </si>
  <si>
    <t>Farm specialisation</t>
  </si>
  <si>
    <t>Farm size distribution</t>
  </si>
  <si>
    <t>https://intragate.ec.europa.eu/eurostat/staging/databrowser/bookmark/305ee36d-9a23-4020-8848-d725129ca21f?lang=en</t>
  </si>
  <si>
    <t>Data extracted on 13/02/2024 11:25:55 from [ESTAT]</t>
  </si>
  <si>
    <t>Main farm indicators by organic farming, utilised agricultural area, economic size, farm type of agricultural holding and NUTS2 [ef_m_org__custom_8514]</t>
  </si>
  <si>
    <t>UAAREA (Labels)</t>
  </si>
  <si>
    <t>Zero ha</t>
  </si>
  <si>
    <t>Over 0 ha to less than 2 ha</t>
  </si>
  <si>
    <t>From 2 to 4.9 ha</t>
  </si>
  <si>
    <t>From 5 to 9.9 ha</t>
  </si>
  <si>
    <t>From 10 to 19.9 ha</t>
  </si>
  <si>
    <t>From 20 to 29.9 ha</t>
  </si>
  <si>
    <t>From 30 to 49.9 ha</t>
  </si>
  <si>
    <t>From 50 to 99.9 ha</t>
  </si>
  <si>
    <t>100 ha or over</t>
  </si>
  <si>
    <t>https://intragate.ec.europa.eu/eurostat/staging/databrowser/bookmark/10dcee28-9ccc-4b3c-b607-6945337782b6?lang=en</t>
  </si>
  <si>
    <t>Data extracted on 13/02/2024 11:27:12 from [ESTAT]</t>
  </si>
  <si>
    <t>Main farm indicators by organic farming, utilised agricultural area, economic size, farm type of agricultural holding and NUTS2 [ef_m_org__custom_8515]</t>
  </si>
  <si>
    <t>https://intragate.ec.europa.eu/eurostat/staging/databrowser/bookmark/d2938d1d-bdbb-4e5e-b57e-440967b92b14?lang=en</t>
  </si>
  <si>
    <t>Data extracted on 13/02/2024 11:30:43 from [ESTAT]</t>
  </si>
  <si>
    <t>Main farm indicators by organic farming, utilised agricultural area, economic size, farm type of agricultural holding and NUTS2 [ef_m_org__custom_8516]</t>
  </si>
  <si>
    <t>u</t>
  </si>
  <si>
    <t>low reliability</t>
  </si>
  <si>
    <t>https://intragate.ec.europa.eu/eurostat/staging/databrowser/bookmark/4719c2fd-a5a9-42eb-8384-2cf53f630a96?lang=en</t>
  </si>
  <si>
    <t>Data extracted on 13/02/2024 11:32:21 from [ESTAT]</t>
  </si>
  <si>
    <t>Main farm indicators by organic farming, utilised agricultural area, economic size, farm type of agricultural holding and NUTS2 [ef_m_org__custom_8517]</t>
  </si>
  <si>
    <t>Source:  Eurostat (ef_m_org)</t>
  </si>
  <si>
    <t>0-4.9 ha</t>
  </si>
  <si>
    <t>5-9.9 ha</t>
  </si>
  <si>
    <t>10-19.9 ha</t>
  </si>
  <si>
    <t>20-29.9 ha</t>
  </si>
  <si>
    <t>30-49.9 ha</t>
  </si>
  <si>
    <t>50-99.9 ha</t>
  </si>
  <si>
    <t>≥100 ha</t>
  </si>
  <si>
    <t>Mean</t>
  </si>
  <si>
    <t>All UAA</t>
  </si>
  <si>
    <t>≥100</t>
  </si>
  <si>
    <t>&lt;20 ha</t>
  </si>
  <si>
    <t>&gt;20 ha</t>
  </si>
  <si>
    <t>Standard output</t>
  </si>
  <si>
    <t>https://intragate.ec.europa.eu/eurostat/staging/databrowser/bookmark/4110f9f3-b59d-40d0-b212-b4abaf164c12?lang=en</t>
  </si>
  <si>
    <t>Data extracted on 13/02/2024 16:06:18 from [ESTAT]</t>
  </si>
  <si>
    <t>Main farm indicators by organic farming, utilised agricultural area, economic size, farm type of agricultural holding and NUTS2 [ef_m_org__custom_8518]</t>
  </si>
  <si>
    <t>Euro</t>
  </si>
  <si>
    <t>https://intragate.ec.europa.eu/eurostat/staging/databrowser/bookmark/e173abdb-5a15-4cc9-ae18-eff5eb675286?lang=en</t>
  </si>
  <si>
    <t>Data extracted on 13/02/2024 16:07:30 from [ESTAT]</t>
  </si>
  <si>
    <t>Main farm indicators by organic farming, utilised agricultural area, economic size, farm type of agricultural holding and NUTS2 [ef_m_org__custom_8519]</t>
  </si>
  <si>
    <t>Equivalent in 2010</t>
  </si>
  <si>
    <t>Change 2010-2020</t>
  </si>
  <si>
    <t>Gender structure</t>
  </si>
  <si>
    <t>https://intragate.ec.europa.eu/eurostat/staging/databrowser/bookmark/94e33033-9cf4-4137-9926-be6363d668ef?lang=en</t>
  </si>
  <si>
    <t>Data extracted on 14/02/2024 15:02:05 from [ESTAT]</t>
  </si>
  <si>
    <t>Organic farming by age, sex and training of farm manager [ef_mp_manorg__custom_8521]</t>
  </si>
  <si>
    <t>25/01/2024 09:47</t>
  </si>
  <si>
    <t>Training</t>
  </si>
  <si>
    <t>Age class</t>
  </si>
  <si>
    <t>SEX (Labels)</t>
  </si>
  <si>
    <t>Males</t>
  </si>
  <si>
    <t>Females</t>
  </si>
  <si>
    <t>https://intragate.ec.europa.eu/eurostat/staging/databrowser/bookmark/048f850f-02e5-4611-a940-f1fb1deffc96?lang=en</t>
  </si>
  <si>
    <t>Data extracted on 14/02/2024 15:03:16 from [ESTAT]</t>
  </si>
  <si>
    <t>Organic farming by age, sex and training of farm manager [ef_mp_manorg__custom_8522]</t>
  </si>
  <si>
    <t>Age structure</t>
  </si>
  <si>
    <t>https://intragate.ec.europa.eu/eurostat/staging/databrowser/bookmark/cdffab97-afbe-430f-811f-6186106c17b6?lang=en</t>
  </si>
  <si>
    <t>Data extracted on 14/02/2024 15:05:03 from [ESTAT]</t>
  </si>
  <si>
    <t>Sex</t>
  </si>
  <si>
    <t>AGE (Labels)</t>
  </si>
  <si>
    <t>Less than 25 years</t>
  </si>
  <si>
    <t>From 25 to 34 years</t>
  </si>
  <si>
    <t>From 35 to 39 years</t>
  </si>
  <si>
    <t>From 35 to 44 years</t>
  </si>
  <si>
    <t>From 40 to 44 years</t>
  </si>
  <si>
    <t>From 45 to 54 years</t>
  </si>
  <si>
    <t>From 55 to 64 years</t>
  </si>
  <si>
    <t>65 years or over</t>
  </si>
  <si>
    <t>https://intragate.ec.europa.eu/eurostat/staging/databrowser/bookmark/f8080084-8d28-4bc8-9a98-44a4fb6dc26a?lang=en</t>
  </si>
  <si>
    <t>Data extracted on 14/02/2024 15:06:31 from [ESTAT]</t>
  </si>
  <si>
    <t>Organic farming by age, sex and training of farm manager [ef_mp_manorg__custom_8523]</t>
  </si>
  <si>
    <t>https://intragate.ec.europa.eu/eurostat/staging/databrowser/bookmark/56c7425b-133b-4cfe-9f80-90fe102f6af4?lang=en</t>
  </si>
  <si>
    <t>Data extracted on 14/02/2024 15:10:04 from [ESTAT]</t>
  </si>
  <si>
    <t>Organic farming by age, sex and training of farm manager [ef_mp_manorg__custom_8524]</t>
  </si>
  <si>
    <t>https://intragate.ec.europa.eu/eurostat/staging/databrowser/bookmark/2fc4a1d8-29e5-4bf6-837a-634d68f1cbd2?lang=en</t>
  </si>
  <si>
    <t>Data extracted on 14/02/2024 15:11:17 from [ESTAT]</t>
  </si>
  <si>
    <t>Organic farming by age, sex and training of farm manager [ef_mp_manorg__custom_8525]</t>
  </si>
  <si>
    <t>https://intragate.ec.europa.eu/eurostat/staging/databrowser/bookmark/44503ce6-33a8-430e-81a0-f7ad391e3655?lang=en</t>
  </si>
  <si>
    <t>Data extracted on 14/02/2024 15:13:03 from [ESTAT]</t>
  </si>
  <si>
    <t>Organic farming by age, sex and training of farm manager [ef_mp_manorg__custom_8526]</t>
  </si>
  <si>
    <t>https://intragate.ec.europa.eu/eurostat/staging/databrowser/bookmark/02d2ab14-c79b-4741-a487-ff2227782361?lang=en</t>
  </si>
  <si>
    <t>Data extracted on 14/02/2024 15:14:19 from [ESTAT]</t>
  </si>
  <si>
    <t>Organic farming by age, sex and training of farm manager [ef_mp_manorg__custom_8527]</t>
  </si>
  <si>
    <t>https://intragate.ec.europa.eu/eurostat/staging/databrowser/bookmark/196956a4-bb37-4676-b79a-97bed62fb5a7?lang=en</t>
  </si>
  <si>
    <t>Data extracted on 14/02/2024 15:17:34 from [ESTAT]</t>
  </si>
  <si>
    <t>Organic farming by age, sex and training of farm manager [ef_mp_manorg__custom_8528]</t>
  </si>
  <si>
    <t>TRAINING (Labels)</t>
  </si>
  <si>
    <t>Basic training</t>
  </si>
  <si>
    <t>Practical experience only</t>
  </si>
  <si>
    <t>Full agricultural training</t>
  </si>
  <si>
    <t>Not applicable</t>
  </si>
  <si>
    <t>https://intragate.ec.europa.eu/eurostat/staging/databrowser/bookmark/7035890d-f48a-459f-ba6a-fbc8032e3d08?lang=en</t>
  </si>
  <si>
    <t>Data extracted on 14/02/2024 15:18:55 from [ESTAT]</t>
  </si>
  <si>
    <t>Organic farming by age, sex and training of farm manager [ef_mp_manorg__custom_8529]</t>
  </si>
  <si>
    <t>Training by gender</t>
  </si>
  <si>
    <t>https://intragate.ec.europa.eu/eurostat/staging/databrowser/bookmark/b0061f3d-7e08-4eb7-ae84-c5f334a60ebe?lang=en</t>
  </si>
  <si>
    <t>Data extracted on 14/02/2024 15:21:39 from [ESTAT]</t>
  </si>
  <si>
    <t>Organic farming by age, sex and training of farm manager [ef_mp_manorg__custom_8531]</t>
  </si>
  <si>
    <t>https://intragate.ec.europa.eu/eurostat/staging/databrowser/bookmark/7202c852-5f71-416a-8f5f-e278601a30bb?lang=en</t>
  </si>
  <si>
    <t>Data extracted on 14/02/2024 15:22:54 from [ESTAT]</t>
  </si>
  <si>
    <t>Organic farming by age, sex and training of farm manager [ef_mp_manorg__custom_8532]</t>
  </si>
  <si>
    <t>Training by age class and gender</t>
  </si>
  <si>
    <t>https://intragate.ec.europa.eu/eurostat/staging/databrowser/bookmark/c28d46e7-89a3-488a-b792-217df604f50c?lang=en</t>
  </si>
  <si>
    <t>Data extracted on 14/02/2024 15:25:45 from [ESTAT]</t>
  </si>
  <si>
    <t>Organic farming by age, sex and training of farm manager [ef_mp_manorg__custom_8534]</t>
  </si>
  <si>
    <t>https://intragate.ec.europa.eu/eurostat/staging/databrowser/bookmark/aece409e-085b-46fe-981e-14e8d00b6503?lang=en</t>
  </si>
  <si>
    <t>Data extracted on 14/02/2024 15:27:01 from [ESTAT]</t>
  </si>
  <si>
    <t>Organic farming by age, sex and training of farm manager [ef_mp_manorg__custom_8535]</t>
  </si>
  <si>
    <t>https://intragate.ec.europa.eu/eurostat/staging/databrowser/bookmark/4db7addc-605b-4a49-9bde-dd8b300081f9?lang=en</t>
  </si>
  <si>
    <t>Data extracted on 14/02/2024 15:28:30 from [ESTAT]</t>
  </si>
  <si>
    <t>Organic farming by age, sex and training of farm manager [ef_mp_manorg__custom_8536]</t>
  </si>
  <si>
    <t>https://intragate.ec.europa.eu/eurostat/staging/databrowser/bookmark/e5de2faa-9d9c-421f-8c5a-94f0a767e204?lang=en</t>
  </si>
  <si>
    <t>Data extracted on 14/02/2024 15:29:36 from [ESTAT]</t>
  </si>
  <si>
    <t>Organic farming by age, sex and training of farm manager [ef_mp_manorg__custom_8537]</t>
  </si>
  <si>
    <t>https://intragate.ec.europa.eu/eurostat/staging/databrowser/bookmark/e4b1fc0b-fad3-47f8-b9dc-80c0e7e7818c?lang=en</t>
  </si>
  <si>
    <t>Data extracted on 14/02/2024 15:30:58 from [ESTAT]</t>
  </si>
  <si>
    <t>Organic farming by age, sex and training of farm manager [ef_mp_manorg__custom_8538]</t>
  </si>
  <si>
    <t>https://intragate.ec.europa.eu/eurostat/staging/databrowser/bookmark/f286daba-4084-4c5e-b822-4f09726d72d8?lang=en</t>
  </si>
  <si>
    <t>Data extracted on 14/02/2024 15:32:20 from [ESTAT]</t>
  </si>
  <si>
    <t>Organic farming by age, sex and training of farm manager [ef_mp_manorg__custom_8539]</t>
  </si>
  <si>
    <t>Cm%</t>
  </si>
  <si>
    <t>Om%</t>
  </si>
  <si>
    <t>Source: Eurostat (ef_mp_manorg)</t>
  </si>
  <si>
    <t>Age</t>
  </si>
  <si>
    <t xml:space="preserve">Males    </t>
  </si>
  <si>
    <t>65 years or more</t>
  </si>
  <si>
    <t>From 55 to 64 years old</t>
  </si>
  <si>
    <t>From 45 to 54 years old</t>
  </si>
  <si>
    <t>From 40 to 44 years old</t>
  </si>
  <si>
    <t xml:space="preserve">From 35 to 39 years old </t>
  </si>
  <si>
    <t>From 25 to 34 years old</t>
  </si>
  <si>
    <t>Less than 25 years old</t>
  </si>
  <si>
    <t>Over 55</t>
  </si>
  <si>
    <t>Under 40</t>
  </si>
  <si>
    <t>Female organic farm managers(%)</t>
  </si>
  <si>
    <t>€ 0- 
€ 2 000</t>
  </si>
  <si>
    <t>€ 2 000-
€ 7 999</t>
  </si>
  <si>
    <t>€ 8 000-
€ 14 999</t>
  </si>
  <si>
    <t>€ 15 000-
€ 24 999</t>
  </si>
  <si>
    <t>€ 25 000-
€ 49 999</t>
  </si>
  <si>
    <t>€ 50 000-
€ 99 999</t>
  </si>
  <si>
    <t>€ 100 000-
€ 249 999</t>
  </si>
  <si>
    <t>€ 250 000-
€ 499 999</t>
  </si>
  <si>
    <t>≥€ 500 000</t>
  </si>
  <si>
    <t>Practical 
experience only</t>
  </si>
  <si>
    <t>Full agricultural 
training</t>
  </si>
  <si>
    <t>Shares</t>
  </si>
  <si>
    <t>25-34 years old</t>
  </si>
  <si>
    <t xml:space="preserve">35-39 years old </t>
  </si>
  <si>
    <t>40-44 years old</t>
  </si>
  <si>
    <t>45-54 years old</t>
  </si>
  <si>
    <t>55-64 years old</t>
  </si>
  <si>
    <t>25-34
years old</t>
  </si>
  <si>
    <t xml:space="preserve">35-39 
years old </t>
  </si>
  <si>
    <t>40-44 
years old</t>
  </si>
  <si>
    <t>45-54 
years old</t>
  </si>
  <si>
    <t>55-64 
years old</t>
  </si>
  <si>
    <t>≥65 years old</t>
  </si>
  <si>
    <t>≤25 years old</t>
  </si>
  <si>
    <t>≥65 years</t>
  </si>
  <si>
    <t>(% share of all farms in EU and each Member State, 2020)</t>
  </si>
  <si>
    <t>(% share of standard output size classes, EU, 2020)</t>
  </si>
  <si>
    <t xml:space="preserve">https://intragate.ec.europa.eu/eurostat/staging/databrowser/bookmark/37a2b14c-2450-47aa-86cd-61b2f3c9bb11?lang=en </t>
  </si>
  <si>
    <t>Data extracted on 20/02/2024 10:32:12 from [ESTAT]</t>
  </si>
  <si>
    <t>Organic crops by utilised agricultural area, economic size of the farm and NUTS 2 regions [ef_lus_org__custom_8554]</t>
  </si>
  <si>
    <t>22/01/2024 14:07</t>
  </si>
  <si>
    <t>AGRIPROD (Labels)</t>
  </si>
  <si>
    <t>Fully converted and under conversion to organic farming utilised agricultural area (excluding kitchen gardens)</t>
  </si>
  <si>
    <t>Fully converted to organic farming utilised agricultural area (excluding kitchen gardens)</t>
  </si>
  <si>
    <t>Under conversion to organic farming utilised agricultural area (excluding kitchen gardens)</t>
  </si>
  <si>
    <t>Arable land - outdoor - organic</t>
  </si>
  <si>
    <t>Cereals for the production of grain (including seed) - outdoor - organic</t>
  </si>
  <si>
    <t>Dry pulses and protein crops for the production of grain (including seed and mixtures of cereals and pulses) - outdoor - organic</t>
  </si>
  <si>
    <t>Root crops - outdoor - organic</t>
  </si>
  <si>
    <t>Potatoes (including seed potatoes) - outdoor - organic</t>
  </si>
  <si>
    <t>Sugar beet (excluding seed) - outdoor - organic</t>
  </si>
  <si>
    <t>Industrial crops - outdoor - organic</t>
  </si>
  <si>
    <t>Oilseeds except cotton - outdoor - organic</t>
  </si>
  <si>
    <t>Soya - outdoor - organic</t>
  </si>
  <si>
    <t>Plants harvested green from arable land - outdoor - organic</t>
  </si>
  <si>
    <t>Fresh vegetables (including melons) and strawberries - organic</t>
  </si>
  <si>
    <t>Fresh vegetables (including melons) and strawberries - outdoor - organic</t>
  </si>
  <si>
    <t>Fresh vegetables (including melons) and strawberries - under glass or high accessible cover - organic</t>
  </si>
  <si>
    <t>Seeds and seedlings - outdoor - organic</t>
  </si>
  <si>
    <t>Permanent grassland - outdoor - organic</t>
  </si>
  <si>
    <t>Permanent pastures and meadows - outdoor - organic</t>
  </si>
  <si>
    <t>Permanent rough grazings - outdoor - organic</t>
  </si>
  <si>
    <t>Permanent crops - outdoor - organic</t>
  </si>
  <si>
    <t>Fruits, berries and nuts (excluding citrus fruits, grapes and strawberries) - outdoor - organic</t>
  </si>
  <si>
    <t>Citrus fruits - outdoor - organic</t>
  </si>
  <si>
    <t>Grapes for wine - outdoor - organic</t>
  </si>
  <si>
    <t>Olives - outdoor - organic</t>
  </si>
  <si>
    <t>Other organic crop products</t>
  </si>
  <si>
    <t>https://intragate.ec.europa.eu/eurostat/staging/databrowser/bookmark/8161ac1f-dd6a-46d9-9ddc-c9fa80b10617?lang=en</t>
  </si>
  <si>
    <t>Data extracted on 21/02/2024 16:08:42 from [ESTAT]</t>
  </si>
  <si>
    <t>Organic animal farming by utilised agricultural area, livestock unit, economic size of the farm and NUTS 2 regions [ef_lsk_org__custom_8587]</t>
  </si>
  <si>
    <t>22/01/2024 07:49</t>
  </si>
  <si>
    <t>Size classes of total livestock units (LSU)</t>
  </si>
  <si>
    <t>Live bovine animals - organic</t>
  </si>
  <si>
    <t>Dairy cows - organic</t>
  </si>
  <si>
    <t>Non-dairy cows - organic</t>
  </si>
  <si>
    <t>Breeding female buffaloes - organic</t>
  </si>
  <si>
    <t>Live swine - organic</t>
  </si>
  <si>
    <t>Live sheep and goats - organic</t>
  </si>
  <si>
    <t>Live sheep - organic</t>
  </si>
  <si>
    <t>Live goats - organic</t>
  </si>
  <si>
    <t>Live poultry - organic</t>
  </si>
  <si>
    <t>Laying hens - organic</t>
  </si>
  <si>
    <t>Broilers - organic</t>
  </si>
  <si>
    <t>UNIT (Labels)</t>
  </si>
  <si>
    <t>Livestock unit (LSU)</t>
  </si>
  <si>
    <t>Figure 2: Fully organic farms</t>
  </si>
  <si>
    <t>F2: Fully organic farms in MS</t>
  </si>
  <si>
    <t>(share of fully organic farms, EU, %, 2020)</t>
  </si>
  <si>
    <t>Fully organic farms</t>
  </si>
  <si>
    <t>UAA on fully organic farms</t>
  </si>
  <si>
    <t>F3: Fully organic farms by type of specialisation</t>
  </si>
  <si>
    <t>F5: Fully organic farms within each size class</t>
  </si>
  <si>
    <t>(% share of all managers of fully organic farms, EU, 2020)</t>
  </si>
  <si>
    <t>Standard output from organic farms</t>
  </si>
  <si>
    <t>F6: Distribution of fully organic farms and their standard output</t>
  </si>
  <si>
    <t>F6: Fully organic farms by standard output</t>
  </si>
  <si>
    <t>F7: Age and sex of managers of fully organic farms</t>
  </si>
  <si>
    <t>Figure 1: Share of fully organic farms in the EU</t>
  </si>
  <si>
    <t>(%, 2020)</t>
  </si>
  <si>
    <t>F1: Share of fully organic farms in the EU</t>
  </si>
  <si>
    <t>Figure 3: Fully organic farm specialisations</t>
  </si>
  <si>
    <t>F4: Distribution of farms and utilised agricultural area by farm size</t>
  </si>
  <si>
    <t>(% share of fully organic farms and of all farms, EU, 2020)</t>
  </si>
  <si>
    <t>F4: Distribution of fully organic farms and UAA by farm size</t>
  </si>
  <si>
    <t>F5: Fully organic farms</t>
  </si>
  <si>
    <t>(% share of all farms in each size class, EU, 2020)</t>
  </si>
  <si>
    <t>(% share of each age class, EU, 2020)</t>
  </si>
  <si>
    <t>F8: Level of training of managers of fully organic farms</t>
  </si>
  <si>
    <t xml:space="preserve">- </t>
  </si>
  <si>
    <t>AWUs</t>
  </si>
  <si>
    <t>https://intragate.ec.europa.eu/eurostat/staging/databrowser/bookmark/99f52de7-6db5-4e8b-9b95-c38a589d9a61?lang=en</t>
  </si>
  <si>
    <t>Data extracted on 05/03/2024 12:13:13 from [ESTAT]</t>
  </si>
  <si>
    <t>Main farm indicators by organic farming, utilised agricultural area, economic size, farm type of agricultural holding and NUTS2 [ef_m_org__custom_8703]</t>
  </si>
  <si>
    <t>Annual working unit (AWU)</t>
  </si>
  <si>
    <t>https://intragate.ec.europa.eu/eurostat/staging/databrowser/bookmark/a9aa3af3-154f-4743-a166-017203854879?lang=en</t>
  </si>
  <si>
    <t>Data extracted on 05/03/2024 12:14:20 from [ESTAT]</t>
  </si>
  <si>
    <t>Main farm indicators by organic farming, utilised agricultural area, economic size, farm type of agricultural holding and NUTS2 [ef_m_org__custom_8704]</t>
  </si>
  <si>
    <t>Average per holding</t>
  </si>
  <si>
    <t>https://intragate.ec.europa.eu/eurostat/staging/databrowser/bookmark/1efa4b4e-a397-40de-9708-0ae87971897b?lang=en</t>
  </si>
  <si>
    <t>Data extracted on 05/03/2024 15:13:19 from [ESTAT]</t>
  </si>
  <si>
    <t>Main farm indicators by organic farming, utilised agricultural area, economic size, farm type of agricultural holding and NUTS2 [ef_m_org__custom_8709]</t>
  </si>
  <si>
    <t>Non-organic farming</t>
  </si>
  <si>
    <t>https://intragate.ec.europa.eu/eurostat/staging/databrowser/bookmark/c3810151-2abe-4aaf-8698-e93224089e05?lang=en</t>
  </si>
  <si>
    <t>Data extracted on 05/03/2024 15:14:18 from [ESTAT]</t>
  </si>
  <si>
    <t>Main farm indicators by organic farming, utilised agricultural area, economic size, farm type of agricultural holding and NUTS2 [ef_m_org__custom_8710]</t>
  </si>
  <si>
    <t>https://intragate.ec.europa.eu/eurostat/staging/databrowser/bookmark/ddda1999-ab4b-4746-877f-99f8e5144716?lang=en</t>
  </si>
  <si>
    <t>Data extracted on 05/03/2024 15:16:01 from [ESTAT]</t>
  </si>
  <si>
    <t>Main farm indicators by organic farming, utilised agricultural area, economic size, farm type of agricultural holding and NUTS2 [ef_m_org__custom_8711]</t>
  </si>
  <si>
    <t>https://intragate.ec.europa.eu/eurostat/staging/databrowser/bookmark/32c00d8a-934b-42e0-bc68-4b39f0c47435?lang=en</t>
  </si>
  <si>
    <t>Data extracted on 05/03/2024 15:17:40 from [ESTAT]</t>
  </si>
  <si>
    <t>Main farm indicators by organic farming, utilised agricultural area, economic size, farm type of agricultural holding and NUTS2 [ef_m_org__custom_8712]</t>
  </si>
  <si>
    <t>Non-organic farms</t>
  </si>
  <si>
    <t>All other</t>
  </si>
  <si>
    <t>≥65</t>
  </si>
  <si>
    <t>55-64</t>
  </si>
  <si>
    <t>45-54</t>
  </si>
  <si>
    <t>40-44</t>
  </si>
  <si>
    <t>35-39</t>
  </si>
  <si>
    <t>25-34</t>
  </si>
  <si>
    <t>≤25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</si>
</sst>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0.0;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sz val="11"/>
      <color theme="1"/>
      <name val="Calibri"/>
      <family val="2"/>
      <charset val="161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BEE3B1"/>
        <bgColor indexed="64"/>
      </patternFill>
    </fill>
    <fill>
      <patternFill patternType="solid">
        <fgColor rgb="FFF6A27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16" fontId="3" fillId="2" borderId="0" xfId="0" applyNumberFormat="1" applyFont="1" applyFill="1"/>
    <xf numFmtId="164" fontId="3" fillId="2" borderId="0" xfId="0" applyNumberFormat="1" applyFont="1" applyFill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3" fontId="5" fillId="7" borderId="0" xfId="0" applyNumberFormat="1" applyFont="1" applyFill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8" fillId="0" borderId="0" xfId="1" applyFont="1" applyAlignment="1">
      <alignment horizontal="left" vertical="center" indent="1"/>
    </xf>
    <xf numFmtId="0" fontId="9" fillId="2" borderId="0" xfId="0" applyFont="1" applyFill="1"/>
    <xf numFmtId="0" fontId="10" fillId="0" borderId="0" xfId="1" applyFont="1" applyAlignment="1">
      <alignment horizontal="left" vertical="center" indent="1"/>
    </xf>
    <xf numFmtId="0" fontId="8" fillId="2" borderId="0" xfId="1" applyFont="1" applyFill="1"/>
    <xf numFmtId="0" fontId="3" fillId="5" borderId="0" xfId="0" applyFont="1" applyFill="1"/>
    <xf numFmtId="2" fontId="3" fillId="2" borderId="0" xfId="0" applyNumberFormat="1" applyFont="1" applyFill="1"/>
    <xf numFmtId="0" fontId="4" fillId="8" borderId="0" xfId="2" applyFont="1" applyFill="1"/>
    <xf numFmtId="3" fontId="5" fillId="8" borderId="0" xfId="3" applyNumberFormat="1" applyFont="1" applyFill="1"/>
    <xf numFmtId="164" fontId="3" fillId="8" borderId="0" xfId="2" applyNumberFormat="1" applyFont="1" applyFill="1"/>
    <xf numFmtId="0" fontId="4" fillId="8" borderId="0" xfId="2" applyFont="1" applyFill="1" applyAlignment="1">
      <alignment wrapText="1"/>
    </xf>
    <xf numFmtId="0" fontId="4" fillId="9" borderId="0" xfId="2" applyFont="1" applyFill="1"/>
    <xf numFmtId="3" fontId="5" fillId="9" borderId="0" xfId="3" applyNumberFormat="1" applyFont="1" applyFill="1"/>
    <xf numFmtId="164" fontId="3" fillId="9" borderId="0" xfId="2" applyNumberFormat="1" applyFont="1" applyFill="1"/>
    <xf numFmtId="164" fontId="3" fillId="10" borderId="0" xfId="2" applyNumberFormat="1" applyFont="1" applyFill="1"/>
    <xf numFmtId="0" fontId="6" fillId="11" borderId="0" xfId="3" applyFont="1" applyFill="1"/>
    <xf numFmtId="3" fontId="3" fillId="11" borderId="0" xfId="2" applyNumberFormat="1" applyFont="1" applyFill="1"/>
    <xf numFmtId="164" fontId="3" fillId="11" borderId="0" xfId="2" applyNumberFormat="1" applyFont="1" applyFill="1"/>
    <xf numFmtId="0" fontId="3" fillId="0" borderId="0" xfId="2" applyFont="1"/>
    <xf numFmtId="164" fontId="3" fillId="0" borderId="0" xfId="2" applyNumberFormat="1" applyFont="1"/>
    <xf numFmtId="0" fontId="6" fillId="8" borderId="0" xfId="3" applyFont="1" applyFill="1"/>
    <xf numFmtId="3" fontId="3" fillId="8" borderId="0" xfId="2" applyNumberFormat="1" applyFont="1" applyFill="1"/>
    <xf numFmtId="0" fontId="6" fillId="9" borderId="0" xfId="3" applyFont="1" applyFill="1"/>
    <xf numFmtId="3" fontId="3" fillId="9" borderId="0" xfId="2" applyNumberFormat="1" applyFont="1" applyFill="1"/>
    <xf numFmtId="0" fontId="6" fillId="10" borderId="0" xfId="3" applyFont="1" applyFill="1"/>
    <xf numFmtId="3" fontId="3" fillId="10" borderId="0" xfId="2" applyNumberFormat="1" applyFont="1" applyFill="1"/>
    <xf numFmtId="0" fontId="4" fillId="0" borderId="0" xfId="2" applyFont="1"/>
    <xf numFmtId="3" fontId="4" fillId="0" borderId="0" xfId="2" applyNumberFormat="1" applyFont="1"/>
    <xf numFmtId="0" fontId="14" fillId="13" borderId="0" xfId="2" applyFont="1" applyFill="1"/>
    <xf numFmtId="3" fontId="9" fillId="13" borderId="0" xfId="3" applyNumberFormat="1" applyFont="1" applyFill="1"/>
    <xf numFmtId="164" fontId="9" fillId="13" borderId="0" xfId="2" applyNumberFormat="1" applyFont="1" applyFill="1"/>
    <xf numFmtId="46" fontId="3" fillId="2" borderId="0" xfId="0" quotePrefix="1" applyNumberFormat="1" applyFont="1" applyFill="1" applyAlignment="1">
      <alignment horizontal="right"/>
    </xf>
    <xf numFmtId="0" fontId="3" fillId="2" borderId="0" xfId="0" quotePrefix="1" applyFont="1" applyFill="1" applyAlignment="1">
      <alignment horizontal="right"/>
    </xf>
    <xf numFmtId="0" fontId="4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/>
    <xf numFmtId="164" fontId="3" fillId="0" borderId="0" xfId="0" applyNumberFormat="1" applyFont="1"/>
    <xf numFmtId="0" fontId="3" fillId="2" borderId="0" xfId="0" applyFont="1" applyFill="1" applyAlignment="1">
      <alignment wrapText="1"/>
    </xf>
    <xf numFmtId="3" fontId="3" fillId="2" borderId="0" xfId="0" applyNumberFormat="1" applyFont="1" applyFill="1"/>
    <xf numFmtId="3" fontId="9" fillId="13" borderId="0" xfId="2" applyNumberFormat="1" applyFont="1" applyFill="1"/>
    <xf numFmtId="3" fontId="3" fillId="0" borderId="0" xfId="2" applyNumberFormat="1" applyFont="1"/>
    <xf numFmtId="0" fontId="15" fillId="2" borderId="0" xfId="0" applyFont="1" applyFill="1"/>
    <xf numFmtId="0" fontId="3" fillId="12" borderId="0" xfId="0" applyFont="1" applyFill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166" fontId="3" fillId="2" borderId="0" xfId="0" applyNumberFormat="1" applyFont="1" applyFill="1"/>
    <xf numFmtId="166" fontId="3" fillId="2" borderId="0" xfId="0" applyNumberFormat="1" applyFont="1" applyFill="1" applyBorder="1"/>
    <xf numFmtId="166" fontId="16" fillId="0" borderId="0" xfId="0" applyNumberFormat="1" applyFont="1" applyAlignment="1">
      <alignment horizontal="right" vertical="center" shrinkToFit="1"/>
    </xf>
    <xf numFmtId="0" fontId="3" fillId="2" borderId="0" xfId="0" quotePrefix="1" applyFont="1" applyFill="1"/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8" fillId="0" borderId="0" xfId="1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2" borderId="0" xfId="0" applyNumberFormat="1" applyFont="1" applyFill="1"/>
    <xf numFmtId="165" fontId="9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</cellXfs>
  <cellStyles count="6">
    <cellStyle name="Hyperlink" xfId="1" builtinId="8"/>
    <cellStyle name="Hyperlink 2" xfId="5" xr:uid="{6020F6C3-0A80-4477-91DD-DB8F97742448}"/>
    <cellStyle name="Normal" xfId="0" builtinId="0"/>
    <cellStyle name="Normal 2 2 2" xfId="4" xr:uid="{60043DB9-7D67-4C83-9CE6-C47DFB641060}"/>
    <cellStyle name="Normal 2 3 2" xfId="2" xr:uid="{DAA82050-7D01-466E-9E12-678EEC9DAA25}"/>
    <cellStyle name="Normal 4 2" xfId="3" xr:uid="{A3A2F56F-542B-4215-83AD-5108B2C394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fully organic farms in the EU</a:t>
            </a:r>
          </a:p>
          <a:p>
            <a:pPr algn="l">
              <a:defRPr b="1"/>
            </a:pPr>
            <a:r>
              <a:rPr lang="en-US" sz="1000" b="0"/>
              <a:t>(%, 2020)</a:t>
            </a:r>
          </a:p>
        </c:rich>
      </c:tx>
      <c:layout>
        <c:manualLayout>
          <c:xMode val="edge"/>
          <c:yMode val="edge"/>
          <c:x val="9.876543209876543E-3"/>
          <c:y val="1.0245242466368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2187730354092"/>
          <c:w val="0.49382716049382713"/>
          <c:h val="0.51226212331843402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33A03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D7-4919-A2B9-110079EA9568}"/>
              </c:ext>
            </c:extLst>
          </c:dPt>
          <c:dPt>
            <c:idx val="1"/>
            <c:bubble3D val="0"/>
            <c:spPr>
              <a:solidFill>
                <a:srgbClr val="33A03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D7-4919-A2B9-110079EA9568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D7-4919-A2B9-110079EA9568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D7-4919-A2B9-110079EA9568}"/>
              </c:ext>
            </c:extLst>
          </c:dPt>
          <c:dPt>
            <c:idx val="4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D7-4919-A2B9-110079EA9568}"/>
              </c:ext>
            </c:extLst>
          </c:dPt>
          <c:dPt>
            <c:idx val="5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0DD7-4919-A2B9-110079EA9568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D7-4919-A2B9-110079EA9568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'F1'!$B$9:$B$15</c:f>
              <c:strCache>
                <c:ptCount val="7"/>
                <c:pt idx="0">
                  <c:v>Italy</c:v>
                </c:pt>
                <c:pt idx="1">
                  <c:v>France</c:v>
                </c:pt>
                <c:pt idx="2">
                  <c:v>Germany</c:v>
                </c:pt>
                <c:pt idx="3">
                  <c:v>Austria</c:v>
                </c:pt>
                <c:pt idx="4">
                  <c:v>Romania</c:v>
                </c:pt>
                <c:pt idx="5">
                  <c:v>Spain</c:v>
                </c:pt>
                <c:pt idx="6">
                  <c:v>Other EU</c:v>
                </c:pt>
              </c:strCache>
            </c:strRef>
          </c:cat>
          <c:val>
            <c:numRef>
              <c:f>'F1'!$C$9:$C$15</c:f>
              <c:numCache>
                <c:formatCode>0.0</c:formatCode>
                <c:ptCount val="7"/>
                <c:pt idx="0">
                  <c:v>29.579132138629223</c:v>
                </c:pt>
                <c:pt idx="1">
                  <c:v>15.716210148181409</c:v>
                </c:pt>
                <c:pt idx="2">
                  <c:v>10.315548842715435</c:v>
                </c:pt>
                <c:pt idx="3">
                  <c:v>9.8624321345470882</c:v>
                </c:pt>
                <c:pt idx="4">
                  <c:v>8.1438543495121856</c:v>
                </c:pt>
                <c:pt idx="5">
                  <c:v>7.8540229415846836</c:v>
                </c:pt>
                <c:pt idx="6">
                  <c:v>18.528799444829971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7-4919-A2B9-110079EA956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Fully organic farms</a:t>
            </a:r>
          </a:p>
          <a:p>
            <a:pPr algn="l">
              <a:defRPr sz="1800" b="1"/>
            </a:pPr>
            <a:r>
              <a:rPr lang="en-US" sz="1600" b="0"/>
              <a:t>(% share of all farms in EU and each Member State, 2020)</a:t>
            </a:r>
          </a:p>
        </c:rich>
      </c:tx>
      <c:layout>
        <c:manualLayout>
          <c:xMode val="edge"/>
          <c:yMode val="edge"/>
          <c:x val="5.3333333333333332E-3"/>
          <c:y val="8.84507549042507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0771474121294174"/>
          <c:w val="0.99333333333333329"/>
          <c:h val="0.790292112000834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D-4BCE-9E6B-00603926B042}"/>
              </c:ext>
            </c:extLst>
          </c:dPt>
          <c:cat>
            <c:strRef>
              <c:f>'F2'!$B$7:$B$34</c:f>
              <c:strCache>
                <c:ptCount val="28"/>
                <c:pt idx="0">
                  <c:v>Austria</c:v>
                </c:pt>
                <c:pt idx="1">
                  <c:v>Estonia</c:v>
                </c:pt>
                <c:pt idx="2">
                  <c:v>Czechia</c:v>
                </c:pt>
                <c:pt idx="3">
                  <c:v>Denmark</c:v>
                </c:pt>
                <c:pt idx="4">
                  <c:v>France</c:v>
                </c:pt>
                <c:pt idx="5">
                  <c:v>Germany</c:v>
                </c:pt>
                <c:pt idx="6">
                  <c:v>Finland</c:v>
                </c:pt>
                <c:pt idx="7">
                  <c:v>Sweden</c:v>
                </c:pt>
                <c:pt idx="8">
                  <c:v>Italy</c:v>
                </c:pt>
                <c:pt idx="9">
                  <c:v>Luxembourg</c:v>
                </c:pt>
                <c:pt idx="10">
                  <c:v>Slovenia</c:v>
                </c:pt>
                <c:pt idx="11">
                  <c:v>Belgium</c:v>
                </c:pt>
                <c:pt idx="12">
                  <c:v>Latvia</c:v>
                </c:pt>
                <c:pt idx="13">
                  <c:v>EU</c:v>
                </c:pt>
                <c:pt idx="14">
                  <c:v>Slovakia</c:v>
                </c:pt>
                <c:pt idx="15">
                  <c:v>Netherlands</c:v>
                </c:pt>
                <c:pt idx="16">
                  <c:v>Spain</c:v>
                </c:pt>
                <c:pt idx="17">
                  <c:v>Cyprus</c:v>
                </c:pt>
                <c:pt idx="18">
                  <c:v>Bulgaria</c:v>
                </c:pt>
                <c:pt idx="19">
                  <c:v>Croatia</c:v>
                </c:pt>
                <c:pt idx="20">
                  <c:v>Greece</c:v>
                </c:pt>
                <c:pt idx="21">
                  <c:v>Lithuania</c:v>
                </c:pt>
                <c:pt idx="22">
                  <c:v>Ireland</c:v>
                </c:pt>
                <c:pt idx="23">
                  <c:v>Romania</c:v>
                </c:pt>
                <c:pt idx="24">
                  <c:v>Portugal</c:v>
                </c:pt>
                <c:pt idx="25">
                  <c:v>Hungary</c:v>
                </c:pt>
                <c:pt idx="26">
                  <c:v>Poland</c:v>
                </c:pt>
                <c:pt idx="27">
                  <c:v>Malta</c:v>
                </c:pt>
              </c:strCache>
            </c:strRef>
          </c:cat>
          <c:val>
            <c:numRef>
              <c:f>'F2'!$C$7:$C$34</c:f>
              <c:numCache>
                <c:formatCode>0.0</c:formatCode>
                <c:ptCount val="28"/>
                <c:pt idx="0">
                  <c:v>21.808990792561833</c:v>
                </c:pt>
                <c:pt idx="1">
                  <c:v>16.446789797713279</c:v>
                </c:pt>
                <c:pt idx="2">
                  <c:v>15.427187824282255</c:v>
                </c:pt>
                <c:pt idx="3">
                  <c:v>9.8678889188460506</c:v>
                </c:pt>
                <c:pt idx="4">
                  <c:v>9.7956898964455643</c:v>
                </c:pt>
                <c:pt idx="5">
                  <c:v>9.6244667885435717</c:v>
                </c:pt>
                <c:pt idx="6">
                  <c:v>9.2921323690554463</c:v>
                </c:pt>
                <c:pt idx="7">
                  <c:v>8.5728865453308387</c:v>
                </c:pt>
                <c:pt idx="8">
                  <c:v>6.4093832096450338</c:v>
                </c:pt>
                <c:pt idx="9">
                  <c:v>5.3191489361702127</c:v>
                </c:pt>
                <c:pt idx="10">
                  <c:v>4.6088036428867118</c:v>
                </c:pt>
                <c:pt idx="11">
                  <c:v>4.25</c:v>
                </c:pt>
                <c:pt idx="12">
                  <c:v>3.7982023775007248</c:v>
                </c:pt>
                <c:pt idx="13">
                  <c:v>2.7016862792672569</c:v>
                </c:pt>
                <c:pt idx="14">
                  <c:v>2.6999490575649516</c:v>
                </c:pt>
                <c:pt idx="15">
                  <c:v>2.4696048632218845</c:v>
                </c:pt>
                <c:pt idx="16">
                  <c:v>2.1030310317312844</c:v>
                </c:pt>
                <c:pt idx="17">
                  <c:v>1.6446402349486049</c:v>
                </c:pt>
                <c:pt idx="18">
                  <c:v>1.5669730299834261</c:v>
                </c:pt>
                <c:pt idx="19">
                  <c:v>1.452195664257921</c:v>
                </c:pt>
                <c:pt idx="20">
                  <c:v>0.96479987940001499</c:v>
                </c:pt>
                <c:pt idx="21">
                  <c:v>0.77225923682616593</c:v>
                </c:pt>
                <c:pt idx="22">
                  <c:v>0.72970274214609421</c:v>
                </c:pt>
                <c:pt idx="23">
                  <c:v>0.69101199485984055</c:v>
                </c:pt>
                <c:pt idx="24">
                  <c:v>0.67188092202735761</c:v>
                </c:pt>
                <c:pt idx="25">
                  <c:v>0.41799534603119881</c:v>
                </c:pt>
                <c:pt idx="26">
                  <c:v>0.15059662386956488</c:v>
                </c:pt>
                <c:pt idx="27">
                  <c:v>0.13071895424836599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D-4BCE-9E6B-00603926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088493040"/>
        <c:axId val="1891416496"/>
      </c:barChart>
      <c:catAx>
        <c:axId val="2088493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416496"/>
        <c:crosses val="autoZero"/>
        <c:auto val="1"/>
        <c:lblAlgn val="ctr"/>
        <c:lblOffset val="100"/>
        <c:tickMarkSkip val="1"/>
        <c:noMultiLvlLbl val="0"/>
      </c:catAx>
      <c:valAx>
        <c:axId val="18914164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8493040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800"/>
              <a:t>Fully organic farm specialisations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fully organic farms, EU, 2020)</a:t>
            </a:r>
          </a:p>
        </c:rich>
      </c:tx>
      <c:layout>
        <c:manualLayout>
          <c:xMode val="edge"/>
          <c:yMode val="edge"/>
          <c:x val="7.4065909328163886E-3"/>
          <c:y val="9.473062749343877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582521233102392"/>
          <c:y val="0.17392378261681429"/>
          <c:w val="0.50969548996931802"/>
          <c:h val="0.65190279891708725"/>
        </c:manualLayout>
      </c:layout>
      <c:doughnutChart>
        <c:varyColors val="1"/>
        <c:ser>
          <c:idx val="1"/>
          <c:order val="0"/>
          <c:tx>
            <c:v>Crop specialists</c:v>
          </c:tx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C71-4BEC-BC94-C661C29EF3A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71-4BEC-BC94-C661C29EF3AC}"/>
              </c:ext>
            </c:extLst>
          </c:dPt>
          <c:dPt>
            <c:idx val="2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5-2C71-4BEC-BC94-C661C29EF3AC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C71-4BEC-BC94-C661C29EF3AC}"/>
              </c:ext>
            </c:extLst>
          </c:dPt>
          <c:dLbls>
            <c:dLbl>
              <c:idx val="0"/>
              <c:layout>
                <c:manualLayout>
                  <c:x val="-4.4448644316348471E-2"/>
                  <c:y val="8.9335730967076948E-2"/>
                </c:manualLayout>
              </c:layout>
              <c:tx>
                <c:rich>
                  <a:bodyPr/>
                  <a:lstStyle/>
                  <a:p>
                    <a:fld id="{113A1EBD-4DE3-4003-A978-49E350EDD668}" type="SERIESNAME">
                      <a:rPr lang="en-US" sz="900" baseline="0">
                        <a:solidFill>
                          <a:schemeClr val="bg1"/>
                        </a:solidFill>
                      </a:rPr>
                      <a:pPr/>
                      <a:t>[SERIES NAME]</a:t>
                    </a:fld>
                    <a:r>
                      <a:rPr lang="en-US" sz="900" baseline="0">
                        <a:solidFill>
                          <a:schemeClr val="bg1"/>
                        </a:solidFill>
                      </a:rPr>
                      <a:t>
</a:t>
                    </a:r>
                    <a:fld id="{A88FBC89-C18C-4CD6-97F8-43960AB9E411}" type="PERCENTAGE">
                      <a:rPr lang="en-US" sz="900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sz="900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C71-4BEC-BC94-C661C29EF3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chemeClr val="bg1"/>
                        </a:solidFill>
                      </a:rPr>
                      <a:t>Livestock </a:t>
                    </a:r>
                  </a:p>
                  <a:p>
                    <a:r>
                      <a:rPr lang="en-US" sz="900">
                        <a:solidFill>
                          <a:schemeClr val="bg1"/>
                        </a:solidFill>
                      </a:rPr>
                      <a:t>specialists</a:t>
                    </a:r>
                    <a:r>
                      <a:rPr lang="en-US" sz="900" baseline="0">
                        <a:solidFill>
                          <a:schemeClr val="bg1"/>
                        </a:solidFill>
                      </a:rPr>
                      <a:t>
</a:t>
                    </a:r>
                    <a:fld id="{1049C4E0-E02E-4D70-884A-442F9A528D3E}" type="PERCENTAGE">
                      <a:rPr lang="en-US" sz="900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sz="900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C71-4BEC-BC94-C661C29EF3AC}"/>
                </c:ext>
              </c:extLst>
            </c:dLbl>
            <c:dLbl>
              <c:idx val="2"/>
              <c:layout>
                <c:manualLayout>
                  <c:x val="-4.7623547481801809E-3"/>
                  <c:y val="4.0607150439580398E-3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Mixed farming</a:t>
                    </a:r>
                    <a:r>
                      <a:rPr lang="en-US" sz="900" baseline="0"/>
                      <a:t>
</a:t>
                    </a:r>
                    <a:fld id="{5A5EFF80-B2BC-406F-823A-FE3B78BDE28F}" type="PERCENTAGE">
                      <a:rPr lang="en-US" sz="900" baseline="0"/>
                      <a:pPr/>
                      <a:t>[PERCENTAGE]</a:t>
                    </a:fld>
                    <a:endParaRPr lang="en-US" sz="900" baseline="0"/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C71-4BEC-BC94-C661C29EF3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1-4BEC-BC94-C661C29EF3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'F3'!$B$10:$B$34</c:f>
              <c:strCache>
                <c:ptCount val="25"/>
                <c:pt idx="0">
                  <c:v>General field cropping</c:v>
                </c:pt>
                <c:pt idx="1">
                  <c:v>Fruit and citrus fruit</c:v>
                </c:pt>
                <c:pt idx="2">
                  <c:v>Olives</c:v>
                </c:pt>
                <c:pt idx="3">
                  <c:v>Cereals, oilseed and protein crops</c:v>
                </c:pt>
                <c:pt idx="4">
                  <c:v>Vineyards</c:v>
                </c:pt>
                <c:pt idx="5">
                  <c:v>Horticulture</c:v>
                </c:pt>
                <c:pt idx="6">
                  <c:v>Various permanent crops combined</c:v>
                </c:pt>
                <c:pt idx="7">
                  <c:v>Cattle-rearing and fattening </c:v>
                </c:pt>
                <c:pt idx="8">
                  <c:v>Dairying</c:v>
                </c:pt>
                <c:pt idx="9">
                  <c:v>Various granivores combined</c:v>
                </c:pt>
                <c:pt idx="10">
                  <c:v>Sheep, goats and other grazing livestock</c:v>
                </c:pt>
                <c:pt idx="11">
                  <c:v>Cattle-dairying, rearing and fattening combined </c:v>
                </c:pt>
                <c:pt idx="12">
                  <c:v>Pigs </c:v>
                </c:pt>
                <c:pt idx="13">
                  <c:v>Poultry</c:v>
                </c:pt>
                <c:pt idx="14">
                  <c:v>Mixed cropping</c:v>
                </c:pt>
                <c:pt idx="15">
                  <c:v>Mixed livestock, mainly grazing livestock</c:v>
                </c:pt>
                <c:pt idx="16">
                  <c:v>Various crops and livestock combined </c:v>
                </c:pt>
                <c:pt idx="17">
                  <c:v>Mixed livestock, mainly granivores</c:v>
                </c:pt>
                <c:pt idx="18">
                  <c:v>Field crops-grazing livestock combined </c:v>
                </c:pt>
                <c:pt idx="19">
                  <c:v>Non-classifiable</c:v>
                </c:pt>
                <c:pt idx="21">
                  <c:v>Crop specialists</c:v>
                </c:pt>
                <c:pt idx="22">
                  <c:v>Livestock specialists</c:v>
                </c:pt>
                <c:pt idx="23">
                  <c:v>Mixed farming</c:v>
                </c:pt>
                <c:pt idx="24">
                  <c:v>Non-classifiable</c:v>
                </c:pt>
              </c:strCache>
            </c:strRef>
          </c:cat>
          <c:val>
            <c:numRef>
              <c:f>'F3'!$C$31:$C$34</c:f>
              <c:numCache>
                <c:formatCode>#,##0</c:formatCode>
                <c:ptCount val="4"/>
                <c:pt idx="0">
                  <c:v>131820</c:v>
                </c:pt>
                <c:pt idx="1">
                  <c:v>80950</c:v>
                </c:pt>
                <c:pt idx="2">
                  <c:v>31860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71-4BEC-BC94-C661C29EF3A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C71-4BEC-BC94-C661C29EF3AC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C71-4BEC-BC94-C661C29EF3AC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2C71-4BEC-BC94-C661C29EF3AC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C71-4BEC-BC94-C661C29EF3AC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2C71-4BEC-BC94-C661C29EF3AC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C71-4BEC-BC94-C661C29EF3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2C71-4BEC-BC94-C661C29EF3AC}"/>
              </c:ext>
            </c:extLst>
          </c:dPt>
          <c:dPt>
            <c:idx val="7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2C71-4BEC-BC94-C661C29EF3AC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2C71-4BEC-BC94-C661C29EF3AC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2C71-4BEC-BC94-C661C29EF3AC}"/>
              </c:ext>
            </c:extLst>
          </c:dPt>
          <c:dPt>
            <c:idx val="1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2C71-4BEC-BC94-C661C29EF3AC}"/>
              </c:ext>
            </c:extLst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2C71-4BEC-BC94-C661C29EF3AC}"/>
              </c:ext>
            </c:extLst>
          </c:dPt>
          <c:dPt>
            <c:idx val="12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2C71-4BEC-BC94-C661C29EF3AC}"/>
              </c:ext>
            </c:extLst>
          </c:dPt>
          <c:dPt>
            <c:idx val="1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4-2C71-4BEC-BC94-C661C29EF3AC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2C71-4BEC-BC94-C661C29EF3AC}"/>
              </c:ext>
            </c:extLst>
          </c:dPt>
          <c:dPt>
            <c:idx val="1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2C71-4BEC-BC94-C661C29EF3AC}"/>
              </c:ext>
            </c:extLst>
          </c:dPt>
          <c:dPt>
            <c:idx val="16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2C71-4BEC-BC94-C661C29EF3AC}"/>
              </c:ext>
            </c:extLst>
          </c:dPt>
          <c:dPt>
            <c:idx val="1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2C71-4BEC-BC94-C661C29EF3AC}"/>
              </c:ext>
            </c:extLst>
          </c:dPt>
          <c:dPt>
            <c:idx val="1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2C71-4BEC-BC94-C661C29EF3AC}"/>
              </c:ext>
            </c:extLst>
          </c:dPt>
          <c:dPt>
            <c:idx val="19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2C71-4BEC-BC94-C661C29EF3AC}"/>
              </c:ext>
            </c:extLst>
          </c:dPt>
          <c:dLbls>
            <c:dLbl>
              <c:idx val="0"/>
              <c:layout>
                <c:manualLayout>
                  <c:x val="0.20001889942356757"/>
                  <c:y val="-4.26375079615594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1-4BEC-BC94-C661C29EF3AC}"/>
                </c:ext>
              </c:extLst>
            </c:dLbl>
            <c:dLbl>
              <c:idx val="1"/>
              <c:layout>
                <c:manualLayout>
                  <c:x val="0.14287064244540543"/>
                  <c:y val="-4.8728580527496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1-4BEC-BC94-C661C29EF3AC}"/>
                </c:ext>
              </c:extLst>
            </c:dLbl>
            <c:dLbl>
              <c:idx val="2"/>
              <c:layout>
                <c:manualLayout>
                  <c:x val="0.10794670762541754"/>
                  <c:y val="6.09107256593705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1-4BEC-BC94-C661C29EF3AC}"/>
                </c:ext>
              </c:extLst>
            </c:dLbl>
            <c:dLbl>
              <c:idx val="3"/>
              <c:layout>
                <c:manualLayout>
                  <c:x val="0.14128319086267868"/>
                  <c:y val="8.52750159231188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1-4BEC-BC94-C661C29EF3AC}"/>
                </c:ext>
              </c:extLst>
            </c:dLbl>
            <c:dLbl>
              <c:idx val="4"/>
              <c:layout>
                <c:manualLayout>
                  <c:x val="5.8735708560888895E-2"/>
                  <c:y val="0.11573037875280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1-4BEC-BC94-C661C29EF3AC}"/>
                </c:ext>
              </c:extLst>
            </c:dLbl>
            <c:dLbl>
              <c:idx val="5"/>
              <c:layout>
                <c:manualLayout>
                  <c:x val="5.0798450647255258E-2"/>
                  <c:y val="0.170550031846237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1-4BEC-BC94-C661C29EF3AC}"/>
                </c:ext>
              </c:extLst>
            </c:dLbl>
            <c:dLbl>
              <c:idx val="6"/>
              <c:layout>
                <c:manualLayout>
                  <c:x val="-3.8098837985441447E-2"/>
                  <c:y val="0.125882166362699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1-4BEC-BC94-C661C29EF3AC}"/>
                </c:ext>
              </c:extLst>
            </c:dLbl>
            <c:dLbl>
              <c:idx val="7"/>
              <c:layout>
                <c:manualLayout>
                  <c:x val="-0.11429651395632436"/>
                  <c:y val="7.7153585835202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1-4BEC-BC94-C661C29EF3AC}"/>
                </c:ext>
              </c:extLst>
            </c:dLbl>
            <c:dLbl>
              <c:idx val="8"/>
              <c:layout>
                <c:manualLayout>
                  <c:x val="-0.12223377186995797"/>
                  <c:y val="9.5426803533013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1-4BEC-BC94-C661C29EF3AC}"/>
                </c:ext>
              </c:extLst>
            </c:dLbl>
            <c:dLbl>
              <c:idx val="9"/>
              <c:layout>
                <c:manualLayout>
                  <c:x val="-0.16509496460357959"/>
                  <c:y val="7.918394335718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71-4BEC-BC94-C661C29EF3AC}"/>
                </c:ext>
              </c:extLst>
            </c:dLbl>
            <c:dLbl>
              <c:idx val="10"/>
              <c:layout>
                <c:manualLayout>
                  <c:x val="-0.17620712568266667"/>
                  <c:y val="4.87285805274964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1-4BEC-BC94-C661C29EF3AC}"/>
                </c:ext>
              </c:extLst>
            </c:dLbl>
            <c:dLbl>
              <c:idx val="11"/>
              <c:layout>
                <c:manualLayout>
                  <c:x val="-0.21271851208538139"/>
                  <c:y val="1.0151787609895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71-4BEC-BC94-C661C29EF3AC}"/>
                </c:ext>
              </c:extLst>
            </c:dLbl>
            <c:dLbl>
              <c:idx val="12"/>
              <c:layout>
                <c:manualLayout>
                  <c:x val="-9.8421998129057067E-2"/>
                  <c:y val="-3.85767929176013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71-4BEC-BC94-C661C29EF3AC}"/>
                </c:ext>
              </c:extLst>
            </c:dLbl>
            <c:dLbl>
              <c:idx val="13"/>
              <c:layout>
                <c:manualLayout>
                  <c:x val="-0.1873192867617538"/>
                  <c:y val="-6.09107256593705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71-4BEC-BC94-C661C29EF3AC}"/>
                </c:ext>
              </c:extLst>
            </c:dLbl>
            <c:dLbl>
              <c:idx val="14"/>
              <c:layout>
                <c:manualLayout>
                  <c:x val="-0.13969573927995199"/>
                  <c:y val="-5.2789295571454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71-4BEC-BC94-C661C29EF3AC}"/>
                </c:ext>
              </c:extLst>
            </c:dLbl>
            <c:dLbl>
              <c:idx val="15"/>
              <c:layout>
                <c:manualLayout>
                  <c:x val="-0.29526599438717122"/>
                  <c:y val="-9.54268035330139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71-4BEC-BC94-C661C29EF3AC}"/>
                </c:ext>
              </c:extLst>
            </c:dLbl>
            <c:dLbl>
              <c:idx val="16"/>
              <c:layout>
                <c:manualLayout>
                  <c:x val="-0.15398280352449251"/>
                  <c:y val="-0.105578591142909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C71-4BEC-BC94-C661C29EF3AC}"/>
                </c:ext>
              </c:extLst>
            </c:dLbl>
            <c:dLbl>
              <c:idx val="17"/>
              <c:layout>
                <c:manualLayout>
                  <c:x val="-2.5258604612559316E-2"/>
                  <c:y val="-0.10112603308427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71-4BEC-BC94-C661C29EF3AC}"/>
                </c:ext>
              </c:extLst>
            </c:dLbl>
            <c:dLbl>
              <c:idx val="18"/>
              <c:layout>
                <c:manualLayout>
                  <c:x val="0.12699612661813814"/>
                  <c:y val="-0.125882166362699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71-4BEC-BC94-C661C29EF3AC}"/>
                </c:ext>
              </c:extLst>
            </c:dLbl>
            <c:dLbl>
              <c:idx val="19"/>
              <c:layout>
                <c:manualLayout>
                  <c:x val="0.26510441431536336"/>
                  <c:y val="-0.10557859114290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71-4BEC-BC94-C661C29EF3AC}"/>
                </c:ext>
              </c:extLst>
            </c:dLbl>
            <c:numFmt formatCode="0.0\ %" sourceLinked="0"/>
            <c:spPr>
              <a:noFill/>
              <a:ln w="127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'F3'!$B$10:$B$34</c:f>
              <c:strCache>
                <c:ptCount val="25"/>
                <c:pt idx="0">
                  <c:v>General field cropping</c:v>
                </c:pt>
                <c:pt idx="1">
                  <c:v>Fruit and citrus fruit</c:v>
                </c:pt>
                <c:pt idx="2">
                  <c:v>Olives</c:v>
                </c:pt>
                <c:pt idx="3">
                  <c:v>Cereals, oilseed and protein crops</c:v>
                </c:pt>
                <c:pt idx="4">
                  <c:v>Vineyards</c:v>
                </c:pt>
                <c:pt idx="5">
                  <c:v>Horticulture</c:v>
                </c:pt>
                <c:pt idx="6">
                  <c:v>Various permanent crops combined</c:v>
                </c:pt>
                <c:pt idx="7">
                  <c:v>Cattle-rearing and fattening </c:v>
                </c:pt>
                <c:pt idx="8">
                  <c:v>Dairying</c:v>
                </c:pt>
                <c:pt idx="9">
                  <c:v>Various granivores combined</c:v>
                </c:pt>
                <c:pt idx="10">
                  <c:v>Sheep, goats and other grazing livestock</c:v>
                </c:pt>
                <c:pt idx="11">
                  <c:v>Cattle-dairying, rearing and fattening combined </c:v>
                </c:pt>
                <c:pt idx="12">
                  <c:v>Pigs </c:v>
                </c:pt>
                <c:pt idx="13">
                  <c:v>Poultry</c:v>
                </c:pt>
                <c:pt idx="14">
                  <c:v>Mixed cropping</c:v>
                </c:pt>
                <c:pt idx="15">
                  <c:v>Mixed livestock, mainly grazing livestock</c:v>
                </c:pt>
                <c:pt idx="16">
                  <c:v>Various crops and livestock combined </c:v>
                </c:pt>
                <c:pt idx="17">
                  <c:v>Mixed livestock, mainly granivores</c:v>
                </c:pt>
                <c:pt idx="18">
                  <c:v>Field crops-grazing livestock combined </c:v>
                </c:pt>
                <c:pt idx="19">
                  <c:v>Non-classifiable</c:v>
                </c:pt>
                <c:pt idx="21">
                  <c:v>Crop specialists</c:v>
                </c:pt>
                <c:pt idx="22">
                  <c:v>Livestock specialists</c:v>
                </c:pt>
                <c:pt idx="23">
                  <c:v>Mixed farming</c:v>
                </c:pt>
                <c:pt idx="24">
                  <c:v>Non-classifiable</c:v>
                </c:pt>
              </c:strCache>
            </c:strRef>
          </c:cat>
          <c:val>
            <c:numRef>
              <c:f>'F3'!$C$10:$C$29</c:f>
              <c:numCache>
                <c:formatCode>#,##0</c:formatCode>
                <c:ptCount val="20"/>
                <c:pt idx="0">
                  <c:v>32940</c:v>
                </c:pt>
                <c:pt idx="1">
                  <c:v>22320</c:v>
                </c:pt>
                <c:pt idx="2">
                  <c:v>20500</c:v>
                </c:pt>
                <c:pt idx="3">
                  <c:v>20330</c:v>
                </c:pt>
                <c:pt idx="4">
                  <c:v>19110</c:v>
                </c:pt>
                <c:pt idx="5">
                  <c:v>8990</c:v>
                </c:pt>
                <c:pt idx="6">
                  <c:v>7630</c:v>
                </c:pt>
                <c:pt idx="7">
                  <c:v>30900</c:v>
                </c:pt>
                <c:pt idx="8">
                  <c:v>21640</c:v>
                </c:pt>
                <c:pt idx="9">
                  <c:v>1730</c:v>
                </c:pt>
                <c:pt idx="10">
                  <c:v>16010</c:v>
                </c:pt>
                <c:pt idx="11">
                  <c:v>2690</c:v>
                </c:pt>
                <c:pt idx="12">
                  <c:v>1750</c:v>
                </c:pt>
                <c:pt idx="13">
                  <c:v>6230</c:v>
                </c:pt>
                <c:pt idx="14">
                  <c:v>10850</c:v>
                </c:pt>
                <c:pt idx="15">
                  <c:v>2120</c:v>
                </c:pt>
                <c:pt idx="16">
                  <c:v>12270</c:v>
                </c:pt>
                <c:pt idx="17">
                  <c:v>1030</c:v>
                </c:pt>
                <c:pt idx="18">
                  <c:v>5590</c:v>
                </c:pt>
                <c:pt idx="19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2C71-4BEC-BC94-C661C29EF3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25"/>
      </c:doughnut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farms and utilised agricultural area by farm size</a:t>
            </a:r>
          </a:p>
          <a:p>
            <a:pPr algn="l">
              <a:defRPr sz="1800" b="1"/>
            </a:pPr>
            <a:r>
              <a:rPr lang="en-US" sz="1600" b="0"/>
              <a:t>(% share of fully organic farms and of all farms, EU, 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'F4'!$C$8</c:f>
              <c:strCache>
                <c:ptCount val="1"/>
                <c:pt idx="0">
                  <c:v>Fully organic farms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'F4'!$B$9:$B$15</c:f>
              <c:strCache>
                <c:ptCount val="7"/>
                <c:pt idx="0">
                  <c:v>0-4.9 ha</c:v>
                </c:pt>
                <c:pt idx="1">
                  <c:v>5-9.9 ha</c:v>
                </c:pt>
                <c:pt idx="2">
                  <c:v>10-19.9 ha</c:v>
                </c:pt>
                <c:pt idx="3">
                  <c:v>20-29.9 ha</c:v>
                </c:pt>
                <c:pt idx="4">
                  <c:v>30-49.9 ha</c:v>
                </c:pt>
                <c:pt idx="5">
                  <c:v>50-99.9 ha</c:v>
                </c:pt>
                <c:pt idx="6">
                  <c:v>≥100 ha</c:v>
                </c:pt>
              </c:strCache>
            </c:strRef>
          </c:cat>
          <c:val>
            <c:numRef>
              <c:f>'F4'!$C$9:$C$15</c:f>
              <c:numCache>
                <c:formatCode>0.0</c:formatCode>
                <c:ptCount val="7"/>
                <c:pt idx="0">
                  <c:v>27.656447728293259</c:v>
                </c:pt>
                <c:pt idx="1">
                  <c:v>13.883332652977915</c:v>
                </c:pt>
                <c:pt idx="2">
                  <c:v>16.17340898885578</c:v>
                </c:pt>
                <c:pt idx="3">
                  <c:v>9.0296771033187735</c:v>
                </c:pt>
                <c:pt idx="4">
                  <c:v>10.764583418377761</c:v>
                </c:pt>
                <c:pt idx="5">
                  <c:v>11.932073315099808</c:v>
                </c:pt>
                <c:pt idx="6">
                  <c:v>10.560476793076704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3-4535-8F1C-F3649597DB69}"/>
            </c:ext>
          </c:extLst>
        </c:ser>
        <c:ser>
          <c:idx val="2"/>
          <c:order val="1"/>
          <c:tx>
            <c:strRef>
              <c:f>'F4'!$E$8</c:f>
              <c:strCache>
                <c:ptCount val="1"/>
                <c:pt idx="0">
                  <c:v>All farms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'F4'!$B$9:$B$15</c:f>
              <c:strCache>
                <c:ptCount val="7"/>
                <c:pt idx="0">
                  <c:v>0-4.9 ha</c:v>
                </c:pt>
                <c:pt idx="1">
                  <c:v>5-9.9 ha</c:v>
                </c:pt>
                <c:pt idx="2">
                  <c:v>10-19.9 ha</c:v>
                </c:pt>
                <c:pt idx="3">
                  <c:v>20-29.9 ha</c:v>
                </c:pt>
                <c:pt idx="4">
                  <c:v>30-49.9 ha</c:v>
                </c:pt>
                <c:pt idx="5">
                  <c:v>50-99.9 ha</c:v>
                </c:pt>
                <c:pt idx="6">
                  <c:v>≥100 ha</c:v>
                </c:pt>
              </c:strCache>
            </c:strRef>
          </c:cat>
          <c:val>
            <c:numRef>
              <c:f>'F4'!$E$9:$E$15</c:f>
              <c:numCache>
                <c:formatCode>0.0</c:formatCode>
                <c:ptCount val="7"/>
                <c:pt idx="0">
                  <c:v>63.805542995158426</c:v>
                </c:pt>
                <c:pt idx="1">
                  <c:v>12.368731595954694</c:v>
                </c:pt>
                <c:pt idx="2">
                  <c:v>8.7020391957914711</c:v>
                </c:pt>
                <c:pt idx="3">
                  <c:v>3.768376473702205</c:v>
                </c:pt>
                <c:pt idx="4">
                  <c:v>3.8989555876611561</c:v>
                </c:pt>
                <c:pt idx="5">
                  <c:v>3.8559438862726503</c:v>
                </c:pt>
                <c:pt idx="6">
                  <c:v>3.6005205518732146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3-4535-8F1C-F3649597DB69}"/>
            </c:ext>
          </c:extLst>
        </c:ser>
        <c:ser>
          <c:idx val="1"/>
          <c:order val="2"/>
          <c:tx>
            <c:strRef>
              <c:f>'F4'!$D$8</c:f>
              <c:strCache>
                <c:ptCount val="1"/>
                <c:pt idx="0">
                  <c:v>UAA on fully organic farms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'F4'!$B$9:$B$15</c:f>
              <c:strCache>
                <c:ptCount val="7"/>
                <c:pt idx="0">
                  <c:v>0-4.9 ha</c:v>
                </c:pt>
                <c:pt idx="1">
                  <c:v>5-9.9 ha</c:v>
                </c:pt>
                <c:pt idx="2">
                  <c:v>10-19.9 ha</c:v>
                </c:pt>
                <c:pt idx="3">
                  <c:v>20-29.9 ha</c:v>
                </c:pt>
                <c:pt idx="4">
                  <c:v>30-49.9 ha</c:v>
                </c:pt>
                <c:pt idx="5">
                  <c:v>50-99.9 ha</c:v>
                </c:pt>
                <c:pt idx="6">
                  <c:v>≥100 ha</c:v>
                </c:pt>
              </c:strCache>
            </c:strRef>
          </c:cat>
          <c:val>
            <c:numRef>
              <c:f>'F4'!$D$9:$D$15</c:f>
              <c:numCache>
                <c:formatCode>0.0</c:formatCode>
                <c:ptCount val="7"/>
                <c:pt idx="0">
                  <c:v>1.2595918149845464</c:v>
                </c:pt>
                <c:pt idx="1">
                  <c:v>2.339337099008846</c:v>
                </c:pt>
                <c:pt idx="2">
                  <c:v>5.4537271052511382</c:v>
                </c:pt>
                <c:pt idx="3">
                  <c:v>5.1664484401881827</c:v>
                </c:pt>
                <c:pt idx="4">
                  <c:v>9.7645247484051705</c:v>
                </c:pt>
                <c:pt idx="5">
                  <c:v>19.604604071192583</c:v>
                </c:pt>
                <c:pt idx="6">
                  <c:v>56.411861877864226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3-4535-8F1C-F3649597DB69}"/>
            </c:ext>
          </c:extLst>
        </c:ser>
        <c:ser>
          <c:idx val="3"/>
          <c:order val="3"/>
          <c:tx>
            <c:strRef>
              <c:f>'F4'!$F$8</c:f>
              <c:strCache>
                <c:ptCount val="1"/>
                <c:pt idx="0">
                  <c:v>All UAA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'F4'!$B$9:$B$15</c:f>
              <c:strCache>
                <c:ptCount val="7"/>
                <c:pt idx="0">
                  <c:v>0-4.9 ha</c:v>
                </c:pt>
                <c:pt idx="1">
                  <c:v>5-9.9 ha</c:v>
                </c:pt>
                <c:pt idx="2">
                  <c:v>10-19.9 ha</c:v>
                </c:pt>
                <c:pt idx="3">
                  <c:v>20-29.9 ha</c:v>
                </c:pt>
                <c:pt idx="4">
                  <c:v>30-49.9 ha</c:v>
                </c:pt>
                <c:pt idx="5">
                  <c:v>50-99.9 ha</c:v>
                </c:pt>
                <c:pt idx="6">
                  <c:v>≥100 ha</c:v>
                </c:pt>
              </c:strCache>
            </c:strRef>
          </c:cat>
          <c:val>
            <c:numRef>
              <c:f>'F4'!$F$9:$F$15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15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3-4535-8F1C-F3649597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134385280"/>
        <c:axId val="1836864432"/>
      </c:barChart>
      <c:catAx>
        <c:axId val="21343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6864432"/>
        <c:crosses val="autoZero"/>
        <c:auto val="1"/>
        <c:lblAlgn val="ctr"/>
        <c:lblOffset val="100"/>
        <c:tickMarkSkip val="1"/>
        <c:noMultiLvlLbl val="0"/>
      </c:catAx>
      <c:valAx>
        <c:axId val="183686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438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05543307086614"/>
          <c:y val="0.84399747648088119"/>
          <c:w val="0.79388913385826765"/>
          <c:h val="7.513484559316585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Fully organic farms</a:t>
            </a:r>
          </a:p>
          <a:p>
            <a:pPr algn="l">
              <a:defRPr sz="1800" b="1"/>
            </a:pPr>
            <a:r>
              <a:rPr lang="en-US" sz="1600" b="0"/>
              <a:t>(% share of all farms in</a:t>
            </a:r>
            <a:r>
              <a:rPr lang="en-US" sz="1600" b="0" baseline="0"/>
              <a:t> each size class</a:t>
            </a:r>
            <a:r>
              <a:rPr lang="en-US" sz="1600" b="0"/>
              <a:t>, EU, 2020)</a:t>
            </a:r>
          </a:p>
        </c:rich>
      </c:tx>
      <c:layout>
        <c:manualLayout>
          <c:xMode val="edge"/>
          <c:yMode val="edge"/>
          <c:x val="5.3333333333333332E-3"/>
          <c:y val="8.21152765935091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32532116690981"/>
          <c:w val="0.97066666666666668"/>
          <c:h val="0.779889839446853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'F5'!$B$7:$B$14</c:f>
              <c:strCache>
                <c:ptCount val="8"/>
                <c:pt idx="0">
                  <c:v>Total</c:v>
                </c:pt>
                <c:pt idx="1">
                  <c:v>0-4.9 ha</c:v>
                </c:pt>
                <c:pt idx="2">
                  <c:v>5-9.9 ha</c:v>
                </c:pt>
                <c:pt idx="3">
                  <c:v>10-19.9 ha</c:v>
                </c:pt>
                <c:pt idx="4">
                  <c:v>20-29.9 ha</c:v>
                </c:pt>
                <c:pt idx="5">
                  <c:v>30-49.9 ha</c:v>
                </c:pt>
                <c:pt idx="6">
                  <c:v>50-99.9 ha</c:v>
                </c:pt>
                <c:pt idx="7">
                  <c:v>≥100</c:v>
                </c:pt>
              </c:strCache>
            </c:strRef>
          </c:cat>
          <c:val>
            <c:numRef>
              <c:f>'F5'!$C$7:$C$14</c:f>
              <c:numCache>
                <c:formatCode>0.0</c:formatCode>
                <c:ptCount val="8"/>
                <c:pt idx="0">
                  <c:v>2.7016862792672569</c:v>
                </c:pt>
                <c:pt idx="1">
                  <c:v>1.1710431704416606</c:v>
                </c:pt>
                <c:pt idx="2">
                  <c:v>3.0325186578808929</c:v>
                </c:pt>
                <c:pt idx="3">
                  <c:v>5.0212916962384666</c:v>
                </c:pt>
                <c:pt idx="4">
                  <c:v>6.4737042348327432</c:v>
                </c:pt>
                <c:pt idx="5">
                  <c:v>7.4590558085593868</c:v>
                </c:pt>
                <c:pt idx="6">
                  <c:v>8.3602665675142305</c:v>
                </c:pt>
                <c:pt idx="7">
                  <c:v>7.9241584219070669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6-4EB6-9B5E-C38C09326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22530928"/>
        <c:axId val="1836889392"/>
      </c:barChart>
      <c:catAx>
        <c:axId val="72253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6889392"/>
        <c:crosses val="autoZero"/>
        <c:auto val="1"/>
        <c:lblAlgn val="ctr"/>
        <c:lblOffset val="100"/>
        <c:tickMarkSkip val="1"/>
        <c:noMultiLvlLbl val="0"/>
      </c:catAx>
      <c:valAx>
        <c:axId val="1836889392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5309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fully organic farms and their standard output</a:t>
            </a:r>
          </a:p>
          <a:p>
            <a:pPr algn="l">
              <a:defRPr sz="1800" b="1"/>
            </a:pPr>
            <a:r>
              <a:rPr lang="en-US" sz="1600" b="0"/>
              <a:t>(% share of standard output size classes, EU, 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'F6'!$C$7</c:f>
              <c:strCache>
                <c:ptCount val="1"/>
                <c:pt idx="0">
                  <c:v>Organic farms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'F6'!$B$8:$B$16</c:f>
              <c:strCache>
                <c:ptCount val="9"/>
                <c:pt idx="0">
                  <c:v>€ 0- 
€ 2 000</c:v>
                </c:pt>
                <c:pt idx="1">
                  <c:v>€ 2 000-
€ 7 999</c:v>
                </c:pt>
                <c:pt idx="2">
                  <c:v>€ 8 000-
€ 14 999</c:v>
                </c:pt>
                <c:pt idx="3">
                  <c:v>€ 15 000-
€ 24 999</c:v>
                </c:pt>
                <c:pt idx="4">
                  <c:v>€ 25 000-
€ 49 999</c:v>
                </c:pt>
                <c:pt idx="5">
                  <c:v>€ 50 000-
€ 99 999</c:v>
                </c:pt>
                <c:pt idx="6">
                  <c:v>€ 100 000-
€ 249 999</c:v>
                </c:pt>
                <c:pt idx="7">
                  <c:v>€ 250 000-
€ 499 999</c:v>
                </c:pt>
                <c:pt idx="8">
                  <c:v>≥€ 500 000</c:v>
                </c:pt>
              </c:strCache>
            </c:strRef>
          </c:cat>
          <c:val>
            <c:numRef>
              <c:f>'F6'!$C$8:$C$16</c:f>
              <c:numCache>
                <c:formatCode>0.0</c:formatCode>
                <c:ptCount val="9"/>
                <c:pt idx="0">
                  <c:v>9.033759235824796</c:v>
                </c:pt>
                <c:pt idx="1">
                  <c:v>14.303792301098094</c:v>
                </c:pt>
                <c:pt idx="2">
                  <c:v>11.417724619341143</c:v>
                </c:pt>
                <c:pt idx="3">
                  <c:v>11.340164101726742</c:v>
                </c:pt>
                <c:pt idx="4">
                  <c:v>16.871453647385394</c:v>
                </c:pt>
                <c:pt idx="5">
                  <c:v>15.381475282687676</c:v>
                </c:pt>
                <c:pt idx="6">
                  <c:v>14.140507000857246</c:v>
                </c:pt>
                <c:pt idx="7">
                  <c:v>7.4</c:v>
                </c:pt>
                <c:pt idx="8">
                  <c:v>2.4982650936849411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1-42A0-8388-563E296C3FAB}"/>
            </c:ext>
          </c:extLst>
        </c:ser>
        <c:ser>
          <c:idx val="1"/>
          <c:order val="1"/>
          <c:tx>
            <c:strRef>
              <c:f>'F6'!$D$7</c:f>
              <c:strCache>
                <c:ptCount val="1"/>
                <c:pt idx="0">
                  <c:v>Standard output from organic farms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'F6'!$B$8:$B$16</c:f>
              <c:strCache>
                <c:ptCount val="9"/>
                <c:pt idx="0">
                  <c:v>€ 0- 
€ 2 000</c:v>
                </c:pt>
                <c:pt idx="1">
                  <c:v>€ 2 000-
€ 7 999</c:v>
                </c:pt>
                <c:pt idx="2">
                  <c:v>€ 8 000-
€ 14 999</c:v>
                </c:pt>
                <c:pt idx="3">
                  <c:v>€ 15 000-
€ 24 999</c:v>
                </c:pt>
                <c:pt idx="4">
                  <c:v>€ 25 000-
€ 49 999</c:v>
                </c:pt>
                <c:pt idx="5">
                  <c:v>€ 50 000-
€ 99 999</c:v>
                </c:pt>
                <c:pt idx="6">
                  <c:v>€ 100 000-
€ 249 999</c:v>
                </c:pt>
                <c:pt idx="7">
                  <c:v>€ 250 000-
€ 499 999</c:v>
                </c:pt>
                <c:pt idx="8">
                  <c:v>≥€ 500 000</c:v>
                </c:pt>
              </c:strCache>
            </c:strRef>
          </c:cat>
          <c:val>
            <c:numRef>
              <c:f>'F6'!$D$8:$D$16</c:f>
              <c:numCache>
                <c:formatCode>0.0</c:formatCode>
                <c:ptCount val="9"/>
                <c:pt idx="0">
                  <c:v>9.5160105775587214E-2</c:v>
                </c:pt>
                <c:pt idx="1">
                  <c:v>0.77813692814651014</c:v>
                </c:pt>
                <c:pt idx="2">
                  <c:v>1.4846049013578393</c:v>
                </c:pt>
                <c:pt idx="3">
                  <c:v>2.5631692352020621</c:v>
                </c:pt>
                <c:pt idx="4">
                  <c:v>6.9940487531327689</c:v>
                </c:pt>
                <c:pt idx="5">
                  <c:v>12.621053517523581</c:v>
                </c:pt>
                <c:pt idx="6">
                  <c:v>25.436862529114538</c:v>
                </c:pt>
                <c:pt idx="7">
                  <c:v>19.14758133623338</c:v>
                </c:pt>
                <c:pt idx="8">
                  <c:v>30.879382646588958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1-42A0-8388-563E296C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074220991"/>
        <c:axId val="2073892607"/>
      </c:barChart>
      <c:catAx>
        <c:axId val="20742209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3892607"/>
        <c:crosses val="autoZero"/>
        <c:auto val="1"/>
        <c:lblAlgn val="ctr"/>
        <c:lblOffset val="100"/>
        <c:tickMarkSkip val="1"/>
        <c:noMultiLvlLbl val="0"/>
      </c:catAx>
      <c:valAx>
        <c:axId val="20738926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220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03674540682416"/>
          <c:y val="0.85609132282396083"/>
          <c:w val="0.50592650918635174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and sex of managers of fully organic farms</a:t>
            </a:r>
          </a:p>
          <a:p>
            <a:pPr algn="l">
              <a:defRPr sz="1800" b="1"/>
            </a:pPr>
            <a:r>
              <a:rPr lang="en-US" sz="1600" b="0"/>
              <a:t>(% share of all managers of fully organic farms, EU, 2020)</a:t>
            </a:r>
          </a:p>
        </c:rich>
      </c:tx>
      <c:layout>
        <c:manualLayout>
          <c:xMode val="edge"/>
          <c:yMode val="edge"/>
          <c:x val="5.3333333333333332E-3"/>
          <c:y val="1.659579686677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53669291338582"/>
          <c:y val="0.20705005329765433"/>
          <c:w val="0.78723002624671912"/>
          <c:h val="0.554715534667886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'F7'!$C$22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'F7'!$B$23:$B$29</c:f>
              <c:strCache>
                <c:ptCount val="7"/>
                <c:pt idx="0">
                  <c:v>≥65 years old</c:v>
                </c:pt>
                <c:pt idx="1">
                  <c:v>55-64 years old</c:v>
                </c:pt>
                <c:pt idx="2">
                  <c:v>45-54 years old</c:v>
                </c:pt>
                <c:pt idx="3">
                  <c:v>40-44 years old</c:v>
                </c:pt>
                <c:pt idx="4">
                  <c:v>35-39 years old </c:v>
                </c:pt>
                <c:pt idx="5">
                  <c:v>25-34 years old</c:v>
                </c:pt>
                <c:pt idx="6">
                  <c:v>≤25 years old</c:v>
                </c:pt>
              </c:strCache>
            </c:strRef>
          </c:cat>
          <c:val>
            <c:numRef>
              <c:f>'F7'!$C$23:$C$29</c:f>
              <c:numCache>
                <c:formatCode>0.0;0.0;</c:formatCode>
                <c:ptCount val="7"/>
                <c:pt idx="0">
                  <c:v>-12.536228925990939</c:v>
                </c:pt>
                <c:pt idx="1">
                  <c:v>-18.406335469649346</c:v>
                </c:pt>
                <c:pt idx="2">
                  <c:v>-19.165612115769278</c:v>
                </c:pt>
                <c:pt idx="3">
                  <c:v>-7.7560517614401761</c:v>
                </c:pt>
                <c:pt idx="4">
                  <c:v>-6.6008082622361925</c:v>
                </c:pt>
                <c:pt idx="5">
                  <c:v>-7.6131771237294368</c:v>
                </c:pt>
                <c:pt idx="6">
                  <c:v>-1.0531901865534554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1-4476-B274-D3963097F819}"/>
            </c:ext>
          </c:extLst>
        </c:ser>
        <c:ser>
          <c:idx val="1"/>
          <c:order val="1"/>
          <c:tx>
            <c:strRef>
              <c:f>'F7'!$D$22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'F7'!$B$23:$B$29</c:f>
              <c:strCache>
                <c:ptCount val="7"/>
                <c:pt idx="0">
                  <c:v>≥65 years old</c:v>
                </c:pt>
                <c:pt idx="1">
                  <c:v>55-64 years old</c:v>
                </c:pt>
                <c:pt idx="2">
                  <c:v>45-54 years old</c:v>
                </c:pt>
                <c:pt idx="3">
                  <c:v>40-44 years old</c:v>
                </c:pt>
                <c:pt idx="4">
                  <c:v>35-39 years old </c:v>
                </c:pt>
                <c:pt idx="5">
                  <c:v>25-34 years old</c:v>
                </c:pt>
                <c:pt idx="6">
                  <c:v>≤25 years old</c:v>
                </c:pt>
              </c:strCache>
            </c:strRef>
          </c:cat>
          <c:val>
            <c:numRef>
              <c:f>'F7'!$D$23:$D$29</c:f>
              <c:numCache>
                <c:formatCode>0.0;0.0;</c:formatCode>
                <c:ptCount val="7"/>
                <c:pt idx="0">
                  <c:v>5.6415071233212233</c:v>
                </c:pt>
                <c:pt idx="1">
                  <c:v>6.1558558190798873</c:v>
                </c:pt>
                <c:pt idx="2">
                  <c:v>6.6334653222843611</c:v>
                </c:pt>
                <c:pt idx="3">
                  <c:v>3.0085316569375844</c:v>
                </c:pt>
                <c:pt idx="4">
                  <c:v>2.4411152386006449</c:v>
                </c:pt>
                <c:pt idx="5">
                  <c:v>2.5962362738294482</c:v>
                </c:pt>
                <c:pt idx="6">
                  <c:v>0.39596685308405111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1-4476-B274-D3963097F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89266944"/>
        <c:axId val="1354418608"/>
      </c:barChart>
      <c:catAx>
        <c:axId val="11892669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4418608"/>
        <c:crosses val="autoZero"/>
        <c:auto val="1"/>
        <c:lblAlgn val="ctr"/>
        <c:lblOffset val="100"/>
        <c:tickMarkSkip val="1"/>
        <c:noMultiLvlLbl val="0"/>
      </c:catAx>
      <c:valAx>
        <c:axId val="1354418608"/>
        <c:scaling>
          <c:orientation val="minMax"/>
          <c:max val="25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;0;;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26694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560251968503934"/>
          <c:y val="0.85459998860813491"/>
          <c:w val="0.16884556430446193"/>
          <c:h val="7.114219721178291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and sex of managers of fully organic farms</a:t>
            </a:r>
          </a:p>
          <a:p>
            <a:pPr algn="l">
              <a:defRPr sz="1800" b="1"/>
            </a:pPr>
            <a:r>
              <a:rPr lang="en-US" sz="1600" b="0"/>
              <a:t>(% share of all managers of fully organic farms, EU, 2020)</a:t>
            </a:r>
          </a:p>
        </c:rich>
      </c:tx>
      <c:layout>
        <c:manualLayout>
          <c:xMode val="edge"/>
          <c:yMode val="edge"/>
          <c:x val="5.3333333333333332E-3"/>
          <c:y val="1.659579686677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4896692913385827E-2"/>
          <c:y val="0.20705005329765433"/>
          <c:w val="0.95687002624671913"/>
          <c:h val="0.517808216789516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'F7'!$C$68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'F7'!$B$69:$B$76</c:f>
              <c:strCache>
                <c:ptCount val="8"/>
                <c:pt idx="0">
                  <c:v>Age</c:v>
                </c:pt>
                <c:pt idx="1">
                  <c:v>≥65</c:v>
                </c:pt>
                <c:pt idx="2">
                  <c:v>55-64</c:v>
                </c:pt>
                <c:pt idx="3">
                  <c:v>45-54</c:v>
                </c:pt>
                <c:pt idx="4">
                  <c:v>40-44</c:v>
                </c:pt>
                <c:pt idx="5">
                  <c:v>35-39</c:v>
                </c:pt>
                <c:pt idx="6">
                  <c:v>25-34</c:v>
                </c:pt>
                <c:pt idx="7">
                  <c:v>≤25</c:v>
                </c:pt>
              </c:strCache>
            </c:strRef>
          </c:cat>
          <c:val>
            <c:numRef>
              <c:f>'F7'!$C$69:$C$76</c:f>
              <c:numCache>
                <c:formatCode>0.0</c:formatCode>
                <c:ptCount val="8"/>
                <c:pt idx="1">
                  <c:v>-12.536228925990899</c:v>
                </c:pt>
                <c:pt idx="2">
                  <c:v>-18.406335469649299</c:v>
                </c:pt>
                <c:pt idx="3">
                  <c:v>-19.165612115769299</c:v>
                </c:pt>
                <c:pt idx="4">
                  <c:v>-7.7560517614401796</c:v>
                </c:pt>
                <c:pt idx="5">
                  <c:v>-6.6008082622361899</c:v>
                </c:pt>
                <c:pt idx="6">
                  <c:v>-7.6131771237294403</c:v>
                </c:pt>
                <c:pt idx="7">
                  <c:v>-1.0531901865534601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7-4A29-B69A-8D48BABBAE2D}"/>
            </c:ext>
          </c:extLst>
        </c:ser>
        <c:ser>
          <c:idx val="1"/>
          <c:order val="1"/>
          <c:tx>
            <c:strRef>
              <c:f>'F7'!$D$68</c:f>
              <c:strCache>
                <c:ptCount val="1"/>
              </c:strCache>
            </c:strRef>
          </c:tx>
          <c:spPr>
            <a:noFill/>
            <a:ln w="1270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'F7'!$B$69:$B$76</c:f>
              <c:strCache>
                <c:ptCount val="8"/>
                <c:pt idx="0">
                  <c:v>Age</c:v>
                </c:pt>
                <c:pt idx="1">
                  <c:v>≥65</c:v>
                </c:pt>
                <c:pt idx="2">
                  <c:v>55-64</c:v>
                </c:pt>
                <c:pt idx="3">
                  <c:v>45-54</c:v>
                </c:pt>
                <c:pt idx="4">
                  <c:v>40-44</c:v>
                </c:pt>
                <c:pt idx="5">
                  <c:v>35-39</c:v>
                </c:pt>
                <c:pt idx="6">
                  <c:v>25-34</c:v>
                </c:pt>
                <c:pt idx="7">
                  <c:v>≤25</c:v>
                </c:pt>
              </c:strCache>
            </c:strRef>
          </c:cat>
          <c:val>
            <c:numRef>
              <c:f>'F7'!$D$69:$D$76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7-4A29-B69A-8D48BABBAE2D}"/>
            </c:ext>
          </c:extLst>
        </c:ser>
        <c:ser>
          <c:idx val="2"/>
          <c:order val="2"/>
          <c:tx>
            <c:strRef>
              <c:f>'F7'!$E$68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'F7'!$B$69:$B$76</c:f>
              <c:strCache>
                <c:ptCount val="8"/>
                <c:pt idx="0">
                  <c:v>Age</c:v>
                </c:pt>
                <c:pt idx="1">
                  <c:v>≥65</c:v>
                </c:pt>
                <c:pt idx="2">
                  <c:v>55-64</c:v>
                </c:pt>
                <c:pt idx="3">
                  <c:v>45-54</c:v>
                </c:pt>
                <c:pt idx="4">
                  <c:v>40-44</c:v>
                </c:pt>
                <c:pt idx="5">
                  <c:v>35-39</c:v>
                </c:pt>
                <c:pt idx="6">
                  <c:v>25-34</c:v>
                </c:pt>
                <c:pt idx="7">
                  <c:v>≤25</c:v>
                </c:pt>
              </c:strCache>
            </c:strRef>
          </c:cat>
          <c:val>
            <c:numRef>
              <c:f>'F7'!$E$69:$E$76</c:f>
              <c:numCache>
                <c:formatCode>0.0;0.0;</c:formatCode>
                <c:ptCount val="8"/>
                <c:pt idx="1">
                  <c:v>5.6415071233212233</c:v>
                </c:pt>
                <c:pt idx="2">
                  <c:v>6.1558558190798873</c:v>
                </c:pt>
                <c:pt idx="3">
                  <c:v>6.6334653222843611</c:v>
                </c:pt>
                <c:pt idx="4">
                  <c:v>3.0085316569375844</c:v>
                </c:pt>
                <c:pt idx="5">
                  <c:v>2.4411152386006449</c:v>
                </c:pt>
                <c:pt idx="6">
                  <c:v>2.5962362738294482</c:v>
                </c:pt>
                <c:pt idx="7">
                  <c:v>0.39596685308405111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7-4A29-B69A-8D48BABBA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90655488"/>
        <c:axId val="1143228016"/>
      </c:barChart>
      <c:catAx>
        <c:axId val="1390655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143228016"/>
        <c:crosses val="autoZero"/>
        <c:auto val="1"/>
        <c:lblAlgn val="ctr"/>
        <c:lblOffset val="100"/>
        <c:tickMarkSkip val="1"/>
        <c:noMultiLvlLbl val="0"/>
      </c:catAx>
      <c:valAx>
        <c:axId val="1143228016"/>
        <c:scaling>
          <c:orientation val="minMax"/>
          <c:max val="25"/>
          <c:min val="-20"/>
        </c:scaling>
        <c:delete val="1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139065548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6139632545932"/>
          <c:y val="0.85410231594595243"/>
          <c:w val="0.32815601049868764"/>
          <c:h val="6.794492443332278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Level of training of managers of fully organic farms</a:t>
            </a:r>
          </a:p>
          <a:p>
            <a:pPr algn="l">
              <a:defRPr sz="1800" b="1"/>
            </a:pPr>
            <a:r>
              <a:rPr lang="en-US" sz="1600" b="0"/>
              <a:t>(% share of each age class, EU, 2020)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362414698162735E-2"/>
          <c:y val="0.14070190335239199"/>
          <c:w val="0.73797091863517061"/>
          <c:h val="0.6544477024469406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'F8'!$D$22</c:f>
              <c:strCache>
                <c:ptCount val="1"/>
                <c:pt idx="0">
                  <c:v>Practical 
experience only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'F8'!$B$23:$B$30</c15:sqref>
                  </c15:fullRef>
                </c:ext>
              </c:extLst>
              <c:f>'F8'!$B$24:$B$30</c:f>
              <c:strCache>
                <c:ptCount val="7"/>
                <c:pt idx="0">
                  <c:v>≤25 years old</c:v>
                </c:pt>
                <c:pt idx="1">
                  <c:v>25-34
years old</c:v>
                </c:pt>
                <c:pt idx="2">
                  <c:v>35-39 
years old </c:v>
                </c:pt>
                <c:pt idx="3">
                  <c:v>40-44 
years old</c:v>
                </c:pt>
                <c:pt idx="4">
                  <c:v>45-54 
years old</c:v>
                </c:pt>
                <c:pt idx="5">
                  <c:v>55-64 
years old</c:v>
                </c:pt>
                <c:pt idx="6">
                  <c:v>≥65 years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'F8'!$D$23:$D$30</c15:sqref>
                  </c15:fullRef>
                </c:ext>
              </c:extLst>
              <c:f>'F8'!$D$24:$D$30</c:f>
              <c:numCache>
                <c:formatCode>#,##0.0</c:formatCode>
                <c:ptCount val="7"/>
                <c:pt idx="0">
                  <c:v>24.225352112676056</c:v>
                </c:pt>
                <c:pt idx="1">
                  <c:v>25.16</c:v>
                </c:pt>
                <c:pt idx="2">
                  <c:v>28.925992779783392</c:v>
                </c:pt>
                <c:pt idx="3">
                  <c:v>33.143723928706862</c:v>
                </c:pt>
                <c:pt idx="4">
                  <c:v>40.047468354430379</c:v>
                </c:pt>
                <c:pt idx="5">
                  <c:v>45.537643343859067</c:v>
                </c:pt>
                <c:pt idx="6">
                  <c:v>67.639793397709411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6-4605-B23A-8C8E63A25C32}"/>
            </c:ext>
          </c:extLst>
        </c:ser>
        <c:ser>
          <c:idx val="0"/>
          <c:order val="1"/>
          <c:tx>
            <c:strRef>
              <c:f>'F8'!$C$22</c:f>
              <c:strCache>
                <c:ptCount val="1"/>
                <c:pt idx="0">
                  <c:v>Basic training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'F8'!$B$23:$B$30</c15:sqref>
                  </c15:fullRef>
                </c:ext>
              </c:extLst>
              <c:f>'F8'!$B$24:$B$30</c:f>
              <c:strCache>
                <c:ptCount val="7"/>
                <c:pt idx="0">
                  <c:v>≤25 years old</c:v>
                </c:pt>
                <c:pt idx="1">
                  <c:v>25-34
years old</c:v>
                </c:pt>
                <c:pt idx="2">
                  <c:v>35-39 
years old </c:v>
                </c:pt>
                <c:pt idx="3">
                  <c:v>40-44 
years old</c:v>
                </c:pt>
                <c:pt idx="4">
                  <c:v>45-54 
years old</c:v>
                </c:pt>
                <c:pt idx="5">
                  <c:v>55-64 
years old</c:v>
                </c:pt>
                <c:pt idx="6">
                  <c:v>≥65 years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'F8'!$C$23:$C$30</c15:sqref>
                  </c15:fullRef>
                </c:ext>
              </c:extLst>
              <c:f>'F8'!$C$24:$C$30</c:f>
              <c:numCache>
                <c:formatCode>#,##0.0</c:formatCode>
                <c:ptCount val="7"/>
                <c:pt idx="0">
                  <c:v>47.605633802816897</c:v>
                </c:pt>
                <c:pt idx="1">
                  <c:v>39.24</c:v>
                </c:pt>
                <c:pt idx="2">
                  <c:v>35.559566787003611</c:v>
                </c:pt>
                <c:pt idx="3">
                  <c:v>34.736442927569207</c:v>
                </c:pt>
                <c:pt idx="4">
                  <c:v>34.430379746835442</c:v>
                </c:pt>
                <c:pt idx="5">
                  <c:v>34.685058999501415</c:v>
                </c:pt>
                <c:pt idx="6">
                  <c:v>24.253312373680664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6-4605-B23A-8C8E63A25C32}"/>
            </c:ext>
          </c:extLst>
        </c:ser>
        <c:ser>
          <c:idx val="2"/>
          <c:order val="2"/>
          <c:tx>
            <c:strRef>
              <c:f>'F8'!$E$22</c:f>
              <c:strCache>
                <c:ptCount val="1"/>
                <c:pt idx="0">
                  <c:v>Full agricultural 
training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'F8'!$B$23:$B$30</c15:sqref>
                  </c15:fullRef>
                </c:ext>
              </c:extLst>
              <c:f>'F8'!$B$24:$B$30</c:f>
              <c:strCache>
                <c:ptCount val="7"/>
                <c:pt idx="0">
                  <c:v>≤25 years old</c:v>
                </c:pt>
                <c:pt idx="1">
                  <c:v>25-34
years old</c:v>
                </c:pt>
                <c:pt idx="2">
                  <c:v>35-39 
years old </c:v>
                </c:pt>
                <c:pt idx="3">
                  <c:v>40-44 
years old</c:v>
                </c:pt>
                <c:pt idx="4">
                  <c:v>45-54 
years old</c:v>
                </c:pt>
                <c:pt idx="5">
                  <c:v>55-64 
years old</c:v>
                </c:pt>
                <c:pt idx="6">
                  <c:v>≥65 years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'F8'!$E$23:$E$30</c15:sqref>
                  </c15:fullRef>
                </c:ext>
              </c:extLst>
              <c:f>'F8'!$E$24:$E$30</c:f>
              <c:numCache>
                <c:formatCode>#,##0.0</c:formatCode>
                <c:ptCount val="7"/>
                <c:pt idx="0">
                  <c:v>28.169014084507044</c:v>
                </c:pt>
                <c:pt idx="1">
                  <c:v>35.6</c:v>
                </c:pt>
                <c:pt idx="2">
                  <c:v>35.514440433212997</c:v>
                </c:pt>
                <c:pt idx="3">
                  <c:v>32.11983314372393</c:v>
                </c:pt>
                <c:pt idx="4">
                  <c:v>25.522151898734176</c:v>
                </c:pt>
                <c:pt idx="5">
                  <c:v>19.777297656639522</c:v>
                </c:pt>
                <c:pt idx="6">
                  <c:v>8.1068942286099261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6-4605-B23A-8C8E63A25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49652159"/>
        <c:axId val="2073892127"/>
      </c:barChart>
      <c:catAx>
        <c:axId val="8496521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3892127"/>
        <c:crosses val="autoZero"/>
        <c:auto val="1"/>
        <c:lblAlgn val="ctr"/>
        <c:lblOffset val="100"/>
        <c:tickMarkSkip val="1"/>
        <c:noMultiLvlLbl val="0"/>
      </c:catAx>
      <c:valAx>
        <c:axId val="20738921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65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761406824146967"/>
          <c:y val="0.32307155128973253"/>
          <c:w val="0.14505259842519685"/>
          <c:h val="0.233119839383563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142875</xdr:rowOff>
    </xdr:to>
    <xdr:sp macro="" textlink="">
      <xdr:nvSpPr>
        <xdr:cNvPr id="1025" name="AutoShape 1" descr="Free Carrot Carrots photo and picture">
          <a:extLst>
            <a:ext uri="{FF2B5EF4-FFF2-40B4-BE49-F238E27FC236}">
              <a16:creationId xmlns:a16="http://schemas.microsoft.com/office/drawing/2014/main" id="{BAB7BFF8-454E-085D-C2C4-3B20672DC9E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1</xdr:row>
      <xdr:rowOff>161925</xdr:rowOff>
    </xdr:from>
    <xdr:to>
      <xdr:col>6</xdr:col>
      <xdr:colOff>38100</xdr:colOff>
      <xdr:row>16</xdr:row>
      <xdr:rowOff>40481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7FE3AE-C735-7E77-4533-A7A02B4E9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52425"/>
          <a:ext cx="3076575" cy="2307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157161</xdr:rowOff>
    </xdr:from>
    <xdr:to>
      <xdr:col>13</xdr:col>
      <xdr:colOff>276225</xdr:colOff>
      <xdr:row>38</xdr:row>
      <xdr:rowOff>95885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CEE00-BDE9-8EAD-72B4-180C041A99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0.95164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EF7AAAF-363C-DB46-715B-FD7BE404420C}"/>
            </a:ext>
          </a:extLst>
        </cdr:cNvPr>
        <cdr:cNvSpPr txBox="1"/>
      </cdr:nvSpPr>
      <cdr:spPr>
        <a:xfrm xmlns:a="http://schemas.openxmlformats.org/drawingml/2006/main">
          <a:off x="0" y="4718591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(ef_m_org)</a:t>
          </a:r>
        </a:p>
      </cdr:txBody>
    </cdr:sp>
  </cdr:absSizeAnchor>
  <cdr:absSizeAnchor xmlns:cdr="http://schemas.openxmlformats.org/drawingml/2006/chartDrawing">
    <cdr:from>
      <cdr:x>0.70252</cdr:x>
      <cdr:y>0.91517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3F8BCD2-7459-0049-3723-96811C2449D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5377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6</xdr:row>
      <xdr:rowOff>4762</xdr:rowOff>
    </xdr:from>
    <xdr:to>
      <xdr:col>20</xdr:col>
      <xdr:colOff>333375</xdr:colOff>
      <xdr:row>46</xdr:row>
      <xdr:rowOff>142177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42652A-F3F1-A6EE-718E-F32988BCA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0.95928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72867BD-84C9-7B3E-A376-89CE798193C7}"/>
            </a:ext>
          </a:extLst>
        </cdr:cNvPr>
        <cdr:cNvSpPr txBox="1"/>
      </cdr:nvSpPr>
      <cdr:spPr>
        <a:xfrm xmlns:a="http://schemas.openxmlformats.org/drawingml/2006/main">
          <a:off x="0" y="634504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(ef_m_org)</a:t>
          </a:r>
        </a:p>
      </cdr:txBody>
    </cdr:sp>
  </cdr:absSizeAnchor>
  <cdr:absSizeAnchor xmlns:cdr="http://schemas.openxmlformats.org/drawingml/2006/chartDrawing">
    <cdr:from>
      <cdr:x>0.83936</cdr:x>
      <cdr:y>0.93641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6EC3EE2-D205-F1C7-6721-2449D08356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9379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6629400" y="1362075"/>
    <xdr:ext cx="8000244" cy="6255056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E90FD6-C99E-4390-AA92-C41ECF16EF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0.06538</cdr:x>
      <cdr:y>0.21572</cdr:y>
    </cdr:from>
    <cdr:to>
      <cdr:x>0.19037</cdr:x>
      <cdr:y>0.30756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448431" y="962025"/>
          <a:ext cx="85725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0.46811</cdr:x>
      <cdr:y>0.92269</cdr:y>
    </cdr:from>
    <cdr:to>
      <cdr:x>0.56255</cdr:x>
      <cdr:y>0.98677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10681" y="4114800"/>
          <a:ext cx="6477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0.481</cdr:x>
      <cdr:y>0.45531</cdr:y>
    </cdr:from>
    <cdr:to>
      <cdr:x>0.58101</cdr:x>
      <cdr:y>0.56038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85C7C7-66E4-568C-1502-9E07F66CD1B8}"/>
            </a:ext>
          </a:extLst>
        </cdr:cNvPr>
        <cdr:cNvSpPr txBox="1"/>
      </cdr:nvSpPr>
      <cdr:spPr>
        <a:xfrm xmlns:a="http://schemas.openxmlformats.org/drawingml/2006/main">
          <a:off x="3848100" y="2847990"/>
          <a:ext cx="800100" cy="657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EU total: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245 000 fully organic farms</a:t>
          </a:r>
        </a:p>
      </cdr:txBody>
    </cdr:sp>
  </cdr:relSizeAnchor>
  <cdr:relSizeAnchor xmlns:cdr="http://schemas.openxmlformats.org/drawingml/2006/chartDrawing">
    <cdr:from>
      <cdr:x>0.80636</cdr:x>
      <cdr:y>0.9294</cdr:y>
    </cdr:from>
    <cdr:to>
      <cdr:x>0.99762</cdr:x>
      <cdr:y>0.99664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675704FE-D3C1-3C30-B0DA-2FC8C46233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1098" y="5813425"/>
          <a:ext cx="1530096" cy="420611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557212</xdr:colOff>
      <xdr:row>6</xdr:row>
      <xdr:rowOff>109537</xdr:rowOff>
    </xdr:from>
    <xdr:to>
      <xdr:col>23</xdr:col>
      <xdr:colOff>328612</xdr:colOff>
      <xdr:row>45</xdr:row>
      <xdr:rowOff>95187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8B6553-4997-D076-DFD4-E86F32D1E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F309FD7-FD36-66B0-9E58-28CC57915ED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 Eurostat (ef_m_org)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82DD7EF-8FFE-B3EF-16BA-BDB82DEA5B9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100012</xdr:rowOff>
    </xdr:from>
    <xdr:to>
      <xdr:col>20</xdr:col>
      <xdr:colOff>361950</xdr:colOff>
      <xdr:row>43</xdr:row>
      <xdr:rowOff>133287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4574FA-1063-590C-97BD-79875B104B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0.95646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1A8325A-8F94-E6AB-9AF4-C25EFC4E32A3}"/>
            </a:ext>
          </a:extLst>
        </cdr:cNvPr>
        <cdr:cNvSpPr txBox="1"/>
      </cdr:nvSpPr>
      <cdr:spPr>
        <a:xfrm xmlns:a="http://schemas.openxmlformats.org/drawingml/2006/main">
          <a:off x="0" y="5917057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 Eurostat (ef_m_org)</a:t>
          </a:r>
        </a:p>
      </cdr:txBody>
    </cdr:sp>
  </cdr:absSizeAnchor>
  <cdr:absSizeAnchor xmlns:cdr="http://schemas.openxmlformats.org/drawingml/2006/chartDrawing">
    <cdr:from>
      <cdr:x>0.83936</cdr:x>
      <cdr:y>0.93201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22DF6EC-F10B-126E-7E9A-DC50A09E3F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6580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9</xdr:row>
      <xdr:rowOff>290512</xdr:rowOff>
    </xdr:from>
    <xdr:to>
      <xdr:col>24</xdr:col>
      <xdr:colOff>504825</xdr:colOff>
      <xdr:row>43</xdr:row>
      <xdr:rowOff>114237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8E1EC4-BEA0-DDFA-997B-6B8934FA3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7B3F502-1F9A-B68C-562C-0806796A9FD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 Eurostat (ef_m_org)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FCE227D-69C2-4675-844A-6EEF58D2B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6</xdr:row>
      <xdr:rowOff>109536</xdr:rowOff>
    </xdr:from>
    <xdr:to>
      <xdr:col>24</xdr:col>
      <xdr:colOff>447675</xdr:colOff>
      <xdr:row>27</xdr:row>
      <xdr:rowOff>150163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A49344-54A8-66A7-5945-FBC373FFE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543877</xdr:colOff>
      <xdr:row>32</xdr:row>
      <xdr:rowOff>107631</xdr:rowOff>
    </xdr:from>
    <xdr:to>
      <xdr:col>24</xdr:col>
      <xdr:colOff>300037</xdr:colOff>
      <xdr:row>54</xdr:row>
      <xdr:rowOff>153973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3D0706-CD3A-EA01-06FB-98DB9D502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</xdr:colOff>
      <xdr:row>49</xdr:row>
      <xdr:rowOff>76201</xdr:rowOff>
    </xdr:from>
    <xdr:to>
      <xdr:col>24</xdr:col>
      <xdr:colOff>561975</xdr:colOff>
      <xdr:row>50</xdr:row>
      <xdr:rowOff>114300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295003F-B9FA-89DF-691F-CF2781BBC3D8}"/>
            </a:ext>
          </a:extLst>
        </xdr:cNvPr>
        <xdr:cNvSpPr txBox="1"/>
      </xdr:nvSpPr>
      <xdr:spPr>
        <a:xfrm>
          <a:off x="6448425" y="8010526"/>
          <a:ext cx="960120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20	  15	     10	        5	           0	             0	               5	                 10	                   15                    20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0.92172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4679CB5-A0B5-440B-B5FC-05F0093BF60B}"/>
            </a:ext>
          </a:extLst>
        </cdr:cNvPr>
        <cdr:cNvSpPr txBox="1"/>
      </cdr:nvSpPr>
      <cdr:spPr>
        <a:xfrm xmlns:a="http://schemas.openxmlformats.org/drawingml/2006/main">
          <a:off x="0" y="3171683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(ef_mp_manorg)</a:t>
          </a:r>
        </a:p>
      </cdr:txBody>
    </cdr:sp>
  </cdr:absSizeAnchor>
  <cdr:absSizeAnchor xmlns:cdr="http://schemas.openxmlformats.org/drawingml/2006/chartDrawing">
    <cdr:from>
      <cdr:x>0.83936</cdr:x>
      <cdr:y>0.87776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93EEAF1-2221-B432-654D-994FE77D71A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02042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0.92172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7CEE378-50B8-F44B-8887-499307165256}"/>
            </a:ext>
          </a:extLst>
        </cdr:cNvPr>
        <cdr:cNvSpPr txBox="1"/>
      </cdr:nvSpPr>
      <cdr:spPr>
        <a:xfrm xmlns:a="http://schemas.openxmlformats.org/drawingml/2006/main">
          <a:off x="0" y="3171683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(ef_mp_manorg)</a:t>
          </a:r>
        </a:p>
      </cdr:txBody>
    </cdr:sp>
  </cdr:absSizeAnchor>
  <cdr:absSizeAnchor xmlns:cdr="http://schemas.openxmlformats.org/drawingml/2006/chartDrawing">
    <cdr:from>
      <cdr:x>0.83936</cdr:x>
      <cdr:y>0.87776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8FA3E6E-ABE5-EC62-2BB7-762B74EF081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02042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8</xdr:row>
      <xdr:rowOff>214312</xdr:rowOff>
    </xdr:from>
    <xdr:to>
      <xdr:col>25</xdr:col>
      <xdr:colOff>285750</xdr:colOff>
      <xdr:row>39</xdr:row>
      <xdr:rowOff>38037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632B89-32BF-8258-69E9-E8FAFA72D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61FB1D7-4671-3E59-D74A-2423EDAEB799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(ef_mp_manorg)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17B7DBD-808E-32E4-443A-5E21CD70B62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s://intragate.ec.europa.eu/eurostat/staging/databrowser/bookmark/18f550c7-47c0-4a78-a364-d99c8f2de1c3?lang=en" TargetMode="External"/><Relationship Id="rId7" Type="http://schemas.openxmlformats.org/officeDocument/2006/relationships/hyperlink" Target="https://intragate.ec.europa.eu/eurostat/staging/databrowser/bookmark/ddda1999-ab4b-4746-877f-99f8e5144716?lang=en" TargetMode="External"/><Relationship Id="rId2" Type="http://schemas.openxmlformats.org/officeDocument/2006/relationships/hyperlink" Target="https://intragate.ec.europa.eu/eurostat/staging/databrowser/product/view/ef_m_org?preview" TargetMode="External"/><Relationship Id="rId1" Type="http://schemas.openxmlformats.org/officeDocument/2006/relationships/hyperlink" Target="https://intragate.ec.europa.eu/eurostat/staging/databrowser/product/view/ef_m_org?preview" TargetMode="External"/><Relationship Id="rId6" Type="http://schemas.openxmlformats.org/officeDocument/2006/relationships/hyperlink" Target="https://intragate.ec.europa.eu/eurostat/staging/databrowser/bookmark/869d1ae5-147b-40ad-8dd2-31b12477e24a?lang=en" TargetMode="External"/><Relationship Id="rId5" Type="http://schemas.openxmlformats.org/officeDocument/2006/relationships/hyperlink" Target="https://intragate.ec.europa.eu/eurostat/staging/databrowser/bookmark/bda196ad-97f7-4446-9fce-f9350af661cd?lang=en" TargetMode="External"/><Relationship Id="rId4" Type="http://schemas.openxmlformats.org/officeDocument/2006/relationships/hyperlink" Target="https://intragate.ec.europa.eu/eurostat/staging/databrowser/bookmark/fa30342a-82e7-4ca6-9853-c0b4ddd1b76c?lang=en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intragate.ec.europa.eu/eurostat/staging/databrowser/product/view/ef_mp_manorg?preview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intragate.ec.europa.eu/eurostat/staging/databrowser/bookmark/37a2b14c-2450-47aa-86cd-61b2f3c9bb11?lang=en" TargetMode="External"/><Relationship Id="rId1" Type="http://schemas.openxmlformats.org/officeDocument/2006/relationships/hyperlink" Target="https://intragate.ec.europa.eu/eurostat/staging/databrowser/product/view/ef_lus_org?preview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intragate.ec.europa.eu/eurostat/staging/databrowser/view/EF_LSK_ORG/default/table?preview=1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1D4C-51C0-42F5-8617-EAB3600C4A7B}">
  <sheetPr>
    <tabColor theme="4"/>
  </sheetPr>
  <dimension ref="B2:H22"/>
  <sheetViews>
    <sheetView workbookViewId="0"/>
  </sheetViews>
  <sheetFormatPr defaultColWidth="9.109375" defaultRowHeight="13.2" x14ac:dyDescent="0.25"/>
  <cols>
    <col min="1" max="16384" width="9.109375" style="2"/>
  </cols>
  <sheetData>
    <row r="2" spans="2:8" x14ac:dyDescent="0.25">
      <c r="B2" s="1"/>
    </row>
    <row r="3" spans="2:8" x14ac:dyDescent="0.25">
      <c r="H3" s="3" t="s">
        <v>0</v>
      </c>
    </row>
    <row r="4" spans="2:8" x14ac:dyDescent="0.25">
      <c r="H4" s="4">
        <v>45378</v>
      </c>
    </row>
    <row r="6" spans="2:8" x14ac:dyDescent="0.25">
      <c r="H6" s="2" t="s">
        <v>1</v>
      </c>
    </row>
    <row r="8" spans="2:8" x14ac:dyDescent="0.25">
      <c r="H8" s="16" t="s">
        <v>382</v>
      </c>
    </row>
    <row r="10" spans="2:8" x14ac:dyDescent="0.25">
      <c r="H10" s="16" t="s">
        <v>369</v>
      </c>
    </row>
    <row r="12" spans="2:8" x14ac:dyDescent="0.25">
      <c r="H12" s="16" t="s">
        <v>373</v>
      </c>
    </row>
    <row r="14" spans="2:8" x14ac:dyDescent="0.25">
      <c r="H14" s="16" t="s">
        <v>386</v>
      </c>
    </row>
    <row r="16" spans="2:8" x14ac:dyDescent="0.25">
      <c r="H16" s="16" t="s">
        <v>374</v>
      </c>
    </row>
    <row r="18" spans="8:8" x14ac:dyDescent="0.25">
      <c r="H18" s="16" t="s">
        <v>378</v>
      </c>
    </row>
    <row r="20" spans="8:8" x14ac:dyDescent="0.25">
      <c r="H20" s="16" t="s">
        <v>379</v>
      </c>
    </row>
    <row r="22" spans="8:8" x14ac:dyDescent="0.25">
      <c r="H22" s="16" t="s">
        <v>390</v>
      </c>
    </row>
  </sheetData>
  <hyperlinks>
    <hyperlink ref="H8" location="_OFEU" display="F1: Organic farms in the EU" xr:uid="{CF134096-C1F0-4460-94D3-186749D7E39D}"/>
    <hyperlink ref="H10" location="_OFMS" display="F2: Organic farms in MS" xr:uid="{D71F079C-FBD0-4F1E-B755-CC83B51F991C}"/>
    <hyperlink ref="H12" location="_OFSPEC" display="F3: Organic farms by type of specialisation" xr:uid="{58AE8985-EE57-42D9-84F7-52E230477D39}"/>
    <hyperlink ref="H14" location="_OFDIST" display="F4: Organic farms by size distribution" xr:uid="{FB009DAA-F823-421A-89A1-9E6EE2134B4E}"/>
    <hyperlink ref="H16" location="_OFSZDIST" display="F5: Organic farms within each size class" xr:uid="{4D7BBDB8-5564-4684-896D-A26DF3405F1C}"/>
    <hyperlink ref="H18" location="_OFSO" display="F6: Organic farms by standard output" xr:uid="{2C3983F8-F755-4E08-9F57-9F09219AB087}"/>
    <hyperlink ref="H20" location="_OFFMAC" display="F7: Organic farm managers by age class and gender" xr:uid="{AFA1111D-8F55-4B05-BC69-C683DF970D35}"/>
    <hyperlink ref="H22" location="_TRAINOF" display="F8: Level of training of managers of organic farms" xr:uid="{FCF65979-CE03-4BE9-8611-1F5CCBCC055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9986-1FBF-4F15-9C77-FC992D385B34}">
  <sheetPr>
    <tabColor rgb="FFFF0000"/>
  </sheetPr>
  <dimension ref="A1"/>
  <sheetViews>
    <sheetView tabSelected="1" topLeftCell="A7" workbookViewId="0">
      <selection activeCell="B18" sqref="B18"/>
    </sheetView>
  </sheetViews>
  <sheetFormatPr defaultColWidth="9.109375" defaultRowHeight="13.2" x14ac:dyDescent="0.25"/>
  <cols>
    <col min="1" max="16384" width="9.109375" style="2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0AA3-E8C7-49AC-90C4-07C7A626FE3E}">
  <sheetPr>
    <tabColor theme="4"/>
  </sheetPr>
  <dimension ref="B2:C35"/>
  <sheetViews>
    <sheetView zoomScaleNormal="100" workbookViewId="0"/>
  </sheetViews>
  <sheetFormatPr defaultColWidth="9.109375" defaultRowHeight="13.2" x14ac:dyDescent="0.25"/>
  <cols>
    <col min="1" max="16384" width="9.109375" style="2"/>
  </cols>
  <sheetData>
    <row r="2" spans="2:3" x14ac:dyDescent="0.25">
      <c r="B2" s="3" t="s">
        <v>380</v>
      </c>
    </row>
    <row r="3" spans="2:3" x14ac:dyDescent="0.25">
      <c r="B3" s="3" t="s">
        <v>381</v>
      </c>
    </row>
    <row r="5" spans="2:3" x14ac:dyDescent="0.25">
      <c r="B5" s="2" t="s">
        <v>89</v>
      </c>
    </row>
    <row r="9" spans="2:3" x14ac:dyDescent="0.25">
      <c r="B9" s="2" t="s">
        <v>36</v>
      </c>
      <c r="C9" s="5">
        <v>29.579132138629223</v>
      </c>
    </row>
    <row r="10" spans="2:3" x14ac:dyDescent="0.25">
      <c r="B10" s="2" t="s">
        <v>34</v>
      </c>
      <c r="C10" s="5">
        <v>15.716210148181409</v>
      </c>
    </row>
    <row r="11" spans="2:3" x14ac:dyDescent="0.25">
      <c r="B11" s="2" t="s">
        <v>29</v>
      </c>
      <c r="C11" s="5">
        <v>10.315548842715435</v>
      </c>
    </row>
    <row r="12" spans="2:3" x14ac:dyDescent="0.25">
      <c r="B12" s="2" t="s">
        <v>44</v>
      </c>
      <c r="C12" s="5">
        <v>9.8624321345470882</v>
      </c>
    </row>
    <row r="13" spans="2:3" x14ac:dyDescent="0.25">
      <c r="B13" s="2" t="s">
        <v>47</v>
      </c>
      <c r="C13" s="5">
        <v>8.1438543495121856</v>
      </c>
    </row>
    <row r="14" spans="2:3" x14ac:dyDescent="0.25">
      <c r="B14" s="2" t="s">
        <v>33</v>
      </c>
      <c r="C14" s="5">
        <v>7.8540229415846836</v>
      </c>
    </row>
    <row r="15" spans="2:3" x14ac:dyDescent="0.25">
      <c r="B15" s="2" t="s">
        <v>91</v>
      </c>
      <c r="C15" s="5">
        <f>100-SUM(C9:C14)</f>
        <v>18.528799444829971</v>
      </c>
    </row>
    <row r="16" spans="2:3" x14ac:dyDescent="0.25">
      <c r="C16" s="5"/>
    </row>
    <row r="17" spans="3:3" x14ac:dyDescent="0.25">
      <c r="C17" s="5"/>
    </row>
    <row r="18" spans="3:3" x14ac:dyDescent="0.25">
      <c r="C18" s="5"/>
    </row>
    <row r="19" spans="3:3" x14ac:dyDescent="0.25">
      <c r="C19" s="5"/>
    </row>
    <row r="20" spans="3:3" x14ac:dyDescent="0.25">
      <c r="C20" s="5"/>
    </row>
    <row r="21" spans="3:3" x14ac:dyDescent="0.25">
      <c r="C21" s="5"/>
    </row>
    <row r="22" spans="3:3" x14ac:dyDescent="0.25">
      <c r="C22" s="5"/>
    </row>
    <row r="23" spans="3:3" x14ac:dyDescent="0.25">
      <c r="C23" s="5"/>
    </row>
    <row r="24" spans="3:3" x14ac:dyDescent="0.25">
      <c r="C24" s="5"/>
    </row>
    <row r="25" spans="3:3" x14ac:dyDescent="0.25">
      <c r="C25" s="5"/>
    </row>
    <row r="26" spans="3:3" x14ac:dyDescent="0.25">
      <c r="C26" s="5"/>
    </row>
    <row r="27" spans="3:3" x14ac:dyDescent="0.25">
      <c r="C27" s="5"/>
    </row>
    <row r="28" spans="3:3" x14ac:dyDescent="0.25">
      <c r="C28" s="5"/>
    </row>
    <row r="29" spans="3:3" x14ac:dyDescent="0.25">
      <c r="C29" s="5"/>
    </row>
    <row r="30" spans="3:3" x14ac:dyDescent="0.25">
      <c r="C30" s="5"/>
    </row>
    <row r="31" spans="3:3" x14ac:dyDescent="0.25">
      <c r="C31" s="5"/>
    </row>
    <row r="32" spans="3:3" x14ac:dyDescent="0.25">
      <c r="C32" s="5"/>
    </row>
    <row r="33" spans="3:3" x14ac:dyDescent="0.25">
      <c r="C33" s="5"/>
    </row>
    <row r="34" spans="3:3" x14ac:dyDescent="0.25">
      <c r="C34" s="5"/>
    </row>
    <row r="35" spans="3:3" x14ac:dyDescent="0.25">
      <c r="C35" s="5"/>
    </row>
  </sheetData>
  <sortState xmlns:xlrd2="http://schemas.microsoft.com/office/spreadsheetml/2017/richdata2" ref="B9:C35">
    <sortCondition descending="1" ref="C9:C35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97CB-05AE-4E0A-B10F-440B1CE9DFE9}">
  <sheetPr>
    <tabColor theme="4"/>
  </sheetPr>
  <dimension ref="B2:C34"/>
  <sheetViews>
    <sheetView zoomScaleNormal="100" workbookViewId="0"/>
  </sheetViews>
  <sheetFormatPr defaultColWidth="9.109375" defaultRowHeight="13.2" x14ac:dyDescent="0.25"/>
  <cols>
    <col min="1" max="1" width="9.109375" style="2"/>
    <col min="2" max="2" width="11.88671875" style="2" customWidth="1"/>
    <col min="3" max="16384" width="9.109375" style="2"/>
  </cols>
  <sheetData>
    <row r="2" spans="2:3" x14ac:dyDescent="0.25">
      <c r="B2" s="3" t="s">
        <v>368</v>
      </c>
    </row>
    <row r="3" spans="2:3" x14ac:dyDescent="0.25">
      <c r="B3" s="3" t="s">
        <v>317</v>
      </c>
    </row>
    <row r="5" spans="2:3" x14ac:dyDescent="0.25">
      <c r="B5" s="2" t="s">
        <v>89</v>
      </c>
    </row>
    <row r="7" spans="2:3" x14ac:dyDescent="0.25">
      <c r="B7" s="2" t="s">
        <v>44</v>
      </c>
      <c r="C7" s="5">
        <f>+ef_m_org!I43</f>
        <v>21.808990792561833</v>
      </c>
    </row>
    <row r="8" spans="2:3" x14ac:dyDescent="0.25">
      <c r="B8" s="2" t="s">
        <v>30</v>
      </c>
      <c r="C8" s="5">
        <f>+ef_m_org!I29</f>
        <v>16.446789797713279</v>
      </c>
    </row>
    <row r="9" spans="2:3" x14ac:dyDescent="0.25">
      <c r="B9" s="2" t="s">
        <v>27</v>
      </c>
      <c r="C9" s="5">
        <f>+ef_m_org!I26</f>
        <v>15.427187824282255</v>
      </c>
    </row>
    <row r="10" spans="2:3" x14ac:dyDescent="0.25">
      <c r="B10" s="2" t="s">
        <v>28</v>
      </c>
      <c r="C10" s="5">
        <f>+ef_m_org!I27</f>
        <v>9.8678889188460506</v>
      </c>
    </row>
    <row r="11" spans="2:3" x14ac:dyDescent="0.25">
      <c r="B11" s="2" t="s">
        <v>34</v>
      </c>
      <c r="C11" s="5">
        <f>+ef_m_org!I33</f>
        <v>9.7956898964455643</v>
      </c>
    </row>
    <row r="12" spans="2:3" x14ac:dyDescent="0.25">
      <c r="B12" s="2" t="s">
        <v>29</v>
      </c>
      <c r="C12" s="5">
        <f>+ef_m_org!I28</f>
        <v>9.6244667885435717</v>
      </c>
    </row>
    <row r="13" spans="2:3" x14ac:dyDescent="0.25">
      <c r="B13" s="2" t="s">
        <v>50</v>
      </c>
      <c r="C13" s="5">
        <f>+ef_m_org!I49</f>
        <v>9.2921323690554463</v>
      </c>
    </row>
    <row r="14" spans="2:3" x14ac:dyDescent="0.25">
      <c r="B14" s="2" t="s">
        <v>51</v>
      </c>
      <c r="C14" s="5">
        <f>+ef_m_org!I50</f>
        <v>8.5728865453308387</v>
      </c>
    </row>
    <row r="15" spans="2:3" x14ac:dyDescent="0.25">
      <c r="B15" s="2" t="s">
        <v>36</v>
      </c>
      <c r="C15" s="5">
        <f>+ef_m_org!I35</f>
        <v>6.4093832096450338</v>
      </c>
    </row>
    <row r="16" spans="2:3" x14ac:dyDescent="0.25">
      <c r="B16" s="2" t="s">
        <v>40</v>
      </c>
      <c r="C16" s="5">
        <f>+ef_m_org!I39</f>
        <v>5.3191489361702127</v>
      </c>
    </row>
    <row r="17" spans="2:3" x14ac:dyDescent="0.25">
      <c r="B17" s="2" t="s">
        <v>48</v>
      </c>
      <c r="C17" s="5">
        <f>+ef_m_org!I47</f>
        <v>4.6088036428867118</v>
      </c>
    </row>
    <row r="18" spans="2:3" x14ac:dyDescent="0.25">
      <c r="B18" s="2" t="s">
        <v>25</v>
      </c>
      <c r="C18" s="5">
        <f>+ef_m_org!I24</f>
        <v>4.25</v>
      </c>
    </row>
    <row r="19" spans="2:3" x14ac:dyDescent="0.25">
      <c r="B19" s="2" t="s">
        <v>38</v>
      </c>
      <c r="C19" s="5">
        <f>+ef_m_org!I37</f>
        <v>3.7982023775007248</v>
      </c>
    </row>
    <row r="20" spans="2:3" x14ac:dyDescent="0.25">
      <c r="B20" s="2" t="s">
        <v>90</v>
      </c>
      <c r="C20" s="5">
        <f>+ef_m_org!I23</f>
        <v>2.7016862792672569</v>
      </c>
    </row>
    <row r="21" spans="2:3" x14ac:dyDescent="0.25">
      <c r="B21" s="2" t="s">
        <v>49</v>
      </c>
      <c r="C21" s="5">
        <f>+ef_m_org!I48</f>
        <v>2.6999490575649516</v>
      </c>
    </row>
    <row r="22" spans="2:3" x14ac:dyDescent="0.25">
      <c r="B22" s="2" t="s">
        <v>43</v>
      </c>
      <c r="C22" s="5">
        <f>+ef_m_org!I42</f>
        <v>2.4696048632218845</v>
      </c>
    </row>
    <row r="23" spans="2:3" x14ac:dyDescent="0.25">
      <c r="B23" s="2" t="s">
        <v>33</v>
      </c>
      <c r="C23" s="5">
        <f>+ef_m_org!I32</f>
        <v>2.1030310317312844</v>
      </c>
    </row>
    <row r="24" spans="2:3" x14ac:dyDescent="0.25">
      <c r="B24" s="2" t="s">
        <v>37</v>
      </c>
      <c r="C24" s="5">
        <f>+ef_m_org!I36</f>
        <v>1.6446402349486049</v>
      </c>
    </row>
    <row r="25" spans="2:3" x14ac:dyDescent="0.25">
      <c r="B25" s="2" t="s">
        <v>26</v>
      </c>
      <c r="C25" s="5">
        <f>+ef_m_org!I25</f>
        <v>1.5669730299834261</v>
      </c>
    </row>
    <row r="26" spans="2:3" x14ac:dyDescent="0.25">
      <c r="B26" s="2" t="s">
        <v>35</v>
      </c>
      <c r="C26" s="5">
        <f>+ef_m_org!I34</f>
        <v>1.452195664257921</v>
      </c>
    </row>
    <row r="27" spans="2:3" x14ac:dyDescent="0.25">
      <c r="B27" s="2" t="s">
        <v>32</v>
      </c>
      <c r="C27" s="5">
        <f>+ef_m_org!I31</f>
        <v>0.96479987940001499</v>
      </c>
    </row>
    <row r="28" spans="2:3" x14ac:dyDescent="0.25">
      <c r="B28" s="2" t="s">
        <v>39</v>
      </c>
      <c r="C28" s="5">
        <f>+ef_m_org!I38</f>
        <v>0.77225923682616593</v>
      </c>
    </row>
    <row r="29" spans="2:3" x14ac:dyDescent="0.25">
      <c r="B29" s="2" t="s">
        <v>31</v>
      </c>
      <c r="C29" s="5">
        <f>+ef_m_org!I30</f>
        <v>0.72970274214609421</v>
      </c>
    </row>
    <row r="30" spans="2:3" x14ac:dyDescent="0.25">
      <c r="B30" s="2" t="s">
        <v>47</v>
      </c>
      <c r="C30" s="5">
        <f>+ef_m_org!I46</f>
        <v>0.69101199485984055</v>
      </c>
    </row>
    <row r="31" spans="2:3" x14ac:dyDescent="0.25">
      <c r="B31" s="2" t="s">
        <v>46</v>
      </c>
      <c r="C31" s="5">
        <f>+ef_m_org!I45</f>
        <v>0.67188092202735761</v>
      </c>
    </row>
    <row r="32" spans="2:3" x14ac:dyDescent="0.25">
      <c r="B32" s="2" t="s">
        <v>41</v>
      </c>
      <c r="C32" s="5">
        <f>+ef_m_org!I40</f>
        <v>0.41799534603119881</v>
      </c>
    </row>
    <row r="33" spans="2:3" x14ac:dyDescent="0.25">
      <c r="B33" s="2" t="s">
        <v>45</v>
      </c>
      <c r="C33" s="5">
        <f>+ef_m_org!I44</f>
        <v>0.15059662386956488</v>
      </c>
    </row>
    <row r="34" spans="2:3" x14ac:dyDescent="0.25">
      <c r="B34" s="2" t="s">
        <v>42</v>
      </c>
      <c r="C34" s="5">
        <f>+ef_m_org!I41</f>
        <v>0.13071895424836599</v>
      </c>
    </row>
  </sheetData>
  <sortState xmlns:xlrd2="http://schemas.microsoft.com/office/spreadsheetml/2017/richdata2" ref="B7:C34">
    <sortCondition descending="1" ref="C7:C34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8B49-B3BD-46F1-B461-BFD1410EA781}">
  <sheetPr>
    <tabColor theme="4"/>
  </sheetPr>
  <dimension ref="B2:E69"/>
  <sheetViews>
    <sheetView topLeftCell="B1" zoomScaleNormal="100" workbookViewId="0">
      <selection activeCell="B1" sqref="B1"/>
    </sheetView>
  </sheetViews>
  <sheetFormatPr defaultColWidth="9.109375" defaultRowHeight="13.2" x14ac:dyDescent="0.25"/>
  <cols>
    <col min="1" max="1" width="9.109375" style="2"/>
    <col min="2" max="2" width="45.88671875" style="2" bestFit="1" customWidth="1"/>
    <col min="3" max="16384" width="9.109375" style="2"/>
  </cols>
  <sheetData>
    <row r="2" spans="2:5" x14ac:dyDescent="0.25">
      <c r="B2" s="3" t="s">
        <v>383</v>
      </c>
    </row>
    <row r="3" spans="2:5" x14ac:dyDescent="0.25">
      <c r="B3" s="3" t="s">
        <v>370</v>
      </c>
    </row>
    <row r="5" spans="2:5" x14ac:dyDescent="0.25">
      <c r="B5" s="2" t="s">
        <v>89</v>
      </c>
    </row>
    <row r="10" spans="2:5" ht="12.75" customHeight="1" x14ac:dyDescent="0.25">
      <c r="B10" s="19" t="s">
        <v>124</v>
      </c>
      <c r="C10" s="20">
        <f>+ef_m_org!E204</f>
        <v>32940</v>
      </c>
      <c r="D10" s="21"/>
      <c r="E10" s="21">
        <f t="shared" ref="E10:E34" si="0">+C10/C$36*100</f>
        <v>13.444897959183674</v>
      </c>
    </row>
    <row r="11" spans="2:5" x14ac:dyDescent="0.25">
      <c r="B11" s="19" t="s">
        <v>126</v>
      </c>
      <c r="C11" s="20">
        <f>+ef_m_org!E209</f>
        <v>22320</v>
      </c>
      <c r="D11" s="21"/>
      <c r="E11" s="21">
        <f t="shared" si="0"/>
        <v>9.1102040816326522</v>
      </c>
    </row>
    <row r="12" spans="2:5" x14ac:dyDescent="0.25">
      <c r="B12" s="19" t="s">
        <v>125</v>
      </c>
      <c r="C12" s="20">
        <f>+ef_m_org!E210</f>
        <v>20500</v>
      </c>
      <c r="D12" s="21"/>
      <c r="E12" s="21">
        <f t="shared" si="0"/>
        <v>8.3673469387755102</v>
      </c>
    </row>
    <row r="13" spans="2:5" ht="12.75" customHeight="1" x14ac:dyDescent="0.25">
      <c r="B13" s="22" t="s">
        <v>146</v>
      </c>
      <c r="C13" s="20">
        <f>+ef_m_org!E203</f>
        <v>20330</v>
      </c>
      <c r="D13" s="21"/>
      <c r="E13" s="21">
        <f t="shared" si="0"/>
        <v>8.2979591836734699</v>
      </c>
    </row>
    <row r="14" spans="2:5" x14ac:dyDescent="0.25">
      <c r="B14" s="19" t="s">
        <v>127</v>
      </c>
      <c r="C14" s="20">
        <f>+ef_m_org!E208</f>
        <v>19110</v>
      </c>
      <c r="D14" s="21"/>
      <c r="E14" s="21">
        <f t="shared" si="0"/>
        <v>7.8</v>
      </c>
    </row>
    <row r="15" spans="2:5" x14ac:dyDescent="0.25">
      <c r="B15" s="19" t="s">
        <v>129</v>
      </c>
      <c r="C15" s="20">
        <f>+ef_m_org!E205+ef_m_org!E206+ef_m_org!E207</f>
        <v>8990</v>
      </c>
      <c r="D15" s="21"/>
      <c r="E15" s="21">
        <f t="shared" si="0"/>
        <v>3.6693877551020408</v>
      </c>
    </row>
    <row r="16" spans="2:5" x14ac:dyDescent="0.25">
      <c r="B16" s="19" t="s">
        <v>128</v>
      </c>
      <c r="C16" s="20">
        <f>+ef_m_org!E211</f>
        <v>7630</v>
      </c>
      <c r="D16" s="21"/>
      <c r="E16" s="21">
        <f t="shared" si="0"/>
        <v>3.1142857142857143</v>
      </c>
    </row>
    <row r="17" spans="2:5" x14ac:dyDescent="0.25">
      <c r="B17" s="23" t="s">
        <v>131</v>
      </c>
      <c r="C17" s="24">
        <f>+ef_m_org!E213</f>
        <v>30900</v>
      </c>
      <c r="D17" s="25"/>
      <c r="E17" s="25">
        <f t="shared" si="0"/>
        <v>12.612244897959185</v>
      </c>
    </row>
    <row r="18" spans="2:5" x14ac:dyDescent="0.25">
      <c r="B18" s="23" t="s">
        <v>130</v>
      </c>
      <c r="C18" s="24">
        <f>+ef_m_org!E212</f>
        <v>21640</v>
      </c>
      <c r="D18" s="25"/>
      <c r="E18" s="25">
        <f t="shared" si="0"/>
        <v>8.8326530612244891</v>
      </c>
    </row>
    <row r="19" spans="2:5" x14ac:dyDescent="0.25">
      <c r="B19" s="23" t="s">
        <v>136</v>
      </c>
      <c r="C19" s="24">
        <f>+ef_m_org!E218</f>
        <v>1730</v>
      </c>
      <c r="D19" s="25"/>
      <c r="E19" s="25">
        <f t="shared" si="0"/>
        <v>0.70612244897959187</v>
      </c>
    </row>
    <row r="20" spans="2:5" x14ac:dyDescent="0.25">
      <c r="B20" s="23" t="s">
        <v>132</v>
      </c>
      <c r="C20" s="24">
        <f>+ef_m_org!E215</f>
        <v>16010</v>
      </c>
      <c r="D20" s="25"/>
      <c r="E20" s="25">
        <f t="shared" si="0"/>
        <v>6.5346938775510202</v>
      </c>
    </row>
    <row r="21" spans="2:5" x14ac:dyDescent="0.25">
      <c r="B21" s="23" t="s">
        <v>134</v>
      </c>
      <c r="C21" s="24">
        <f>+ef_m_org!E214</f>
        <v>2690</v>
      </c>
      <c r="D21" s="25"/>
      <c r="E21" s="25">
        <f t="shared" si="0"/>
        <v>1.0979591836734695</v>
      </c>
    </row>
    <row r="22" spans="2:5" x14ac:dyDescent="0.25">
      <c r="B22" s="23" t="s">
        <v>133</v>
      </c>
      <c r="C22" s="24">
        <f>+ef_m_org!E216</f>
        <v>1750</v>
      </c>
      <c r="D22" s="25"/>
      <c r="E22" s="25">
        <f t="shared" si="0"/>
        <v>0.7142857142857143</v>
      </c>
    </row>
    <row r="23" spans="2:5" x14ac:dyDescent="0.25">
      <c r="B23" s="23" t="s">
        <v>135</v>
      </c>
      <c r="C23" s="24">
        <f>+ef_m_org!E217</f>
        <v>6230</v>
      </c>
      <c r="D23" s="25"/>
      <c r="E23" s="25">
        <f t="shared" si="0"/>
        <v>2.5428571428571427</v>
      </c>
    </row>
    <row r="24" spans="2:5" x14ac:dyDescent="0.25">
      <c r="B24" s="40" t="s">
        <v>138</v>
      </c>
      <c r="C24" s="41">
        <f>+ef_m_org!E219</f>
        <v>10850</v>
      </c>
      <c r="D24" s="42"/>
      <c r="E24" s="42">
        <f t="shared" si="0"/>
        <v>4.4285714285714279</v>
      </c>
    </row>
    <row r="25" spans="2:5" x14ac:dyDescent="0.25">
      <c r="B25" s="40" t="s">
        <v>139</v>
      </c>
      <c r="C25" s="41">
        <f>+ef_m_org!E220</f>
        <v>2120</v>
      </c>
      <c r="D25" s="42"/>
      <c r="E25" s="42">
        <f t="shared" si="0"/>
        <v>0.86530612244897964</v>
      </c>
    </row>
    <row r="26" spans="2:5" x14ac:dyDescent="0.25">
      <c r="B26" s="40" t="s">
        <v>137</v>
      </c>
      <c r="C26" s="41">
        <f>+ef_m_org!E223</f>
        <v>12270</v>
      </c>
      <c r="D26" s="42"/>
      <c r="E26" s="42">
        <f t="shared" si="0"/>
        <v>5.0081632653061225</v>
      </c>
    </row>
    <row r="27" spans="2:5" x14ac:dyDescent="0.25">
      <c r="B27" s="40" t="s">
        <v>141</v>
      </c>
      <c r="C27" s="41">
        <f>+ef_m_org!E221</f>
        <v>1030</v>
      </c>
      <c r="D27" s="42"/>
      <c r="E27" s="42">
        <f t="shared" si="0"/>
        <v>0.42040816326530611</v>
      </c>
    </row>
    <row r="28" spans="2:5" x14ac:dyDescent="0.25">
      <c r="B28" s="40" t="s">
        <v>140</v>
      </c>
      <c r="C28" s="41">
        <f>+ef_m_org!E222</f>
        <v>5590</v>
      </c>
      <c r="D28" s="42"/>
      <c r="E28" s="42">
        <f t="shared" si="0"/>
        <v>2.2816326530612248</v>
      </c>
    </row>
    <row r="29" spans="2:5" x14ac:dyDescent="0.25">
      <c r="B29" s="27" t="s">
        <v>142</v>
      </c>
      <c r="C29" s="28">
        <f>+ef_m_org!E224</f>
        <v>370</v>
      </c>
      <c r="D29" s="29"/>
      <c r="E29" s="29">
        <f t="shared" si="0"/>
        <v>0.15102040816326531</v>
      </c>
    </row>
    <row r="30" spans="2:5" x14ac:dyDescent="0.25">
      <c r="B30" s="30"/>
      <c r="C30" s="30"/>
      <c r="D30" s="31"/>
      <c r="E30" s="30">
        <f t="shared" si="0"/>
        <v>0</v>
      </c>
    </row>
    <row r="31" spans="2:5" x14ac:dyDescent="0.25">
      <c r="B31" s="32" t="s">
        <v>143</v>
      </c>
      <c r="C31" s="33">
        <f>+C10+C13+C12+C11+C14+C16+C15</f>
        <v>131820</v>
      </c>
      <c r="D31" s="21"/>
      <c r="E31" s="21">
        <f t="shared" si="0"/>
        <v>53.804081632653059</v>
      </c>
    </row>
    <row r="32" spans="2:5" x14ac:dyDescent="0.25">
      <c r="B32" s="34" t="s">
        <v>144</v>
      </c>
      <c r="C32" s="35">
        <f>+C20+C18+C17+C22+C21+C23+C19</f>
        <v>80950</v>
      </c>
      <c r="D32" s="25"/>
      <c r="E32" s="25">
        <f t="shared" si="0"/>
        <v>33.040816326530617</v>
      </c>
    </row>
    <row r="33" spans="2:5" x14ac:dyDescent="0.25">
      <c r="B33" s="36" t="s">
        <v>145</v>
      </c>
      <c r="C33" s="37">
        <f>+C26+C24+C25+C28+C27</f>
        <v>31860</v>
      </c>
      <c r="D33" s="26"/>
      <c r="E33" s="26">
        <f t="shared" si="0"/>
        <v>13.004081632653062</v>
      </c>
    </row>
    <row r="34" spans="2:5" x14ac:dyDescent="0.25">
      <c r="B34" s="27" t="s">
        <v>142</v>
      </c>
      <c r="C34" s="28">
        <f>+C29</f>
        <v>370</v>
      </c>
      <c r="D34" s="29"/>
      <c r="E34" s="29">
        <f t="shared" si="0"/>
        <v>0.15102040816326531</v>
      </c>
    </row>
    <row r="35" spans="2:5" x14ac:dyDescent="0.25">
      <c r="B35" s="30"/>
      <c r="C35" s="30"/>
      <c r="D35" s="31"/>
      <c r="E35" s="30"/>
    </row>
    <row r="36" spans="2:5" x14ac:dyDescent="0.25">
      <c r="B36" s="38" t="s">
        <v>13</v>
      </c>
      <c r="C36" s="39">
        <f>+SUM(C10:C29)</f>
        <v>245000</v>
      </c>
      <c r="D36" s="30"/>
      <c r="E36" s="30"/>
    </row>
    <row r="41" spans="2:5" x14ac:dyDescent="0.25">
      <c r="B41" s="2" t="s">
        <v>197</v>
      </c>
      <c r="D41" s="2" t="s">
        <v>198</v>
      </c>
    </row>
    <row r="43" spans="2:5" x14ac:dyDescent="0.25">
      <c r="B43" s="19" t="s">
        <v>124</v>
      </c>
      <c r="C43" s="20">
        <f>+ef_m_org!M204</f>
        <v>8800</v>
      </c>
      <c r="D43" s="33">
        <f>+C10-C43</f>
        <v>24140</v>
      </c>
      <c r="E43" s="21">
        <f>+C43/C$69*100</f>
        <v>8.0226091713009389</v>
      </c>
    </row>
    <row r="44" spans="2:5" x14ac:dyDescent="0.25">
      <c r="B44" s="19" t="s">
        <v>126</v>
      </c>
      <c r="C44" s="20">
        <f>+ef_m_org!M209</f>
        <v>8680</v>
      </c>
      <c r="D44" s="33">
        <f t="shared" ref="D44:D67" si="1">+C11-C44</f>
        <v>13640</v>
      </c>
      <c r="E44" s="21">
        <f t="shared" ref="E44:E62" si="2">+C44/C$69*100</f>
        <v>7.9132099553286537</v>
      </c>
    </row>
    <row r="45" spans="2:5" x14ac:dyDescent="0.25">
      <c r="B45" s="19" t="s">
        <v>125</v>
      </c>
      <c r="C45" s="20">
        <f>+ef_m_org!M210</f>
        <v>12740</v>
      </c>
      <c r="D45" s="33">
        <f t="shared" si="1"/>
        <v>7760</v>
      </c>
      <c r="E45" s="21">
        <f t="shared" si="2"/>
        <v>11.614550095724315</v>
      </c>
    </row>
    <row r="46" spans="2:5" x14ac:dyDescent="0.25">
      <c r="B46" s="22" t="s">
        <v>146</v>
      </c>
      <c r="C46" s="20">
        <f>+ef_m_org!M203</f>
        <v>6840</v>
      </c>
      <c r="D46" s="33">
        <f t="shared" si="1"/>
        <v>13490</v>
      </c>
      <c r="E46" s="21">
        <f t="shared" si="2"/>
        <v>6.2357553104202754</v>
      </c>
    </row>
    <row r="47" spans="2:5" x14ac:dyDescent="0.25">
      <c r="B47" s="19" t="s">
        <v>127</v>
      </c>
      <c r="C47" s="20">
        <f>+ef_m_org!M208</f>
        <v>4520</v>
      </c>
      <c r="D47" s="33">
        <f t="shared" si="1"/>
        <v>14590</v>
      </c>
      <c r="E47" s="21">
        <f t="shared" si="2"/>
        <v>4.1207038016227546</v>
      </c>
    </row>
    <row r="48" spans="2:5" x14ac:dyDescent="0.25">
      <c r="B48" s="19" t="s">
        <v>129</v>
      </c>
      <c r="C48" s="20">
        <f>+SUM(ef_m_org!M205:M207)</f>
        <v>2420</v>
      </c>
      <c r="D48" s="33">
        <f t="shared" si="1"/>
        <v>6570</v>
      </c>
      <c r="E48" s="21">
        <f t="shared" si="2"/>
        <v>2.2062175221077585</v>
      </c>
    </row>
    <row r="49" spans="2:5" x14ac:dyDescent="0.25">
      <c r="B49" s="19" t="s">
        <v>128</v>
      </c>
      <c r="C49" s="20">
        <f>+ef_m_org!M211</f>
        <v>2450</v>
      </c>
      <c r="D49" s="33">
        <f t="shared" si="1"/>
        <v>5180</v>
      </c>
      <c r="E49" s="21">
        <f t="shared" si="2"/>
        <v>2.2335673261008293</v>
      </c>
    </row>
    <row r="50" spans="2:5" x14ac:dyDescent="0.25">
      <c r="B50" s="23" t="s">
        <v>131</v>
      </c>
      <c r="C50" s="24">
        <f>+ef_m_org!M213</f>
        <v>16720</v>
      </c>
      <c r="D50" s="35">
        <f t="shared" si="1"/>
        <v>14180</v>
      </c>
      <c r="E50" s="25">
        <f t="shared" si="2"/>
        <v>15.242957425471785</v>
      </c>
    </row>
    <row r="51" spans="2:5" x14ac:dyDescent="0.25">
      <c r="B51" s="23" t="s">
        <v>130</v>
      </c>
      <c r="C51" s="24">
        <f>+ef_m_org!M212</f>
        <v>14420</v>
      </c>
      <c r="D51" s="35">
        <f t="shared" si="1"/>
        <v>7220</v>
      </c>
      <c r="E51" s="25">
        <f t="shared" si="2"/>
        <v>13.146139119336311</v>
      </c>
    </row>
    <row r="52" spans="2:5" x14ac:dyDescent="0.25">
      <c r="B52" s="23" t="s">
        <v>136</v>
      </c>
      <c r="C52" s="24">
        <f>+ef_m_org!M218</f>
        <v>120</v>
      </c>
      <c r="D52" s="35">
        <f t="shared" si="1"/>
        <v>1610</v>
      </c>
      <c r="E52" s="25">
        <f t="shared" si="2"/>
        <v>0.10939921597228554</v>
      </c>
    </row>
    <row r="53" spans="2:5" x14ac:dyDescent="0.25">
      <c r="B53" s="23" t="s">
        <v>132</v>
      </c>
      <c r="C53" s="24">
        <f>+ef_m_org!M215</f>
        <v>12740</v>
      </c>
      <c r="D53" s="35">
        <f t="shared" si="1"/>
        <v>3270</v>
      </c>
      <c r="E53" s="25">
        <f t="shared" si="2"/>
        <v>11.614550095724315</v>
      </c>
    </row>
    <row r="54" spans="2:5" x14ac:dyDescent="0.25">
      <c r="B54" s="23" t="s">
        <v>134</v>
      </c>
      <c r="C54" s="24">
        <f>+ef_m_org!M214</f>
        <v>4780</v>
      </c>
      <c r="D54" s="35">
        <f t="shared" si="1"/>
        <v>-2090</v>
      </c>
      <c r="E54" s="25">
        <f t="shared" si="2"/>
        <v>4.3577354362293734</v>
      </c>
    </row>
    <row r="55" spans="2:5" x14ac:dyDescent="0.25">
      <c r="B55" s="23" t="s">
        <v>133</v>
      </c>
      <c r="C55" s="24">
        <f>+ef_m_org!M216</f>
        <v>590</v>
      </c>
      <c r="D55" s="35">
        <f t="shared" si="1"/>
        <v>1160</v>
      </c>
      <c r="E55" s="25">
        <f t="shared" si="2"/>
        <v>0.53787947853040385</v>
      </c>
    </row>
    <row r="56" spans="2:5" x14ac:dyDescent="0.25">
      <c r="B56" s="23" t="s">
        <v>135</v>
      </c>
      <c r="C56" s="24">
        <f>+ef_m_org!M217</f>
        <v>1270</v>
      </c>
      <c r="D56" s="35">
        <f t="shared" si="1"/>
        <v>4960</v>
      </c>
      <c r="E56" s="25">
        <f t="shared" si="2"/>
        <v>1.1578083690400218</v>
      </c>
    </row>
    <row r="57" spans="2:5" x14ac:dyDescent="0.25">
      <c r="B57" s="40" t="s">
        <v>138</v>
      </c>
      <c r="C57" s="41">
        <f>+ef_m_org!M219</f>
        <v>3190</v>
      </c>
      <c r="D57" s="52">
        <f t="shared" si="1"/>
        <v>7660</v>
      </c>
      <c r="E57" s="42">
        <f t="shared" si="2"/>
        <v>2.9081958245965907</v>
      </c>
    </row>
    <row r="58" spans="2:5" x14ac:dyDescent="0.25">
      <c r="B58" s="40" t="s">
        <v>139</v>
      </c>
      <c r="C58" s="41">
        <f>+ef_m_org!M220</f>
        <v>1340</v>
      </c>
      <c r="D58" s="52">
        <f t="shared" si="1"/>
        <v>780</v>
      </c>
      <c r="E58" s="42">
        <f t="shared" si="2"/>
        <v>1.2216245783571884</v>
      </c>
    </row>
    <row r="59" spans="2:5" x14ac:dyDescent="0.25">
      <c r="B59" s="40" t="s">
        <v>137</v>
      </c>
      <c r="C59" s="41">
        <f>+ef_m_org!M223</f>
        <v>4190</v>
      </c>
      <c r="D59" s="52">
        <f t="shared" si="1"/>
        <v>8080</v>
      </c>
      <c r="E59" s="42">
        <f t="shared" si="2"/>
        <v>3.8198559576989699</v>
      </c>
    </row>
    <row r="60" spans="2:5" x14ac:dyDescent="0.25">
      <c r="B60" s="40" t="s">
        <v>141</v>
      </c>
      <c r="C60" s="41">
        <f>+ef_m_org!M221</f>
        <v>510</v>
      </c>
      <c r="D60" s="52">
        <f t="shared" si="1"/>
        <v>520</v>
      </c>
      <c r="E60" s="42">
        <f t="shared" si="2"/>
        <v>0.4649466678822135</v>
      </c>
    </row>
    <row r="61" spans="2:5" x14ac:dyDescent="0.25">
      <c r="B61" s="40" t="s">
        <v>140</v>
      </c>
      <c r="C61" s="41">
        <f>+ef_m_org!M222</f>
        <v>3310</v>
      </c>
      <c r="D61" s="52">
        <f t="shared" si="1"/>
        <v>2280</v>
      </c>
      <c r="E61" s="42">
        <f t="shared" si="2"/>
        <v>3.0175950405688758</v>
      </c>
    </row>
    <row r="62" spans="2:5" x14ac:dyDescent="0.25">
      <c r="B62" s="27" t="s">
        <v>142</v>
      </c>
      <c r="C62" s="28">
        <f>+ef_m_org!M224</f>
        <v>60</v>
      </c>
      <c r="D62" s="28">
        <f t="shared" si="1"/>
        <v>310</v>
      </c>
      <c r="E62" s="29">
        <f t="shared" si="2"/>
        <v>5.4699607986142769E-2</v>
      </c>
    </row>
    <row r="63" spans="2:5" x14ac:dyDescent="0.25">
      <c r="B63" s="30"/>
      <c r="C63" s="30"/>
      <c r="D63" s="53"/>
      <c r="E63" s="30"/>
    </row>
    <row r="64" spans="2:5" x14ac:dyDescent="0.25">
      <c r="B64" s="32" t="s">
        <v>143</v>
      </c>
      <c r="C64" s="33">
        <f>+C43+C46+C45+C44+C47+C49+C48</f>
        <v>46450</v>
      </c>
      <c r="D64" s="33">
        <f t="shared" si="1"/>
        <v>85370</v>
      </c>
      <c r="E64" s="21">
        <f>+C64/C$69*100</f>
        <v>42.346613182605523</v>
      </c>
    </row>
    <row r="65" spans="2:5" x14ac:dyDescent="0.25">
      <c r="B65" s="34" t="s">
        <v>144</v>
      </c>
      <c r="C65" s="35">
        <f>+C53+C51+C50+C55+C54+C56+C52</f>
        <v>50640</v>
      </c>
      <c r="D65" s="35">
        <f t="shared" si="1"/>
        <v>30310</v>
      </c>
      <c r="E65" s="25">
        <f>+C65/C$69*100</f>
        <v>46.166469140304493</v>
      </c>
    </row>
    <row r="66" spans="2:5" x14ac:dyDescent="0.25">
      <c r="B66" s="36" t="s">
        <v>145</v>
      </c>
      <c r="C66" s="37">
        <f>+C59+C57+C58+C61+C60</f>
        <v>12540</v>
      </c>
      <c r="D66" s="37">
        <f t="shared" si="1"/>
        <v>19320</v>
      </c>
      <c r="E66" s="26">
        <f>+C66/C$69*100</f>
        <v>11.432218069103838</v>
      </c>
    </row>
    <row r="67" spans="2:5" x14ac:dyDescent="0.25">
      <c r="B67" s="27" t="s">
        <v>142</v>
      </c>
      <c r="C67" s="28">
        <f>+C62</f>
        <v>60</v>
      </c>
      <c r="D67" s="28">
        <f t="shared" si="1"/>
        <v>310</v>
      </c>
      <c r="E67" s="29">
        <f>+C67/C$69*100</f>
        <v>5.4699607986142769E-2</v>
      </c>
    </row>
    <row r="68" spans="2:5" x14ac:dyDescent="0.25">
      <c r="B68" s="30"/>
      <c r="C68" s="30"/>
      <c r="D68" s="31"/>
      <c r="E68" s="30"/>
    </row>
    <row r="69" spans="2:5" x14ac:dyDescent="0.25">
      <c r="B69" s="38" t="s">
        <v>13</v>
      </c>
      <c r="C69" s="39">
        <f>+ef_m_org!M202</f>
        <v>109690</v>
      </c>
      <c r="D69" s="30"/>
      <c r="E69" s="3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0B23-B37D-4260-BF6C-75750DFB92A0}">
  <sheetPr>
    <tabColor theme="4"/>
  </sheetPr>
  <dimension ref="B2:F18"/>
  <sheetViews>
    <sheetView zoomScaleNormal="100" workbookViewId="0"/>
  </sheetViews>
  <sheetFormatPr defaultColWidth="9.109375" defaultRowHeight="13.2" x14ac:dyDescent="0.25"/>
  <cols>
    <col min="1" max="1" width="9.109375" style="46"/>
    <col min="2" max="2" width="11.88671875" style="46" customWidth="1"/>
    <col min="3" max="16384" width="9.109375" style="46"/>
  </cols>
  <sheetData>
    <row r="2" spans="2:6" x14ac:dyDescent="0.25">
      <c r="B2" s="45" t="s">
        <v>384</v>
      </c>
    </row>
    <row r="3" spans="2:6" x14ac:dyDescent="0.25">
      <c r="B3" s="45" t="s">
        <v>385</v>
      </c>
    </row>
    <row r="5" spans="2:6" x14ac:dyDescent="0.25">
      <c r="B5" s="46" t="s">
        <v>176</v>
      </c>
    </row>
    <row r="8" spans="2:6" x14ac:dyDescent="0.25">
      <c r="C8" s="47" t="s">
        <v>371</v>
      </c>
      <c r="D8" s="47" t="s">
        <v>372</v>
      </c>
      <c r="E8" s="46" t="s">
        <v>148</v>
      </c>
      <c r="F8" s="46" t="s">
        <v>185</v>
      </c>
    </row>
    <row r="9" spans="2:6" x14ac:dyDescent="0.25">
      <c r="B9" s="46" t="s">
        <v>177</v>
      </c>
      <c r="C9" s="48">
        <f>+(ef_m_org!Y249+ef_m_org!AA249+ef_m_org!AC249)/ef_m_org!W249*100</f>
        <v>27.656447728293259</v>
      </c>
      <c r="D9" s="48">
        <f>+(ef_m_org!AA307+ef_m_org!AC307)/ef_m_org!W307*100</f>
        <v>1.2595918149845464</v>
      </c>
      <c r="E9" s="48">
        <f>+(ef_m_org!E249+ef_m_org!G249+ef_m_org!I249)/ef_m_org!C249*100</f>
        <v>63.805542995158426</v>
      </c>
      <c r="F9" s="46">
        <v>3</v>
      </c>
    </row>
    <row r="10" spans="2:6" x14ac:dyDescent="0.25">
      <c r="B10" s="46" t="s">
        <v>178</v>
      </c>
      <c r="C10" s="48">
        <f>+ef_m_org!AE249/ef_m_org!W249*100</f>
        <v>13.883332652977915</v>
      </c>
      <c r="D10" s="48">
        <f>+ef_m_org!AE307/ef_m_org!W307*100</f>
        <v>2.339337099008846</v>
      </c>
      <c r="E10" s="48">
        <f>+(ef_m_org!K249/ef_m_org!C249*100)</f>
        <v>12.368731595954694</v>
      </c>
      <c r="F10" s="46">
        <v>4</v>
      </c>
    </row>
    <row r="11" spans="2:6" x14ac:dyDescent="0.25">
      <c r="B11" s="46" t="s">
        <v>179</v>
      </c>
      <c r="C11" s="48">
        <f>+ef_m_org!AG249/ef_m_org!W249*100</f>
        <v>16.17340898885578</v>
      </c>
      <c r="D11" s="48">
        <f>+ef_m_org!AG307/ef_m_org!W307*100</f>
        <v>5.4537271052511382</v>
      </c>
      <c r="E11" s="48">
        <f>+ef_m_org!M249/ef_m_org!C249*100</f>
        <v>8.7020391957914711</v>
      </c>
      <c r="F11" s="46">
        <v>7</v>
      </c>
    </row>
    <row r="12" spans="2:6" x14ac:dyDescent="0.25">
      <c r="B12" s="46" t="s">
        <v>180</v>
      </c>
      <c r="C12" s="48">
        <f>+ef_m_org!AI249/ef_m_org!W249*100</f>
        <v>9.0296771033187735</v>
      </c>
      <c r="D12" s="48">
        <f>+ef_m_org!AI307/ef_m_org!W307*100</f>
        <v>5.1664484401881827</v>
      </c>
      <c r="E12" s="48">
        <f>+ef_m_org!O249/ef_m_org!C249*100</f>
        <v>3.768376473702205</v>
      </c>
      <c r="F12" s="46">
        <v>5</v>
      </c>
    </row>
    <row r="13" spans="2:6" x14ac:dyDescent="0.25">
      <c r="B13" s="46" t="s">
        <v>181</v>
      </c>
      <c r="C13" s="48">
        <f>+ef_m_org!AK249/ef_m_org!W249*100</f>
        <v>10.764583418377761</v>
      </c>
      <c r="D13" s="48">
        <f>+ef_m_org!AK307/ef_m_org!W307*100</f>
        <v>9.7645247484051705</v>
      </c>
      <c r="E13" s="48">
        <f>+ef_m_org!Q249/ef_m_org!C249*100</f>
        <v>3.8989555876611561</v>
      </c>
      <c r="F13" s="46">
        <v>8</v>
      </c>
    </row>
    <row r="14" spans="2:6" x14ac:dyDescent="0.25">
      <c r="B14" s="46" t="s">
        <v>182</v>
      </c>
      <c r="C14" s="48">
        <f>+ef_m_org!AM249/ef_m_org!W249*100</f>
        <v>11.932073315099808</v>
      </c>
      <c r="D14" s="48">
        <f>+ef_m_org!AM307/ef_m_org!W307*100</f>
        <v>19.604604071192583</v>
      </c>
      <c r="E14" s="48">
        <f>+ef_m_org!S249/ef_m_org!C249*100</f>
        <v>3.8559438862726503</v>
      </c>
      <c r="F14" s="46">
        <v>15</v>
      </c>
    </row>
    <row r="15" spans="2:6" x14ac:dyDescent="0.25">
      <c r="B15" s="46" t="s">
        <v>183</v>
      </c>
      <c r="C15" s="48">
        <f>+ef_m_org!AO249/ef_m_org!W249*100</f>
        <v>10.560476793076704</v>
      </c>
      <c r="D15" s="48">
        <f>+ef_m_org!AO307/ef_m_org!W307*100</f>
        <v>56.411861877864226</v>
      </c>
      <c r="E15" s="48">
        <f>+ef_m_org!U249/ef_m_org!C249*100</f>
        <v>3.6005205518732146</v>
      </c>
      <c r="F15" s="46">
        <f>100-SUM(F9:F14)</f>
        <v>58</v>
      </c>
    </row>
    <row r="18" spans="2:3" x14ac:dyDescent="0.25">
      <c r="B18" s="46" t="s">
        <v>184</v>
      </c>
      <c r="C18" s="48">
        <f>+ef_m_org!E141/ef_m_org!E23</f>
        <v>42.898967220475974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710D-7463-452E-97B0-6220D30AF8E0}">
  <sheetPr>
    <tabColor theme="4"/>
  </sheetPr>
  <dimension ref="B2:C17"/>
  <sheetViews>
    <sheetView zoomScaleNormal="100" workbookViewId="0"/>
  </sheetViews>
  <sheetFormatPr defaultColWidth="9.109375" defaultRowHeight="13.2" x14ac:dyDescent="0.25"/>
  <cols>
    <col min="1" max="1" width="9.109375" style="2"/>
    <col min="2" max="2" width="11.44140625" style="2" customWidth="1"/>
    <col min="3" max="16384" width="9.109375" style="2"/>
  </cols>
  <sheetData>
    <row r="2" spans="2:3" x14ac:dyDescent="0.25">
      <c r="B2" s="3" t="s">
        <v>387</v>
      </c>
    </row>
    <row r="3" spans="2:3" x14ac:dyDescent="0.25">
      <c r="B3" s="3" t="s">
        <v>388</v>
      </c>
    </row>
    <row r="5" spans="2:3" x14ac:dyDescent="0.25">
      <c r="B5" s="46" t="s">
        <v>176</v>
      </c>
    </row>
    <row r="7" spans="2:3" x14ac:dyDescent="0.25">
      <c r="B7" s="2" t="s">
        <v>13</v>
      </c>
      <c r="C7" s="5">
        <f>+ef_m_org!W249/ef_m_org!C249*100</f>
        <v>2.7016862792672569</v>
      </c>
    </row>
    <row r="8" spans="2:3" x14ac:dyDescent="0.25">
      <c r="B8" s="2" t="s">
        <v>177</v>
      </c>
      <c r="C8" s="5">
        <f>+SUM(ef_m_org!Y249+ef_m_org!AA249+ef_m_org!AC249)/SUM(ef_m_org!E249+ef_m_org!G249+ef_m_org!I249)*100</f>
        <v>1.1710431704416606</v>
      </c>
    </row>
    <row r="9" spans="2:3" x14ac:dyDescent="0.25">
      <c r="B9" s="2" t="s">
        <v>178</v>
      </c>
      <c r="C9" s="5">
        <f>+ef_m_org!AE249/ef_m_org!K249*100</f>
        <v>3.0325186578808929</v>
      </c>
    </row>
    <row r="10" spans="2:3" x14ac:dyDescent="0.25">
      <c r="B10" s="2" t="s">
        <v>179</v>
      </c>
      <c r="C10" s="5">
        <f>+ef_m_org!AG249/ef_m_org!M249*100</f>
        <v>5.0212916962384666</v>
      </c>
    </row>
    <row r="11" spans="2:3" x14ac:dyDescent="0.25">
      <c r="B11" s="2" t="s">
        <v>180</v>
      </c>
      <c r="C11" s="5">
        <f>+ef_m_org!AI249/ef_m_org!O249*100</f>
        <v>6.4737042348327432</v>
      </c>
    </row>
    <row r="12" spans="2:3" x14ac:dyDescent="0.25">
      <c r="B12" s="2" t="s">
        <v>181</v>
      </c>
      <c r="C12" s="5">
        <f>+ef_m_org!AK249/ef_m_org!Q249*100</f>
        <v>7.4590558085593868</v>
      </c>
    </row>
    <row r="13" spans="2:3" x14ac:dyDescent="0.25">
      <c r="B13" s="2" t="s">
        <v>182</v>
      </c>
      <c r="C13" s="5">
        <f>+ef_m_org!AM249/ef_m_org!S249*100</f>
        <v>8.3602665675142305</v>
      </c>
    </row>
    <row r="14" spans="2:3" x14ac:dyDescent="0.25">
      <c r="B14" s="2" t="s">
        <v>186</v>
      </c>
      <c r="C14" s="5">
        <f>+ef_m_org!AO249/ef_m_org!U249*100</f>
        <v>7.9241584219070669</v>
      </c>
    </row>
    <row r="16" spans="2:3" x14ac:dyDescent="0.25">
      <c r="B16" s="2" t="s">
        <v>187</v>
      </c>
      <c r="C16" s="5">
        <f>+SUM(ef_m_org!Y249+ef_m_org!AA249+ef_m_org!AC249+ef_m_org!AE249+ef_m_org!AG249)/SUM(ef_m_org!E249+ef_m_org!G249+ef_m_org!I249+ef_m_org!K249+ef_m_org!M249)*100</f>
        <v>1.837060599091215</v>
      </c>
    </row>
    <row r="17" spans="2:3" x14ac:dyDescent="0.25">
      <c r="B17" s="2" t="s">
        <v>188</v>
      </c>
      <c r="C17" s="5">
        <f>+SUM(ef_m_org!AI249+ef_m_org!AK249+ef_m_org!AM249+ef_m_org!AO249)/SUM(ef_m_org!O249+ef_m_org!Q249+ef_m_org!S249+ef_m_org!U249)*100</f>
        <v>7.5540355278126174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4BB4-CC7B-4354-B287-C094B85E7119}">
  <sheetPr>
    <tabColor theme="4"/>
  </sheetPr>
  <dimension ref="B2:D16"/>
  <sheetViews>
    <sheetView zoomScaleNormal="100" workbookViewId="0"/>
  </sheetViews>
  <sheetFormatPr defaultColWidth="9.109375" defaultRowHeight="13.2" x14ac:dyDescent="0.25"/>
  <cols>
    <col min="1" max="1" width="9.109375" style="2"/>
    <col min="2" max="2" width="24.44140625" style="2" customWidth="1"/>
    <col min="3" max="16384" width="9.109375" style="2"/>
  </cols>
  <sheetData>
    <row r="2" spans="2:4" x14ac:dyDescent="0.25">
      <c r="B2" s="3" t="s">
        <v>377</v>
      </c>
    </row>
    <row r="3" spans="2:4" x14ac:dyDescent="0.25">
      <c r="B3" s="3" t="s">
        <v>318</v>
      </c>
    </row>
    <row r="5" spans="2:4" x14ac:dyDescent="0.25">
      <c r="B5" s="46" t="s">
        <v>176</v>
      </c>
    </row>
    <row r="7" spans="2:4" x14ac:dyDescent="0.25">
      <c r="C7" s="2" t="s">
        <v>147</v>
      </c>
      <c r="D7" s="2" t="s">
        <v>376</v>
      </c>
    </row>
    <row r="8" spans="2:4" ht="26.4" x14ac:dyDescent="0.25">
      <c r="B8" s="50" t="s">
        <v>292</v>
      </c>
      <c r="C8" s="5">
        <f>+ef_m_org!AE76</f>
        <v>9.033759235824796</v>
      </c>
      <c r="D8" s="5">
        <f>+ef_m_org!AE362</f>
        <v>9.5160105775587214E-2</v>
      </c>
    </row>
    <row r="9" spans="2:4" ht="26.4" x14ac:dyDescent="0.25">
      <c r="B9" s="50" t="s">
        <v>293</v>
      </c>
      <c r="C9" s="5">
        <f>+ef_m_org!AG76+ef_m_org!AI76</f>
        <v>14.303792301098094</v>
      </c>
      <c r="D9" s="5">
        <f>+ef_m_org!AG362+ef_m_org!AI362</f>
        <v>0.77813692814651014</v>
      </c>
    </row>
    <row r="10" spans="2:4" ht="26.4" x14ac:dyDescent="0.25">
      <c r="B10" s="50" t="s">
        <v>294</v>
      </c>
      <c r="C10" s="5">
        <f>+ef_m_org!AK76</f>
        <v>11.417724619341143</v>
      </c>
      <c r="D10" s="5">
        <f>+ef_m_org!AK362</f>
        <v>1.4846049013578393</v>
      </c>
    </row>
    <row r="11" spans="2:4" ht="26.4" x14ac:dyDescent="0.25">
      <c r="B11" s="50" t="s">
        <v>295</v>
      </c>
      <c r="C11" s="5">
        <f>+ef_m_org!AM76</f>
        <v>11.340164101726742</v>
      </c>
      <c r="D11" s="5">
        <f>+ef_m_org!AM362</f>
        <v>2.5631692352020621</v>
      </c>
    </row>
    <row r="12" spans="2:4" ht="26.4" x14ac:dyDescent="0.25">
      <c r="B12" s="50" t="s">
        <v>296</v>
      </c>
      <c r="C12" s="5">
        <f>+ef_m_org!AO76</f>
        <v>16.871453647385394</v>
      </c>
      <c r="D12" s="5">
        <f>+ef_m_org!AO362</f>
        <v>6.9940487531327689</v>
      </c>
    </row>
    <row r="13" spans="2:4" ht="26.4" x14ac:dyDescent="0.25">
      <c r="B13" s="50" t="s">
        <v>297</v>
      </c>
      <c r="C13" s="5">
        <f>+ef_m_org!AQ76</f>
        <v>15.381475282687676</v>
      </c>
      <c r="D13" s="5">
        <f>+ef_m_org!AQ362</f>
        <v>12.621053517523581</v>
      </c>
    </row>
    <row r="14" spans="2:4" ht="26.4" x14ac:dyDescent="0.25">
      <c r="B14" s="50" t="s">
        <v>298</v>
      </c>
      <c r="C14" s="5">
        <f>+ef_m_org!AS76</f>
        <v>14.140507000857246</v>
      </c>
      <c r="D14" s="5">
        <f>+ef_m_org!AS362</f>
        <v>25.436862529114538</v>
      </c>
    </row>
    <row r="15" spans="2:4" ht="26.4" x14ac:dyDescent="0.25">
      <c r="B15" s="50" t="s">
        <v>299</v>
      </c>
      <c r="C15" s="5">
        <v>7.4</v>
      </c>
      <c r="D15" s="5">
        <f>+ef_m_org!AU362</f>
        <v>19.14758133623338</v>
      </c>
    </row>
    <row r="16" spans="2:4" x14ac:dyDescent="0.25">
      <c r="B16" s="2" t="s">
        <v>300</v>
      </c>
      <c r="C16" s="5">
        <f>+ef_m_org!AW76</f>
        <v>2.4982650936849411</v>
      </c>
      <c r="D16" s="5">
        <f>+ef_m_org!AW362</f>
        <v>30.879382646588958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B0325-E861-4FF2-8B6B-11E66C297C9A}">
  <sheetPr>
    <tabColor theme="4"/>
  </sheetPr>
  <dimension ref="B2:H85"/>
  <sheetViews>
    <sheetView showGridLines="0" topLeftCell="E25" zoomScaleNormal="100" workbookViewId="0">
      <selection activeCell="F53" sqref="F53"/>
    </sheetView>
  </sheetViews>
  <sheetFormatPr defaultColWidth="9.109375" defaultRowHeight="13.2" x14ac:dyDescent="0.25"/>
  <cols>
    <col min="1" max="1" width="9.109375" style="2"/>
    <col min="2" max="2" width="22" style="2" customWidth="1"/>
    <col min="3" max="8" width="9.109375" style="2"/>
    <col min="9" max="9" width="5.6640625" style="2" customWidth="1"/>
    <col min="10" max="16384" width="9.109375" style="2"/>
  </cols>
  <sheetData>
    <row r="2" spans="2:8" x14ac:dyDescent="0.25">
      <c r="B2" s="3" t="s">
        <v>379</v>
      </c>
    </row>
    <row r="3" spans="2:8" x14ac:dyDescent="0.25">
      <c r="B3" s="3" t="s">
        <v>375</v>
      </c>
    </row>
    <row r="5" spans="2:8" x14ac:dyDescent="0.25">
      <c r="B5" s="2" t="s">
        <v>279</v>
      </c>
    </row>
    <row r="8" spans="2:8" x14ac:dyDescent="0.25">
      <c r="B8" s="56"/>
      <c r="C8" s="76" t="s">
        <v>147</v>
      </c>
      <c r="D8" s="77"/>
      <c r="E8" s="77"/>
      <c r="F8" s="76" t="s">
        <v>148</v>
      </c>
      <c r="G8" s="77"/>
      <c r="H8" s="77"/>
    </row>
    <row r="9" spans="2:8" x14ac:dyDescent="0.25">
      <c r="B9" s="56"/>
      <c r="C9" s="58" t="s">
        <v>281</v>
      </c>
      <c r="D9" s="58" t="s">
        <v>208</v>
      </c>
      <c r="E9" s="59" t="s">
        <v>13</v>
      </c>
      <c r="F9" s="58" t="s">
        <v>281</v>
      </c>
      <c r="G9" s="58" t="s">
        <v>208</v>
      </c>
      <c r="H9" s="59" t="s">
        <v>13</v>
      </c>
    </row>
    <row r="10" spans="2:8" x14ac:dyDescent="0.25">
      <c r="B10" s="59" t="s">
        <v>280</v>
      </c>
      <c r="C10" s="56"/>
      <c r="D10" s="56"/>
      <c r="E10" s="56"/>
      <c r="F10" s="56"/>
      <c r="G10" s="56"/>
      <c r="H10" s="56"/>
    </row>
    <row r="11" spans="2:8" x14ac:dyDescent="0.25">
      <c r="B11" s="59" t="s">
        <v>282</v>
      </c>
      <c r="C11" s="51">
        <f>+ef_mp_manorg!AK142</f>
        <v>30710</v>
      </c>
      <c r="D11" s="57">
        <f>+ef_mp_manorg!AK202</f>
        <v>13820</v>
      </c>
      <c r="E11" s="57">
        <f>+ef_mp_manorg!AK82</f>
        <v>44530</v>
      </c>
      <c r="F11" s="57">
        <f>+ef_mp_manorg!S142</f>
        <v>1874280</v>
      </c>
      <c r="G11" s="57">
        <f>+ef_mp_manorg!S202</f>
        <v>1136100</v>
      </c>
      <c r="H11" s="57">
        <f>+ef_mp_manorg!S82</f>
        <v>3010380</v>
      </c>
    </row>
    <row r="12" spans="2:8" x14ac:dyDescent="0.25">
      <c r="B12" s="59" t="s">
        <v>283</v>
      </c>
      <c r="C12" s="51">
        <f>+ef_mp_manorg!AI142</f>
        <v>45090</v>
      </c>
      <c r="D12" s="57">
        <f>+ef_mp_manorg!AI202</f>
        <v>15080</v>
      </c>
      <c r="E12" s="57">
        <f>+ef_mp_manorg!AI82</f>
        <v>60170</v>
      </c>
      <c r="F12" s="57">
        <f>+ef_mp_manorg!Q142</f>
        <v>1548410</v>
      </c>
      <c r="G12" s="57">
        <f>+ef_mp_manorg!Q202</f>
        <v>661410</v>
      </c>
      <c r="H12" s="57">
        <f>+ef_mp_manorg!Q82</f>
        <v>2209820</v>
      </c>
    </row>
    <row r="13" spans="2:8" x14ac:dyDescent="0.25">
      <c r="B13" s="59" t="s">
        <v>284</v>
      </c>
      <c r="C13" s="51">
        <f>+ef_mp_manorg!AG142</f>
        <v>46950</v>
      </c>
      <c r="D13" s="57">
        <f>+ef_mp_manorg!AG202</f>
        <v>16250</v>
      </c>
      <c r="E13" s="57">
        <f>+ef_mp_manorg!AG82</f>
        <v>63200</v>
      </c>
      <c r="F13" s="57">
        <f>+ef_mp_manorg!O142</f>
        <v>1472160</v>
      </c>
      <c r="G13" s="57">
        <f>+ef_mp_manorg!O202</f>
        <v>561310</v>
      </c>
      <c r="H13" s="57">
        <f>+ef_mp_manorg!O82</f>
        <v>2033470</v>
      </c>
    </row>
    <row r="14" spans="2:8" x14ac:dyDescent="0.25">
      <c r="B14" s="59" t="s">
        <v>285</v>
      </c>
      <c r="C14" s="57">
        <f>+ef_mp_manorg!AE142</f>
        <v>19000</v>
      </c>
      <c r="D14" s="57">
        <f>+ef_mp_manorg!AE202</f>
        <v>7370</v>
      </c>
      <c r="E14" s="57">
        <f>+ef_mp_manorg!AE82</f>
        <v>26370</v>
      </c>
      <c r="F14" s="57">
        <f>+ef_mp_manorg!M142</f>
        <v>507750</v>
      </c>
      <c r="G14" s="57">
        <f>+ef_mp_manorg!M202</f>
        <v>222640</v>
      </c>
      <c r="H14" s="57">
        <f>+ef_mp_manorg!M82</f>
        <v>730390</v>
      </c>
    </row>
    <row r="15" spans="2:8" x14ac:dyDescent="0.25">
      <c r="B15" s="59" t="s">
        <v>286</v>
      </c>
      <c r="C15" s="57">
        <f>+ef_mp_manorg!AA142</f>
        <v>16170</v>
      </c>
      <c r="D15" s="57">
        <f>+ef_mp_manorg!AA202</f>
        <v>5980</v>
      </c>
      <c r="E15" s="57">
        <f>+ef_mp_manorg!AA82</f>
        <v>22150</v>
      </c>
      <c r="F15" s="57">
        <f>+ef_mp_manorg!I142</f>
        <v>359320</v>
      </c>
      <c r="G15" s="57">
        <f>+ef_mp_manorg!I202</f>
        <v>135150</v>
      </c>
      <c r="H15" s="57">
        <f>+ef_mp_manorg!I82</f>
        <v>494470</v>
      </c>
    </row>
    <row r="16" spans="2:8" x14ac:dyDescent="0.25">
      <c r="B16" s="59" t="s">
        <v>287</v>
      </c>
      <c r="C16" s="57">
        <f>+ef_mp_manorg!Y142</f>
        <v>18650</v>
      </c>
      <c r="D16" s="57">
        <f>+ef_mp_manorg!Y202</f>
        <v>6360</v>
      </c>
      <c r="E16" s="57">
        <f>+ef_mp_manorg!Y82</f>
        <v>25000</v>
      </c>
      <c r="F16" s="57">
        <f>+ef_mp_manorg!G142</f>
        <v>383780</v>
      </c>
      <c r="G16" s="57">
        <f>+ef_mp_manorg!G202</f>
        <v>132180</v>
      </c>
      <c r="H16" s="57">
        <f>+ef_mp_manorg!G82</f>
        <v>515970</v>
      </c>
    </row>
    <row r="17" spans="2:8" x14ac:dyDescent="0.25">
      <c r="B17" s="59" t="s">
        <v>288</v>
      </c>
      <c r="C17" s="57">
        <f>+ef_mp_manorg!W142</f>
        <v>2580</v>
      </c>
      <c r="D17" s="57">
        <f>+ef_mp_manorg!W202</f>
        <v>970</v>
      </c>
      <c r="E17" s="57">
        <f>+ef_mp_manorg!W82</f>
        <v>3550</v>
      </c>
      <c r="F17" s="57">
        <f>+ef_mp_manorg!E142</f>
        <v>54150</v>
      </c>
      <c r="G17" s="57">
        <f>+ef_mp_manorg!E202</f>
        <v>18660</v>
      </c>
      <c r="H17" s="57">
        <f>+ef_mp_manorg!E82</f>
        <v>72810</v>
      </c>
    </row>
    <row r="18" spans="2:8" x14ac:dyDescent="0.25">
      <c r="B18" s="59" t="s">
        <v>13</v>
      </c>
      <c r="C18" s="57">
        <f t="shared" ref="C18:H18" si="0">+SUM(C11:C17)</f>
        <v>179150</v>
      </c>
      <c r="D18" s="57">
        <f t="shared" si="0"/>
        <v>65830</v>
      </c>
      <c r="E18" s="57">
        <f t="shared" si="0"/>
        <v>244970</v>
      </c>
      <c r="F18" s="57">
        <f t="shared" si="0"/>
        <v>6199850</v>
      </c>
      <c r="G18" s="57">
        <f t="shared" si="0"/>
        <v>2867450</v>
      </c>
      <c r="H18" s="57">
        <f t="shared" si="0"/>
        <v>9067310</v>
      </c>
    </row>
    <row r="19" spans="2:8" x14ac:dyDescent="0.25">
      <c r="D19" s="57"/>
    </row>
    <row r="20" spans="2:8" x14ac:dyDescent="0.25">
      <c r="D20" s="57"/>
    </row>
    <row r="21" spans="2:8" x14ac:dyDescent="0.25">
      <c r="B21" s="56"/>
      <c r="C21" s="67" t="s">
        <v>147</v>
      </c>
      <c r="D21" s="67" t="s">
        <v>147</v>
      </c>
      <c r="E21" s="67" t="s">
        <v>148</v>
      </c>
      <c r="F21" s="68" t="s">
        <v>148</v>
      </c>
      <c r="G21" s="67"/>
    </row>
    <row r="22" spans="2:8" x14ac:dyDescent="0.25">
      <c r="B22" s="59" t="s">
        <v>280</v>
      </c>
      <c r="C22" s="59" t="s">
        <v>207</v>
      </c>
      <c r="D22" s="59" t="s">
        <v>208</v>
      </c>
      <c r="E22" s="59" t="s">
        <v>207</v>
      </c>
      <c r="F22" s="59" t="s">
        <v>208</v>
      </c>
      <c r="G22" s="59"/>
    </row>
    <row r="23" spans="2:8" x14ac:dyDescent="0.25">
      <c r="B23" s="59" t="s">
        <v>314</v>
      </c>
      <c r="C23" s="60">
        <f>0-(+C11/E$18*100)</f>
        <v>-12.536228925990939</v>
      </c>
      <c r="D23" s="60">
        <f>+D11/E$18*100</f>
        <v>5.6415071233212233</v>
      </c>
      <c r="E23" s="60">
        <f>0-(+F11/H$18*100)</f>
        <v>-20.67073917181612</v>
      </c>
      <c r="F23" s="60">
        <f>+G11/H$18*100</f>
        <v>12.529625655238434</v>
      </c>
      <c r="G23" s="59"/>
    </row>
    <row r="24" spans="2:8" x14ac:dyDescent="0.25">
      <c r="B24" s="59" t="s">
        <v>308</v>
      </c>
      <c r="C24" s="60">
        <f t="shared" ref="C24:C29" si="1">0-(+C12/E$18*100)</f>
        <v>-18.406335469649346</v>
      </c>
      <c r="D24" s="60">
        <f t="shared" ref="D24:D29" si="2">+D12/E$18*100</f>
        <v>6.1558558190798873</v>
      </c>
      <c r="E24" s="60">
        <f t="shared" ref="E24:E29" si="3">0-(+F12/H$18*100)</f>
        <v>-17.07683976835467</v>
      </c>
      <c r="F24" s="60">
        <f t="shared" ref="F24:F29" si="4">+G12/H$18*100</f>
        <v>7.2944456514666429</v>
      </c>
      <c r="G24" s="59"/>
    </row>
    <row r="25" spans="2:8" x14ac:dyDescent="0.25">
      <c r="B25" s="59" t="s">
        <v>307</v>
      </c>
      <c r="C25" s="60">
        <f t="shared" si="1"/>
        <v>-19.165612115769278</v>
      </c>
      <c r="D25" s="60">
        <f t="shared" si="2"/>
        <v>6.6334653222843611</v>
      </c>
      <c r="E25" s="60">
        <f t="shared" si="3"/>
        <v>-16.235906790437298</v>
      </c>
      <c r="F25" s="60">
        <f t="shared" si="4"/>
        <v>6.19047986668593</v>
      </c>
      <c r="G25" s="59"/>
    </row>
    <row r="26" spans="2:8" x14ac:dyDescent="0.25">
      <c r="B26" s="59" t="s">
        <v>306</v>
      </c>
      <c r="C26" s="60">
        <f t="shared" si="1"/>
        <v>-7.7560517614401761</v>
      </c>
      <c r="D26" s="60">
        <f t="shared" si="2"/>
        <v>3.0085316569375844</v>
      </c>
      <c r="E26" s="60">
        <f t="shared" si="3"/>
        <v>-5.5997864857383286</v>
      </c>
      <c r="F26" s="60">
        <f t="shared" si="4"/>
        <v>2.4554140092265513</v>
      </c>
      <c r="G26" s="59"/>
    </row>
    <row r="27" spans="2:8" x14ac:dyDescent="0.25">
      <c r="B27" s="59" t="s">
        <v>305</v>
      </c>
      <c r="C27" s="60">
        <f t="shared" si="1"/>
        <v>-6.6008082622361925</v>
      </c>
      <c r="D27" s="60">
        <f t="shared" si="2"/>
        <v>2.4411152386006449</v>
      </c>
      <c r="E27" s="60">
        <f t="shared" si="3"/>
        <v>-3.962807050823232</v>
      </c>
      <c r="F27" s="60">
        <f t="shared" si="4"/>
        <v>1.4905192388922404</v>
      </c>
      <c r="G27" s="59"/>
    </row>
    <row r="28" spans="2:8" x14ac:dyDescent="0.25">
      <c r="B28" s="59" t="s">
        <v>304</v>
      </c>
      <c r="C28" s="60">
        <f t="shared" si="1"/>
        <v>-7.6131771237294368</v>
      </c>
      <c r="D28" s="60">
        <f t="shared" si="2"/>
        <v>2.5962362738294482</v>
      </c>
      <c r="E28" s="60">
        <f t="shared" si="3"/>
        <v>-4.232567321509908</v>
      </c>
      <c r="F28" s="60">
        <f t="shared" si="4"/>
        <v>1.4577642101130324</v>
      </c>
      <c r="G28" s="59"/>
    </row>
    <row r="29" spans="2:8" x14ac:dyDescent="0.25">
      <c r="B29" s="59" t="s">
        <v>315</v>
      </c>
      <c r="C29" s="60">
        <f t="shared" si="1"/>
        <v>-1.0531901865534554</v>
      </c>
      <c r="D29" s="60">
        <f t="shared" si="2"/>
        <v>0.39596685308405111</v>
      </c>
      <c r="E29" s="60">
        <f t="shared" si="3"/>
        <v>-0.59720027218656913</v>
      </c>
      <c r="F29" s="60">
        <f t="shared" si="4"/>
        <v>0.20579422121886204</v>
      </c>
      <c r="G29" s="59"/>
    </row>
    <row r="31" spans="2:8" x14ac:dyDescent="0.25">
      <c r="B31" s="2" t="s">
        <v>289</v>
      </c>
      <c r="C31" s="5">
        <f>+SUM(E11:E12)/E18*100</f>
        <v>42.739927338041397</v>
      </c>
      <c r="E31" s="5">
        <f>+SUM(H11:H12)/H18*100</f>
        <v>57.571650246875862</v>
      </c>
    </row>
    <row r="32" spans="2:8" x14ac:dyDescent="0.25">
      <c r="B32" s="2" t="s">
        <v>290</v>
      </c>
      <c r="C32" s="5">
        <f>+SUM(E15:E17)/E18*100</f>
        <v>20.696411805527205</v>
      </c>
      <c r="E32" s="5">
        <f>+SUM(H15:H17)/H18*100</f>
        <v>11.946762601036029</v>
      </c>
    </row>
    <row r="35" spans="2:3" x14ac:dyDescent="0.25">
      <c r="C35" s="2" t="s">
        <v>291</v>
      </c>
    </row>
    <row r="36" spans="2:3" x14ac:dyDescent="0.25">
      <c r="B36" s="2" t="s">
        <v>38</v>
      </c>
      <c r="C36" s="5">
        <v>38.931297709923662</v>
      </c>
    </row>
    <row r="37" spans="2:3" x14ac:dyDescent="0.25">
      <c r="B37" s="2" t="s">
        <v>26</v>
      </c>
      <c r="C37" s="5">
        <v>37.5</v>
      </c>
    </row>
    <row r="38" spans="2:3" x14ac:dyDescent="0.25">
      <c r="B38" s="2" t="s">
        <v>44</v>
      </c>
      <c r="C38" s="5">
        <v>36.299668874172184</v>
      </c>
    </row>
    <row r="39" spans="2:3" x14ac:dyDescent="0.25">
      <c r="B39" s="2" t="s">
        <v>47</v>
      </c>
      <c r="C39" s="5">
        <v>36.2406015037594</v>
      </c>
    </row>
    <row r="40" spans="2:3" x14ac:dyDescent="0.25">
      <c r="B40" s="2" t="s">
        <v>39</v>
      </c>
      <c r="C40" s="5">
        <v>32.352941176470587</v>
      </c>
    </row>
    <row r="41" spans="2:3" x14ac:dyDescent="0.25">
      <c r="B41" s="2" t="s">
        <v>36</v>
      </c>
      <c r="C41" s="5">
        <v>30.623792437206738</v>
      </c>
    </row>
    <row r="42" spans="2:3" x14ac:dyDescent="0.25">
      <c r="B42" s="2" t="s">
        <v>45</v>
      </c>
      <c r="C42" s="5">
        <v>30.612244897959183</v>
      </c>
    </row>
    <row r="43" spans="2:3" x14ac:dyDescent="0.25">
      <c r="B43" s="2" t="s">
        <v>40</v>
      </c>
      <c r="C43" s="5">
        <v>30</v>
      </c>
    </row>
    <row r="44" spans="2:3" x14ac:dyDescent="0.25">
      <c r="B44" s="2" t="s">
        <v>46</v>
      </c>
      <c r="C44" s="5">
        <v>28.717948717948715</v>
      </c>
    </row>
    <row r="45" spans="2:3" x14ac:dyDescent="0.25">
      <c r="B45" s="2" t="s">
        <v>35</v>
      </c>
      <c r="C45" s="5">
        <v>27.27272727272727</v>
      </c>
    </row>
    <row r="46" spans="2:3" x14ac:dyDescent="0.25">
      <c r="B46" s="2" t="s">
        <v>33</v>
      </c>
      <c r="C46" s="5">
        <v>26.611226611226613</v>
      </c>
    </row>
    <row r="47" spans="2:3" x14ac:dyDescent="0.25">
      <c r="B47" s="2" t="s">
        <v>30</v>
      </c>
      <c r="C47" s="5">
        <v>26.203208556149733</v>
      </c>
    </row>
    <row r="48" spans="2:3" x14ac:dyDescent="0.25">
      <c r="B48" s="2" t="s">
        <v>41</v>
      </c>
      <c r="C48" s="5">
        <v>25.773195876288657</v>
      </c>
    </row>
    <row r="49" spans="2:3" x14ac:dyDescent="0.25">
      <c r="B49" s="2" t="s">
        <v>32</v>
      </c>
      <c r="C49" s="5">
        <v>25.5859375</v>
      </c>
    </row>
    <row r="50" spans="2:3" x14ac:dyDescent="0.25">
      <c r="B50" s="2" t="s">
        <v>27</v>
      </c>
      <c r="C50" s="5">
        <v>24.439461883408072</v>
      </c>
    </row>
    <row r="51" spans="2:3" x14ac:dyDescent="0.25">
      <c r="B51" s="2" t="s">
        <v>34</v>
      </c>
      <c r="C51" s="5">
        <v>23.246753246753247</v>
      </c>
    </row>
    <row r="52" spans="2:3" x14ac:dyDescent="0.25">
      <c r="B52" s="2" t="s">
        <v>48</v>
      </c>
      <c r="C52" s="5">
        <v>22.45508982035928</v>
      </c>
    </row>
    <row r="53" spans="2:3" x14ac:dyDescent="0.25">
      <c r="B53" s="2" t="s">
        <v>49</v>
      </c>
      <c r="C53" s="5">
        <v>18.867924528301888</v>
      </c>
    </row>
    <row r="54" spans="2:3" x14ac:dyDescent="0.25">
      <c r="B54" s="2" t="s">
        <v>25</v>
      </c>
      <c r="C54" s="5">
        <v>16.993464052287582</v>
      </c>
    </row>
    <row r="55" spans="2:3" x14ac:dyDescent="0.25">
      <c r="B55" s="2" t="s">
        <v>28</v>
      </c>
      <c r="C55" s="5">
        <v>15.027322404371585</v>
      </c>
    </row>
    <row r="56" spans="2:3" x14ac:dyDescent="0.25">
      <c r="B56" s="2" t="s">
        <v>31</v>
      </c>
      <c r="C56" s="5">
        <v>14.736842105263156</v>
      </c>
    </row>
    <row r="57" spans="2:3" x14ac:dyDescent="0.25">
      <c r="B57" s="2" t="s">
        <v>37</v>
      </c>
      <c r="C57" s="5">
        <v>14.285714285714285</v>
      </c>
    </row>
    <row r="58" spans="2:3" x14ac:dyDescent="0.25">
      <c r="B58" s="2" t="s">
        <v>51</v>
      </c>
      <c r="C58" s="5">
        <v>13.888888888888889</v>
      </c>
    </row>
    <row r="59" spans="2:3" x14ac:dyDescent="0.25">
      <c r="B59" s="2" t="s">
        <v>50</v>
      </c>
      <c r="C59" s="5">
        <v>13.679245283018867</v>
      </c>
    </row>
    <row r="60" spans="2:3" x14ac:dyDescent="0.25">
      <c r="B60" s="2" t="s">
        <v>29</v>
      </c>
      <c r="C60" s="5">
        <v>13.098535813217255</v>
      </c>
    </row>
    <row r="61" spans="2:3" x14ac:dyDescent="0.25">
      <c r="B61" s="2" t="s">
        <v>43</v>
      </c>
      <c r="C61" s="5">
        <v>7.6923076923076925</v>
      </c>
    </row>
    <row r="62" spans="2:3" x14ac:dyDescent="0.25">
      <c r="B62" s="2" t="s">
        <v>42</v>
      </c>
      <c r="C62" s="5"/>
    </row>
    <row r="65" spans="2:7" x14ac:dyDescent="0.25">
      <c r="B65" s="14"/>
      <c r="C65" s="14"/>
      <c r="D65" s="14"/>
      <c r="E65" s="14"/>
      <c r="F65" s="14"/>
      <c r="G65" s="14"/>
    </row>
    <row r="66" spans="2:7" x14ac:dyDescent="0.25">
      <c r="B66" s="14"/>
      <c r="C66" s="14"/>
      <c r="D66" s="14"/>
      <c r="E66" s="14"/>
      <c r="F66" s="14"/>
      <c r="G66" s="14"/>
    </row>
    <row r="67" spans="2:7" x14ac:dyDescent="0.25">
      <c r="B67" s="71"/>
      <c r="C67" s="72" t="s">
        <v>147</v>
      </c>
      <c r="D67" s="72"/>
      <c r="E67" s="72" t="s">
        <v>147</v>
      </c>
      <c r="F67" s="72" t="s">
        <v>148</v>
      </c>
      <c r="G67" s="73" t="s">
        <v>148</v>
      </c>
    </row>
    <row r="68" spans="2:7" x14ac:dyDescent="0.25">
      <c r="B68" s="71"/>
      <c r="C68" s="71" t="s">
        <v>207</v>
      </c>
      <c r="D68" s="71"/>
      <c r="E68" s="71" t="s">
        <v>208</v>
      </c>
      <c r="F68" s="71" t="s">
        <v>207</v>
      </c>
      <c r="G68" s="71" t="s">
        <v>208</v>
      </c>
    </row>
    <row r="69" spans="2:7" x14ac:dyDescent="0.25">
      <c r="B69" s="71" t="s">
        <v>280</v>
      </c>
      <c r="C69" s="71"/>
      <c r="D69" s="71">
        <v>5</v>
      </c>
      <c r="E69" s="71"/>
      <c r="F69" s="71"/>
      <c r="G69" s="71"/>
    </row>
    <row r="70" spans="2:7" x14ac:dyDescent="0.25">
      <c r="B70" s="71" t="s">
        <v>416</v>
      </c>
      <c r="C70" s="74">
        <v>-12.536228925990899</v>
      </c>
      <c r="D70" s="71">
        <v>5</v>
      </c>
      <c r="E70" s="75">
        <v>5.6415071233212233</v>
      </c>
      <c r="F70" s="75">
        <v>-20.67073917181612</v>
      </c>
      <c r="G70" s="75">
        <v>12.529625655238434</v>
      </c>
    </row>
    <row r="71" spans="2:7" x14ac:dyDescent="0.25">
      <c r="B71" s="71" t="s">
        <v>417</v>
      </c>
      <c r="C71" s="74">
        <v>-18.406335469649299</v>
      </c>
      <c r="D71" s="71">
        <v>5</v>
      </c>
      <c r="E71" s="75">
        <v>6.1558558190798873</v>
      </c>
      <c r="F71" s="75">
        <v>-17.07683976835467</v>
      </c>
      <c r="G71" s="75">
        <v>7.2944456514666429</v>
      </c>
    </row>
    <row r="72" spans="2:7" x14ac:dyDescent="0.25">
      <c r="B72" s="71" t="s">
        <v>418</v>
      </c>
      <c r="C72" s="74">
        <v>-19.165612115769299</v>
      </c>
      <c r="D72" s="71">
        <v>5</v>
      </c>
      <c r="E72" s="75">
        <v>6.6334653222843611</v>
      </c>
      <c r="F72" s="75">
        <v>-16.235906790437298</v>
      </c>
      <c r="G72" s="75">
        <v>6.19047986668593</v>
      </c>
    </row>
    <row r="73" spans="2:7" x14ac:dyDescent="0.25">
      <c r="B73" s="71" t="s">
        <v>419</v>
      </c>
      <c r="C73" s="74">
        <v>-7.7560517614401796</v>
      </c>
      <c r="D73" s="71">
        <v>5</v>
      </c>
      <c r="E73" s="75">
        <v>3.0085316569375844</v>
      </c>
      <c r="F73" s="75">
        <v>-5.5997864857383286</v>
      </c>
      <c r="G73" s="75">
        <v>2.4554140092265513</v>
      </c>
    </row>
    <row r="74" spans="2:7" x14ac:dyDescent="0.25">
      <c r="B74" s="71" t="s">
        <v>420</v>
      </c>
      <c r="C74" s="74">
        <v>-6.6008082622361899</v>
      </c>
      <c r="D74" s="71">
        <v>5</v>
      </c>
      <c r="E74" s="75">
        <v>2.4411152386006449</v>
      </c>
      <c r="F74" s="75">
        <v>-3.962807050823232</v>
      </c>
      <c r="G74" s="75">
        <v>1.4905192388922404</v>
      </c>
    </row>
    <row r="75" spans="2:7" x14ac:dyDescent="0.25">
      <c r="B75" s="71" t="s">
        <v>421</v>
      </c>
      <c r="C75" s="74">
        <v>-7.6131771237294403</v>
      </c>
      <c r="D75" s="71">
        <v>5</v>
      </c>
      <c r="E75" s="75">
        <v>2.5962362738294482</v>
      </c>
      <c r="F75" s="75">
        <v>-4.232567321509908</v>
      </c>
      <c r="G75" s="75">
        <v>1.4577642101130324</v>
      </c>
    </row>
    <row r="76" spans="2:7" x14ac:dyDescent="0.25">
      <c r="B76" s="71" t="s">
        <v>422</v>
      </c>
      <c r="C76" s="74">
        <v>-1.0531901865534601</v>
      </c>
      <c r="D76" s="71">
        <v>5</v>
      </c>
      <c r="E76" s="75">
        <v>0.39596685308405111</v>
      </c>
      <c r="F76" s="75">
        <v>-0.59720027218656913</v>
      </c>
      <c r="G76" s="75">
        <v>0.20579422121886204</v>
      </c>
    </row>
    <row r="85" ht="36.450000000000003" customHeight="1" x14ac:dyDescent="0.25"/>
  </sheetData>
  <sortState xmlns:xlrd2="http://schemas.microsoft.com/office/spreadsheetml/2017/richdata2" ref="B36:C62">
    <sortCondition descending="1" ref="C36:C62"/>
  </sortState>
  <mergeCells count="2">
    <mergeCell ref="C8:E8"/>
    <mergeCell ref="F8:H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B805-BE07-4B21-9299-131A926FABBE}">
  <sheetPr>
    <tabColor theme="4"/>
  </sheetPr>
  <dimension ref="B2:H32"/>
  <sheetViews>
    <sheetView zoomScaleNormal="100" workbookViewId="0"/>
  </sheetViews>
  <sheetFormatPr defaultColWidth="9.109375" defaultRowHeight="13.2" x14ac:dyDescent="0.25"/>
  <cols>
    <col min="1" max="1" width="9.109375" style="2"/>
    <col min="2" max="2" width="21.88671875" style="2" customWidth="1"/>
    <col min="3" max="3" width="13.88671875" style="2" customWidth="1"/>
    <col min="4" max="4" width="14.109375" style="2" customWidth="1"/>
    <col min="5" max="5" width="13.5546875" style="2" customWidth="1"/>
    <col min="6" max="6" width="13.88671875" style="2" customWidth="1"/>
    <col min="7" max="7" width="14.109375" style="2" customWidth="1"/>
    <col min="8" max="8" width="13.5546875" style="2" customWidth="1"/>
    <col min="9" max="16384" width="9.109375" style="2"/>
  </cols>
  <sheetData>
    <row r="2" spans="2:8" x14ac:dyDescent="0.25">
      <c r="B2" s="3" t="s">
        <v>390</v>
      </c>
    </row>
    <row r="3" spans="2:8" x14ac:dyDescent="0.25">
      <c r="B3" s="3" t="s">
        <v>389</v>
      </c>
    </row>
    <row r="5" spans="2:8" x14ac:dyDescent="0.25">
      <c r="B5" s="2" t="s">
        <v>279</v>
      </c>
    </row>
    <row r="8" spans="2:8" x14ac:dyDescent="0.25">
      <c r="B8" s="56"/>
      <c r="C8" s="76" t="s">
        <v>147</v>
      </c>
      <c r="D8" s="77"/>
      <c r="E8" s="77"/>
      <c r="F8" s="76" t="s">
        <v>148</v>
      </c>
      <c r="G8" s="77"/>
      <c r="H8" s="77"/>
    </row>
    <row r="9" spans="2:8" ht="26.4" x14ac:dyDescent="0.25">
      <c r="B9" s="56"/>
      <c r="C9" s="58" t="s">
        <v>244</v>
      </c>
      <c r="D9" s="61" t="s">
        <v>301</v>
      </c>
      <c r="E9" s="62" t="s">
        <v>302</v>
      </c>
      <c r="F9" s="58" t="s">
        <v>244</v>
      </c>
      <c r="G9" s="61" t="s">
        <v>301</v>
      </c>
      <c r="H9" s="62" t="s">
        <v>302</v>
      </c>
    </row>
    <row r="10" spans="2:8" x14ac:dyDescent="0.25">
      <c r="B10" s="59" t="s">
        <v>280</v>
      </c>
      <c r="C10" s="56"/>
      <c r="D10" s="56"/>
      <c r="E10" s="56"/>
      <c r="F10" s="56"/>
      <c r="G10" s="56"/>
      <c r="H10" s="56"/>
    </row>
    <row r="11" spans="2:8" x14ac:dyDescent="0.25">
      <c r="B11" s="59" t="s">
        <v>282</v>
      </c>
      <c r="C11" s="51">
        <f>+ef_mp_manorg!O356</f>
        <v>10800</v>
      </c>
      <c r="D11" s="57">
        <f>+ef_mp_manorg!Q356</f>
        <v>30120</v>
      </c>
      <c r="E11" s="57">
        <f>+ef_mp_manorg!S356</f>
        <v>3610</v>
      </c>
      <c r="F11" s="57">
        <f>+ef_mp_manorg!E356</f>
        <v>370420</v>
      </c>
      <c r="G11" s="57">
        <f>+ef_mp_manorg!G356</f>
        <v>2532050</v>
      </c>
      <c r="H11" s="57">
        <f>+ef_mp_manorg!I356</f>
        <v>107910</v>
      </c>
    </row>
    <row r="12" spans="2:8" x14ac:dyDescent="0.25">
      <c r="B12" s="59" t="s">
        <v>283</v>
      </c>
      <c r="C12" s="51">
        <f>+ef_mp_manorg!O355</f>
        <v>20870</v>
      </c>
      <c r="D12" s="57">
        <f>+ef_mp_manorg!Q355</f>
        <v>27400</v>
      </c>
      <c r="E12" s="57">
        <f>+ef_mp_manorg!S355</f>
        <v>11900</v>
      </c>
      <c r="F12" s="57">
        <f>+ef_mp_manorg!E355</f>
        <v>447730</v>
      </c>
      <c r="G12" s="57">
        <f>+ef_mp_manorg!G355</f>
        <v>1534140</v>
      </c>
      <c r="H12" s="57">
        <f>+ef_mp_manorg!I355</f>
        <v>227950</v>
      </c>
    </row>
    <row r="13" spans="2:8" x14ac:dyDescent="0.25">
      <c r="B13" s="59" t="s">
        <v>284</v>
      </c>
      <c r="C13" s="51">
        <f>+ef_mp_manorg!O354</f>
        <v>21760</v>
      </c>
      <c r="D13" s="57">
        <f>+ef_mp_manorg!Q354</f>
        <v>25310</v>
      </c>
      <c r="E13" s="57">
        <f>+ef_mp_manorg!S354</f>
        <v>16130</v>
      </c>
      <c r="F13" s="57">
        <f>+ef_mp_manorg!E354</f>
        <v>409040</v>
      </c>
      <c r="G13" s="57">
        <f>+ef_mp_manorg!G354</f>
        <v>1368070</v>
      </c>
      <c r="H13" s="57">
        <f>+ef_mp_manorg!I354</f>
        <v>256360</v>
      </c>
    </row>
    <row r="14" spans="2:8" x14ac:dyDescent="0.25">
      <c r="B14" s="59" t="s">
        <v>285</v>
      </c>
      <c r="C14" s="57">
        <f>+ef_mp_manorg!O353</f>
        <v>9160</v>
      </c>
      <c r="D14" s="57">
        <f>+ef_mp_manorg!Q353</f>
        <v>8740</v>
      </c>
      <c r="E14" s="57">
        <f>+ef_mp_manorg!S353</f>
        <v>8470</v>
      </c>
      <c r="F14" s="57">
        <f>+ef_mp_manorg!E353</f>
        <v>149600</v>
      </c>
      <c r="G14" s="57">
        <f>+ef_mp_manorg!G353</f>
        <v>470530</v>
      </c>
      <c r="H14" s="57">
        <f>+ef_mp_manorg!I353</f>
        <v>110270</v>
      </c>
    </row>
    <row r="15" spans="2:8" x14ac:dyDescent="0.25">
      <c r="B15" s="59" t="s">
        <v>286</v>
      </c>
      <c r="C15" s="57">
        <f>+ef_mp_manorg!O351</f>
        <v>7880</v>
      </c>
      <c r="D15" s="57">
        <f>+ef_mp_manorg!Q351</f>
        <v>6410</v>
      </c>
      <c r="E15" s="57">
        <f>+ef_mp_manorg!S351</f>
        <v>7870</v>
      </c>
      <c r="F15" s="57">
        <f>+ef_mp_manorg!E351</f>
        <v>90940</v>
      </c>
      <c r="G15" s="57">
        <f>+ef_mp_manorg!G351</f>
        <v>309170</v>
      </c>
      <c r="H15" s="57">
        <f>+ef_mp_manorg!I351</f>
        <v>94360</v>
      </c>
    </row>
    <row r="16" spans="2:8" x14ac:dyDescent="0.25">
      <c r="B16" s="59" t="s">
        <v>287</v>
      </c>
      <c r="C16" s="57">
        <f>+ef_mp_manorg!O350</f>
        <v>9810</v>
      </c>
      <c r="D16" s="57">
        <f>+ef_mp_manorg!Q350</f>
        <v>6290</v>
      </c>
      <c r="E16" s="57">
        <f>+ef_mp_manorg!S350</f>
        <v>8900</v>
      </c>
      <c r="F16" s="57">
        <f>+ef_mp_manorg!E350</f>
        <v>101260</v>
      </c>
      <c r="G16" s="57">
        <f>+ef_mp_manorg!G350</f>
        <v>303580</v>
      </c>
      <c r="H16" s="57">
        <f>+ef_mp_manorg!I350</f>
        <v>111120</v>
      </c>
    </row>
    <row r="17" spans="2:8" x14ac:dyDescent="0.25">
      <c r="B17" s="59" t="s">
        <v>288</v>
      </c>
      <c r="C17" s="57">
        <f>+ef_mp_manorg!O349</f>
        <v>1690</v>
      </c>
      <c r="D17" s="57">
        <f>+ef_mp_manorg!Q349</f>
        <v>860</v>
      </c>
      <c r="E17" s="57">
        <f>+ef_mp_manorg!S349</f>
        <v>1000</v>
      </c>
      <c r="F17" s="57">
        <f>+ef_mp_manorg!E349</f>
        <v>15250</v>
      </c>
      <c r="G17" s="57">
        <f>+ef_mp_manorg!G349</f>
        <v>42820</v>
      </c>
      <c r="H17" s="57">
        <f>+ef_mp_manorg!I349</f>
        <v>14740</v>
      </c>
    </row>
    <row r="18" spans="2:8" x14ac:dyDescent="0.25">
      <c r="B18" s="59" t="s">
        <v>13</v>
      </c>
      <c r="C18" s="57">
        <f t="shared" ref="C18:H18" si="0">+SUM(C11:C17)</f>
        <v>81970</v>
      </c>
      <c r="D18" s="57">
        <f t="shared" si="0"/>
        <v>105130</v>
      </c>
      <c r="E18" s="57">
        <f t="shared" si="0"/>
        <v>57880</v>
      </c>
      <c r="F18" s="57">
        <f t="shared" si="0"/>
        <v>1584240</v>
      </c>
      <c r="G18" s="57">
        <f t="shared" si="0"/>
        <v>6560360</v>
      </c>
      <c r="H18" s="57">
        <f t="shared" si="0"/>
        <v>922710</v>
      </c>
    </row>
    <row r="20" spans="2:8" x14ac:dyDescent="0.25">
      <c r="B20" s="3" t="s">
        <v>303</v>
      </c>
    </row>
    <row r="21" spans="2:8" x14ac:dyDescent="0.25">
      <c r="B21" s="56"/>
      <c r="C21" s="76" t="s">
        <v>147</v>
      </c>
      <c r="D21" s="77"/>
      <c r="E21" s="77"/>
      <c r="F21" s="76" t="s">
        <v>148</v>
      </c>
      <c r="G21" s="77"/>
      <c r="H21" s="77"/>
    </row>
    <row r="22" spans="2:8" ht="26.4" x14ac:dyDescent="0.25">
      <c r="B22" s="56"/>
      <c r="C22" s="58" t="s">
        <v>244</v>
      </c>
      <c r="D22" s="61" t="s">
        <v>301</v>
      </c>
      <c r="E22" s="62" t="s">
        <v>302</v>
      </c>
      <c r="F22" s="58" t="s">
        <v>244</v>
      </c>
      <c r="G22" s="61" t="s">
        <v>301</v>
      </c>
      <c r="H22" s="62" t="s">
        <v>302</v>
      </c>
    </row>
    <row r="23" spans="2:8" x14ac:dyDescent="0.25">
      <c r="B23" s="59" t="s">
        <v>280</v>
      </c>
      <c r="C23" s="56"/>
      <c r="D23" s="56"/>
      <c r="E23" s="56"/>
      <c r="F23" s="56"/>
      <c r="G23" s="56"/>
      <c r="H23" s="56"/>
    </row>
    <row r="24" spans="2:8" x14ac:dyDescent="0.25">
      <c r="B24" s="59" t="s">
        <v>315</v>
      </c>
      <c r="C24" s="63">
        <f>+C17/SUM(C17:E17)*100</f>
        <v>47.605633802816897</v>
      </c>
      <c r="D24" s="64">
        <f>+D17/SUM(C17:E17)*100</f>
        <v>24.225352112676056</v>
      </c>
      <c r="E24" s="64">
        <f>+E17/SUM(C17:E17)*100</f>
        <v>28.169014084507044</v>
      </c>
      <c r="F24" s="63">
        <f>+F17/SUM(F17:H17)*100</f>
        <v>20.944925147644554</v>
      </c>
      <c r="G24" s="64">
        <f>+G17/SUM(F17:H17)*100</f>
        <v>58.810602939156709</v>
      </c>
      <c r="H24" s="64">
        <f>+H17/SUM(F17:H17)*100</f>
        <v>20.244471913198737</v>
      </c>
    </row>
    <row r="25" spans="2:8" ht="26.4" x14ac:dyDescent="0.25">
      <c r="B25" s="62" t="s">
        <v>309</v>
      </c>
      <c r="C25" s="63">
        <f>+C16/SUM(C16:E16)*100</f>
        <v>39.24</v>
      </c>
      <c r="D25" s="64">
        <f>+D16/SUM(C16:E16)*100</f>
        <v>25.16</v>
      </c>
      <c r="E25" s="64">
        <f>+E16/SUM(C16:E16)*100</f>
        <v>35.6</v>
      </c>
      <c r="F25" s="63">
        <f>+F16/SUM(F16:H16)*100</f>
        <v>19.625552368400651</v>
      </c>
      <c r="G25" s="64">
        <f>+G16/SUM(F16:H16)*100</f>
        <v>58.837894410419409</v>
      </c>
      <c r="H25" s="64">
        <f>+H16/SUM(F16:H16)*100</f>
        <v>21.536553221179936</v>
      </c>
    </row>
    <row r="26" spans="2:8" ht="26.4" x14ac:dyDescent="0.25">
      <c r="B26" s="62" t="s">
        <v>310</v>
      </c>
      <c r="C26" s="63">
        <f>+C15/SUM(C15:E15)*100</f>
        <v>35.559566787003611</v>
      </c>
      <c r="D26" s="64">
        <f>+D15/SUM(C15:E15)*100</f>
        <v>28.925992779783392</v>
      </c>
      <c r="E26" s="64">
        <f>+E15/SUM(C15:E15)*100</f>
        <v>35.514440433212997</v>
      </c>
      <c r="F26" s="63">
        <f>+F15/SUM(F15:H15)*100</f>
        <v>18.391408983355916</v>
      </c>
      <c r="G26" s="64">
        <f>+G15/SUM(F15:H15)*100</f>
        <v>62.525532388213648</v>
      </c>
      <c r="H26" s="64">
        <f>+H15/SUM(F15:H15)*100</f>
        <v>19.08305862843044</v>
      </c>
    </row>
    <row r="27" spans="2:8" ht="26.4" x14ac:dyDescent="0.25">
      <c r="B27" s="62" t="s">
        <v>311</v>
      </c>
      <c r="C27" s="63">
        <f>+C14/SUM(C14:E14)*100</f>
        <v>34.736442927569207</v>
      </c>
      <c r="D27" s="64">
        <f>+D14/SUM(C14:E14)*100</f>
        <v>33.143723928706862</v>
      </c>
      <c r="E27" s="64">
        <f>+E14/SUM(C14:E14)*100</f>
        <v>32.11983314372393</v>
      </c>
      <c r="F27" s="63">
        <f>+F14/SUM(F14:H14)*100</f>
        <v>20.481927710843372</v>
      </c>
      <c r="G27" s="64">
        <f>+G14/SUM(F14:H14)*100</f>
        <v>64.420865279299008</v>
      </c>
      <c r="H27" s="64">
        <f>+H14/SUM(F14:H14)*100</f>
        <v>15.097207009857613</v>
      </c>
    </row>
    <row r="28" spans="2:8" ht="26.4" x14ac:dyDescent="0.25">
      <c r="B28" s="62" t="s">
        <v>312</v>
      </c>
      <c r="C28" s="63">
        <f>+C13/SUM(C13:E13)*100</f>
        <v>34.430379746835442</v>
      </c>
      <c r="D28" s="64">
        <f>+D13/SUM(C13:E13)*100</f>
        <v>40.047468354430379</v>
      </c>
      <c r="E28" s="64">
        <f>+E13/SUM(C13:E13)*100</f>
        <v>25.522151898734176</v>
      </c>
      <c r="F28" s="63">
        <f>+F13/SUM(F13:H13)*100</f>
        <v>20.115369294850673</v>
      </c>
      <c r="G28" s="64">
        <f>+G13/SUM(F13:H13)*100</f>
        <v>67.277609209872779</v>
      </c>
      <c r="H28" s="64">
        <f>+H13/SUM(F13:H13)*100</f>
        <v>12.607021495276546</v>
      </c>
    </row>
    <row r="29" spans="2:8" ht="26.4" x14ac:dyDescent="0.25">
      <c r="B29" s="62" t="s">
        <v>313</v>
      </c>
      <c r="C29" s="63">
        <f>+C12/SUM(C12:E12)*100</f>
        <v>34.685058999501415</v>
      </c>
      <c r="D29" s="64">
        <f>+D12/SUM(C12:E12)*100</f>
        <v>45.537643343859067</v>
      </c>
      <c r="E29" s="64">
        <f>+E12/SUM(C12:E12)*100</f>
        <v>19.777297656639522</v>
      </c>
      <c r="F29" s="63">
        <f>+F12/SUM(F12:H12)*100</f>
        <v>20.260926229285641</v>
      </c>
      <c r="G29" s="64">
        <f>+G12/SUM(F12:H12)*100</f>
        <v>69.423753970911662</v>
      </c>
      <c r="H29" s="64">
        <f>+H12/SUM(F12:H12)*100</f>
        <v>10.315319799802698</v>
      </c>
    </row>
    <row r="30" spans="2:8" x14ac:dyDescent="0.25">
      <c r="B30" s="59" t="s">
        <v>316</v>
      </c>
      <c r="C30" s="63">
        <f>+C11/SUM(C11:E11)*100</f>
        <v>24.253312373680664</v>
      </c>
      <c r="D30" s="64">
        <f>+D11/SUM(C11:E11)*100</f>
        <v>67.639793397709411</v>
      </c>
      <c r="E30" s="64">
        <f>+E11/SUM(C11:E11)*100</f>
        <v>8.1068942286099261</v>
      </c>
      <c r="F30" s="63">
        <f>+F11/SUM(F11:H11)*100</f>
        <v>12.304758867651259</v>
      </c>
      <c r="G30" s="64">
        <f>+G11/SUM(F11:H11)*100</f>
        <v>84.110643838983776</v>
      </c>
      <c r="H30" s="64">
        <f>+H11/SUM(F11:H11)*100</f>
        <v>3.5845972933649572</v>
      </c>
    </row>
    <row r="31" spans="2:8" x14ac:dyDescent="0.25">
      <c r="B31" s="59"/>
      <c r="C31" s="57"/>
      <c r="D31" s="57"/>
      <c r="E31" s="57"/>
      <c r="F31" s="57"/>
      <c r="G31" s="57"/>
      <c r="H31" s="57"/>
    </row>
    <row r="32" spans="2:8" x14ac:dyDescent="0.25">
      <c r="B32" s="2" t="s">
        <v>13</v>
      </c>
      <c r="C32" s="5">
        <f>+C18/SUM(C18:E18)*100</f>
        <v>33.459874275451057</v>
      </c>
      <c r="D32" s="5">
        <f>+D18/SUM(C18:E18)*100</f>
        <v>42.913707241407465</v>
      </c>
      <c r="E32" s="5">
        <f>+E18/SUM(C18:E18)*100</f>
        <v>23.626418483141482</v>
      </c>
      <c r="F32" s="5">
        <f>+F18/SUM(F18:H18)*100</f>
        <v>17.471995553256701</v>
      </c>
      <c r="G32" s="5">
        <f>+G18/SUM(F18:H18)*100</f>
        <v>72.351777980459474</v>
      </c>
      <c r="H32" s="5">
        <f>+H18/SUM(F18:H18)*100</f>
        <v>10.176226466283826</v>
      </c>
    </row>
  </sheetData>
  <mergeCells count="4">
    <mergeCell ref="C8:E8"/>
    <mergeCell ref="F8:H8"/>
    <mergeCell ref="C21:E21"/>
    <mergeCell ref="F21:H2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238D-0341-419D-B408-A1BB681E96F6}">
  <sheetPr>
    <tabColor rgb="FFFF0000"/>
  </sheetPr>
  <dimension ref="A1"/>
  <sheetViews>
    <sheetView workbookViewId="0"/>
  </sheetViews>
  <sheetFormatPr defaultColWidth="9.109375" defaultRowHeight="13.2" x14ac:dyDescent="0.25"/>
  <cols>
    <col min="1" max="16384" width="9.109375" style="1"/>
  </cols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7838-6FD0-4E7F-A40A-B0C035F31080}">
  <sheetPr>
    <tabColor rgb="FF92D050"/>
  </sheetPr>
  <dimension ref="A2:CW466"/>
  <sheetViews>
    <sheetView workbookViewId="0"/>
  </sheetViews>
  <sheetFormatPr defaultColWidth="9.109375" defaultRowHeight="13.2" x14ac:dyDescent="0.25"/>
  <cols>
    <col min="1" max="1" width="9.109375" style="2"/>
    <col min="2" max="2" width="11.33203125" style="2" bestFit="1" customWidth="1"/>
    <col min="3" max="4" width="9.109375" style="2"/>
    <col min="5" max="5" width="9.33203125" style="2" bestFit="1" customWidth="1"/>
    <col min="6" max="6" width="9.109375" style="2"/>
    <col min="7" max="7" width="9.33203125" style="2" bestFit="1" customWidth="1"/>
    <col min="8" max="8" width="9.109375" style="2"/>
    <col min="9" max="11" width="9.33203125" style="2" bestFit="1" customWidth="1"/>
    <col min="12" max="12" width="9.109375" style="2"/>
    <col min="13" max="13" width="9.33203125" style="2" bestFit="1" customWidth="1"/>
    <col min="14" max="14" width="9.109375" style="2"/>
    <col min="15" max="18" width="9.33203125" style="2" bestFit="1" customWidth="1"/>
    <col min="19" max="19" width="9.88671875" style="2" bestFit="1" customWidth="1"/>
    <col min="20" max="20" width="9.109375" style="2"/>
    <col min="21" max="22" width="9.33203125" style="2" bestFit="1" customWidth="1"/>
    <col min="23" max="23" width="9.6640625" style="2" bestFit="1" customWidth="1"/>
    <col min="24" max="26" width="9.33203125" style="2" bestFit="1" customWidth="1"/>
    <col min="27" max="28" width="9.109375" style="2"/>
    <col min="29" max="29" width="9.33203125" style="2" bestFit="1" customWidth="1"/>
    <col min="30" max="30" width="9.109375" style="2"/>
    <col min="31" max="31" width="9.33203125" style="2" bestFit="1" customWidth="1"/>
    <col min="32" max="32" width="9.109375" style="2"/>
    <col min="33" max="33" width="9.33203125" style="2" bestFit="1" customWidth="1"/>
    <col min="34" max="34" width="9.109375" style="2"/>
    <col min="35" max="35" width="9.33203125" style="2" bestFit="1" customWidth="1"/>
    <col min="36" max="36" width="9.109375" style="2"/>
    <col min="37" max="37" width="9.33203125" style="2" bestFit="1" customWidth="1"/>
    <col min="38" max="38" width="9.109375" style="2"/>
    <col min="39" max="39" width="9.33203125" style="2" bestFit="1" customWidth="1"/>
    <col min="40" max="40" width="9.109375" style="2"/>
    <col min="41" max="41" width="9.33203125" style="2" bestFit="1" customWidth="1"/>
    <col min="42" max="42" width="9.109375" style="2"/>
    <col min="43" max="43" width="9.33203125" style="2" bestFit="1" customWidth="1"/>
    <col min="44" max="44" width="9.109375" style="2"/>
    <col min="45" max="45" width="9.33203125" style="2" bestFit="1" customWidth="1"/>
    <col min="46" max="46" width="9.109375" style="2"/>
    <col min="47" max="47" width="9.33203125" style="2" bestFit="1" customWidth="1"/>
    <col min="48" max="48" width="9.109375" style="2"/>
    <col min="49" max="49" width="9.33203125" style="2" bestFit="1" customWidth="1"/>
    <col min="50" max="16384" width="9.109375" style="2"/>
  </cols>
  <sheetData>
    <row r="2" spans="1:18" x14ac:dyDescent="0.25">
      <c r="B2" s="2" t="s">
        <v>3</v>
      </c>
      <c r="C2" s="13" t="s">
        <v>2</v>
      </c>
    </row>
    <row r="3" spans="1:18" x14ac:dyDescent="0.25">
      <c r="B3" s="14" t="s">
        <v>3</v>
      </c>
      <c r="C3" s="15" t="s">
        <v>2</v>
      </c>
    </row>
    <row r="5" spans="1:18" x14ac:dyDescent="0.25">
      <c r="A5" s="2" t="s">
        <v>63</v>
      </c>
      <c r="B5" s="54" t="s">
        <v>62</v>
      </c>
    </row>
    <row r="7" spans="1:18" x14ac:dyDescent="0.25">
      <c r="B7" s="2">
        <v>2020</v>
      </c>
      <c r="C7" s="16" t="s">
        <v>408</v>
      </c>
    </row>
    <row r="8" spans="1:18" x14ac:dyDescent="0.25">
      <c r="B8" s="2">
        <v>2010</v>
      </c>
      <c r="C8" s="16" t="s">
        <v>411</v>
      </c>
    </row>
    <row r="9" spans="1:18" x14ac:dyDescent="0.25">
      <c r="C9" s="16"/>
    </row>
    <row r="10" spans="1:18" x14ac:dyDescent="0.25">
      <c r="B10" s="6" t="s">
        <v>409</v>
      </c>
      <c r="C10" s="1"/>
      <c r="D10" s="1"/>
      <c r="E10" s="1"/>
      <c r="F10" s="1"/>
      <c r="G10" s="1"/>
      <c r="H10" s="1"/>
      <c r="L10" s="6" t="s">
        <v>412</v>
      </c>
      <c r="M10" s="1"/>
      <c r="N10" s="1"/>
      <c r="O10" s="1"/>
      <c r="P10" s="1"/>
      <c r="Q10" s="1"/>
      <c r="R10" s="1"/>
    </row>
    <row r="11" spans="1:18" x14ac:dyDescent="0.25">
      <c r="B11" s="6" t="s">
        <v>7</v>
      </c>
      <c r="C11" s="7" t="s">
        <v>410</v>
      </c>
      <c r="D11" s="1"/>
      <c r="E11" s="1"/>
      <c r="F11" s="1"/>
      <c r="G11" s="1"/>
      <c r="H11" s="1"/>
      <c r="L11" s="6" t="s">
        <v>7</v>
      </c>
      <c r="M11" s="7" t="s">
        <v>413</v>
      </c>
      <c r="N11" s="1"/>
      <c r="O11" s="1"/>
      <c r="P11" s="1"/>
      <c r="Q11" s="1"/>
      <c r="R11" s="1"/>
    </row>
    <row r="12" spans="1:18" x14ac:dyDescent="0.25">
      <c r="B12" s="6" t="s">
        <v>8</v>
      </c>
      <c r="C12" s="6" t="s">
        <v>9</v>
      </c>
      <c r="D12" s="1"/>
      <c r="E12" s="1"/>
      <c r="F12" s="1"/>
      <c r="G12" s="1"/>
      <c r="H12" s="1"/>
      <c r="L12" s="6" t="s">
        <v>8</v>
      </c>
      <c r="M12" s="6" t="s">
        <v>9</v>
      </c>
      <c r="N12" s="1"/>
      <c r="O12" s="1"/>
      <c r="P12" s="1"/>
      <c r="Q12" s="1"/>
      <c r="R12" s="1"/>
    </row>
    <row r="13" spans="1:18" x14ac:dyDescent="0.25">
      <c r="B13" s="1"/>
      <c r="C13" s="1"/>
      <c r="D13" s="1"/>
      <c r="E13" s="1"/>
      <c r="F13" s="1"/>
      <c r="G13" s="1"/>
      <c r="H13" s="1"/>
      <c r="L13" s="1"/>
      <c r="M13" s="1"/>
      <c r="N13" s="1"/>
      <c r="O13" s="1"/>
      <c r="P13" s="1"/>
      <c r="Q13" s="1"/>
      <c r="R13" s="1"/>
    </row>
    <row r="14" spans="1:18" x14ac:dyDescent="0.25">
      <c r="B14" s="7" t="s">
        <v>10</v>
      </c>
      <c r="C14" s="1"/>
      <c r="D14" s="6" t="s">
        <v>11</v>
      </c>
      <c r="E14" s="1"/>
      <c r="F14" s="1"/>
      <c r="G14" s="1"/>
      <c r="H14" s="1"/>
      <c r="L14" s="7" t="s">
        <v>10</v>
      </c>
      <c r="M14" s="1"/>
      <c r="N14" s="6" t="s">
        <v>11</v>
      </c>
      <c r="O14" s="1"/>
      <c r="P14" s="1"/>
      <c r="Q14" s="1"/>
      <c r="R14" s="1"/>
    </row>
    <row r="15" spans="1:18" x14ac:dyDescent="0.25">
      <c r="B15" s="7" t="s">
        <v>12</v>
      </c>
      <c r="C15" s="1"/>
      <c r="D15" s="6" t="s">
        <v>13</v>
      </c>
      <c r="E15" s="1"/>
      <c r="F15" s="1"/>
      <c r="G15" s="1"/>
      <c r="H15" s="1"/>
      <c r="L15" s="7" t="s">
        <v>12</v>
      </c>
      <c r="M15" s="1"/>
      <c r="N15" s="6" t="s">
        <v>13</v>
      </c>
      <c r="O15" s="1"/>
      <c r="P15" s="1"/>
      <c r="Q15" s="1"/>
      <c r="R15" s="1"/>
    </row>
    <row r="16" spans="1:18" x14ac:dyDescent="0.25">
      <c r="B16" s="7" t="s">
        <v>14</v>
      </c>
      <c r="C16" s="1"/>
      <c r="D16" s="6" t="s">
        <v>13</v>
      </c>
      <c r="E16" s="1"/>
      <c r="F16" s="1"/>
      <c r="G16" s="1"/>
      <c r="H16" s="1"/>
      <c r="L16" s="7" t="s">
        <v>14</v>
      </c>
      <c r="M16" s="1"/>
      <c r="N16" s="6" t="s">
        <v>13</v>
      </c>
      <c r="O16" s="1"/>
      <c r="P16" s="1"/>
      <c r="Q16" s="1"/>
      <c r="R16" s="1"/>
    </row>
    <row r="17" spans="2:25" x14ac:dyDescent="0.25">
      <c r="B17" s="7" t="s">
        <v>15</v>
      </c>
      <c r="C17" s="1"/>
      <c r="D17" s="6" t="s">
        <v>13</v>
      </c>
      <c r="E17" s="1"/>
      <c r="F17" s="1"/>
      <c r="G17" s="1"/>
      <c r="H17" s="1"/>
      <c r="L17" s="7" t="s">
        <v>15</v>
      </c>
      <c r="M17" s="1"/>
      <c r="N17" s="6" t="s">
        <v>13</v>
      </c>
      <c r="O17" s="1"/>
      <c r="P17" s="1"/>
      <c r="Q17" s="1"/>
      <c r="R17" s="1"/>
    </row>
    <row r="18" spans="2:25" x14ac:dyDescent="0.25">
      <c r="B18" s="7" t="s">
        <v>16</v>
      </c>
      <c r="C18" s="1"/>
      <c r="D18" s="6" t="s">
        <v>17</v>
      </c>
      <c r="E18" s="1"/>
      <c r="F18" s="1"/>
      <c r="G18" s="1"/>
      <c r="H18" s="1"/>
      <c r="L18" s="7" t="s">
        <v>16</v>
      </c>
      <c r="M18" s="1"/>
      <c r="N18" s="6" t="s">
        <v>17</v>
      </c>
      <c r="O18" s="1"/>
      <c r="P18" s="1"/>
      <c r="Q18" s="1"/>
      <c r="R18" s="1"/>
    </row>
    <row r="19" spans="2:25" x14ac:dyDescent="0.25">
      <c r="B19" s="7" t="s">
        <v>18</v>
      </c>
      <c r="C19" s="1"/>
      <c r="D19" s="6" t="s">
        <v>19</v>
      </c>
      <c r="E19" s="1"/>
      <c r="F19" s="1"/>
      <c r="G19" s="1"/>
      <c r="H19" s="1"/>
      <c r="L19" s="7" t="s">
        <v>18</v>
      </c>
      <c r="M19" s="1"/>
      <c r="N19" s="6" t="s">
        <v>82</v>
      </c>
      <c r="O19" s="1"/>
      <c r="P19" s="1"/>
      <c r="Q19" s="1"/>
      <c r="R19" s="1"/>
    </row>
    <row r="20" spans="2:25" x14ac:dyDescent="0.25">
      <c r="B20" s="1"/>
      <c r="C20" s="1"/>
      <c r="D20" s="1"/>
      <c r="E20" s="1"/>
      <c r="F20" s="1"/>
      <c r="G20" s="1"/>
      <c r="H20" s="1"/>
      <c r="L20" s="1"/>
      <c r="M20" s="1"/>
      <c r="N20" s="1"/>
      <c r="O20" s="1"/>
      <c r="P20" s="1"/>
      <c r="Q20" s="1"/>
      <c r="R20" s="1"/>
    </row>
    <row r="21" spans="2:25" x14ac:dyDescent="0.25">
      <c r="B21" s="8" t="s">
        <v>20</v>
      </c>
      <c r="C21" s="79" t="s">
        <v>13</v>
      </c>
      <c r="D21" s="79" t="s">
        <v>21</v>
      </c>
      <c r="E21" s="79" t="s">
        <v>22</v>
      </c>
      <c r="F21" s="79" t="s">
        <v>21</v>
      </c>
      <c r="G21" s="79" t="s">
        <v>404</v>
      </c>
      <c r="H21" s="79" t="s">
        <v>21</v>
      </c>
      <c r="I21" s="2" t="s">
        <v>87</v>
      </c>
      <c r="J21" s="2" t="s">
        <v>88</v>
      </c>
      <c r="L21" s="8" t="s">
        <v>20</v>
      </c>
      <c r="M21" s="79" t="s">
        <v>13</v>
      </c>
      <c r="N21" s="79" t="s">
        <v>21</v>
      </c>
      <c r="O21" s="79" t="s">
        <v>22</v>
      </c>
      <c r="P21" s="79" t="s">
        <v>21</v>
      </c>
      <c r="Q21" s="79" t="s">
        <v>404</v>
      </c>
      <c r="R21" s="79" t="s">
        <v>21</v>
      </c>
    </row>
    <row r="22" spans="2:25" x14ac:dyDescent="0.25">
      <c r="B22" s="9" t="s">
        <v>23</v>
      </c>
      <c r="C22" s="17" t="s">
        <v>21</v>
      </c>
      <c r="D22" s="17" t="s">
        <v>21</v>
      </c>
      <c r="E22" s="17" t="s">
        <v>21</v>
      </c>
      <c r="F22" s="17" t="s">
        <v>21</v>
      </c>
      <c r="G22" s="17" t="s">
        <v>21</v>
      </c>
      <c r="H22" s="17" t="s">
        <v>21</v>
      </c>
      <c r="L22" s="9" t="s">
        <v>23</v>
      </c>
      <c r="M22" s="17" t="s">
        <v>21</v>
      </c>
      <c r="N22" s="17" t="s">
        <v>21</v>
      </c>
      <c r="O22" s="17" t="s">
        <v>21</v>
      </c>
      <c r="P22" s="17" t="s">
        <v>21</v>
      </c>
      <c r="Q22" s="17" t="s">
        <v>21</v>
      </c>
      <c r="R22" s="17" t="s">
        <v>21</v>
      </c>
    </row>
    <row r="23" spans="2:25" x14ac:dyDescent="0.25">
      <c r="B23" s="10" t="s">
        <v>24</v>
      </c>
      <c r="C23" s="11">
        <v>9067300</v>
      </c>
      <c r="D23" s="11" t="s">
        <v>21</v>
      </c>
      <c r="E23" s="11">
        <v>244970</v>
      </c>
      <c r="F23" s="11" t="s">
        <v>21</v>
      </c>
      <c r="G23" s="11">
        <v>8723470</v>
      </c>
      <c r="H23" s="11" t="s">
        <v>21</v>
      </c>
      <c r="I23" s="5">
        <f t="shared" ref="I23:I50" si="0">+E23/C23*100</f>
        <v>2.7016862792672569</v>
      </c>
      <c r="L23" s="10" t="s">
        <v>24</v>
      </c>
      <c r="M23" s="11">
        <v>12055360</v>
      </c>
      <c r="N23" s="11" t="s">
        <v>21</v>
      </c>
      <c r="O23" s="11">
        <v>109690</v>
      </c>
      <c r="P23" s="11" t="s">
        <v>21</v>
      </c>
      <c r="Q23" s="11">
        <v>11866480</v>
      </c>
      <c r="R23" s="11" t="s">
        <v>21</v>
      </c>
      <c r="W23" s="51">
        <f>+C23-M23</f>
        <v>-2988060</v>
      </c>
      <c r="X23" s="51">
        <f t="shared" ref="X23:X50" si="1">+E23-O23</f>
        <v>135280</v>
      </c>
      <c r="Y23" s="2">
        <f>+E23/O23</f>
        <v>2.2332938280608987</v>
      </c>
    </row>
    <row r="24" spans="2:25" x14ac:dyDescent="0.25">
      <c r="B24" s="10" t="s">
        <v>25</v>
      </c>
      <c r="C24" s="12">
        <v>36000</v>
      </c>
      <c r="D24" s="12" t="s">
        <v>21</v>
      </c>
      <c r="E24" s="12">
        <v>1530</v>
      </c>
      <c r="F24" s="12" t="s">
        <v>21</v>
      </c>
      <c r="G24" s="12">
        <v>33880</v>
      </c>
      <c r="H24" s="12" t="s">
        <v>21</v>
      </c>
      <c r="I24" s="5">
        <f t="shared" si="0"/>
        <v>4.25</v>
      </c>
      <c r="J24" s="18">
        <f>+E24/$E$23*100</f>
        <v>0.62456627342123527</v>
      </c>
      <c r="K24" s="5"/>
      <c r="L24" s="10" t="s">
        <v>25</v>
      </c>
      <c r="M24" s="12">
        <v>42850</v>
      </c>
      <c r="N24" s="12" t="s">
        <v>21</v>
      </c>
      <c r="O24" s="12">
        <v>650</v>
      </c>
      <c r="P24" s="12" t="s">
        <v>21</v>
      </c>
      <c r="Q24" s="12">
        <v>42080</v>
      </c>
      <c r="R24" s="12" t="s">
        <v>21</v>
      </c>
      <c r="T24" s="10" t="s">
        <v>36</v>
      </c>
      <c r="U24" s="18">
        <v>29.579132138629223</v>
      </c>
      <c r="W24" s="10" t="s">
        <v>25</v>
      </c>
      <c r="X24" s="51">
        <f t="shared" si="1"/>
        <v>880</v>
      </c>
    </row>
    <row r="25" spans="2:25" x14ac:dyDescent="0.25">
      <c r="B25" s="10" t="s">
        <v>26</v>
      </c>
      <c r="C25" s="11">
        <v>132740</v>
      </c>
      <c r="D25" s="11" t="s">
        <v>21</v>
      </c>
      <c r="E25" s="11">
        <v>2080</v>
      </c>
      <c r="F25" s="11" t="s">
        <v>21</v>
      </c>
      <c r="G25" s="11">
        <v>128700</v>
      </c>
      <c r="H25" s="11" t="s">
        <v>21</v>
      </c>
      <c r="I25" s="5">
        <f t="shared" si="0"/>
        <v>1.5669730299834261</v>
      </c>
      <c r="J25" s="18">
        <f t="shared" ref="J25:J50" si="2">+E25/$E$23*100</f>
        <v>0.84908356125239837</v>
      </c>
      <c r="L25" s="10" t="s">
        <v>26</v>
      </c>
      <c r="M25" s="11">
        <v>370490</v>
      </c>
      <c r="N25" s="11" t="s">
        <v>21</v>
      </c>
      <c r="O25" s="11">
        <v>120</v>
      </c>
      <c r="P25" s="11" t="s">
        <v>21</v>
      </c>
      <c r="Q25" s="11">
        <v>370160</v>
      </c>
      <c r="R25" s="11" t="s">
        <v>21</v>
      </c>
      <c r="T25" s="10" t="s">
        <v>34</v>
      </c>
      <c r="U25" s="18">
        <v>15.716210148181409</v>
      </c>
      <c r="W25" s="10" t="s">
        <v>26</v>
      </c>
      <c r="X25" s="51">
        <f t="shared" si="1"/>
        <v>1960</v>
      </c>
    </row>
    <row r="26" spans="2:25" x14ac:dyDescent="0.25">
      <c r="B26" s="10" t="s">
        <v>27</v>
      </c>
      <c r="C26" s="12">
        <v>28910</v>
      </c>
      <c r="D26" s="12" t="s">
        <v>21</v>
      </c>
      <c r="E26" s="12">
        <v>4460</v>
      </c>
      <c r="F26" s="12" t="s">
        <v>21</v>
      </c>
      <c r="G26" s="12">
        <v>24250</v>
      </c>
      <c r="H26" s="12" t="s">
        <v>21</v>
      </c>
      <c r="I26" s="5">
        <f t="shared" si="0"/>
        <v>15.427187824282255</v>
      </c>
      <c r="J26" s="18">
        <f t="shared" si="2"/>
        <v>1.820631097685431</v>
      </c>
      <c r="L26" s="10" t="s">
        <v>27</v>
      </c>
      <c r="M26" s="12">
        <v>22860</v>
      </c>
      <c r="N26" s="12" t="s">
        <v>21</v>
      </c>
      <c r="O26" s="12">
        <v>2210</v>
      </c>
      <c r="P26" s="12" t="s">
        <v>21</v>
      </c>
      <c r="Q26" s="12">
        <v>20510</v>
      </c>
      <c r="R26" s="12" t="s">
        <v>21</v>
      </c>
      <c r="T26" s="10" t="s">
        <v>29</v>
      </c>
      <c r="U26" s="18">
        <v>10.315548842715435</v>
      </c>
      <c r="W26" s="10" t="s">
        <v>27</v>
      </c>
      <c r="X26" s="51">
        <f t="shared" si="1"/>
        <v>2250</v>
      </c>
    </row>
    <row r="27" spans="2:25" x14ac:dyDescent="0.25">
      <c r="B27" s="10" t="s">
        <v>28</v>
      </c>
      <c r="C27" s="11">
        <v>37090</v>
      </c>
      <c r="D27" s="11" t="s">
        <v>21</v>
      </c>
      <c r="E27" s="11">
        <v>3660</v>
      </c>
      <c r="F27" s="11" t="s">
        <v>21</v>
      </c>
      <c r="G27" s="11">
        <v>33400</v>
      </c>
      <c r="H27" s="11" t="s">
        <v>21</v>
      </c>
      <c r="I27" s="5">
        <f t="shared" si="0"/>
        <v>9.8678889188460506</v>
      </c>
      <c r="J27" s="18">
        <f t="shared" si="2"/>
        <v>1.4940604972037392</v>
      </c>
      <c r="L27" s="10" t="s">
        <v>28</v>
      </c>
      <c r="M27" s="11">
        <v>41360</v>
      </c>
      <c r="N27" s="11" t="s">
        <v>21</v>
      </c>
      <c r="O27" s="11">
        <v>2070</v>
      </c>
      <c r="P27" s="11" t="s">
        <v>21</v>
      </c>
      <c r="Q27" s="11">
        <v>39210</v>
      </c>
      <c r="R27" s="11" t="s">
        <v>21</v>
      </c>
      <c r="T27" s="10" t="s">
        <v>44</v>
      </c>
      <c r="U27" s="18">
        <v>9.8624321345470882</v>
      </c>
      <c r="W27" s="10" t="s">
        <v>28</v>
      </c>
      <c r="X27" s="51">
        <f t="shared" si="1"/>
        <v>1590</v>
      </c>
    </row>
    <row r="28" spans="2:25" x14ac:dyDescent="0.25">
      <c r="B28" s="10" t="s">
        <v>29</v>
      </c>
      <c r="C28" s="12">
        <v>262560</v>
      </c>
      <c r="D28" s="12" t="s">
        <v>21</v>
      </c>
      <c r="E28" s="12">
        <v>25270</v>
      </c>
      <c r="F28" s="12" t="s">
        <v>21</v>
      </c>
      <c r="G28" s="12">
        <v>236460</v>
      </c>
      <c r="H28" s="12" t="s">
        <v>21</v>
      </c>
      <c r="I28" s="5">
        <f t="shared" si="0"/>
        <v>9.6244667885435717</v>
      </c>
      <c r="J28" s="18">
        <f t="shared" si="2"/>
        <v>10.315548842715435</v>
      </c>
      <c r="L28" s="10" t="s">
        <v>29</v>
      </c>
      <c r="M28" s="12">
        <v>299130</v>
      </c>
      <c r="N28" s="12" t="s">
        <v>21</v>
      </c>
      <c r="O28" s="12">
        <v>15570</v>
      </c>
      <c r="P28" s="12" t="s">
        <v>21</v>
      </c>
      <c r="Q28" s="12">
        <v>282610</v>
      </c>
      <c r="R28" s="12" t="s">
        <v>21</v>
      </c>
      <c r="T28" s="10" t="s">
        <v>47</v>
      </c>
      <c r="U28" s="18">
        <v>8.1438543495121856</v>
      </c>
      <c r="W28" s="10" t="s">
        <v>29</v>
      </c>
      <c r="X28" s="51">
        <f t="shared" si="1"/>
        <v>9700</v>
      </c>
    </row>
    <row r="29" spans="2:25" x14ac:dyDescent="0.25">
      <c r="B29" s="10" t="s">
        <v>30</v>
      </c>
      <c r="C29" s="11">
        <v>11370</v>
      </c>
      <c r="D29" s="11" t="s">
        <v>21</v>
      </c>
      <c r="E29" s="11">
        <v>1870</v>
      </c>
      <c r="F29" s="11" t="s">
        <v>21</v>
      </c>
      <c r="G29" s="11">
        <v>9430</v>
      </c>
      <c r="H29" s="11" t="s">
        <v>21</v>
      </c>
      <c r="I29" s="5">
        <f t="shared" si="0"/>
        <v>16.446789797713279</v>
      </c>
      <c r="J29" s="18">
        <f t="shared" si="2"/>
        <v>0.76335877862595414</v>
      </c>
      <c r="L29" s="10" t="s">
        <v>30</v>
      </c>
      <c r="M29" s="11">
        <v>19610</v>
      </c>
      <c r="N29" s="11" t="s">
        <v>21</v>
      </c>
      <c r="O29" s="11">
        <v>1120</v>
      </c>
      <c r="P29" s="11" t="s">
        <v>21</v>
      </c>
      <c r="Q29" s="11">
        <v>18290</v>
      </c>
      <c r="R29" s="11" t="s">
        <v>21</v>
      </c>
      <c r="T29" s="10" t="s">
        <v>33</v>
      </c>
      <c r="U29" s="18">
        <v>7.8540229415846836</v>
      </c>
      <c r="W29" s="10" t="s">
        <v>30</v>
      </c>
      <c r="X29" s="51">
        <f t="shared" si="1"/>
        <v>750</v>
      </c>
    </row>
    <row r="30" spans="2:25" x14ac:dyDescent="0.25">
      <c r="B30" s="10" t="s">
        <v>31</v>
      </c>
      <c r="C30" s="12">
        <v>130190</v>
      </c>
      <c r="D30" s="12" t="s">
        <v>21</v>
      </c>
      <c r="E30" s="12">
        <v>950</v>
      </c>
      <c r="F30" s="12" t="s">
        <v>21</v>
      </c>
      <c r="G30" s="12">
        <v>128500</v>
      </c>
      <c r="H30" s="12" t="s">
        <v>21</v>
      </c>
      <c r="I30" s="5">
        <f t="shared" si="0"/>
        <v>0.72970274214609421</v>
      </c>
      <c r="J30" s="18">
        <f t="shared" si="2"/>
        <v>0.38780258807200885</v>
      </c>
      <c r="L30" s="10" t="s">
        <v>31</v>
      </c>
      <c r="M30" s="12">
        <v>139890</v>
      </c>
      <c r="N30" s="12" t="s">
        <v>21</v>
      </c>
      <c r="O30" s="12">
        <v>700</v>
      </c>
      <c r="P30" s="12" t="s">
        <v>21</v>
      </c>
      <c r="Q30" s="12">
        <v>138760</v>
      </c>
      <c r="R30" s="12" t="s">
        <v>21</v>
      </c>
      <c r="T30" s="10" t="s">
        <v>32</v>
      </c>
      <c r="U30" s="18">
        <v>2.0900518430828265</v>
      </c>
      <c r="W30" s="10" t="s">
        <v>31</v>
      </c>
      <c r="X30" s="51">
        <f t="shared" si="1"/>
        <v>250</v>
      </c>
    </row>
    <row r="31" spans="2:25" x14ac:dyDescent="0.25">
      <c r="B31" s="10" t="s">
        <v>32</v>
      </c>
      <c r="C31" s="11">
        <v>530680</v>
      </c>
      <c r="D31" s="11" t="s">
        <v>21</v>
      </c>
      <c r="E31" s="11">
        <v>5120</v>
      </c>
      <c r="F31" s="11" t="s">
        <v>21</v>
      </c>
      <c r="G31" s="11">
        <v>517750</v>
      </c>
      <c r="H31" s="11" t="s">
        <v>21</v>
      </c>
      <c r="I31" s="5">
        <f t="shared" si="0"/>
        <v>0.96479987940001499</v>
      </c>
      <c r="J31" s="18">
        <f t="shared" si="2"/>
        <v>2.0900518430828265</v>
      </c>
      <c r="L31" s="10" t="s">
        <v>32</v>
      </c>
      <c r="M31" s="11">
        <v>723060</v>
      </c>
      <c r="N31" s="11" t="s">
        <v>21</v>
      </c>
      <c r="O31" s="11">
        <v>7340</v>
      </c>
      <c r="P31" s="11" t="s">
        <v>21</v>
      </c>
      <c r="Q31" s="11">
        <v>706390</v>
      </c>
      <c r="R31" s="11" t="s">
        <v>21</v>
      </c>
      <c r="T31" s="10" t="s">
        <v>51</v>
      </c>
      <c r="U31" s="18">
        <v>2.0573947830346571</v>
      </c>
      <c r="W31" s="10" t="s">
        <v>32</v>
      </c>
      <c r="X31" s="51">
        <f t="shared" si="1"/>
        <v>-2220</v>
      </c>
    </row>
    <row r="32" spans="2:25" x14ac:dyDescent="0.25">
      <c r="B32" s="10" t="s">
        <v>33</v>
      </c>
      <c r="C32" s="12">
        <v>914870</v>
      </c>
      <c r="D32" s="12" t="s">
        <v>21</v>
      </c>
      <c r="E32" s="12">
        <v>19240</v>
      </c>
      <c r="F32" s="12" t="s">
        <v>21</v>
      </c>
      <c r="G32" s="12">
        <v>872230</v>
      </c>
      <c r="H32" s="12" t="s">
        <v>21</v>
      </c>
      <c r="I32" s="5">
        <f t="shared" si="0"/>
        <v>2.1030310317312844</v>
      </c>
      <c r="J32" s="18">
        <f t="shared" si="2"/>
        <v>7.8540229415846836</v>
      </c>
      <c r="L32" s="10" t="s">
        <v>33</v>
      </c>
      <c r="M32" s="12">
        <v>989800</v>
      </c>
      <c r="N32" s="12" t="s">
        <v>21</v>
      </c>
      <c r="O32" s="12">
        <v>9280</v>
      </c>
      <c r="P32" s="12" t="s">
        <v>21</v>
      </c>
      <c r="Q32" s="12">
        <v>967080</v>
      </c>
      <c r="R32" s="12" t="s">
        <v>21</v>
      </c>
      <c r="T32" s="10" t="s">
        <v>27</v>
      </c>
      <c r="U32" s="18">
        <v>1.820631097685431</v>
      </c>
      <c r="W32" s="10" t="s">
        <v>33</v>
      </c>
      <c r="X32" s="51">
        <f t="shared" si="1"/>
        <v>9960</v>
      </c>
    </row>
    <row r="33" spans="2:24" x14ac:dyDescent="0.25">
      <c r="B33" s="10" t="s">
        <v>34</v>
      </c>
      <c r="C33" s="11">
        <v>393030</v>
      </c>
      <c r="D33" s="11" t="s">
        <v>21</v>
      </c>
      <c r="E33" s="11">
        <v>38500</v>
      </c>
      <c r="F33" s="11" t="s">
        <v>21</v>
      </c>
      <c r="G33" s="11">
        <v>346470</v>
      </c>
      <c r="H33" s="11" t="s">
        <v>21</v>
      </c>
      <c r="I33" s="5">
        <f t="shared" si="0"/>
        <v>9.7956898964455643</v>
      </c>
      <c r="J33" s="18">
        <f t="shared" si="2"/>
        <v>15.716210148181409</v>
      </c>
      <c r="L33" s="10" t="s">
        <v>34</v>
      </c>
      <c r="M33" s="11">
        <v>516100</v>
      </c>
      <c r="N33" s="11" t="s">
        <v>21</v>
      </c>
      <c r="O33" s="11">
        <v>7520</v>
      </c>
      <c r="P33" s="11" t="s">
        <v>21</v>
      </c>
      <c r="Q33" s="11">
        <v>498270</v>
      </c>
      <c r="R33" s="11" t="s">
        <v>21</v>
      </c>
      <c r="T33" s="10" t="s">
        <v>50</v>
      </c>
      <c r="U33" s="18">
        <v>1.7308241825529658</v>
      </c>
      <c r="W33" s="10" t="s">
        <v>34</v>
      </c>
      <c r="X33" s="51">
        <f t="shared" si="1"/>
        <v>30980</v>
      </c>
    </row>
    <row r="34" spans="2:24" x14ac:dyDescent="0.25">
      <c r="B34" s="10" t="s">
        <v>35</v>
      </c>
      <c r="C34" s="12">
        <v>143920</v>
      </c>
      <c r="D34" s="12" t="s">
        <v>21</v>
      </c>
      <c r="E34" s="12">
        <v>2090</v>
      </c>
      <c r="F34" s="12" t="s">
        <v>21</v>
      </c>
      <c r="G34" s="12">
        <v>138620</v>
      </c>
      <c r="H34" s="12" t="s">
        <v>21</v>
      </c>
      <c r="I34" s="5">
        <f t="shared" si="0"/>
        <v>1.452195664257921</v>
      </c>
      <c r="J34" s="18">
        <f t="shared" si="2"/>
        <v>0.85316569375841944</v>
      </c>
      <c r="L34" s="10" t="s">
        <v>35</v>
      </c>
      <c r="M34" s="12">
        <v>233280</v>
      </c>
      <c r="N34" s="12" t="s">
        <v>21</v>
      </c>
      <c r="O34" s="12">
        <v>310</v>
      </c>
      <c r="P34" s="12" t="s">
        <v>21</v>
      </c>
      <c r="Q34" s="12">
        <v>232260</v>
      </c>
      <c r="R34" s="12" t="s">
        <v>21</v>
      </c>
      <c r="T34" s="10" t="s">
        <v>28</v>
      </c>
      <c r="U34" s="18">
        <v>1.4940604972037392</v>
      </c>
      <c r="W34" s="10" t="s">
        <v>35</v>
      </c>
      <c r="X34" s="51">
        <f t="shared" si="1"/>
        <v>1780</v>
      </c>
    </row>
    <row r="35" spans="2:24" x14ac:dyDescent="0.25">
      <c r="B35" s="10" t="s">
        <v>36</v>
      </c>
      <c r="C35" s="11">
        <v>1130530</v>
      </c>
      <c r="D35" s="11" t="s">
        <v>21</v>
      </c>
      <c r="E35" s="11">
        <v>72460</v>
      </c>
      <c r="F35" s="11" t="s">
        <v>21</v>
      </c>
      <c r="G35" s="11">
        <v>1044620</v>
      </c>
      <c r="H35" s="11" t="s">
        <v>21</v>
      </c>
      <c r="I35" s="5">
        <f t="shared" si="0"/>
        <v>6.4093832096450338</v>
      </c>
      <c r="J35" s="18">
        <f t="shared" si="2"/>
        <v>29.579132138629223</v>
      </c>
      <c r="L35" s="10" t="s">
        <v>36</v>
      </c>
      <c r="M35" s="11">
        <v>1620880</v>
      </c>
      <c r="N35" s="11" t="s">
        <v>21</v>
      </c>
      <c r="O35" s="11">
        <v>25150</v>
      </c>
      <c r="P35" s="11" t="s">
        <v>21</v>
      </c>
      <c r="Q35" s="11">
        <v>1576150</v>
      </c>
      <c r="R35" s="11" t="s">
        <v>21</v>
      </c>
      <c r="T35" s="10" t="s">
        <v>48</v>
      </c>
      <c r="U35" s="18">
        <v>1.3634322570110626</v>
      </c>
      <c r="W35" s="10" t="s">
        <v>36</v>
      </c>
      <c r="X35" s="51">
        <f t="shared" si="1"/>
        <v>47310</v>
      </c>
    </row>
    <row r="36" spans="2:24" x14ac:dyDescent="0.25">
      <c r="B36" s="10" t="s">
        <v>37</v>
      </c>
      <c r="C36" s="12">
        <v>34050</v>
      </c>
      <c r="D36" s="12" t="s">
        <v>21</v>
      </c>
      <c r="E36" s="12">
        <v>560</v>
      </c>
      <c r="F36" s="12" t="s">
        <v>21</v>
      </c>
      <c r="G36" s="12">
        <v>32800</v>
      </c>
      <c r="H36" s="12" t="s">
        <v>21</v>
      </c>
      <c r="I36" s="5">
        <f t="shared" si="0"/>
        <v>1.6446402349486049</v>
      </c>
      <c r="J36" s="18">
        <f t="shared" si="2"/>
        <v>0.22859942033718414</v>
      </c>
      <c r="L36" s="10" t="s">
        <v>37</v>
      </c>
      <c r="M36" s="12">
        <v>38860</v>
      </c>
      <c r="N36" s="12" t="s">
        <v>21</v>
      </c>
      <c r="O36" s="12">
        <v>160</v>
      </c>
      <c r="P36" s="12" t="s">
        <v>21</v>
      </c>
      <c r="Q36" s="12">
        <v>38500</v>
      </c>
      <c r="R36" s="12" t="s">
        <v>21</v>
      </c>
      <c r="T36" s="10" t="s">
        <v>38</v>
      </c>
      <c r="U36" s="18">
        <v>1.0695187165775399</v>
      </c>
      <c r="W36" s="10" t="s">
        <v>37</v>
      </c>
      <c r="X36" s="51">
        <f t="shared" si="1"/>
        <v>400</v>
      </c>
    </row>
    <row r="37" spans="2:24" x14ac:dyDescent="0.25">
      <c r="B37" s="10" t="s">
        <v>38</v>
      </c>
      <c r="C37" s="11">
        <v>68980</v>
      </c>
      <c r="D37" s="11" t="s">
        <v>21</v>
      </c>
      <c r="E37" s="11">
        <v>2620</v>
      </c>
      <c r="F37" s="11" t="s">
        <v>21</v>
      </c>
      <c r="G37" s="11">
        <v>64960</v>
      </c>
      <c r="H37" s="11" t="s">
        <v>21</v>
      </c>
      <c r="I37" s="5">
        <f t="shared" si="0"/>
        <v>3.7982023775007248</v>
      </c>
      <c r="J37" s="18">
        <f t="shared" si="2"/>
        <v>1.0695187165775399</v>
      </c>
      <c r="L37" s="10" t="s">
        <v>38</v>
      </c>
      <c r="M37" s="11">
        <v>83390</v>
      </c>
      <c r="N37" s="11" t="s">
        <v>21</v>
      </c>
      <c r="O37" s="11">
        <v>1490</v>
      </c>
      <c r="P37" s="11" t="s">
        <v>21</v>
      </c>
      <c r="Q37" s="11">
        <v>80050</v>
      </c>
      <c r="R37" s="11" t="s">
        <v>21</v>
      </c>
      <c r="T37" s="10" t="s">
        <v>35</v>
      </c>
      <c r="U37" s="18">
        <v>0.85316569375841944</v>
      </c>
      <c r="W37" s="10" t="s">
        <v>38</v>
      </c>
      <c r="X37" s="51">
        <f t="shared" si="1"/>
        <v>1130</v>
      </c>
    </row>
    <row r="38" spans="2:24" x14ac:dyDescent="0.25">
      <c r="B38" s="10" t="s">
        <v>39</v>
      </c>
      <c r="C38" s="12">
        <v>132080</v>
      </c>
      <c r="D38" s="12" t="s">
        <v>21</v>
      </c>
      <c r="E38" s="12">
        <v>1020</v>
      </c>
      <c r="F38" s="12" t="s">
        <v>21</v>
      </c>
      <c r="G38" s="12">
        <v>129880</v>
      </c>
      <c r="H38" s="12" t="s">
        <v>21</v>
      </c>
      <c r="I38" s="5">
        <f t="shared" si="0"/>
        <v>0.77225923682616593</v>
      </c>
      <c r="J38" s="18">
        <f t="shared" si="2"/>
        <v>0.41637751561415681</v>
      </c>
      <c r="L38" s="10" t="s">
        <v>39</v>
      </c>
      <c r="M38" s="12">
        <v>199910</v>
      </c>
      <c r="N38" s="12" t="s">
        <v>21</v>
      </c>
      <c r="O38" s="12">
        <v>350</v>
      </c>
      <c r="P38" s="12" t="s">
        <v>21</v>
      </c>
      <c r="Q38" s="12">
        <v>197290</v>
      </c>
      <c r="R38" s="12" t="s">
        <v>21</v>
      </c>
      <c r="T38" s="10" t="s">
        <v>26</v>
      </c>
      <c r="U38" s="18">
        <v>0.84908356125239837</v>
      </c>
      <c r="W38" s="10" t="s">
        <v>39</v>
      </c>
      <c r="X38" s="51">
        <f t="shared" si="1"/>
        <v>670</v>
      </c>
    </row>
    <row r="39" spans="2:24" x14ac:dyDescent="0.25">
      <c r="B39" s="10" t="s">
        <v>40</v>
      </c>
      <c r="C39" s="11">
        <v>1880</v>
      </c>
      <c r="D39" s="11" t="s">
        <v>21</v>
      </c>
      <c r="E39" s="11">
        <v>100</v>
      </c>
      <c r="F39" s="11" t="s">
        <v>21</v>
      </c>
      <c r="G39" s="11">
        <v>1770</v>
      </c>
      <c r="H39" s="11" t="s">
        <v>21</v>
      </c>
      <c r="I39" s="5">
        <f t="shared" si="0"/>
        <v>5.3191489361702127</v>
      </c>
      <c r="J39" s="18">
        <f t="shared" si="2"/>
        <v>4.0821325060211459E-2</v>
      </c>
      <c r="L39" s="10" t="s">
        <v>40</v>
      </c>
      <c r="M39" s="11">
        <v>2200</v>
      </c>
      <c r="N39" s="11" t="s">
        <v>21</v>
      </c>
      <c r="O39" s="11">
        <v>70</v>
      </c>
      <c r="P39" s="11" t="s">
        <v>21</v>
      </c>
      <c r="Q39" s="11">
        <v>2130</v>
      </c>
      <c r="R39" s="11" t="s">
        <v>21</v>
      </c>
      <c r="T39" s="10" t="s">
        <v>45</v>
      </c>
      <c r="U39" s="18">
        <v>0.80009797118014447</v>
      </c>
      <c r="W39" s="10" t="s">
        <v>40</v>
      </c>
      <c r="X39" s="51">
        <f t="shared" si="1"/>
        <v>30</v>
      </c>
    </row>
    <row r="40" spans="2:24" x14ac:dyDescent="0.25">
      <c r="B40" s="10" t="s">
        <v>41</v>
      </c>
      <c r="C40" s="12">
        <v>232060</v>
      </c>
      <c r="D40" s="12" t="s">
        <v>21</v>
      </c>
      <c r="E40" s="12">
        <v>970</v>
      </c>
      <c r="F40" s="12" t="s">
        <v>21</v>
      </c>
      <c r="G40" s="12">
        <v>228150</v>
      </c>
      <c r="H40" s="12" t="s">
        <v>21</v>
      </c>
      <c r="I40" s="5">
        <f t="shared" si="0"/>
        <v>0.41799534603119881</v>
      </c>
      <c r="J40" s="18">
        <f t="shared" si="2"/>
        <v>0.39596685308405111</v>
      </c>
      <c r="L40" s="10" t="s">
        <v>41</v>
      </c>
      <c r="M40" s="12">
        <v>571660</v>
      </c>
      <c r="N40" s="12" t="s">
        <v>21</v>
      </c>
      <c r="O40" s="12">
        <v>140</v>
      </c>
      <c r="P40" s="12" t="s">
        <v>21</v>
      </c>
      <c r="Q40" s="12">
        <v>570450</v>
      </c>
      <c r="R40" s="12" t="s">
        <v>21</v>
      </c>
      <c r="T40" s="10" t="s">
        <v>46</v>
      </c>
      <c r="U40" s="18">
        <v>0.79601583867412329</v>
      </c>
      <c r="W40" s="10" t="s">
        <v>41</v>
      </c>
      <c r="X40" s="51">
        <f t="shared" si="1"/>
        <v>830</v>
      </c>
    </row>
    <row r="41" spans="2:24" x14ac:dyDescent="0.25">
      <c r="B41" s="10" t="s">
        <v>42</v>
      </c>
      <c r="C41" s="11">
        <v>7650</v>
      </c>
      <c r="D41" s="11" t="s">
        <v>21</v>
      </c>
      <c r="E41" s="11">
        <v>10</v>
      </c>
      <c r="F41" s="11" t="s">
        <v>21</v>
      </c>
      <c r="G41" s="11">
        <v>7630</v>
      </c>
      <c r="H41" s="11" t="s">
        <v>21</v>
      </c>
      <c r="I41" s="5">
        <f t="shared" si="0"/>
        <v>0.13071895424836599</v>
      </c>
      <c r="J41" s="18">
        <f t="shared" si="2"/>
        <v>4.0821325060211456E-3</v>
      </c>
      <c r="L41" s="10" t="s">
        <v>42</v>
      </c>
      <c r="M41" s="11">
        <v>12530</v>
      </c>
      <c r="N41" s="11" t="s">
        <v>21</v>
      </c>
      <c r="O41" s="11" t="s">
        <v>53</v>
      </c>
      <c r="P41" s="11" t="s">
        <v>79</v>
      </c>
      <c r="Q41" s="11">
        <v>12520</v>
      </c>
      <c r="R41" s="11" t="s">
        <v>21</v>
      </c>
      <c r="T41" s="10" t="s">
        <v>30</v>
      </c>
      <c r="U41" s="18">
        <v>0.76335877862595414</v>
      </c>
      <c r="W41" s="10" t="s">
        <v>42</v>
      </c>
      <c r="X41" s="51" t="e">
        <f t="shared" si="1"/>
        <v>#VALUE!</v>
      </c>
    </row>
    <row r="42" spans="2:24" x14ac:dyDescent="0.25">
      <c r="B42" s="10" t="s">
        <v>43</v>
      </c>
      <c r="C42" s="12">
        <v>52640</v>
      </c>
      <c r="D42" s="12" t="s">
        <v>21</v>
      </c>
      <c r="E42" s="12">
        <v>1300</v>
      </c>
      <c r="F42" s="12" t="s">
        <v>21</v>
      </c>
      <c r="G42" s="12">
        <v>50870</v>
      </c>
      <c r="H42" s="12" t="s">
        <v>21</v>
      </c>
      <c r="I42" s="5">
        <f t="shared" si="0"/>
        <v>2.4696048632218845</v>
      </c>
      <c r="J42" s="18">
        <f t="shared" si="2"/>
        <v>0.5306772257827489</v>
      </c>
      <c r="L42" s="10" t="s">
        <v>43</v>
      </c>
      <c r="M42" s="12">
        <v>72320</v>
      </c>
      <c r="N42" s="12" t="s">
        <v>21</v>
      </c>
      <c r="O42" s="12">
        <v>1120</v>
      </c>
      <c r="P42" s="12" t="s">
        <v>21</v>
      </c>
      <c r="Q42" s="12">
        <v>71070</v>
      </c>
      <c r="R42" s="12" t="s">
        <v>21</v>
      </c>
      <c r="T42" s="10" t="s">
        <v>25</v>
      </c>
      <c r="U42" s="18">
        <v>0.62456627342123527</v>
      </c>
      <c r="W42" s="10" t="s">
        <v>43</v>
      </c>
      <c r="X42" s="51">
        <f t="shared" si="1"/>
        <v>180</v>
      </c>
    </row>
    <row r="43" spans="2:24" x14ac:dyDescent="0.25">
      <c r="B43" s="10" t="s">
        <v>44</v>
      </c>
      <c r="C43" s="11">
        <v>110780</v>
      </c>
      <c r="D43" s="11" t="s">
        <v>21</v>
      </c>
      <c r="E43" s="11">
        <v>24160</v>
      </c>
      <c r="F43" s="11" t="s">
        <v>21</v>
      </c>
      <c r="G43" s="11">
        <v>86010</v>
      </c>
      <c r="H43" s="11" t="s">
        <v>21</v>
      </c>
      <c r="I43" s="5">
        <f t="shared" si="0"/>
        <v>21.808990792561833</v>
      </c>
      <c r="J43" s="18">
        <f t="shared" si="2"/>
        <v>9.8624321345470882</v>
      </c>
      <c r="L43" s="10" t="s">
        <v>44</v>
      </c>
      <c r="M43" s="11">
        <v>150170</v>
      </c>
      <c r="N43" s="11" t="s">
        <v>21</v>
      </c>
      <c r="O43" s="11">
        <v>20550</v>
      </c>
      <c r="P43" s="11" t="s">
        <v>21</v>
      </c>
      <c r="Q43" s="11">
        <v>129000</v>
      </c>
      <c r="R43" s="11" t="s">
        <v>21</v>
      </c>
      <c r="T43" s="10" t="s">
        <v>43</v>
      </c>
      <c r="U43" s="18">
        <v>0.5306772257827489</v>
      </c>
      <c r="W43" s="10" t="s">
        <v>44</v>
      </c>
      <c r="X43" s="51">
        <f t="shared" si="1"/>
        <v>3610</v>
      </c>
    </row>
    <row r="44" spans="2:24" x14ac:dyDescent="0.25">
      <c r="B44" s="10" t="s">
        <v>45</v>
      </c>
      <c r="C44" s="12">
        <v>1301490</v>
      </c>
      <c r="D44" s="12" t="s">
        <v>21</v>
      </c>
      <c r="E44" s="12">
        <v>1960</v>
      </c>
      <c r="F44" s="12" t="s">
        <v>21</v>
      </c>
      <c r="G44" s="12">
        <v>1283150</v>
      </c>
      <c r="H44" s="12" t="s">
        <v>21</v>
      </c>
      <c r="I44" s="5">
        <f t="shared" si="0"/>
        <v>0.15059662386956488</v>
      </c>
      <c r="J44" s="18">
        <f t="shared" si="2"/>
        <v>0.80009797118014447</v>
      </c>
      <c r="L44" s="10" t="s">
        <v>45</v>
      </c>
      <c r="M44" s="12">
        <v>1506620</v>
      </c>
      <c r="N44" s="12" t="s">
        <v>21</v>
      </c>
      <c r="O44" s="12">
        <v>3580</v>
      </c>
      <c r="P44" s="12" t="s">
        <v>21</v>
      </c>
      <c r="Q44" s="12">
        <v>1489450</v>
      </c>
      <c r="R44" s="12" t="s">
        <v>21</v>
      </c>
      <c r="T44" s="10" t="s">
        <v>39</v>
      </c>
      <c r="U44" s="18">
        <v>0.41637751561415681</v>
      </c>
      <c r="W44" s="10" t="s">
        <v>45</v>
      </c>
      <c r="X44" s="51">
        <f t="shared" si="1"/>
        <v>-1620</v>
      </c>
    </row>
    <row r="45" spans="2:24" x14ac:dyDescent="0.25">
      <c r="B45" s="10" t="s">
        <v>46</v>
      </c>
      <c r="C45" s="11">
        <v>290230</v>
      </c>
      <c r="D45" s="11" t="s">
        <v>21</v>
      </c>
      <c r="E45" s="11">
        <v>1950</v>
      </c>
      <c r="F45" s="11" t="s">
        <v>21</v>
      </c>
      <c r="G45" s="11">
        <v>286360</v>
      </c>
      <c r="H45" s="11" t="s">
        <v>21</v>
      </c>
      <c r="I45" s="5">
        <f t="shared" si="0"/>
        <v>0.67188092202735761</v>
      </c>
      <c r="J45" s="18">
        <f t="shared" si="2"/>
        <v>0.79601583867412329</v>
      </c>
      <c r="L45" s="10" t="s">
        <v>46</v>
      </c>
      <c r="M45" s="11">
        <v>305270</v>
      </c>
      <c r="N45" s="11" t="s">
        <v>21</v>
      </c>
      <c r="O45" s="11">
        <v>610</v>
      </c>
      <c r="P45" s="11" t="s">
        <v>21</v>
      </c>
      <c r="Q45" s="11">
        <v>304040</v>
      </c>
      <c r="R45" s="11" t="s">
        <v>21</v>
      </c>
      <c r="T45" s="10" t="s">
        <v>41</v>
      </c>
      <c r="U45" s="18">
        <v>0.39596685308405111</v>
      </c>
      <c r="W45" s="10" t="s">
        <v>46</v>
      </c>
      <c r="X45" s="51">
        <f t="shared" si="1"/>
        <v>1340</v>
      </c>
    </row>
    <row r="46" spans="2:24" x14ac:dyDescent="0.25">
      <c r="B46" s="10" t="s">
        <v>47</v>
      </c>
      <c r="C46" s="12">
        <v>2887070</v>
      </c>
      <c r="D46" s="12" t="s">
        <v>21</v>
      </c>
      <c r="E46" s="12">
        <v>19950</v>
      </c>
      <c r="F46" s="12" t="s">
        <v>21</v>
      </c>
      <c r="G46" s="12">
        <v>2855370</v>
      </c>
      <c r="H46" s="12" t="s">
        <v>21</v>
      </c>
      <c r="I46" s="5">
        <f t="shared" si="0"/>
        <v>0.69101199485984055</v>
      </c>
      <c r="J46" s="18">
        <f t="shared" si="2"/>
        <v>8.1438543495121856</v>
      </c>
      <c r="L46" s="10" t="s">
        <v>47</v>
      </c>
      <c r="M46" s="12">
        <v>3859040</v>
      </c>
      <c r="N46" s="12" t="s">
        <v>21</v>
      </c>
      <c r="O46" s="12">
        <v>910</v>
      </c>
      <c r="P46" s="12" t="s">
        <v>21</v>
      </c>
      <c r="Q46" s="12">
        <v>3857580</v>
      </c>
      <c r="R46" s="12" t="s">
        <v>21</v>
      </c>
      <c r="T46" s="10" t="s">
        <v>31</v>
      </c>
      <c r="U46" s="18">
        <v>0.38780258807200885</v>
      </c>
      <c r="W46" s="10" t="s">
        <v>47</v>
      </c>
      <c r="X46" s="51">
        <f t="shared" si="1"/>
        <v>19040</v>
      </c>
    </row>
    <row r="47" spans="2:24" x14ac:dyDescent="0.25">
      <c r="B47" s="10" t="s">
        <v>48</v>
      </c>
      <c r="C47" s="11">
        <v>72470</v>
      </c>
      <c r="D47" s="11" t="s">
        <v>21</v>
      </c>
      <c r="E47" s="11">
        <v>3340</v>
      </c>
      <c r="F47" s="11" t="s">
        <v>21</v>
      </c>
      <c r="G47" s="11">
        <v>68860</v>
      </c>
      <c r="H47" s="11" t="s">
        <v>21</v>
      </c>
      <c r="I47" s="5">
        <f t="shared" si="0"/>
        <v>4.6088036428867118</v>
      </c>
      <c r="J47" s="18">
        <f t="shared" si="2"/>
        <v>1.3634322570110626</v>
      </c>
      <c r="L47" s="10" t="s">
        <v>48</v>
      </c>
      <c r="M47" s="11">
        <v>74650</v>
      </c>
      <c r="N47" s="11" t="s">
        <v>21</v>
      </c>
      <c r="O47" s="11">
        <v>2040</v>
      </c>
      <c r="P47" s="11" t="s">
        <v>21</v>
      </c>
      <c r="Q47" s="11">
        <v>72470</v>
      </c>
      <c r="R47" s="11" t="s">
        <v>21</v>
      </c>
      <c r="T47" s="10" t="s">
        <v>37</v>
      </c>
      <c r="U47" s="18">
        <v>0.22859942033718414</v>
      </c>
      <c r="W47" s="10" t="s">
        <v>48</v>
      </c>
      <c r="X47" s="51">
        <f t="shared" si="1"/>
        <v>1300</v>
      </c>
    </row>
    <row r="48" spans="2:24" x14ac:dyDescent="0.25">
      <c r="B48" s="10" t="s">
        <v>49</v>
      </c>
      <c r="C48" s="12">
        <v>19630</v>
      </c>
      <c r="D48" s="12" t="s">
        <v>21</v>
      </c>
      <c r="E48" s="12">
        <v>530</v>
      </c>
      <c r="F48" s="12" t="s">
        <v>21</v>
      </c>
      <c r="G48" s="12">
        <v>19030</v>
      </c>
      <c r="H48" s="12" t="s">
        <v>21</v>
      </c>
      <c r="I48" s="5">
        <f t="shared" si="0"/>
        <v>2.6999490575649516</v>
      </c>
      <c r="J48" s="18">
        <f t="shared" si="2"/>
        <v>0.21635302281912072</v>
      </c>
      <c r="L48" s="10" t="s">
        <v>49</v>
      </c>
      <c r="M48" s="12">
        <v>24460</v>
      </c>
      <c r="N48" s="12" t="s">
        <v>21</v>
      </c>
      <c r="O48" s="12">
        <v>330</v>
      </c>
      <c r="P48" s="12" t="s">
        <v>21</v>
      </c>
      <c r="Q48" s="12">
        <v>24060</v>
      </c>
      <c r="R48" s="12" t="s">
        <v>21</v>
      </c>
      <c r="T48" s="10" t="s">
        <v>49</v>
      </c>
      <c r="U48" s="18">
        <v>0.21635302281912072</v>
      </c>
      <c r="W48" s="10" t="s">
        <v>49</v>
      </c>
      <c r="X48" s="51">
        <f t="shared" si="1"/>
        <v>200</v>
      </c>
    </row>
    <row r="49" spans="1:24" x14ac:dyDescent="0.25">
      <c r="B49" s="10" t="s">
        <v>50</v>
      </c>
      <c r="C49" s="11">
        <v>45630</v>
      </c>
      <c r="D49" s="11" t="s">
        <v>21</v>
      </c>
      <c r="E49" s="11">
        <v>4240</v>
      </c>
      <c r="F49" s="11" t="s">
        <v>21</v>
      </c>
      <c r="G49" s="11">
        <v>40910</v>
      </c>
      <c r="H49" s="11" t="s">
        <v>21</v>
      </c>
      <c r="I49" s="5">
        <f t="shared" si="0"/>
        <v>9.2921323690554463</v>
      </c>
      <c r="J49" s="18">
        <f t="shared" si="2"/>
        <v>1.7308241825529658</v>
      </c>
      <c r="L49" s="10" t="s">
        <v>50</v>
      </c>
      <c r="M49" s="11">
        <v>63870</v>
      </c>
      <c r="N49" s="11" t="s">
        <v>21</v>
      </c>
      <c r="O49" s="11">
        <v>2680</v>
      </c>
      <c r="P49" s="11" t="s">
        <v>21</v>
      </c>
      <c r="Q49" s="11">
        <v>60060</v>
      </c>
      <c r="R49" s="11" t="s">
        <v>21</v>
      </c>
      <c r="T49" s="10" t="s">
        <v>40</v>
      </c>
      <c r="U49" s="18">
        <v>4.0821325060211459E-2</v>
      </c>
      <c r="W49" s="10" t="s">
        <v>50</v>
      </c>
      <c r="X49" s="51">
        <f t="shared" si="1"/>
        <v>1560</v>
      </c>
    </row>
    <row r="50" spans="1:24" x14ac:dyDescent="0.25">
      <c r="B50" s="10" t="s">
        <v>51</v>
      </c>
      <c r="C50" s="12">
        <v>58790</v>
      </c>
      <c r="D50" s="12" t="s">
        <v>21</v>
      </c>
      <c r="E50" s="12">
        <v>5040</v>
      </c>
      <c r="F50" s="12" t="s">
        <v>21</v>
      </c>
      <c r="G50" s="12">
        <v>53430</v>
      </c>
      <c r="H50" s="12" t="s">
        <v>21</v>
      </c>
      <c r="I50" s="5">
        <f t="shared" si="0"/>
        <v>8.5728865453308387</v>
      </c>
      <c r="J50" s="18">
        <f t="shared" si="2"/>
        <v>2.0573947830346571</v>
      </c>
      <c r="L50" s="10" t="s">
        <v>51</v>
      </c>
      <c r="M50" s="12">
        <v>71090</v>
      </c>
      <c r="N50" s="12" t="s">
        <v>21</v>
      </c>
      <c r="O50" s="12">
        <v>3620</v>
      </c>
      <c r="P50" s="12" t="s">
        <v>21</v>
      </c>
      <c r="Q50" s="12">
        <v>66060</v>
      </c>
      <c r="R50" s="12" t="s">
        <v>21</v>
      </c>
      <c r="T50" s="10" t="s">
        <v>42</v>
      </c>
      <c r="U50" s="18">
        <v>4.0821325060211456E-3</v>
      </c>
      <c r="W50" s="10" t="s">
        <v>51</v>
      </c>
      <c r="X50" s="51">
        <f t="shared" si="1"/>
        <v>1420</v>
      </c>
    </row>
    <row r="51" spans="1:24" x14ac:dyDescent="0.25">
      <c r="B51" s="10" t="s">
        <v>52</v>
      </c>
      <c r="C51" s="11">
        <v>2090</v>
      </c>
      <c r="D51" s="11" t="s">
        <v>21</v>
      </c>
      <c r="E51" s="11" t="s">
        <v>53</v>
      </c>
      <c r="F51" s="11" t="s">
        <v>21</v>
      </c>
      <c r="G51" s="11">
        <v>2090</v>
      </c>
      <c r="H51" s="11" t="s">
        <v>21</v>
      </c>
      <c r="L51" s="10" t="s">
        <v>52</v>
      </c>
      <c r="M51" s="11">
        <v>2590</v>
      </c>
      <c r="N51" s="11" t="s">
        <v>21</v>
      </c>
      <c r="O51" s="11">
        <v>10</v>
      </c>
      <c r="P51" s="11" t="s">
        <v>21</v>
      </c>
      <c r="Q51" s="11">
        <v>2550</v>
      </c>
      <c r="R51" s="11" t="s">
        <v>21</v>
      </c>
    </row>
    <row r="52" spans="1:24" x14ac:dyDescent="0.25">
      <c r="B52" s="10" t="s">
        <v>54</v>
      </c>
      <c r="C52" s="12">
        <v>38710</v>
      </c>
      <c r="D52" s="12" t="s">
        <v>21</v>
      </c>
      <c r="E52" s="12">
        <v>1070</v>
      </c>
      <c r="F52" s="12" t="s">
        <v>21</v>
      </c>
      <c r="G52" s="12">
        <v>36860</v>
      </c>
      <c r="H52" s="12" t="s">
        <v>21</v>
      </c>
      <c r="L52" s="10" t="s">
        <v>54</v>
      </c>
      <c r="M52" s="12">
        <v>46620</v>
      </c>
      <c r="N52" s="12" t="s">
        <v>21</v>
      </c>
      <c r="O52" s="12">
        <v>940</v>
      </c>
      <c r="P52" s="12" t="s">
        <v>21</v>
      </c>
      <c r="Q52" s="12">
        <v>44040</v>
      </c>
      <c r="R52" s="12" t="s">
        <v>21</v>
      </c>
    </row>
    <row r="53" spans="1:24" x14ac:dyDescent="0.25">
      <c r="B53" s="10" t="s">
        <v>55</v>
      </c>
      <c r="C53" s="11">
        <v>41660</v>
      </c>
      <c r="D53" s="11" t="s">
        <v>21</v>
      </c>
      <c r="E53" s="11">
        <v>6130</v>
      </c>
      <c r="F53" s="11" t="s">
        <v>21</v>
      </c>
      <c r="G53" s="11">
        <v>35360</v>
      </c>
      <c r="H53" s="11" t="s">
        <v>21</v>
      </c>
      <c r="L53" s="10" t="s">
        <v>55</v>
      </c>
      <c r="M53" s="11">
        <v>59070</v>
      </c>
      <c r="N53" s="11" t="s">
        <v>21</v>
      </c>
      <c r="O53" s="11">
        <v>5520</v>
      </c>
      <c r="P53" s="11" t="s">
        <v>21</v>
      </c>
      <c r="Q53" s="11">
        <v>53410</v>
      </c>
      <c r="R53" s="11" t="s">
        <v>21</v>
      </c>
    </row>
    <row r="54" spans="1:24" x14ac:dyDescent="0.25">
      <c r="B54" s="10" t="s">
        <v>56</v>
      </c>
      <c r="C54" s="12" t="s">
        <v>53</v>
      </c>
      <c r="D54" s="12" t="s">
        <v>21</v>
      </c>
      <c r="E54" s="12" t="s">
        <v>53</v>
      </c>
      <c r="F54" s="12" t="s">
        <v>21</v>
      </c>
      <c r="G54" s="12" t="s">
        <v>53</v>
      </c>
      <c r="H54" s="12" t="s">
        <v>21</v>
      </c>
      <c r="L54" s="10" t="s">
        <v>56</v>
      </c>
      <c r="M54" s="12">
        <v>185200</v>
      </c>
      <c r="N54" s="12" t="s">
        <v>21</v>
      </c>
      <c r="O54" s="12">
        <v>1890</v>
      </c>
      <c r="P54" s="12" t="s">
        <v>21</v>
      </c>
      <c r="Q54" s="12">
        <v>181550</v>
      </c>
      <c r="R54" s="12" t="s">
        <v>21</v>
      </c>
    </row>
    <row r="55" spans="1:24" x14ac:dyDescent="0.25">
      <c r="B55" s="10" t="s">
        <v>57</v>
      </c>
      <c r="C55" s="11" t="s">
        <v>53</v>
      </c>
      <c r="D55" s="11" t="s">
        <v>21</v>
      </c>
      <c r="E55" s="11" t="s">
        <v>53</v>
      </c>
      <c r="F55" s="11" t="s">
        <v>21</v>
      </c>
      <c r="G55" s="11" t="s">
        <v>53</v>
      </c>
      <c r="H55" s="11" t="s">
        <v>21</v>
      </c>
      <c r="L55" s="10" t="s">
        <v>57</v>
      </c>
      <c r="M55" s="11">
        <v>48870</v>
      </c>
      <c r="N55" s="11" t="s">
        <v>21</v>
      </c>
      <c r="O55" s="11" t="s">
        <v>53</v>
      </c>
      <c r="P55" s="11" t="s">
        <v>79</v>
      </c>
      <c r="Q55" s="11">
        <v>48830</v>
      </c>
      <c r="R55" s="11" t="s">
        <v>21</v>
      </c>
    </row>
    <row r="56" spans="1:24" x14ac:dyDescent="0.25">
      <c r="B56" s="10" t="s">
        <v>58</v>
      </c>
      <c r="C56" s="12" t="s">
        <v>53</v>
      </c>
      <c r="D56" s="12" t="s">
        <v>21</v>
      </c>
      <c r="E56" s="12" t="s">
        <v>53</v>
      </c>
      <c r="F56" s="12" t="s">
        <v>21</v>
      </c>
      <c r="G56" s="12" t="s">
        <v>53</v>
      </c>
      <c r="H56" s="12" t="s">
        <v>21</v>
      </c>
      <c r="L56" s="10" t="s">
        <v>58</v>
      </c>
      <c r="M56" s="12" t="s">
        <v>53</v>
      </c>
      <c r="N56" s="12" t="s">
        <v>21</v>
      </c>
      <c r="O56" s="12" t="s">
        <v>53</v>
      </c>
      <c r="P56" s="12" t="s">
        <v>21</v>
      </c>
      <c r="Q56" s="12" t="s">
        <v>53</v>
      </c>
      <c r="R56" s="12" t="s">
        <v>21</v>
      </c>
    </row>
    <row r="57" spans="1:24" x14ac:dyDescent="0.25">
      <c r="B57" s="10" t="s">
        <v>59</v>
      </c>
      <c r="C57" s="11" t="s">
        <v>53</v>
      </c>
      <c r="D57" s="11" t="s">
        <v>21</v>
      </c>
      <c r="E57" s="11" t="s">
        <v>53</v>
      </c>
      <c r="F57" s="11" t="s">
        <v>21</v>
      </c>
      <c r="G57" s="11" t="s">
        <v>53</v>
      </c>
      <c r="H57" s="11" t="s">
        <v>21</v>
      </c>
      <c r="L57" s="10" t="s">
        <v>59</v>
      </c>
      <c r="M57" s="11">
        <v>631550</v>
      </c>
      <c r="N57" s="11" t="s">
        <v>21</v>
      </c>
      <c r="O57" s="11">
        <v>170</v>
      </c>
      <c r="P57" s="11" t="s">
        <v>21</v>
      </c>
      <c r="Q57" s="11">
        <v>630900</v>
      </c>
      <c r="R57" s="11" t="s">
        <v>21</v>
      </c>
    </row>
    <row r="58" spans="1:24" x14ac:dyDescent="0.25">
      <c r="B58" s="1"/>
      <c r="C58" s="1"/>
      <c r="D58" s="1"/>
      <c r="E58" s="1"/>
      <c r="F58" s="1"/>
      <c r="G58" s="1"/>
      <c r="H58" s="1"/>
      <c r="L58" s="1"/>
      <c r="M58" s="1"/>
      <c r="N58" s="1"/>
      <c r="O58" s="1"/>
      <c r="P58" s="1"/>
      <c r="Q58" s="1"/>
      <c r="R58" s="1"/>
    </row>
    <row r="59" spans="1:24" x14ac:dyDescent="0.25">
      <c r="B59" s="7" t="s">
        <v>60</v>
      </c>
      <c r="C59" s="1"/>
      <c r="D59" s="1"/>
      <c r="E59" s="1"/>
      <c r="F59" s="1"/>
      <c r="G59" s="1"/>
      <c r="H59" s="1"/>
      <c r="L59" s="7" t="s">
        <v>60</v>
      </c>
      <c r="M59" s="1"/>
      <c r="N59" s="1"/>
      <c r="O59" s="1"/>
      <c r="P59" s="1"/>
      <c r="Q59" s="1"/>
      <c r="R59" s="1"/>
    </row>
    <row r="60" spans="1:24" x14ac:dyDescent="0.25">
      <c r="B60" s="7" t="s">
        <v>53</v>
      </c>
      <c r="C60" s="6" t="s">
        <v>61</v>
      </c>
      <c r="D60" s="1"/>
      <c r="E60" s="1"/>
      <c r="F60" s="1"/>
      <c r="G60" s="1"/>
      <c r="H60" s="1"/>
      <c r="L60" s="7" t="s">
        <v>53</v>
      </c>
      <c r="M60" s="6" t="s">
        <v>61</v>
      </c>
      <c r="N60" s="1"/>
      <c r="O60" s="1"/>
      <c r="P60" s="1"/>
      <c r="Q60" s="1"/>
      <c r="R60" s="1"/>
    </row>
    <row r="61" spans="1:24" x14ac:dyDescent="0.25">
      <c r="L61" s="7" t="s">
        <v>80</v>
      </c>
      <c r="M61" s="1"/>
      <c r="N61" s="1"/>
      <c r="O61" s="1"/>
      <c r="P61" s="1"/>
      <c r="Q61" s="1"/>
      <c r="R61" s="1"/>
    </row>
    <row r="62" spans="1:24" x14ac:dyDescent="0.25">
      <c r="J62" s="7" t="s">
        <v>79</v>
      </c>
      <c r="K62" s="6" t="s">
        <v>81</v>
      </c>
      <c r="L62" s="7" t="s">
        <v>79</v>
      </c>
      <c r="M62" s="6" t="s">
        <v>81</v>
      </c>
      <c r="N62" s="1"/>
      <c r="O62" s="1"/>
      <c r="P62" s="1"/>
      <c r="Q62" s="1"/>
      <c r="R62" s="1"/>
    </row>
    <row r="63" spans="1:24" x14ac:dyDescent="0.25">
      <c r="A63" s="2" t="s">
        <v>63</v>
      </c>
      <c r="B63" s="54" t="s">
        <v>64</v>
      </c>
    </row>
    <row r="65" spans="2:101" x14ac:dyDescent="0.25">
      <c r="B65" s="2">
        <v>2020</v>
      </c>
      <c r="C65" s="16" t="s">
        <v>83</v>
      </c>
    </row>
    <row r="66" spans="2:101" x14ac:dyDescent="0.25">
      <c r="B66" s="2">
        <v>2010</v>
      </c>
      <c r="C66" s="16" t="s">
        <v>84</v>
      </c>
    </row>
    <row r="68" spans="2:101" x14ac:dyDescent="0.25">
      <c r="B68" s="6" t="s">
        <v>65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BA68" s="6" t="s">
        <v>85</v>
      </c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</row>
    <row r="69" spans="2:101" x14ac:dyDescent="0.25">
      <c r="B69" s="6" t="s">
        <v>7</v>
      </c>
      <c r="C69" s="7" t="s">
        <v>66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BA69" s="6" t="s">
        <v>7</v>
      </c>
      <c r="BB69" s="7" t="s">
        <v>86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</row>
    <row r="70" spans="2:101" x14ac:dyDescent="0.25">
      <c r="B70" s="6" t="s">
        <v>8</v>
      </c>
      <c r="C70" s="6" t="s">
        <v>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BA70" s="6" t="s">
        <v>8</v>
      </c>
      <c r="BB70" s="6" t="s">
        <v>9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</row>
    <row r="71" spans="2:10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</row>
    <row r="72" spans="2:101" x14ac:dyDescent="0.25">
      <c r="B72" s="7" t="s">
        <v>10</v>
      </c>
      <c r="C72" s="1"/>
      <c r="D72" s="6" t="s">
        <v>11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BA72" s="7" t="s">
        <v>10</v>
      </c>
      <c r="BB72" s="1"/>
      <c r="BC72" s="6" t="s">
        <v>11</v>
      </c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</row>
    <row r="73" spans="2:101" x14ac:dyDescent="0.25">
      <c r="B73" s="7" t="s">
        <v>12</v>
      </c>
      <c r="C73" s="1"/>
      <c r="D73" s="6" t="s">
        <v>13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BA73" s="7" t="s">
        <v>12</v>
      </c>
      <c r="BB73" s="1"/>
      <c r="BC73" s="6" t="s">
        <v>13</v>
      </c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2:101" x14ac:dyDescent="0.25">
      <c r="B74" s="7" t="s">
        <v>15</v>
      </c>
      <c r="C74" s="1"/>
      <c r="D74" s="6" t="s">
        <v>13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BA74" s="7" t="s">
        <v>15</v>
      </c>
      <c r="BB74" s="1"/>
      <c r="BC74" s="6" t="s">
        <v>13</v>
      </c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2:101" x14ac:dyDescent="0.25">
      <c r="B75" s="7" t="s">
        <v>16</v>
      </c>
      <c r="C75" s="1"/>
      <c r="D75" s="6" t="s">
        <v>17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BA75" s="7" t="s">
        <v>16</v>
      </c>
      <c r="BB75" s="1"/>
      <c r="BC75" s="6" t="s">
        <v>17</v>
      </c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</row>
    <row r="76" spans="2:101" x14ac:dyDescent="0.25">
      <c r="B76" s="7" t="s">
        <v>18</v>
      </c>
      <c r="C76" s="1"/>
      <c r="D76" s="6" t="s">
        <v>19</v>
      </c>
      <c r="E76" s="49">
        <f>+E81/$C$81*100</f>
        <v>0.83420643410938211</v>
      </c>
      <c r="F76" s="1"/>
      <c r="G76" s="49">
        <f>+G81/$C$81*100</f>
        <v>36.897422606509103</v>
      </c>
      <c r="H76" s="1"/>
      <c r="I76" s="49">
        <f>+I81/$C$81*100</f>
        <v>14.926052959535916</v>
      </c>
      <c r="J76" s="1"/>
      <c r="K76" s="49">
        <f>+K81/$C$81*100</f>
        <v>12.926560277039473</v>
      </c>
      <c r="L76" s="1"/>
      <c r="M76" s="49">
        <f>+M81/$C$81*100</f>
        <v>9.2845720335711839</v>
      </c>
      <c r="N76" s="1"/>
      <c r="O76" s="49">
        <f>+O81/$C$81*100</f>
        <v>6.0331079814277677</v>
      </c>
      <c r="P76" s="1"/>
      <c r="Q76" s="49">
        <f>+Q81/$C$81*100</f>
        <v>6.5304997077410043</v>
      </c>
      <c r="R76" s="1"/>
      <c r="S76" s="49">
        <f>+S81/$C$81*100</f>
        <v>4.9184431969825635</v>
      </c>
      <c r="T76" s="1"/>
      <c r="U76" s="49">
        <f>+U81/$C$81*100</f>
        <v>4.4036262172862921</v>
      </c>
      <c r="V76" s="1"/>
      <c r="W76" s="49">
        <f>+W81/$C$81*100</f>
        <v>1.933761979861701</v>
      </c>
      <c r="X76" s="1"/>
      <c r="Y76" s="1"/>
      <c r="Z76" s="1"/>
      <c r="AA76" s="1"/>
      <c r="AB76" s="1"/>
      <c r="AC76" s="1"/>
      <c r="AD76" s="1"/>
      <c r="AE76" s="49">
        <f>+AE81/$AA$81*100</f>
        <v>9.033759235824796</v>
      </c>
      <c r="AF76" s="1"/>
      <c r="AG76" s="49">
        <f>+AG81/$AA$81*100</f>
        <v>5.6904927133934766</v>
      </c>
      <c r="AH76" s="1"/>
      <c r="AI76" s="49">
        <f>+AI81/$AA$81*100</f>
        <v>8.613299587704617</v>
      </c>
      <c r="AJ76" s="1"/>
      <c r="AK76" s="49">
        <f>+AK81/$AA$81*100</f>
        <v>11.417724619341143</v>
      </c>
      <c r="AL76" s="1"/>
      <c r="AM76" s="49">
        <f>+AM81/$AA$81*100</f>
        <v>11.340164101726742</v>
      </c>
      <c r="AN76" s="1"/>
      <c r="AO76" s="49">
        <f>+AO81/$AA$81*100</f>
        <v>16.871453647385394</v>
      </c>
      <c r="AP76" s="1"/>
      <c r="AQ76" s="49">
        <f>+AQ81/$AA$81*100</f>
        <v>15.381475282687676</v>
      </c>
      <c r="AR76" s="1"/>
      <c r="AS76" s="49">
        <f>+AS81/$AA$81*100</f>
        <v>14.140507000857246</v>
      </c>
      <c r="AT76" s="1"/>
      <c r="AU76" s="49">
        <f>+AU81/$AA$81*100</f>
        <v>4.8618198146711844</v>
      </c>
      <c r="AV76" s="1"/>
      <c r="AW76" s="49">
        <f>+AW81/$AA$81*100</f>
        <v>2.4982650936849411</v>
      </c>
      <c r="AX76" s="1"/>
      <c r="BA76" s="7" t="s">
        <v>18</v>
      </c>
      <c r="BB76" s="1"/>
      <c r="BC76" s="6" t="s">
        <v>82</v>
      </c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</row>
    <row r="77" spans="2:10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</row>
    <row r="78" spans="2:101" x14ac:dyDescent="0.25">
      <c r="B78" s="8" t="s">
        <v>20</v>
      </c>
      <c r="C78" s="78" t="s">
        <v>13</v>
      </c>
      <c r="D78" s="78" t="s">
        <v>21</v>
      </c>
      <c r="E78" s="78" t="s">
        <v>13</v>
      </c>
      <c r="F78" s="78" t="s">
        <v>21</v>
      </c>
      <c r="G78" s="78" t="s">
        <v>13</v>
      </c>
      <c r="H78" s="78" t="s">
        <v>21</v>
      </c>
      <c r="I78" s="78" t="s">
        <v>13</v>
      </c>
      <c r="J78" s="78" t="s">
        <v>21</v>
      </c>
      <c r="K78" s="78" t="s">
        <v>13</v>
      </c>
      <c r="L78" s="78" t="s">
        <v>21</v>
      </c>
      <c r="M78" s="78" t="s">
        <v>13</v>
      </c>
      <c r="N78" s="78" t="s">
        <v>21</v>
      </c>
      <c r="O78" s="78" t="s">
        <v>13</v>
      </c>
      <c r="P78" s="78" t="s">
        <v>21</v>
      </c>
      <c r="Q78" s="78" t="s">
        <v>13</v>
      </c>
      <c r="R78" s="78" t="s">
        <v>21</v>
      </c>
      <c r="S78" s="78" t="s">
        <v>13</v>
      </c>
      <c r="T78" s="78" t="s">
        <v>21</v>
      </c>
      <c r="U78" s="78" t="s">
        <v>13</v>
      </c>
      <c r="V78" s="78" t="s">
        <v>21</v>
      </c>
      <c r="W78" s="78" t="s">
        <v>13</v>
      </c>
      <c r="X78" s="78" t="s">
        <v>21</v>
      </c>
      <c r="Y78" s="78" t="s">
        <v>13</v>
      </c>
      <c r="Z78" s="78" t="s">
        <v>21</v>
      </c>
      <c r="AA78" s="78" t="s">
        <v>22</v>
      </c>
      <c r="AB78" s="78" t="s">
        <v>21</v>
      </c>
      <c r="AC78" s="78" t="s">
        <v>22</v>
      </c>
      <c r="AD78" s="78" t="s">
        <v>21</v>
      </c>
      <c r="AE78" s="78" t="s">
        <v>22</v>
      </c>
      <c r="AF78" s="78" t="s">
        <v>21</v>
      </c>
      <c r="AG78" s="78" t="s">
        <v>22</v>
      </c>
      <c r="AH78" s="78" t="s">
        <v>21</v>
      </c>
      <c r="AI78" s="78" t="s">
        <v>22</v>
      </c>
      <c r="AJ78" s="78" t="s">
        <v>21</v>
      </c>
      <c r="AK78" s="78" t="s">
        <v>22</v>
      </c>
      <c r="AL78" s="78" t="s">
        <v>21</v>
      </c>
      <c r="AM78" s="78" t="s">
        <v>22</v>
      </c>
      <c r="AN78" s="78" t="s">
        <v>21</v>
      </c>
      <c r="AO78" s="78" t="s">
        <v>22</v>
      </c>
      <c r="AP78" s="78" t="s">
        <v>21</v>
      </c>
      <c r="AQ78" s="78" t="s">
        <v>22</v>
      </c>
      <c r="AR78" s="78" t="s">
        <v>21</v>
      </c>
      <c r="AS78" s="78" t="s">
        <v>22</v>
      </c>
      <c r="AT78" s="78" t="s">
        <v>21</v>
      </c>
      <c r="AU78" s="78" t="s">
        <v>22</v>
      </c>
      <c r="AV78" s="78" t="s">
        <v>21</v>
      </c>
      <c r="AW78" s="78" t="s">
        <v>22</v>
      </c>
      <c r="AX78" s="78" t="s">
        <v>21</v>
      </c>
      <c r="BA78" s="8" t="s">
        <v>20</v>
      </c>
      <c r="BB78" s="78" t="s">
        <v>13</v>
      </c>
      <c r="BC78" s="78" t="s">
        <v>21</v>
      </c>
      <c r="BD78" s="78" t="s">
        <v>13</v>
      </c>
      <c r="BE78" s="78" t="s">
        <v>21</v>
      </c>
      <c r="BF78" s="78" t="s">
        <v>13</v>
      </c>
      <c r="BG78" s="78" t="s">
        <v>21</v>
      </c>
      <c r="BH78" s="78" t="s">
        <v>13</v>
      </c>
      <c r="BI78" s="78" t="s">
        <v>21</v>
      </c>
      <c r="BJ78" s="78" t="s">
        <v>13</v>
      </c>
      <c r="BK78" s="78" t="s">
        <v>21</v>
      </c>
      <c r="BL78" s="78" t="s">
        <v>13</v>
      </c>
      <c r="BM78" s="78" t="s">
        <v>21</v>
      </c>
      <c r="BN78" s="78" t="s">
        <v>13</v>
      </c>
      <c r="BO78" s="78" t="s">
        <v>21</v>
      </c>
      <c r="BP78" s="78" t="s">
        <v>13</v>
      </c>
      <c r="BQ78" s="78" t="s">
        <v>21</v>
      </c>
      <c r="BR78" s="78" t="s">
        <v>13</v>
      </c>
      <c r="BS78" s="78" t="s">
        <v>21</v>
      </c>
      <c r="BT78" s="78" t="s">
        <v>13</v>
      </c>
      <c r="BU78" s="78" t="s">
        <v>21</v>
      </c>
      <c r="BV78" s="78" t="s">
        <v>13</v>
      </c>
      <c r="BW78" s="78" t="s">
        <v>21</v>
      </c>
      <c r="BX78" s="78" t="s">
        <v>13</v>
      </c>
      <c r="BY78" s="78" t="s">
        <v>21</v>
      </c>
      <c r="BZ78" s="78" t="s">
        <v>22</v>
      </c>
      <c r="CA78" s="78" t="s">
        <v>21</v>
      </c>
      <c r="CB78" s="78" t="s">
        <v>22</v>
      </c>
      <c r="CC78" s="78" t="s">
        <v>21</v>
      </c>
      <c r="CD78" s="78" t="s">
        <v>22</v>
      </c>
      <c r="CE78" s="78" t="s">
        <v>21</v>
      </c>
      <c r="CF78" s="78" t="s">
        <v>22</v>
      </c>
      <c r="CG78" s="78" t="s">
        <v>21</v>
      </c>
      <c r="CH78" s="78" t="s">
        <v>22</v>
      </c>
      <c r="CI78" s="78" t="s">
        <v>21</v>
      </c>
      <c r="CJ78" s="78" t="s">
        <v>22</v>
      </c>
      <c r="CK78" s="78" t="s">
        <v>21</v>
      </c>
      <c r="CL78" s="78" t="s">
        <v>22</v>
      </c>
      <c r="CM78" s="78" t="s">
        <v>21</v>
      </c>
      <c r="CN78" s="78" t="s">
        <v>22</v>
      </c>
      <c r="CO78" s="78" t="s">
        <v>21</v>
      </c>
      <c r="CP78" s="78" t="s">
        <v>22</v>
      </c>
      <c r="CQ78" s="78" t="s">
        <v>21</v>
      </c>
      <c r="CR78" s="78" t="s">
        <v>22</v>
      </c>
      <c r="CS78" s="78" t="s">
        <v>21</v>
      </c>
      <c r="CT78" s="78" t="s">
        <v>22</v>
      </c>
      <c r="CU78" s="78" t="s">
        <v>21</v>
      </c>
      <c r="CV78" s="78" t="s">
        <v>22</v>
      </c>
      <c r="CW78" s="78" t="s">
        <v>21</v>
      </c>
    </row>
    <row r="79" spans="2:101" x14ac:dyDescent="0.25">
      <c r="B79" s="8" t="s">
        <v>67</v>
      </c>
      <c r="C79" s="79" t="s">
        <v>13</v>
      </c>
      <c r="D79" s="79" t="s">
        <v>21</v>
      </c>
      <c r="E79" s="79" t="s">
        <v>68</v>
      </c>
      <c r="F79" s="79" t="s">
        <v>21</v>
      </c>
      <c r="G79" s="79" t="s">
        <v>69</v>
      </c>
      <c r="H79" s="79" t="s">
        <v>21</v>
      </c>
      <c r="I79" s="79" t="s">
        <v>70</v>
      </c>
      <c r="J79" s="79" t="s">
        <v>21</v>
      </c>
      <c r="K79" s="79" t="s">
        <v>71</v>
      </c>
      <c r="L79" s="79" t="s">
        <v>21</v>
      </c>
      <c r="M79" s="79" t="s">
        <v>72</v>
      </c>
      <c r="N79" s="79" t="s">
        <v>21</v>
      </c>
      <c r="O79" s="79" t="s">
        <v>73</v>
      </c>
      <c r="P79" s="79" t="s">
        <v>21</v>
      </c>
      <c r="Q79" s="79" t="s">
        <v>74</v>
      </c>
      <c r="R79" s="79" t="s">
        <v>21</v>
      </c>
      <c r="S79" s="79" t="s">
        <v>75</v>
      </c>
      <c r="T79" s="79" t="s">
        <v>21</v>
      </c>
      <c r="U79" s="79" t="s">
        <v>76</v>
      </c>
      <c r="V79" s="79" t="s">
        <v>21</v>
      </c>
      <c r="W79" s="79" t="s">
        <v>77</v>
      </c>
      <c r="X79" s="79" t="s">
        <v>21</v>
      </c>
      <c r="Y79" s="79" t="s">
        <v>78</v>
      </c>
      <c r="Z79" s="79" t="s">
        <v>21</v>
      </c>
      <c r="AA79" s="79" t="s">
        <v>13</v>
      </c>
      <c r="AB79" s="79" t="s">
        <v>21</v>
      </c>
      <c r="AC79" s="79" t="s">
        <v>68</v>
      </c>
      <c r="AD79" s="79" t="s">
        <v>21</v>
      </c>
      <c r="AE79" s="79" t="s">
        <v>69</v>
      </c>
      <c r="AF79" s="79" t="s">
        <v>21</v>
      </c>
      <c r="AG79" s="79" t="s">
        <v>70</v>
      </c>
      <c r="AH79" s="79" t="s">
        <v>21</v>
      </c>
      <c r="AI79" s="79" t="s">
        <v>71</v>
      </c>
      <c r="AJ79" s="79" t="s">
        <v>21</v>
      </c>
      <c r="AK79" s="79" t="s">
        <v>72</v>
      </c>
      <c r="AL79" s="79" t="s">
        <v>21</v>
      </c>
      <c r="AM79" s="79" t="s">
        <v>73</v>
      </c>
      <c r="AN79" s="79" t="s">
        <v>21</v>
      </c>
      <c r="AO79" s="79" t="s">
        <v>74</v>
      </c>
      <c r="AP79" s="79" t="s">
        <v>21</v>
      </c>
      <c r="AQ79" s="79" t="s">
        <v>75</v>
      </c>
      <c r="AR79" s="79" t="s">
        <v>21</v>
      </c>
      <c r="AS79" s="79" t="s">
        <v>76</v>
      </c>
      <c r="AT79" s="79" t="s">
        <v>21</v>
      </c>
      <c r="AU79" s="79" t="s">
        <v>77</v>
      </c>
      <c r="AV79" s="79" t="s">
        <v>21</v>
      </c>
      <c r="AW79" s="79" t="s">
        <v>78</v>
      </c>
      <c r="AX79" s="79" t="s">
        <v>21</v>
      </c>
      <c r="BA79" s="8" t="s">
        <v>67</v>
      </c>
      <c r="BB79" s="79" t="s">
        <v>13</v>
      </c>
      <c r="BC79" s="79" t="s">
        <v>21</v>
      </c>
      <c r="BD79" s="79" t="s">
        <v>68</v>
      </c>
      <c r="BE79" s="79" t="s">
        <v>21</v>
      </c>
      <c r="BF79" s="79" t="s">
        <v>69</v>
      </c>
      <c r="BG79" s="79" t="s">
        <v>21</v>
      </c>
      <c r="BH79" s="79" t="s">
        <v>70</v>
      </c>
      <c r="BI79" s="79" t="s">
        <v>21</v>
      </c>
      <c r="BJ79" s="79" t="s">
        <v>71</v>
      </c>
      <c r="BK79" s="79" t="s">
        <v>21</v>
      </c>
      <c r="BL79" s="79" t="s">
        <v>72</v>
      </c>
      <c r="BM79" s="79" t="s">
        <v>21</v>
      </c>
      <c r="BN79" s="79" t="s">
        <v>73</v>
      </c>
      <c r="BO79" s="79" t="s">
        <v>21</v>
      </c>
      <c r="BP79" s="79" t="s">
        <v>74</v>
      </c>
      <c r="BQ79" s="79" t="s">
        <v>21</v>
      </c>
      <c r="BR79" s="79" t="s">
        <v>75</v>
      </c>
      <c r="BS79" s="79" t="s">
        <v>21</v>
      </c>
      <c r="BT79" s="79" t="s">
        <v>76</v>
      </c>
      <c r="BU79" s="79" t="s">
        <v>21</v>
      </c>
      <c r="BV79" s="79" t="s">
        <v>77</v>
      </c>
      <c r="BW79" s="79" t="s">
        <v>21</v>
      </c>
      <c r="BX79" s="79" t="s">
        <v>78</v>
      </c>
      <c r="BY79" s="79" t="s">
        <v>21</v>
      </c>
      <c r="BZ79" s="79" t="s">
        <v>13</v>
      </c>
      <c r="CA79" s="79" t="s">
        <v>21</v>
      </c>
      <c r="CB79" s="79" t="s">
        <v>68</v>
      </c>
      <c r="CC79" s="79" t="s">
        <v>21</v>
      </c>
      <c r="CD79" s="79" t="s">
        <v>69</v>
      </c>
      <c r="CE79" s="79" t="s">
        <v>21</v>
      </c>
      <c r="CF79" s="79" t="s">
        <v>70</v>
      </c>
      <c r="CG79" s="79" t="s">
        <v>21</v>
      </c>
      <c r="CH79" s="79" t="s">
        <v>71</v>
      </c>
      <c r="CI79" s="79" t="s">
        <v>21</v>
      </c>
      <c r="CJ79" s="79" t="s">
        <v>72</v>
      </c>
      <c r="CK79" s="79" t="s">
        <v>21</v>
      </c>
      <c r="CL79" s="79" t="s">
        <v>73</v>
      </c>
      <c r="CM79" s="79" t="s">
        <v>21</v>
      </c>
      <c r="CN79" s="79" t="s">
        <v>74</v>
      </c>
      <c r="CO79" s="79" t="s">
        <v>21</v>
      </c>
      <c r="CP79" s="79" t="s">
        <v>75</v>
      </c>
      <c r="CQ79" s="79" t="s">
        <v>21</v>
      </c>
      <c r="CR79" s="79" t="s">
        <v>76</v>
      </c>
      <c r="CS79" s="79" t="s">
        <v>21</v>
      </c>
      <c r="CT79" s="79" t="s">
        <v>77</v>
      </c>
      <c r="CU79" s="79" t="s">
        <v>21</v>
      </c>
      <c r="CV79" s="79" t="s">
        <v>78</v>
      </c>
      <c r="CW79" s="79" t="s">
        <v>21</v>
      </c>
    </row>
    <row r="80" spans="2:101" x14ac:dyDescent="0.25">
      <c r="B80" s="9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7" t="s">
        <v>21</v>
      </c>
      <c r="H80" s="17" t="s">
        <v>21</v>
      </c>
      <c r="I80" s="17" t="s">
        <v>21</v>
      </c>
      <c r="J80" s="17" t="s">
        <v>21</v>
      </c>
      <c r="K80" s="17" t="s">
        <v>21</v>
      </c>
      <c r="L80" s="17" t="s">
        <v>21</v>
      </c>
      <c r="M80" s="17" t="s">
        <v>21</v>
      </c>
      <c r="N80" s="17" t="s">
        <v>21</v>
      </c>
      <c r="O80" s="17" t="s">
        <v>21</v>
      </c>
      <c r="P80" s="17" t="s">
        <v>21</v>
      </c>
      <c r="Q80" s="17" t="s">
        <v>21</v>
      </c>
      <c r="R80" s="17" t="s">
        <v>21</v>
      </c>
      <c r="S80" s="17" t="s">
        <v>21</v>
      </c>
      <c r="T80" s="17" t="s">
        <v>21</v>
      </c>
      <c r="U80" s="17" t="s">
        <v>21</v>
      </c>
      <c r="V80" s="17" t="s">
        <v>21</v>
      </c>
      <c r="W80" s="17" t="s">
        <v>21</v>
      </c>
      <c r="X80" s="17" t="s">
        <v>21</v>
      </c>
      <c r="Y80" s="17" t="s">
        <v>21</v>
      </c>
      <c r="Z80" s="17" t="s">
        <v>21</v>
      </c>
      <c r="AA80" s="17" t="s">
        <v>21</v>
      </c>
      <c r="AB80" s="17" t="s">
        <v>21</v>
      </c>
      <c r="AC80" s="17" t="s">
        <v>21</v>
      </c>
      <c r="AD80" s="17" t="s">
        <v>21</v>
      </c>
      <c r="AE80" s="17" t="s">
        <v>21</v>
      </c>
      <c r="AF80" s="17" t="s">
        <v>21</v>
      </c>
      <c r="AG80" s="17" t="s">
        <v>21</v>
      </c>
      <c r="AH80" s="17" t="s">
        <v>21</v>
      </c>
      <c r="AI80" s="17" t="s">
        <v>21</v>
      </c>
      <c r="AJ80" s="17" t="s">
        <v>21</v>
      </c>
      <c r="AK80" s="17" t="s">
        <v>21</v>
      </c>
      <c r="AL80" s="17" t="s">
        <v>21</v>
      </c>
      <c r="AM80" s="17" t="s">
        <v>21</v>
      </c>
      <c r="AN80" s="17" t="s">
        <v>21</v>
      </c>
      <c r="AO80" s="17" t="s">
        <v>21</v>
      </c>
      <c r="AP80" s="17" t="s">
        <v>21</v>
      </c>
      <c r="AQ80" s="17" t="s">
        <v>21</v>
      </c>
      <c r="AR80" s="17" t="s">
        <v>21</v>
      </c>
      <c r="AS80" s="17" t="s">
        <v>21</v>
      </c>
      <c r="AT80" s="17" t="s">
        <v>21</v>
      </c>
      <c r="AU80" s="17" t="s">
        <v>21</v>
      </c>
      <c r="AV80" s="17" t="s">
        <v>21</v>
      </c>
      <c r="AW80" s="17" t="s">
        <v>21</v>
      </c>
      <c r="AX80" s="17" t="s">
        <v>21</v>
      </c>
      <c r="BA80" s="9" t="s">
        <v>23</v>
      </c>
      <c r="BB80" s="17" t="s">
        <v>21</v>
      </c>
      <c r="BC80" s="17" t="s">
        <v>21</v>
      </c>
      <c r="BD80" s="17" t="s">
        <v>21</v>
      </c>
      <c r="BE80" s="17" t="s">
        <v>21</v>
      </c>
      <c r="BF80" s="17" t="s">
        <v>21</v>
      </c>
      <c r="BG80" s="17" t="s">
        <v>21</v>
      </c>
      <c r="BH80" s="17" t="s">
        <v>21</v>
      </c>
      <c r="BI80" s="17" t="s">
        <v>21</v>
      </c>
      <c r="BJ80" s="17" t="s">
        <v>21</v>
      </c>
      <c r="BK80" s="17" t="s">
        <v>21</v>
      </c>
      <c r="BL80" s="17" t="s">
        <v>21</v>
      </c>
      <c r="BM80" s="17" t="s">
        <v>21</v>
      </c>
      <c r="BN80" s="17" t="s">
        <v>21</v>
      </c>
      <c r="BO80" s="17" t="s">
        <v>21</v>
      </c>
      <c r="BP80" s="17" t="s">
        <v>21</v>
      </c>
      <c r="BQ80" s="17" t="s">
        <v>21</v>
      </c>
      <c r="BR80" s="17" t="s">
        <v>21</v>
      </c>
      <c r="BS80" s="17" t="s">
        <v>21</v>
      </c>
      <c r="BT80" s="17" t="s">
        <v>21</v>
      </c>
      <c r="BU80" s="17" t="s">
        <v>21</v>
      </c>
      <c r="BV80" s="17" t="s">
        <v>21</v>
      </c>
      <c r="BW80" s="17" t="s">
        <v>21</v>
      </c>
      <c r="BX80" s="17" t="s">
        <v>21</v>
      </c>
      <c r="BY80" s="17" t="s">
        <v>21</v>
      </c>
      <c r="BZ80" s="17" t="s">
        <v>21</v>
      </c>
      <c r="CA80" s="17" t="s">
        <v>21</v>
      </c>
      <c r="CB80" s="17" t="s">
        <v>21</v>
      </c>
      <c r="CC80" s="17" t="s">
        <v>21</v>
      </c>
      <c r="CD80" s="17" t="s">
        <v>21</v>
      </c>
      <c r="CE80" s="17" t="s">
        <v>21</v>
      </c>
      <c r="CF80" s="17" t="s">
        <v>21</v>
      </c>
      <c r="CG80" s="17" t="s">
        <v>21</v>
      </c>
      <c r="CH80" s="17" t="s">
        <v>21</v>
      </c>
      <c r="CI80" s="17" t="s">
        <v>21</v>
      </c>
      <c r="CJ80" s="17" t="s">
        <v>21</v>
      </c>
      <c r="CK80" s="17" t="s">
        <v>21</v>
      </c>
      <c r="CL80" s="17" t="s">
        <v>21</v>
      </c>
      <c r="CM80" s="17" t="s">
        <v>21</v>
      </c>
      <c r="CN80" s="17" t="s">
        <v>21</v>
      </c>
      <c r="CO80" s="17" t="s">
        <v>21</v>
      </c>
      <c r="CP80" s="17" t="s">
        <v>21</v>
      </c>
      <c r="CQ80" s="17" t="s">
        <v>21</v>
      </c>
      <c r="CR80" s="17" t="s">
        <v>21</v>
      </c>
      <c r="CS80" s="17" t="s">
        <v>21</v>
      </c>
      <c r="CT80" s="17" t="s">
        <v>21</v>
      </c>
      <c r="CU80" s="17" t="s">
        <v>21</v>
      </c>
      <c r="CV80" s="17" t="s">
        <v>21</v>
      </c>
      <c r="CW80" s="17" t="s">
        <v>21</v>
      </c>
    </row>
    <row r="81" spans="2:101" x14ac:dyDescent="0.25">
      <c r="B81" s="10" t="s">
        <v>24</v>
      </c>
      <c r="C81" s="11">
        <v>9067300</v>
      </c>
      <c r="D81" s="11" t="s">
        <v>21</v>
      </c>
      <c r="E81" s="11">
        <v>75640</v>
      </c>
      <c r="F81" s="11" t="s">
        <v>21</v>
      </c>
      <c r="G81" s="11">
        <v>3345600</v>
      </c>
      <c r="H81" s="11" t="s">
        <v>21</v>
      </c>
      <c r="I81" s="11">
        <v>1353390</v>
      </c>
      <c r="J81" s="11" t="s">
        <v>21</v>
      </c>
      <c r="K81" s="11">
        <v>1172090</v>
      </c>
      <c r="L81" s="11" t="s">
        <v>21</v>
      </c>
      <c r="M81" s="11">
        <v>841860</v>
      </c>
      <c r="N81" s="11" t="s">
        <v>21</v>
      </c>
      <c r="O81" s="11">
        <v>547040</v>
      </c>
      <c r="P81" s="11" t="s">
        <v>21</v>
      </c>
      <c r="Q81" s="11">
        <v>592140</v>
      </c>
      <c r="R81" s="11" t="s">
        <v>21</v>
      </c>
      <c r="S81" s="11">
        <v>445970</v>
      </c>
      <c r="T81" s="11" t="s">
        <v>21</v>
      </c>
      <c r="U81" s="11">
        <v>399290</v>
      </c>
      <c r="V81" s="11" t="s">
        <v>21</v>
      </c>
      <c r="W81" s="11">
        <v>175340</v>
      </c>
      <c r="X81" s="11" t="s">
        <v>21</v>
      </c>
      <c r="Y81" s="11">
        <v>118940</v>
      </c>
      <c r="Z81" s="11" t="s">
        <v>21</v>
      </c>
      <c r="AA81" s="11">
        <v>244970</v>
      </c>
      <c r="AB81" s="11" t="s">
        <v>21</v>
      </c>
      <c r="AC81" s="11">
        <v>370</v>
      </c>
      <c r="AD81" s="11" t="s">
        <v>21</v>
      </c>
      <c r="AE81" s="11">
        <v>22130</v>
      </c>
      <c r="AF81" s="11" t="s">
        <v>21</v>
      </c>
      <c r="AG81" s="11">
        <v>13940</v>
      </c>
      <c r="AH81" s="11" t="s">
        <v>21</v>
      </c>
      <c r="AI81" s="11">
        <v>21100</v>
      </c>
      <c r="AJ81" s="11" t="s">
        <v>21</v>
      </c>
      <c r="AK81" s="11">
        <v>27970</v>
      </c>
      <c r="AL81" s="11" t="s">
        <v>21</v>
      </c>
      <c r="AM81" s="11">
        <v>27780</v>
      </c>
      <c r="AN81" s="11" t="s">
        <v>21</v>
      </c>
      <c r="AO81" s="11">
        <v>41330</v>
      </c>
      <c r="AP81" s="11" t="s">
        <v>21</v>
      </c>
      <c r="AQ81" s="11">
        <v>37680</v>
      </c>
      <c r="AR81" s="11" t="s">
        <v>21</v>
      </c>
      <c r="AS81" s="11">
        <v>34640</v>
      </c>
      <c r="AT81" s="11" t="s">
        <v>21</v>
      </c>
      <c r="AU81" s="11">
        <v>11910</v>
      </c>
      <c r="AV81" s="11" t="s">
        <v>21</v>
      </c>
      <c r="AW81" s="11">
        <v>6120</v>
      </c>
      <c r="AX81" s="11" t="s">
        <v>21</v>
      </c>
      <c r="BA81" s="10" t="s">
        <v>24</v>
      </c>
      <c r="BB81" s="11">
        <v>12055360</v>
      </c>
      <c r="BC81" s="11" t="s">
        <v>21</v>
      </c>
      <c r="BD81" s="11">
        <v>232940</v>
      </c>
      <c r="BE81" s="11" t="s">
        <v>21</v>
      </c>
      <c r="BF81" s="11">
        <v>5208030</v>
      </c>
      <c r="BG81" s="11" t="s">
        <v>21</v>
      </c>
      <c r="BH81" s="11">
        <v>1924840</v>
      </c>
      <c r="BI81" s="11" t="s">
        <v>21</v>
      </c>
      <c r="BJ81" s="11">
        <v>1506080</v>
      </c>
      <c r="BK81" s="11" t="s">
        <v>21</v>
      </c>
      <c r="BL81" s="11">
        <v>957300</v>
      </c>
      <c r="BM81" s="11" t="s">
        <v>21</v>
      </c>
      <c r="BN81" s="11">
        <v>583570</v>
      </c>
      <c r="BO81" s="11" t="s">
        <v>21</v>
      </c>
      <c r="BP81" s="11">
        <v>602820</v>
      </c>
      <c r="BQ81" s="11" t="s">
        <v>21</v>
      </c>
      <c r="BR81" s="11">
        <v>443920</v>
      </c>
      <c r="BS81" s="11" t="s">
        <v>21</v>
      </c>
      <c r="BT81" s="11">
        <v>386400</v>
      </c>
      <c r="BU81" s="11" t="s">
        <v>21</v>
      </c>
      <c r="BV81" s="11">
        <v>136240</v>
      </c>
      <c r="BW81" s="11" t="s">
        <v>21</v>
      </c>
      <c r="BX81" s="11">
        <v>73200</v>
      </c>
      <c r="BY81" s="11" t="s">
        <v>21</v>
      </c>
      <c r="BZ81" s="11">
        <v>109690</v>
      </c>
      <c r="CA81" s="11" t="s">
        <v>21</v>
      </c>
      <c r="CB81" s="11">
        <v>60</v>
      </c>
      <c r="CC81" s="11" t="s">
        <v>21</v>
      </c>
      <c r="CD81" s="11">
        <v>4680</v>
      </c>
      <c r="CE81" s="11" t="s">
        <v>21</v>
      </c>
      <c r="CF81" s="11">
        <v>6620</v>
      </c>
      <c r="CG81" s="11" t="s">
        <v>21</v>
      </c>
      <c r="CH81" s="11">
        <v>13620</v>
      </c>
      <c r="CI81" s="11" t="s">
        <v>21</v>
      </c>
      <c r="CJ81" s="11">
        <v>17620</v>
      </c>
      <c r="CK81" s="11" t="s">
        <v>21</v>
      </c>
      <c r="CL81" s="11">
        <v>15200</v>
      </c>
      <c r="CM81" s="11" t="s">
        <v>21</v>
      </c>
      <c r="CN81" s="11">
        <v>19970</v>
      </c>
      <c r="CO81" s="11" t="s">
        <v>21</v>
      </c>
      <c r="CP81" s="11">
        <v>15980</v>
      </c>
      <c r="CQ81" s="11" t="s">
        <v>21</v>
      </c>
      <c r="CR81" s="11">
        <v>11540</v>
      </c>
      <c r="CS81" s="11" t="s">
        <v>21</v>
      </c>
      <c r="CT81" s="11">
        <v>2950</v>
      </c>
      <c r="CU81" s="11" t="s">
        <v>21</v>
      </c>
      <c r="CV81" s="11">
        <v>1450</v>
      </c>
      <c r="CW81" s="11" t="s">
        <v>21</v>
      </c>
    </row>
    <row r="82" spans="2:101" x14ac:dyDescent="0.25">
      <c r="B82" s="10" t="s">
        <v>25</v>
      </c>
      <c r="C82" s="12">
        <v>36000</v>
      </c>
      <c r="D82" s="12" t="s">
        <v>21</v>
      </c>
      <c r="E82" s="12">
        <v>60</v>
      </c>
      <c r="F82" s="12" t="s">
        <v>21</v>
      </c>
      <c r="G82" s="12">
        <v>250</v>
      </c>
      <c r="H82" s="12" t="s">
        <v>21</v>
      </c>
      <c r="I82" s="12">
        <v>510</v>
      </c>
      <c r="J82" s="12" t="s">
        <v>21</v>
      </c>
      <c r="K82" s="12">
        <v>1430</v>
      </c>
      <c r="L82" s="12" t="s">
        <v>21</v>
      </c>
      <c r="M82" s="12">
        <v>2490</v>
      </c>
      <c r="N82" s="12" t="s">
        <v>21</v>
      </c>
      <c r="O82" s="12">
        <v>2650</v>
      </c>
      <c r="P82" s="12" t="s">
        <v>21</v>
      </c>
      <c r="Q82" s="12">
        <v>4460</v>
      </c>
      <c r="R82" s="12" t="s">
        <v>21</v>
      </c>
      <c r="S82" s="12">
        <v>5090</v>
      </c>
      <c r="T82" s="12" t="s">
        <v>21</v>
      </c>
      <c r="U82" s="12">
        <v>8210</v>
      </c>
      <c r="V82" s="12" t="s">
        <v>21</v>
      </c>
      <c r="W82" s="12">
        <v>6570</v>
      </c>
      <c r="X82" s="12" t="s">
        <v>21</v>
      </c>
      <c r="Y82" s="12">
        <v>4290</v>
      </c>
      <c r="Z82" s="12" t="s">
        <v>21</v>
      </c>
      <c r="AA82" s="12">
        <v>1530</v>
      </c>
      <c r="AB82" s="12" t="s">
        <v>21</v>
      </c>
      <c r="AC82" s="12">
        <v>10</v>
      </c>
      <c r="AD82" s="12" t="s">
        <v>21</v>
      </c>
      <c r="AE82" s="12">
        <v>10</v>
      </c>
      <c r="AF82" s="12" t="s">
        <v>21</v>
      </c>
      <c r="AG82" s="12">
        <v>10</v>
      </c>
      <c r="AH82" s="12" t="s">
        <v>21</v>
      </c>
      <c r="AI82" s="12">
        <v>20</v>
      </c>
      <c r="AJ82" s="12" t="s">
        <v>21</v>
      </c>
      <c r="AK82" s="12">
        <v>40</v>
      </c>
      <c r="AL82" s="12" t="s">
        <v>21</v>
      </c>
      <c r="AM82" s="12">
        <v>70</v>
      </c>
      <c r="AN82" s="12" t="s">
        <v>21</v>
      </c>
      <c r="AO82" s="12">
        <v>220</v>
      </c>
      <c r="AP82" s="12" t="s">
        <v>21</v>
      </c>
      <c r="AQ82" s="12">
        <v>330</v>
      </c>
      <c r="AR82" s="12" t="s">
        <v>21</v>
      </c>
      <c r="AS82" s="12">
        <v>560</v>
      </c>
      <c r="AT82" s="12" t="s">
        <v>21</v>
      </c>
      <c r="AU82" s="12">
        <v>230</v>
      </c>
      <c r="AV82" s="12" t="s">
        <v>21</v>
      </c>
      <c r="AW82" s="12">
        <v>50</v>
      </c>
      <c r="AX82" s="12" t="s">
        <v>21</v>
      </c>
      <c r="BA82" s="10" t="s">
        <v>25</v>
      </c>
      <c r="BB82" s="12">
        <v>42850</v>
      </c>
      <c r="BC82" s="12" t="s">
        <v>21</v>
      </c>
      <c r="BD82" s="12">
        <v>160</v>
      </c>
      <c r="BE82" s="12" t="s">
        <v>21</v>
      </c>
      <c r="BF82" s="12">
        <v>1340</v>
      </c>
      <c r="BG82" s="12" t="s">
        <v>21</v>
      </c>
      <c r="BH82" s="12">
        <v>1590</v>
      </c>
      <c r="BI82" s="12" t="s">
        <v>21</v>
      </c>
      <c r="BJ82" s="12">
        <v>2560</v>
      </c>
      <c r="BK82" s="12" t="s">
        <v>21</v>
      </c>
      <c r="BL82" s="12">
        <v>3230</v>
      </c>
      <c r="BM82" s="12" t="s">
        <v>21</v>
      </c>
      <c r="BN82" s="12">
        <v>2920</v>
      </c>
      <c r="BO82" s="12" t="s">
        <v>21</v>
      </c>
      <c r="BP82" s="12">
        <v>4490</v>
      </c>
      <c r="BQ82" s="12" t="s">
        <v>21</v>
      </c>
      <c r="BR82" s="12">
        <v>5720</v>
      </c>
      <c r="BS82" s="12" t="s">
        <v>21</v>
      </c>
      <c r="BT82" s="12">
        <v>11500</v>
      </c>
      <c r="BU82" s="12" t="s">
        <v>21</v>
      </c>
      <c r="BV82" s="12">
        <v>6510</v>
      </c>
      <c r="BW82" s="12" t="s">
        <v>21</v>
      </c>
      <c r="BX82" s="12">
        <v>2840</v>
      </c>
      <c r="BY82" s="12" t="s">
        <v>21</v>
      </c>
      <c r="BZ82" s="12">
        <v>650</v>
      </c>
      <c r="CA82" s="12" t="s">
        <v>21</v>
      </c>
      <c r="CB82" s="12" t="s">
        <v>53</v>
      </c>
      <c r="CC82" s="12" t="s">
        <v>21</v>
      </c>
      <c r="CD82" s="12" t="s">
        <v>53</v>
      </c>
      <c r="CE82" s="12" t="s">
        <v>79</v>
      </c>
      <c r="CF82" s="12" t="s">
        <v>53</v>
      </c>
      <c r="CG82" s="12" t="s">
        <v>79</v>
      </c>
      <c r="CH82" s="12">
        <v>10</v>
      </c>
      <c r="CI82" s="12" t="s">
        <v>21</v>
      </c>
      <c r="CJ82" s="12">
        <v>10</v>
      </c>
      <c r="CK82" s="12" t="s">
        <v>21</v>
      </c>
      <c r="CL82" s="12">
        <v>20</v>
      </c>
      <c r="CM82" s="12" t="s">
        <v>21</v>
      </c>
      <c r="CN82" s="12">
        <v>90</v>
      </c>
      <c r="CO82" s="12" t="s">
        <v>21</v>
      </c>
      <c r="CP82" s="12">
        <v>150</v>
      </c>
      <c r="CQ82" s="12" t="s">
        <v>21</v>
      </c>
      <c r="CR82" s="12">
        <v>290</v>
      </c>
      <c r="CS82" s="12" t="s">
        <v>21</v>
      </c>
      <c r="CT82" s="12">
        <v>70</v>
      </c>
      <c r="CU82" s="12" t="s">
        <v>21</v>
      </c>
      <c r="CV82" s="12">
        <v>10</v>
      </c>
      <c r="CW82" s="12" t="s">
        <v>21</v>
      </c>
    </row>
    <row r="83" spans="2:101" x14ac:dyDescent="0.25">
      <c r="B83" s="10" t="s">
        <v>26</v>
      </c>
      <c r="C83" s="11">
        <v>132740</v>
      </c>
      <c r="D83" s="11" t="s">
        <v>21</v>
      </c>
      <c r="E83" s="11">
        <v>240</v>
      </c>
      <c r="F83" s="11" t="s">
        <v>21</v>
      </c>
      <c r="G83" s="11">
        <v>48810</v>
      </c>
      <c r="H83" s="11" t="s">
        <v>21</v>
      </c>
      <c r="I83" s="11">
        <v>21980</v>
      </c>
      <c r="J83" s="11" t="s">
        <v>21</v>
      </c>
      <c r="K83" s="11">
        <v>18260</v>
      </c>
      <c r="L83" s="11" t="s">
        <v>21</v>
      </c>
      <c r="M83" s="11">
        <v>14780</v>
      </c>
      <c r="N83" s="11" t="s">
        <v>21</v>
      </c>
      <c r="O83" s="11">
        <v>9230</v>
      </c>
      <c r="P83" s="11" t="s">
        <v>21</v>
      </c>
      <c r="Q83" s="11">
        <v>8440</v>
      </c>
      <c r="R83" s="11" t="s">
        <v>21</v>
      </c>
      <c r="S83" s="11">
        <v>4680</v>
      </c>
      <c r="T83" s="11" t="s">
        <v>21</v>
      </c>
      <c r="U83" s="11">
        <v>3140</v>
      </c>
      <c r="V83" s="11" t="s">
        <v>21</v>
      </c>
      <c r="W83" s="11">
        <v>1610</v>
      </c>
      <c r="X83" s="11" t="s">
        <v>21</v>
      </c>
      <c r="Y83" s="11">
        <v>1580</v>
      </c>
      <c r="Z83" s="11" t="s">
        <v>21</v>
      </c>
      <c r="AA83" s="11">
        <v>2080</v>
      </c>
      <c r="AB83" s="11" t="s">
        <v>21</v>
      </c>
      <c r="AC83" s="11">
        <v>10</v>
      </c>
      <c r="AD83" s="11" t="s">
        <v>21</v>
      </c>
      <c r="AE83" s="11">
        <v>100</v>
      </c>
      <c r="AF83" s="11" t="s">
        <v>21</v>
      </c>
      <c r="AG83" s="11">
        <v>530</v>
      </c>
      <c r="AH83" s="11" t="s">
        <v>21</v>
      </c>
      <c r="AI83" s="11">
        <v>490</v>
      </c>
      <c r="AJ83" s="11" t="s">
        <v>21</v>
      </c>
      <c r="AK83" s="11">
        <v>350</v>
      </c>
      <c r="AL83" s="11" t="s">
        <v>21</v>
      </c>
      <c r="AM83" s="11">
        <v>200</v>
      </c>
      <c r="AN83" s="11" t="s">
        <v>21</v>
      </c>
      <c r="AO83" s="11">
        <v>210</v>
      </c>
      <c r="AP83" s="11" t="s">
        <v>21</v>
      </c>
      <c r="AQ83" s="11">
        <v>120</v>
      </c>
      <c r="AR83" s="11" t="s">
        <v>21</v>
      </c>
      <c r="AS83" s="11">
        <v>50</v>
      </c>
      <c r="AT83" s="11" t="s">
        <v>21</v>
      </c>
      <c r="AU83" s="11">
        <v>30</v>
      </c>
      <c r="AV83" s="11" t="s">
        <v>21</v>
      </c>
      <c r="AW83" s="11">
        <v>20</v>
      </c>
      <c r="AX83" s="11" t="s">
        <v>21</v>
      </c>
      <c r="BA83" s="10" t="s">
        <v>26</v>
      </c>
      <c r="BB83" s="11">
        <v>370490</v>
      </c>
      <c r="BC83" s="11" t="s">
        <v>21</v>
      </c>
      <c r="BD83" s="11">
        <v>980</v>
      </c>
      <c r="BE83" s="11" t="s">
        <v>21</v>
      </c>
      <c r="BF83" s="11">
        <v>254130</v>
      </c>
      <c r="BG83" s="11" t="s">
        <v>21</v>
      </c>
      <c r="BH83" s="11">
        <v>59480</v>
      </c>
      <c r="BI83" s="11" t="s">
        <v>21</v>
      </c>
      <c r="BJ83" s="11">
        <v>26290</v>
      </c>
      <c r="BK83" s="11" t="s">
        <v>21</v>
      </c>
      <c r="BL83" s="11">
        <v>12510</v>
      </c>
      <c r="BM83" s="11" t="s">
        <v>21</v>
      </c>
      <c r="BN83" s="11">
        <v>6060</v>
      </c>
      <c r="BO83" s="11" t="s">
        <v>21</v>
      </c>
      <c r="BP83" s="11">
        <v>4750</v>
      </c>
      <c r="BQ83" s="11" t="s">
        <v>21</v>
      </c>
      <c r="BR83" s="11">
        <v>2570</v>
      </c>
      <c r="BS83" s="11" t="s">
        <v>21</v>
      </c>
      <c r="BT83" s="11">
        <v>1990</v>
      </c>
      <c r="BU83" s="11" t="s">
        <v>21</v>
      </c>
      <c r="BV83" s="11">
        <v>1010</v>
      </c>
      <c r="BW83" s="11" t="s">
        <v>21</v>
      </c>
      <c r="BX83" s="11">
        <v>730</v>
      </c>
      <c r="BY83" s="11" t="s">
        <v>21</v>
      </c>
      <c r="BZ83" s="11">
        <v>120</v>
      </c>
      <c r="CA83" s="11" t="s">
        <v>21</v>
      </c>
      <c r="CB83" s="11" t="s">
        <v>53</v>
      </c>
      <c r="CC83" s="11" t="s">
        <v>21</v>
      </c>
      <c r="CD83" s="11">
        <v>30</v>
      </c>
      <c r="CE83" s="11" t="s">
        <v>21</v>
      </c>
      <c r="CF83" s="11">
        <v>20</v>
      </c>
      <c r="CG83" s="11" t="s">
        <v>21</v>
      </c>
      <c r="CH83" s="11">
        <v>20</v>
      </c>
      <c r="CI83" s="11" t="s">
        <v>21</v>
      </c>
      <c r="CJ83" s="11">
        <v>20</v>
      </c>
      <c r="CK83" s="11" t="s">
        <v>21</v>
      </c>
      <c r="CL83" s="11">
        <v>10</v>
      </c>
      <c r="CM83" s="11" t="s">
        <v>21</v>
      </c>
      <c r="CN83" s="11">
        <v>10</v>
      </c>
      <c r="CO83" s="11" t="s">
        <v>21</v>
      </c>
      <c r="CP83" s="11">
        <v>10</v>
      </c>
      <c r="CQ83" s="11" t="s">
        <v>21</v>
      </c>
      <c r="CR83" s="11">
        <v>10</v>
      </c>
      <c r="CS83" s="11" t="s">
        <v>21</v>
      </c>
      <c r="CT83" s="11" t="s">
        <v>53</v>
      </c>
      <c r="CU83" s="11" t="s">
        <v>79</v>
      </c>
      <c r="CV83" s="11" t="s">
        <v>53</v>
      </c>
      <c r="CW83" s="11" t="s">
        <v>21</v>
      </c>
    </row>
    <row r="84" spans="2:101" x14ac:dyDescent="0.25">
      <c r="B84" s="10" t="s">
        <v>27</v>
      </c>
      <c r="C84" s="12">
        <v>28910</v>
      </c>
      <c r="D84" s="12" t="s">
        <v>21</v>
      </c>
      <c r="E84" s="12">
        <v>20</v>
      </c>
      <c r="F84" s="12" t="s">
        <v>21</v>
      </c>
      <c r="G84" s="12">
        <v>3730</v>
      </c>
      <c r="H84" s="12" t="s">
        <v>21</v>
      </c>
      <c r="I84" s="12">
        <v>3270</v>
      </c>
      <c r="J84" s="12" t="s">
        <v>21</v>
      </c>
      <c r="K84" s="12">
        <v>4050</v>
      </c>
      <c r="L84" s="12" t="s">
        <v>21</v>
      </c>
      <c r="M84" s="12">
        <v>3730</v>
      </c>
      <c r="N84" s="12" t="s">
        <v>21</v>
      </c>
      <c r="O84" s="12">
        <v>2890</v>
      </c>
      <c r="P84" s="12" t="s">
        <v>21</v>
      </c>
      <c r="Q84" s="12">
        <v>3320</v>
      </c>
      <c r="R84" s="12" t="s">
        <v>21</v>
      </c>
      <c r="S84" s="12">
        <v>2600</v>
      </c>
      <c r="T84" s="12" t="s">
        <v>21</v>
      </c>
      <c r="U84" s="12">
        <v>2360</v>
      </c>
      <c r="V84" s="12" t="s">
        <v>21</v>
      </c>
      <c r="W84" s="12">
        <v>1000</v>
      </c>
      <c r="X84" s="12" t="s">
        <v>21</v>
      </c>
      <c r="Y84" s="12">
        <v>1920</v>
      </c>
      <c r="Z84" s="12" t="s">
        <v>21</v>
      </c>
      <c r="AA84" s="12">
        <v>4460</v>
      </c>
      <c r="AB84" s="12" t="s">
        <v>21</v>
      </c>
      <c r="AC84" s="12" t="s">
        <v>53</v>
      </c>
      <c r="AD84" s="12" t="s">
        <v>21</v>
      </c>
      <c r="AE84" s="12">
        <v>240</v>
      </c>
      <c r="AF84" s="12" t="s">
        <v>21</v>
      </c>
      <c r="AG84" s="12">
        <v>270</v>
      </c>
      <c r="AH84" s="12" t="s">
        <v>21</v>
      </c>
      <c r="AI84" s="12">
        <v>550</v>
      </c>
      <c r="AJ84" s="12" t="s">
        <v>21</v>
      </c>
      <c r="AK84" s="12">
        <v>660</v>
      </c>
      <c r="AL84" s="12" t="s">
        <v>21</v>
      </c>
      <c r="AM84" s="12">
        <v>730</v>
      </c>
      <c r="AN84" s="12" t="s">
        <v>21</v>
      </c>
      <c r="AO84" s="12">
        <v>800</v>
      </c>
      <c r="AP84" s="12" t="s">
        <v>21</v>
      </c>
      <c r="AQ84" s="12">
        <v>540</v>
      </c>
      <c r="AR84" s="12" t="s">
        <v>21</v>
      </c>
      <c r="AS84" s="12">
        <v>450</v>
      </c>
      <c r="AT84" s="12" t="s">
        <v>21</v>
      </c>
      <c r="AU84" s="12">
        <v>150</v>
      </c>
      <c r="AV84" s="12" t="s">
        <v>21</v>
      </c>
      <c r="AW84" s="12">
        <v>80</v>
      </c>
      <c r="AX84" s="12" t="s">
        <v>21</v>
      </c>
      <c r="BA84" s="10" t="s">
        <v>27</v>
      </c>
      <c r="BB84" s="12">
        <v>22860</v>
      </c>
      <c r="BC84" s="12" t="s">
        <v>21</v>
      </c>
      <c r="BD84" s="12">
        <v>130</v>
      </c>
      <c r="BE84" s="12" t="s">
        <v>21</v>
      </c>
      <c r="BF84" s="12">
        <v>1350</v>
      </c>
      <c r="BG84" s="12" t="s">
        <v>21</v>
      </c>
      <c r="BH84" s="12">
        <v>2460</v>
      </c>
      <c r="BI84" s="12" t="s">
        <v>21</v>
      </c>
      <c r="BJ84" s="12">
        <v>4110</v>
      </c>
      <c r="BK84" s="12" t="s">
        <v>21</v>
      </c>
      <c r="BL84" s="12">
        <v>3500</v>
      </c>
      <c r="BM84" s="12" t="s">
        <v>21</v>
      </c>
      <c r="BN84" s="12">
        <v>2390</v>
      </c>
      <c r="BO84" s="12" t="s">
        <v>21</v>
      </c>
      <c r="BP84" s="12">
        <v>2800</v>
      </c>
      <c r="BQ84" s="12" t="s">
        <v>21</v>
      </c>
      <c r="BR84" s="12">
        <v>2030</v>
      </c>
      <c r="BS84" s="12" t="s">
        <v>21</v>
      </c>
      <c r="BT84" s="12">
        <v>1670</v>
      </c>
      <c r="BU84" s="12" t="s">
        <v>21</v>
      </c>
      <c r="BV84" s="12">
        <v>760</v>
      </c>
      <c r="BW84" s="12" t="s">
        <v>21</v>
      </c>
      <c r="BX84" s="12">
        <v>1670</v>
      </c>
      <c r="BY84" s="12" t="s">
        <v>21</v>
      </c>
      <c r="BZ84" s="12">
        <v>2210</v>
      </c>
      <c r="CA84" s="12" t="s">
        <v>21</v>
      </c>
      <c r="CB84" s="12" t="s">
        <v>53</v>
      </c>
      <c r="CC84" s="12" t="s">
        <v>79</v>
      </c>
      <c r="CD84" s="12">
        <v>30</v>
      </c>
      <c r="CE84" s="12" t="s">
        <v>21</v>
      </c>
      <c r="CF84" s="12">
        <v>140</v>
      </c>
      <c r="CG84" s="12" t="s">
        <v>21</v>
      </c>
      <c r="CH84" s="12">
        <v>300</v>
      </c>
      <c r="CI84" s="12" t="s">
        <v>21</v>
      </c>
      <c r="CJ84" s="12">
        <v>400</v>
      </c>
      <c r="CK84" s="12" t="s">
        <v>21</v>
      </c>
      <c r="CL84" s="12">
        <v>300</v>
      </c>
      <c r="CM84" s="12" t="s">
        <v>21</v>
      </c>
      <c r="CN84" s="12">
        <v>380</v>
      </c>
      <c r="CO84" s="12" t="s">
        <v>21</v>
      </c>
      <c r="CP84" s="12">
        <v>260</v>
      </c>
      <c r="CQ84" s="12" t="s">
        <v>21</v>
      </c>
      <c r="CR84" s="12">
        <v>240</v>
      </c>
      <c r="CS84" s="12" t="s">
        <v>21</v>
      </c>
      <c r="CT84" s="12">
        <v>110</v>
      </c>
      <c r="CU84" s="12" t="s">
        <v>21</v>
      </c>
      <c r="CV84" s="12">
        <v>50</v>
      </c>
      <c r="CW84" s="12" t="s">
        <v>21</v>
      </c>
    </row>
    <row r="85" spans="2:101" x14ac:dyDescent="0.25">
      <c r="B85" s="10" t="s">
        <v>28</v>
      </c>
      <c r="C85" s="11">
        <v>37090</v>
      </c>
      <c r="D85" s="11" t="s">
        <v>21</v>
      </c>
      <c r="E85" s="11">
        <v>540</v>
      </c>
      <c r="F85" s="11" t="s">
        <v>21</v>
      </c>
      <c r="G85" s="11">
        <v>2430</v>
      </c>
      <c r="H85" s="11" t="s">
        <v>21</v>
      </c>
      <c r="I85" s="11">
        <v>3750</v>
      </c>
      <c r="J85" s="11" t="s">
        <v>21</v>
      </c>
      <c r="K85" s="11">
        <v>4590</v>
      </c>
      <c r="L85" s="11" t="s">
        <v>21</v>
      </c>
      <c r="M85" s="11">
        <v>4340</v>
      </c>
      <c r="N85" s="11" t="s">
        <v>21</v>
      </c>
      <c r="O85" s="11">
        <v>3320</v>
      </c>
      <c r="P85" s="11" t="s">
        <v>21</v>
      </c>
      <c r="Q85" s="11">
        <v>4360</v>
      </c>
      <c r="R85" s="11" t="s">
        <v>21</v>
      </c>
      <c r="S85" s="11">
        <v>3480</v>
      </c>
      <c r="T85" s="11" t="s">
        <v>21</v>
      </c>
      <c r="U85" s="11">
        <v>3260</v>
      </c>
      <c r="V85" s="11" t="s">
        <v>21</v>
      </c>
      <c r="W85" s="11">
        <v>1810</v>
      </c>
      <c r="X85" s="11" t="s">
        <v>21</v>
      </c>
      <c r="Y85" s="11">
        <v>5200</v>
      </c>
      <c r="Z85" s="11" t="s">
        <v>21</v>
      </c>
      <c r="AA85" s="11">
        <v>3660</v>
      </c>
      <c r="AB85" s="11" t="s">
        <v>21</v>
      </c>
      <c r="AC85" s="11" t="s">
        <v>53</v>
      </c>
      <c r="AD85" s="11" t="s">
        <v>21</v>
      </c>
      <c r="AE85" s="11">
        <v>120</v>
      </c>
      <c r="AF85" s="11" t="s">
        <v>21</v>
      </c>
      <c r="AG85" s="11">
        <v>240</v>
      </c>
      <c r="AH85" s="11" t="s">
        <v>21</v>
      </c>
      <c r="AI85" s="11">
        <v>380</v>
      </c>
      <c r="AJ85" s="11" t="s">
        <v>21</v>
      </c>
      <c r="AK85" s="11">
        <v>490</v>
      </c>
      <c r="AL85" s="11" t="s">
        <v>21</v>
      </c>
      <c r="AM85" s="11">
        <v>430</v>
      </c>
      <c r="AN85" s="11" t="s">
        <v>21</v>
      </c>
      <c r="AO85" s="11">
        <v>510</v>
      </c>
      <c r="AP85" s="11" t="s">
        <v>21</v>
      </c>
      <c r="AQ85" s="11">
        <v>430</v>
      </c>
      <c r="AR85" s="11" t="s">
        <v>21</v>
      </c>
      <c r="AS85" s="11">
        <v>340</v>
      </c>
      <c r="AT85" s="11" t="s">
        <v>21</v>
      </c>
      <c r="AU85" s="11">
        <v>230</v>
      </c>
      <c r="AV85" s="11" t="s">
        <v>21</v>
      </c>
      <c r="AW85" s="11">
        <v>500</v>
      </c>
      <c r="AX85" s="11" t="s">
        <v>21</v>
      </c>
      <c r="BA85" s="10" t="s">
        <v>28</v>
      </c>
      <c r="BB85" s="11">
        <v>41360</v>
      </c>
      <c r="BC85" s="11" t="s">
        <v>21</v>
      </c>
      <c r="BD85" s="11">
        <v>480</v>
      </c>
      <c r="BE85" s="11" t="s">
        <v>21</v>
      </c>
      <c r="BF85" s="11">
        <v>820</v>
      </c>
      <c r="BG85" s="11" t="s">
        <v>21</v>
      </c>
      <c r="BH85" s="11">
        <v>1140</v>
      </c>
      <c r="BI85" s="11" t="s">
        <v>21</v>
      </c>
      <c r="BJ85" s="11">
        <v>3780</v>
      </c>
      <c r="BK85" s="11" t="s">
        <v>21</v>
      </c>
      <c r="BL85" s="11">
        <v>5830</v>
      </c>
      <c r="BM85" s="11" t="s">
        <v>21</v>
      </c>
      <c r="BN85" s="11">
        <v>5280</v>
      </c>
      <c r="BO85" s="11" t="s">
        <v>21</v>
      </c>
      <c r="BP85" s="11">
        <v>6290</v>
      </c>
      <c r="BQ85" s="11" t="s">
        <v>21</v>
      </c>
      <c r="BR85" s="11">
        <v>4680</v>
      </c>
      <c r="BS85" s="11" t="s">
        <v>21</v>
      </c>
      <c r="BT85" s="11">
        <v>4490</v>
      </c>
      <c r="BU85" s="11" t="s">
        <v>21</v>
      </c>
      <c r="BV85" s="11">
        <v>3440</v>
      </c>
      <c r="BW85" s="11" t="s">
        <v>21</v>
      </c>
      <c r="BX85" s="11">
        <v>5160</v>
      </c>
      <c r="BY85" s="11" t="s">
        <v>21</v>
      </c>
      <c r="BZ85" s="11">
        <v>2070</v>
      </c>
      <c r="CA85" s="11" t="s">
        <v>21</v>
      </c>
      <c r="CB85" s="11">
        <v>10</v>
      </c>
      <c r="CC85" s="11" t="s">
        <v>21</v>
      </c>
      <c r="CD85" s="11">
        <v>10</v>
      </c>
      <c r="CE85" s="11" t="s">
        <v>21</v>
      </c>
      <c r="CF85" s="11">
        <v>20</v>
      </c>
      <c r="CG85" s="11" t="s">
        <v>21</v>
      </c>
      <c r="CH85" s="11">
        <v>130</v>
      </c>
      <c r="CI85" s="11" t="s">
        <v>21</v>
      </c>
      <c r="CJ85" s="11">
        <v>280</v>
      </c>
      <c r="CK85" s="11" t="s">
        <v>21</v>
      </c>
      <c r="CL85" s="11">
        <v>270</v>
      </c>
      <c r="CM85" s="11" t="s">
        <v>21</v>
      </c>
      <c r="CN85" s="11">
        <v>370</v>
      </c>
      <c r="CO85" s="11" t="s">
        <v>21</v>
      </c>
      <c r="CP85" s="11">
        <v>270</v>
      </c>
      <c r="CQ85" s="11" t="s">
        <v>21</v>
      </c>
      <c r="CR85" s="11">
        <v>220</v>
      </c>
      <c r="CS85" s="11" t="s">
        <v>21</v>
      </c>
      <c r="CT85" s="11">
        <v>210</v>
      </c>
      <c r="CU85" s="11" t="s">
        <v>21</v>
      </c>
      <c r="CV85" s="11">
        <v>280</v>
      </c>
      <c r="CW85" s="11" t="s">
        <v>21</v>
      </c>
    </row>
    <row r="86" spans="2:101" x14ac:dyDescent="0.25">
      <c r="B86" s="10" t="s">
        <v>29</v>
      </c>
      <c r="C86" s="12">
        <v>262560</v>
      </c>
      <c r="D86" s="12" t="s">
        <v>21</v>
      </c>
      <c r="E86" s="12">
        <v>120</v>
      </c>
      <c r="F86" s="12" t="s">
        <v>21</v>
      </c>
      <c r="G86" s="12">
        <v>1410</v>
      </c>
      <c r="H86" s="12" t="s">
        <v>21</v>
      </c>
      <c r="I86" s="12">
        <v>12260</v>
      </c>
      <c r="J86" s="12" t="s">
        <v>21</v>
      </c>
      <c r="K86" s="12">
        <v>27710</v>
      </c>
      <c r="L86" s="12" t="s">
        <v>21</v>
      </c>
      <c r="M86" s="12">
        <v>33390</v>
      </c>
      <c r="N86" s="12" t="s">
        <v>21</v>
      </c>
      <c r="O86" s="12">
        <v>26240</v>
      </c>
      <c r="P86" s="12" t="s">
        <v>21</v>
      </c>
      <c r="Q86" s="12">
        <v>32650</v>
      </c>
      <c r="R86" s="12" t="s">
        <v>21</v>
      </c>
      <c r="S86" s="12">
        <v>32860</v>
      </c>
      <c r="T86" s="12" t="s">
        <v>21</v>
      </c>
      <c r="U86" s="12">
        <v>46180</v>
      </c>
      <c r="V86" s="12" t="s">
        <v>21</v>
      </c>
      <c r="W86" s="12">
        <v>29580</v>
      </c>
      <c r="X86" s="12" t="s">
        <v>21</v>
      </c>
      <c r="Y86" s="12">
        <v>20160</v>
      </c>
      <c r="Z86" s="12" t="s">
        <v>21</v>
      </c>
      <c r="AA86" s="12">
        <v>25270</v>
      </c>
      <c r="AB86" s="12" t="s">
        <v>21</v>
      </c>
      <c r="AC86" s="12" t="s">
        <v>53</v>
      </c>
      <c r="AD86" s="12" t="s">
        <v>79</v>
      </c>
      <c r="AE86" s="12">
        <v>80</v>
      </c>
      <c r="AF86" s="12" t="s">
        <v>21</v>
      </c>
      <c r="AG86" s="12">
        <v>880</v>
      </c>
      <c r="AH86" s="12" t="s">
        <v>21</v>
      </c>
      <c r="AI86" s="12">
        <v>2400</v>
      </c>
      <c r="AJ86" s="12" t="s">
        <v>21</v>
      </c>
      <c r="AK86" s="12">
        <v>3590</v>
      </c>
      <c r="AL86" s="12" t="s">
        <v>21</v>
      </c>
      <c r="AM86" s="12">
        <v>3230</v>
      </c>
      <c r="AN86" s="12" t="s">
        <v>21</v>
      </c>
      <c r="AO86" s="12">
        <v>4210</v>
      </c>
      <c r="AP86" s="12" t="s">
        <v>21</v>
      </c>
      <c r="AQ86" s="12">
        <v>3780</v>
      </c>
      <c r="AR86" s="12" t="s">
        <v>21</v>
      </c>
      <c r="AS86" s="12">
        <v>4650</v>
      </c>
      <c r="AT86" s="12" t="s">
        <v>21</v>
      </c>
      <c r="AU86" s="12">
        <v>1680</v>
      </c>
      <c r="AV86" s="12" t="s">
        <v>21</v>
      </c>
      <c r="AW86" s="12">
        <v>780</v>
      </c>
      <c r="AX86" s="12" t="s">
        <v>21</v>
      </c>
      <c r="BA86" s="10" t="s">
        <v>29</v>
      </c>
      <c r="BB86" s="12">
        <v>299130</v>
      </c>
      <c r="BC86" s="12" t="s">
        <v>21</v>
      </c>
      <c r="BD86" s="12">
        <v>470</v>
      </c>
      <c r="BE86" s="12" t="s">
        <v>21</v>
      </c>
      <c r="BF86" s="12">
        <v>1120</v>
      </c>
      <c r="BG86" s="12" t="s">
        <v>21</v>
      </c>
      <c r="BH86" s="12">
        <v>6560</v>
      </c>
      <c r="BI86" s="12" t="s">
        <v>21</v>
      </c>
      <c r="BJ86" s="12">
        <v>26460</v>
      </c>
      <c r="BK86" s="12" t="s">
        <v>21</v>
      </c>
      <c r="BL86" s="12">
        <v>37170</v>
      </c>
      <c r="BM86" s="12" t="s">
        <v>21</v>
      </c>
      <c r="BN86" s="12">
        <v>30850</v>
      </c>
      <c r="BO86" s="12" t="s">
        <v>21</v>
      </c>
      <c r="BP86" s="12">
        <v>42320</v>
      </c>
      <c r="BQ86" s="12" t="s">
        <v>21</v>
      </c>
      <c r="BR86" s="12">
        <v>49310</v>
      </c>
      <c r="BS86" s="12" t="s">
        <v>21</v>
      </c>
      <c r="BT86" s="12">
        <v>63970</v>
      </c>
      <c r="BU86" s="12" t="s">
        <v>21</v>
      </c>
      <c r="BV86" s="12">
        <v>27640</v>
      </c>
      <c r="BW86" s="12" t="s">
        <v>21</v>
      </c>
      <c r="BX86" s="12">
        <v>13280</v>
      </c>
      <c r="BY86" s="12" t="s">
        <v>21</v>
      </c>
      <c r="BZ86" s="12">
        <v>15570</v>
      </c>
      <c r="CA86" s="12" t="s">
        <v>21</v>
      </c>
      <c r="CB86" s="12" t="s">
        <v>53</v>
      </c>
      <c r="CC86" s="12" t="s">
        <v>79</v>
      </c>
      <c r="CD86" s="12">
        <v>20</v>
      </c>
      <c r="CE86" s="12" t="s">
        <v>21</v>
      </c>
      <c r="CF86" s="12">
        <v>220</v>
      </c>
      <c r="CG86" s="12" t="s">
        <v>21</v>
      </c>
      <c r="CH86" s="12">
        <v>1270</v>
      </c>
      <c r="CI86" s="12" t="s">
        <v>21</v>
      </c>
      <c r="CJ86" s="12">
        <v>2280</v>
      </c>
      <c r="CK86" s="12" t="s">
        <v>21</v>
      </c>
      <c r="CL86" s="12">
        <v>2150</v>
      </c>
      <c r="CM86" s="12" t="s">
        <v>21</v>
      </c>
      <c r="CN86" s="12">
        <v>2840</v>
      </c>
      <c r="CO86" s="12" t="s">
        <v>21</v>
      </c>
      <c r="CP86" s="12">
        <v>3020</v>
      </c>
      <c r="CQ86" s="12" t="s">
        <v>21</v>
      </c>
      <c r="CR86" s="12">
        <v>2710</v>
      </c>
      <c r="CS86" s="12" t="s">
        <v>21</v>
      </c>
      <c r="CT86" s="12">
        <v>680</v>
      </c>
      <c r="CU86" s="12" t="s">
        <v>21</v>
      </c>
      <c r="CV86" s="12">
        <v>380</v>
      </c>
      <c r="CW86" s="12" t="s">
        <v>21</v>
      </c>
    </row>
    <row r="87" spans="2:101" x14ac:dyDescent="0.25">
      <c r="B87" s="10" t="s">
        <v>30</v>
      </c>
      <c r="C87" s="11">
        <v>11370</v>
      </c>
      <c r="D87" s="11" t="s">
        <v>21</v>
      </c>
      <c r="E87" s="11">
        <v>10</v>
      </c>
      <c r="F87" s="11" t="s">
        <v>21</v>
      </c>
      <c r="G87" s="11">
        <v>2820</v>
      </c>
      <c r="H87" s="11" t="s">
        <v>21</v>
      </c>
      <c r="I87" s="11">
        <v>1750</v>
      </c>
      <c r="J87" s="11" t="s">
        <v>21</v>
      </c>
      <c r="K87" s="11">
        <v>1510</v>
      </c>
      <c r="L87" s="11" t="s">
        <v>21</v>
      </c>
      <c r="M87" s="11">
        <v>1220</v>
      </c>
      <c r="N87" s="11" t="s">
        <v>21</v>
      </c>
      <c r="O87" s="11">
        <v>870</v>
      </c>
      <c r="P87" s="11" t="s">
        <v>21</v>
      </c>
      <c r="Q87" s="11">
        <v>1040</v>
      </c>
      <c r="R87" s="11" t="s">
        <v>21</v>
      </c>
      <c r="S87" s="11">
        <v>780</v>
      </c>
      <c r="T87" s="11" t="s">
        <v>21</v>
      </c>
      <c r="U87" s="11">
        <v>750</v>
      </c>
      <c r="V87" s="11" t="s">
        <v>21</v>
      </c>
      <c r="W87" s="11">
        <v>310</v>
      </c>
      <c r="X87" s="11" t="s">
        <v>21</v>
      </c>
      <c r="Y87" s="11">
        <v>290</v>
      </c>
      <c r="Z87" s="11" t="s">
        <v>21</v>
      </c>
      <c r="AA87" s="11">
        <v>1870</v>
      </c>
      <c r="AB87" s="11" t="s">
        <v>21</v>
      </c>
      <c r="AC87" s="11" t="s">
        <v>53</v>
      </c>
      <c r="AD87" s="11" t="s">
        <v>79</v>
      </c>
      <c r="AE87" s="11">
        <v>50</v>
      </c>
      <c r="AF87" s="11" t="s">
        <v>21</v>
      </c>
      <c r="AG87" s="11">
        <v>120</v>
      </c>
      <c r="AH87" s="11" t="s">
        <v>21</v>
      </c>
      <c r="AI87" s="11">
        <v>230</v>
      </c>
      <c r="AJ87" s="11" t="s">
        <v>21</v>
      </c>
      <c r="AK87" s="11">
        <v>290</v>
      </c>
      <c r="AL87" s="11" t="s">
        <v>21</v>
      </c>
      <c r="AM87" s="11">
        <v>280</v>
      </c>
      <c r="AN87" s="11" t="s">
        <v>21</v>
      </c>
      <c r="AO87" s="11">
        <v>360</v>
      </c>
      <c r="AP87" s="11" t="s">
        <v>21</v>
      </c>
      <c r="AQ87" s="11">
        <v>260</v>
      </c>
      <c r="AR87" s="11" t="s">
        <v>21</v>
      </c>
      <c r="AS87" s="11">
        <v>210</v>
      </c>
      <c r="AT87" s="11" t="s">
        <v>21</v>
      </c>
      <c r="AU87" s="11">
        <v>70</v>
      </c>
      <c r="AV87" s="11" t="s">
        <v>21</v>
      </c>
      <c r="AW87" s="11">
        <v>10</v>
      </c>
      <c r="AX87" s="11" t="s">
        <v>21</v>
      </c>
      <c r="BA87" s="10" t="s">
        <v>30</v>
      </c>
      <c r="BB87" s="11">
        <v>19610</v>
      </c>
      <c r="BC87" s="11" t="s">
        <v>21</v>
      </c>
      <c r="BD87" s="11">
        <v>3520</v>
      </c>
      <c r="BE87" s="11" t="s">
        <v>21</v>
      </c>
      <c r="BF87" s="11">
        <v>5080</v>
      </c>
      <c r="BG87" s="11" t="s">
        <v>21</v>
      </c>
      <c r="BH87" s="11">
        <v>2940</v>
      </c>
      <c r="BI87" s="11" t="s">
        <v>21</v>
      </c>
      <c r="BJ87" s="11">
        <v>2750</v>
      </c>
      <c r="BK87" s="11" t="s">
        <v>21</v>
      </c>
      <c r="BL87" s="11">
        <v>1750</v>
      </c>
      <c r="BM87" s="11" t="s">
        <v>21</v>
      </c>
      <c r="BN87" s="11">
        <v>1020</v>
      </c>
      <c r="BO87" s="11" t="s">
        <v>21</v>
      </c>
      <c r="BP87" s="11">
        <v>940</v>
      </c>
      <c r="BQ87" s="11" t="s">
        <v>21</v>
      </c>
      <c r="BR87" s="11">
        <v>720</v>
      </c>
      <c r="BS87" s="11" t="s">
        <v>21</v>
      </c>
      <c r="BT87" s="11">
        <v>500</v>
      </c>
      <c r="BU87" s="11" t="s">
        <v>21</v>
      </c>
      <c r="BV87" s="11">
        <v>170</v>
      </c>
      <c r="BW87" s="11" t="s">
        <v>21</v>
      </c>
      <c r="BX87" s="11">
        <v>230</v>
      </c>
      <c r="BY87" s="11" t="s">
        <v>21</v>
      </c>
      <c r="BZ87" s="11">
        <v>1120</v>
      </c>
      <c r="CA87" s="11" t="s">
        <v>21</v>
      </c>
      <c r="CB87" s="11" t="s">
        <v>53</v>
      </c>
      <c r="CC87" s="11" t="s">
        <v>79</v>
      </c>
      <c r="CD87" s="11">
        <v>80</v>
      </c>
      <c r="CE87" s="11" t="s">
        <v>21</v>
      </c>
      <c r="CF87" s="11">
        <v>80</v>
      </c>
      <c r="CG87" s="11" t="s">
        <v>21</v>
      </c>
      <c r="CH87" s="11">
        <v>170</v>
      </c>
      <c r="CI87" s="11" t="s">
        <v>21</v>
      </c>
      <c r="CJ87" s="11">
        <v>220</v>
      </c>
      <c r="CK87" s="11" t="s">
        <v>21</v>
      </c>
      <c r="CL87" s="11">
        <v>190</v>
      </c>
      <c r="CM87" s="11" t="s">
        <v>21</v>
      </c>
      <c r="CN87" s="11">
        <v>170</v>
      </c>
      <c r="CO87" s="11" t="s">
        <v>21</v>
      </c>
      <c r="CP87" s="11">
        <v>140</v>
      </c>
      <c r="CQ87" s="11" t="s">
        <v>21</v>
      </c>
      <c r="CR87" s="11">
        <v>80</v>
      </c>
      <c r="CS87" s="11" t="s">
        <v>21</v>
      </c>
      <c r="CT87" s="11">
        <v>10</v>
      </c>
      <c r="CU87" s="11" t="s">
        <v>21</v>
      </c>
      <c r="CV87" s="11">
        <v>10</v>
      </c>
      <c r="CW87" s="11" t="s">
        <v>21</v>
      </c>
    </row>
    <row r="88" spans="2:101" x14ac:dyDescent="0.25">
      <c r="B88" s="10" t="s">
        <v>31</v>
      </c>
      <c r="C88" s="12">
        <v>130190</v>
      </c>
      <c r="D88" s="12" t="s">
        <v>21</v>
      </c>
      <c r="E88" s="12">
        <v>10</v>
      </c>
      <c r="F88" s="12" t="s">
        <v>21</v>
      </c>
      <c r="G88" s="12">
        <v>9280</v>
      </c>
      <c r="H88" s="12" t="s">
        <v>21</v>
      </c>
      <c r="I88" s="12">
        <v>10530</v>
      </c>
      <c r="J88" s="12" t="s">
        <v>21</v>
      </c>
      <c r="K88" s="12">
        <v>18920</v>
      </c>
      <c r="L88" s="12" t="s">
        <v>21</v>
      </c>
      <c r="M88" s="12">
        <v>23580</v>
      </c>
      <c r="N88" s="12" t="s">
        <v>21</v>
      </c>
      <c r="O88" s="12">
        <v>19730</v>
      </c>
      <c r="P88" s="12" t="s">
        <v>21</v>
      </c>
      <c r="Q88" s="12">
        <v>19720</v>
      </c>
      <c r="R88" s="12" t="s">
        <v>21</v>
      </c>
      <c r="S88" s="12">
        <v>11130</v>
      </c>
      <c r="T88" s="12" t="s">
        <v>21</v>
      </c>
      <c r="U88" s="12">
        <v>11720</v>
      </c>
      <c r="V88" s="12" t="s">
        <v>21</v>
      </c>
      <c r="W88" s="12">
        <v>4260</v>
      </c>
      <c r="X88" s="12" t="s">
        <v>21</v>
      </c>
      <c r="Y88" s="12">
        <v>1320</v>
      </c>
      <c r="Z88" s="12" t="s">
        <v>21</v>
      </c>
      <c r="AA88" s="12">
        <v>950</v>
      </c>
      <c r="AB88" s="12" t="s">
        <v>21</v>
      </c>
      <c r="AC88" s="12" t="s">
        <v>53</v>
      </c>
      <c r="AD88" s="12" t="s">
        <v>21</v>
      </c>
      <c r="AE88" s="12">
        <v>10</v>
      </c>
      <c r="AF88" s="12" t="s">
        <v>21</v>
      </c>
      <c r="AG88" s="12">
        <v>20</v>
      </c>
      <c r="AH88" s="12" t="s">
        <v>21</v>
      </c>
      <c r="AI88" s="12">
        <v>100</v>
      </c>
      <c r="AJ88" s="12" t="s">
        <v>21</v>
      </c>
      <c r="AK88" s="12">
        <v>180</v>
      </c>
      <c r="AL88" s="12" t="s">
        <v>21</v>
      </c>
      <c r="AM88" s="12">
        <v>250</v>
      </c>
      <c r="AN88" s="12" t="s">
        <v>21</v>
      </c>
      <c r="AO88" s="12">
        <v>260</v>
      </c>
      <c r="AP88" s="12" t="s">
        <v>21</v>
      </c>
      <c r="AQ88" s="12">
        <v>80</v>
      </c>
      <c r="AR88" s="12" t="s">
        <v>21</v>
      </c>
      <c r="AS88" s="12">
        <v>30</v>
      </c>
      <c r="AT88" s="12" t="s">
        <v>21</v>
      </c>
      <c r="AU88" s="12">
        <v>10</v>
      </c>
      <c r="AV88" s="12" t="s">
        <v>21</v>
      </c>
      <c r="AW88" s="12">
        <v>10</v>
      </c>
      <c r="AX88" s="12" t="s">
        <v>21</v>
      </c>
      <c r="BA88" s="10" t="s">
        <v>31</v>
      </c>
      <c r="BB88" s="12">
        <v>139890</v>
      </c>
      <c r="BC88" s="12" t="s">
        <v>21</v>
      </c>
      <c r="BD88" s="12">
        <v>60</v>
      </c>
      <c r="BE88" s="12" t="s">
        <v>21</v>
      </c>
      <c r="BF88" s="12">
        <v>17860</v>
      </c>
      <c r="BG88" s="12" t="s">
        <v>21</v>
      </c>
      <c r="BH88" s="12">
        <v>16810</v>
      </c>
      <c r="BI88" s="12" t="s">
        <v>21</v>
      </c>
      <c r="BJ88" s="12">
        <v>25150</v>
      </c>
      <c r="BK88" s="12" t="s">
        <v>21</v>
      </c>
      <c r="BL88" s="12">
        <v>26030</v>
      </c>
      <c r="BM88" s="12" t="s">
        <v>21</v>
      </c>
      <c r="BN88" s="12">
        <v>17570</v>
      </c>
      <c r="BO88" s="12" t="s">
        <v>21</v>
      </c>
      <c r="BP88" s="12">
        <v>15160</v>
      </c>
      <c r="BQ88" s="12" t="s">
        <v>21</v>
      </c>
      <c r="BR88" s="12">
        <v>11160</v>
      </c>
      <c r="BS88" s="12" t="s">
        <v>21</v>
      </c>
      <c r="BT88" s="12">
        <v>8660</v>
      </c>
      <c r="BU88" s="12" t="s">
        <v>21</v>
      </c>
      <c r="BV88" s="12">
        <v>1040</v>
      </c>
      <c r="BW88" s="12" t="s">
        <v>21</v>
      </c>
      <c r="BX88" s="12">
        <v>400</v>
      </c>
      <c r="BY88" s="12" t="s">
        <v>21</v>
      </c>
      <c r="BZ88" s="12">
        <v>700</v>
      </c>
      <c r="CA88" s="12" t="s">
        <v>21</v>
      </c>
      <c r="CB88" s="12" t="s">
        <v>53</v>
      </c>
      <c r="CC88" s="12" t="s">
        <v>21</v>
      </c>
      <c r="CD88" s="12">
        <v>30</v>
      </c>
      <c r="CE88" s="12" t="s">
        <v>21</v>
      </c>
      <c r="CF88" s="12">
        <v>50</v>
      </c>
      <c r="CG88" s="12" t="s">
        <v>21</v>
      </c>
      <c r="CH88" s="12">
        <v>150</v>
      </c>
      <c r="CI88" s="12" t="s">
        <v>21</v>
      </c>
      <c r="CJ88" s="12">
        <v>230</v>
      </c>
      <c r="CK88" s="12" t="s">
        <v>21</v>
      </c>
      <c r="CL88" s="12">
        <v>140</v>
      </c>
      <c r="CM88" s="12" t="s">
        <v>21</v>
      </c>
      <c r="CN88" s="12">
        <v>60</v>
      </c>
      <c r="CO88" s="12" t="s">
        <v>21</v>
      </c>
      <c r="CP88" s="12">
        <v>20</v>
      </c>
      <c r="CQ88" s="12" t="s">
        <v>21</v>
      </c>
      <c r="CR88" s="12">
        <v>10</v>
      </c>
      <c r="CS88" s="12" t="s">
        <v>21</v>
      </c>
      <c r="CT88" s="12" t="s">
        <v>53</v>
      </c>
      <c r="CU88" s="12" t="s">
        <v>79</v>
      </c>
      <c r="CV88" s="12" t="s">
        <v>53</v>
      </c>
      <c r="CW88" s="12" t="s">
        <v>79</v>
      </c>
    </row>
    <row r="89" spans="2:101" x14ac:dyDescent="0.25">
      <c r="B89" s="10" t="s">
        <v>32</v>
      </c>
      <c r="C89" s="11">
        <v>530680</v>
      </c>
      <c r="D89" s="11" t="s">
        <v>21</v>
      </c>
      <c r="E89" s="11">
        <v>5690</v>
      </c>
      <c r="F89" s="11" t="s">
        <v>21</v>
      </c>
      <c r="G89" s="11">
        <v>143000</v>
      </c>
      <c r="H89" s="11" t="s">
        <v>21</v>
      </c>
      <c r="I89" s="11">
        <v>95070</v>
      </c>
      <c r="J89" s="11" t="s">
        <v>21</v>
      </c>
      <c r="K89" s="11">
        <v>91960</v>
      </c>
      <c r="L89" s="11" t="s">
        <v>21</v>
      </c>
      <c r="M89" s="11">
        <v>70590</v>
      </c>
      <c r="N89" s="11" t="s">
        <v>21</v>
      </c>
      <c r="O89" s="11">
        <v>48160</v>
      </c>
      <c r="P89" s="11" t="s">
        <v>21</v>
      </c>
      <c r="Q89" s="11">
        <v>47080</v>
      </c>
      <c r="R89" s="11" t="s">
        <v>21</v>
      </c>
      <c r="S89" s="11">
        <v>21190</v>
      </c>
      <c r="T89" s="11" t="s">
        <v>21</v>
      </c>
      <c r="U89" s="11">
        <v>6340</v>
      </c>
      <c r="V89" s="11" t="s">
        <v>21</v>
      </c>
      <c r="W89" s="11">
        <v>1020</v>
      </c>
      <c r="X89" s="11" t="s">
        <v>21</v>
      </c>
      <c r="Y89" s="11">
        <v>590</v>
      </c>
      <c r="Z89" s="11" t="s">
        <v>21</v>
      </c>
      <c r="AA89" s="11">
        <v>5120</v>
      </c>
      <c r="AB89" s="11" t="s">
        <v>21</v>
      </c>
      <c r="AC89" s="11">
        <v>20</v>
      </c>
      <c r="AD89" s="11" t="s">
        <v>21</v>
      </c>
      <c r="AE89" s="11">
        <v>210</v>
      </c>
      <c r="AF89" s="11" t="s">
        <v>21</v>
      </c>
      <c r="AG89" s="11">
        <v>320</v>
      </c>
      <c r="AH89" s="11" t="s">
        <v>21</v>
      </c>
      <c r="AI89" s="11">
        <v>590</v>
      </c>
      <c r="AJ89" s="11" t="s">
        <v>21</v>
      </c>
      <c r="AK89" s="11">
        <v>810</v>
      </c>
      <c r="AL89" s="11" t="s">
        <v>21</v>
      </c>
      <c r="AM89" s="11">
        <v>750</v>
      </c>
      <c r="AN89" s="11" t="s">
        <v>21</v>
      </c>
      <c r="AO89" s="11">
        <v>1120</v>
      </c>
      <c r="AP89" s="11" t="s">
        <v>21</v>
      </c>
      <c r="AQ89" s="11">
        <v>860</v>
      </c>
      <c r="AR89" s="11" t="s">
        <v>21</v>
      </c>
      <c r="AS89" s="11">
        <v>380</v>
      </c>
      <c r="AT89" s="11" t="s">
        <v>21</v>
      </c>
      <c r="AU89" s="11">
        <v>40</v>
      </c>
      <c r="AV89" s="11" t="s">
        <v>21</v>
      </c>
      <c r="AW89" s="11">
        <v>10</v>
      </c>
      <c r="AX89" s="11" t="s">
        <v>21</v>
      </c>
      <c r="BA89" s="10" t="s">
        <v>32</v>
      </c>
      <c r="BB89" s="11">
        <v>723060</v>
      </c>
      <c r="BC89" s="11" t="s">
        <v>21</v>
      </c>
      <c r="BD89" s="11">
        <v>5320</v>
      </c>
      <c r="BE89" s="11" t="s">
        <v>21</v>
      </c>
      <c r="BF89" s="11">
        <v>235680</v>
      </c>
      <c r="BG89" s="11" t="s">
        <v>21</v>
      </c>
      <c r="BH89" s="11">
        <v>140840</v>
      </c>
      <c r="BI89" s="11" t="s">
        <v>21</v>
      </c>
      <c r="BJ89" s="11">
        <v>134970</v>
      </c>
      <c r="BK89" s="11" t="s">
        <v>21</v>
      </c>
      <c r="BL89" s="11">
        <v>95590</v>
      </c>
      <c r="BM89" s="11" t="s">
        <v>21</v>
      </c>
      <c r="BN89" s="11">
        <v>53340</v>
      </c>
      <c r="BO89" s="11" t="s">
        <v>21</v>
      </c>
      <c r="BP89" s="11">
        <v>39280</v>
      </c>
      <c r="BQ89" s="11" t="s">
        <v>21</v>
      </c>
      <c r="BR89" s="11">
        <v>13500</v>
      </c>
      <c r="BS89" s="11" t="s">
        <v>21</v>
      </c>
      <c r="BT89" s="11">
        <v>3760</v>
      </c>
      <c r="BU89" s="11" t="s">
        <v>21</v>
      </c>
      <c r="BV89" s="11">
        <v>540</v>
      </c>
      <c r="BW89" s="11" t="s">
        <v>21</v>
      </c>
      <c r="BX89" s="11">
        <v>240</v>
      </c>
      <c r="BY89" s="11" t="s">
        <v>21</v>
      </c>
      <c r="BZ89" s="11">
        <v>7340</v>
      </c>
      <c r="CA89" s="11" t="s">
        <v>21</v>
      </c>
      <c r="CB89" s="11" t="s">
        <v>53</v>
      </c>
      <c r="CC89" s="11" t="s">
        <v>21</v>
      </c>
      <c r="CD89" s="11">
        <v>570</v>
      </c>
      <c r="CE89" s="11" t="s">
        <v>21</v>
      </c>
      <c r="CF89" s="11">
        <v>1030</v>
      </c>
      <c r="CG89" s="11" t="s">
        <v>21</v>
      </c>
      <c r="CH89" s="11">
        <v>1800</v>
      </c>
      <c r="CI89" s="11" t="s">
        <v>21</v>
      </c>
      <c r="CJ89" s="11">
        <v>1720</v>
      </c>
      <c r="CK89" s="11" t="s">
        <v>21</v>
      </c>
      <c r="CL89" s="11">
        <v>990</v>
      </c>
      <c r="CM89" s="11" t="s">
        <v>21</v>
      </c>
      <c r="CN89" s="11">
        <v>840</v>
      </c>
      <c r="CO89" s="11" t="s">
        <v>21</v>
      </c>
      <c r="CP89" s="11">
        <v>270</v>
      </c>
      <c r="CQ89" s="11" t="s">
        <v>21</v>
      </c>
      <c r="CR89" s="11">
        <v>110</v>
      </c>
      <c r="CS89" s="11" t="s">
        <v>21</v>
      </c>
      <c r="CT89" s="11">
        <v>10</v>
      </c>
      <c r="CU89" s="11" t="s">
        <v>21</v>
      </c>
      <c r="CV89" s="11">
        <v>10</v>
      </c>
      <c r="CW89" s="11" t="s">
        <v>21</v>
      </c>
    </row>
    <row r="90" spans="2:101" x14ac:dyDescent="0.25">
      <c r="B90" s="10" t="s">
        <v>33</v>
      </c>
      <c r="C90" s="12">
        <v>914870</v>
      </c>
      <c r="D90" s="12" t="s">
        <v>21</v>
      </c>
      <c r="E90" s="12">
        <v>5400</v>
      </c>
      <c r="F90" s="12" t="s">
        <v>21</v>
      </c>
      <c r="G90" s="12">
        <v>156580</v>
      </c>
      <c r="H90" s="12" t="s">
        <v>21</v>
      </c>
      <c r="I90" s="12">
        <v>134210</v>
      </c>
      <c r="J90" s="12" t="s">
        <v>21</v>
      </c>
      <c r="K90" s="12">
        <v>151650</v>
      </c>
      <c r="L90" s="12" t="s">
        <v>21</v>
      </c>
      <c r="M90" s="12">
        <v>126820</v>
      </c>
      <c r="N90" s="12" t="s">
        <v>21</v>
      </c>
      <c r="O90" s="12">
        <v>84850</v>
      </c>
      <c r="P90" s="12" t="s">
        <v>21</v>
      </c>
      <c r="Q90" s="12">
        <v>93240</v>
      </c>
      <c r="R90" s="12" t="s">
        <v>21</v>
      </c>
      <c r="S90" s="12">
        <v>74990</v>
      </c>
      <c r="T90" s="12" t="s">
        <v>21</v>
      </c>
      <c r="U90" s="12">
        <v>55720</v>
      </c>
      <c r="V90" s="12" t="s">
        <v>21</v>
      </c>
      <c r="W90" s="12">
        <v>17740</v>
      </c>
      <c r="X90" s="12" t="s">
        <v>21</v>
      </c>
      <c r="Y90" s="12">
        <v>13680</v>
      </c>
      <c r="Z90" s="12" t="s">
        <v>21</v>
      </c>
      <c r="AA90" s="12">
        <v>19240</v>
      </c>
      <c r="AB90" s="12" t="s">
        <v>21</v>
      </c>
      <c r="AC90" s="12">
        <v>90</v>
      </c>
      <c r="AD90" s="12" t="s">
        <v>21</v>
      </c>
      <c r="AE90" s="12">
        <v>1140</v>
      </c>
      <c r="AF90" s="12" t="s">
        <v>21</v>
      </c>
      <c r="AG90" s="12">
        <v>1650</v>
      </c>
      <c r="AH90" s="12" t="s">
        <v>21</v>
      </c>
      <c r="AI90" s="12">
        <v>2680</v>
      </c>
      <c r="AJ90" s="12" t="s">
        <v>21</v>
      </c>
      <c r="AK90" s="12">
        <v>2920</v>
      </c>
      <c r="AL90" s="12" t="s">
        <v>21</v>
      </c>
      <c r="AM90" s="12">
        <v>2360</v>
      </c>
      <c r="AN90" s="12" t="s">
        <v>21</v>
      </c>
      <c r="AO90" s="12">
        <v>2930</v>
      </c>
      <c r="AP90" s="12" t="s">
        <v>21</v>
      </c>
      <c r="AQ90" s="12">
        <v>2710</v>
      </c>
      <c r="AR90" s="12" t="s">
        <v>21</v>
      </c>
      <c r="AS90" s="12">
        <v>1970</v>
      </c>
      <c r="AT90" s="12" t="s">
        <v>21</v>
      </c>
      <c r="AU90" s="12">
        <v>510</v>
      </c>
      <c r="AV90" s="12" t="s">
        <v>21</v>
      </c>
      <c r="AW90" s="12">
        <v>290</v>
      </c>
      <c r="AX90" s="12" t="s">
        <v>21</v>
      </c>
      <c r="BA90" s="10" t="s">
        <v>33</v>
      </c>
      <c r="BB90" s="12">
        <v>989800</v>
      </c>
      <c r="BC90" s="12" t="s">
        <v>21</v>
      </c>
      <c r="BD90" s="12">
        <v>17380</v>
      </c>
      <c r="BE90" s="12" t="s">
        <v>21</v>
      </c>
      <c r="BF90" s="12">
        <v>211240</v>
      </c>
      <c r="BG90" s="12" t="s">
        <v>21</v>
      </c>
      <c r="BH90" s="12">
        <v>163210</v>
      </c>
      <c r="BI90" s="12" t="s">
        <v>21</v>
      </c>
      <c r="BJ90" s="12">
        <v>163070</v>
      </c>
      <c r="BK90" s="12" t="s">
        <v>21</v>
      </c>
      <c r="BL90" s="12">
        <v>125130</v>
      </c>
      <c r="BM90" s="12" t="s">
        <v>21</v>
      </c>
      <c r="BN90" s="12">
        <v>82430</v>
      </c>
      <c r="BO90" s="12" t="s">
        <v>21</v>
      </c>
      <c r="BP90" s="12">
        <v>93750</v>
      </c>
      <c r="BQ90" s="12" t="s">
        <v>21</v>
      </c>
      <c r="BR90" s="12">
        <v>68070</v>
      </c>
      <c r="BS90" s="12" t="s">
        <v>21</v>
      </c>
      <c r="BT90" s="12">
        <v>43160</v>
      </c>
      <c r="BU90" s="12" t="s">
        <v>21</v>
      </c>
      <c r="BV90" s="12">
        <v>13850</v>
      </c>
      <c r="BW90" s="12" t="s">
        <v>21</v>
      </c>
      <c r="BX90" s="12">
        <v>8510</v>
      </c>
      <c r="BY90" s="12" t="s">
        <v>21</v>
      </c>
      <c r="BZ90" s="12">
        <v>9280</v>
      </c>
      <c r="CA90" s="12" t="s">
        <v>21</v>
      </c>
      <c r="CB90" s="12">
        <v>30</v>
      </c>
      <c r="CC90" s="12" t="s">
        <v>21</v>
      </c>
      <c r="CD90" s="12">
        <v>1180</v>
      </c>
      <c r="CE90" s="12" t="s">
        <v>21</v>
      </c>
      <c r="CF90" s="12">
        <v>1080</v>
      </c>
      <c r="CG90" s="12" t="s">
        <v>21</v>
      </c>
      <c r="CH90" s="12">
        <v>1290</v>
      </c>
      <c r="CI90" s="12" t="s">
        <v>21</v>
      </c>
      <c r="CJ90" s="12">
        <v>1210</v>
      </c>
      <c r="CK90" s="12" t="s">
        <v>21</v>
      </c>
      <c r="CL90" s="12">
        <v>1100</v>
      </c>
      <c r="CM90" s="12" t="s">
        <v>21</v>
      </c>
      <c r="CN90" s="12">
        <v>1540</v>
      </c>
      <c r="CO90" s="12" t="s">
        <v>21</v>
      </c>
      <c r="CP90" s="12">
        <v>1120</v>
      </c>
      <c r="CQ90" s="12" t="s">
        <v>21</v>
      </c>
      <c r="CR90" s="12">
        <v>580</v>
      </c>
      <c r="CS90" s="12" t="s">
        <v>21</v>
      </c>
      <c r="CT90" s="12">
        <v>120</v>
      </c>
      <c r="CU90" s="12" t="s">
        <v>21</v>
      </c>
      <c r="CV90" s="12">
        <v>50</v>
      </c>
      <c r="CW90" s="12" t="s">
        <v>21</v>
      </c>
    </row>
    <row r="91" spans="2:101" x14ac:dyDescent="0.25">
      <c r="B91" s="10" t="s">
        <v>34</v>
      </c>
      <c r="C91" s="11">
        <v>393030</v>
      </c>
      <c r="D91" s="11" t="s">
        <v>21</v>
      </c>
      <c r="E91" s="11">
        <v>670</v>
      </c>
      <c r="F91" s="11" t="s">
        <v>21</v>
      </c>
      <c r="G91" s="11">
        <v>21630</v>
      </c>
      <c r="H91" s="11" t="s">
        <v>21</v>
      </c>
      <c r="I91" s="11">
        <v>13370</v>
      </c>
      <c r="J91" s="11" t="s">
        <v>21</v>
      </c>
      <c r="K91" s="11">
        <v>20170</v>
      </c>
      <c r="L91" s="11" t="s">
        <v>21</v>
      </c>
      <c r="M91" s="11">
        <v>27260</v>
      </c>
      <c r="N91" s="11" t="s">
        <v>21</v>
      </c>
      <c r="O91" s="11">
        <v>26500</v>
      </c>
      <c r="P91" s="11" t="s">
        <v>21</v>
      </c>
      <c r="Q91" s="11">
        <v>44650</v>
      </c>
      <c r="R91" s="11" t="s">
        <v>21</v>
      </c>
      <c r="S91" s="11">
        <v>60340</v>
      </c>
      <c r="T91" s="11" t="s">
        <v>21</v>
      </c>
      <c r="U91" s="11">
        <v>101060</v>
      </c>
      <c r="V91" s="11" t="s">
        <v>21</v>
      </c>
      <c r="W91" s="11">
        <v>53130</v>
      </c>
      <c r="X91" s="11" t="s">
        <v>21</v>
      </c>
      <c r="Y91" s="11">
        <v>24240</v>
      </c>
      <c r="Z91" s="11" t="s">
        <v>21</v>
      </c>
      <c r="AA91" s="11">
        <v>38500</v>
      </c>
      <c r="AB91" s="11" t="s">
        <v>21</v>
      </c>
      <c r="AC91" s="11">
        <v>30</v>
      </c>
      <c r="AD91" s="11" t="s">
        <v>21</v>
      </c>
      <c r="AE91" s="11">
        <v>1220</v>
      </c>
      <c r="AF91" s="11" t="s">
        <v>21</v>
      </c>
      <c r="AG91" s="11">
        <v>800</v>
      </c>
      <c r="AH91" s="11" t="s">
        <v>21</v>
      </c>
      <c r="AI91" s="11">
        <v>1420</v>
      </c>
      <c r="AJ91" s="11" t="s">
        <v>21</v>
      </c>
      <c r="AK91" s="11">
        <v>2390</v>
      </c>
      <c r="AL91" s="11" t="s">
        <v>21</v>
      </c>
      <c r="AM91" s="11">
        <v>3070</v>
      </c>
      <c r="AN91" s="11" t="s">
        <v>21</v>
      </c>
      <c r="AO91" s="11">
        <v>6240</v>
      </c>
      <c r="AP91" s="11" t="s">
        <v>21</v>
      </c>
      <c r="AQ91" s="11">
        <v>7500</v>
      </c>
      <c r="AR91" s="11" t="s">
        <v>21</v>
      </c>
      <c r="AS91" s="11">
        <v>10120</v>
      </c>
      <c r="AT91" s="11" t="s">
        <v>21</v>
      </c>
      <c r="AU91" s="11">
        <v>4080</v>
      </c>
      <c r="AV91" s="11" t="s">
        <v>21</v>
      </c>
      <c r="AW91" s="11">
        <v>1640</v>
      </c>
      <c r="AX91" s="11" t="s">
        <v>21</v>
      </c>
      <c r="BA91" s="10" t="s">
        <v>34</v>
      </c>
      <c r="BB91" s="11">
        <v>516100</v>
      </c>
      <c r="BC91" s="11" t="s">
        <v>21</v>
      </c>
      <c r="BD91" s="11">
        <v>2110</v>
      </c>
      <c r="BE91" s="11" t="s">
        <v>21</v>
      </c>
      <c r="BF91" s="11">
        <v>41740</v>
      </c>
      <c r="BG91" s="11" t="s">
        <v>21</v>
      </c>
      <c r="BH91" s="11">
        <v>32470</v>
      </c>
      <c r="BI91" s="11" t="s">
        <v>21</v>
      </c>
      <c r="BJ91" s="11">
        <v>41760</v>
      </c>
      <c r="BK91" s="11" t="s">
        <v>21</v>
      </c>
      <c r="BL91" s="11">
        <v>42280</v>
      </c>
      <c r="BM91" s="11" t="s">
        <v>21</v>
      </c>
      <c r="BN91" s="11">
        <v>38390</v>
      </c>
      <c r="BO91" s="11" t="s">
        <v>21</v>
      </c>
      <c r="BP91" s="11">
        <v>66560</v>
      </c>
      <c r="BQ91" s="11" t="s">
        <v>21</v>
      </c>
      <c r="BR91" s="11">
        <v>90440</v>
      </c>
      <c r="BS91" s="11" t="s">
        <v>21</v>
      </c>
      <c r="BT91" s="11">
        <v>113890</v>
      </c>
      <c r="BU91" s="11" t="s">
        <v>21</v>
      </c>
      <c r="BV91" s="11">
        <v>35600</v>
      </c>
      <c r="BW91" s="11" t="s">
        <v>21</v>
      </c>
      <c r="BX91" s="11">
        <v>10870</v>
      </c>
      <c r="BY91" s="11" t="s">
        <v>21</v>
      </c>
      <c r="BZ91" s="11">
        <v>7520</v>
      </c>
      <c r="CA91" s="11" t="s">
        <v>21</v>
      </c>
      <c r="CB91" s="11">
        <v>10</v>
      </c>
      <c r="CC91" s="11" t="s">
        <v>21</v>
      </c>
      <c r="CD91" s="11">
        <v>170</v>
      </c>
      <c r="CE91" s="11" t="s">
        <v>21</v>
      </c>
      <c r="CF91" s="11">
        <v>140</v>
      </c>
      <c r="CG91" s="11" t="s">
        <v>21</v>
      </c>
      <c r="CH91" s="11">
        <v>320</v>
      </c>
      <c r="CI91" s="11" t="s">
        <v>21</v>
      </c>
      <c r="CJ91" s="11">
        <v>590</v>
      </c>
      <c r="CK91" s="11" t="s">
        <v>21</v>
      </c>
      <c r="CL91" s="11">
        <v>780</v>
      </c>
      <c r="CM91" s="11" t="s">
        <v>21</v>
      </c>
      <c r="CN91" s="11">
        <v>1620</v>
      </c>
      <c r="CO91" s="11" t="s">
        <v>21</v>
      </c>
      <c r="CP91" s="11">
        <v>1910</v>
      </c>
      <c r="CQ91" s="11" t="s">
        <v>21</v>
      </c>
      <c r="CR91" s="11">
        <v>1690</v>
      </c>
      <c r="CS91" s="11" t="s">
        <v>21</v>
      </c>
      <c r="CT91" s="11">
        <v>240</v>
      </c>
      <c r="CU91" s="11" t="s">
        <v>21</v>
      </c>
      <c r="CV91" s="11">
        <v>50</v>
      </c>
      <c r="CW91" s="11" t="s">
        <v>21</v>
      </c>
    </row>
    <row r="92" spans="2:101" x14ac:dyDescent="0.25">
      <c r="B92" s="10" t="s">
        <v>35</v>
      </c>
      <c r="C92" s="12">
        <v>143920</v>
      </c>
      <c r="D92" s="12" t="s">
        <v>21</v>
      </c>
      <c r="E92" s="12">
        <v>450</v>
      </c>
      <c r="F92" s="12" t="s">
        <v>21</v>
      </c>
      <c r="G92" s="12">
        <v>38600</v>
      </c>
      <c r="H92" s="12" t="s">
        <v>21</v>
      </c>
      <c r="I92" s="12">
        <v>34610</v>
      </c>
      <c r="J92" s="12" t="s">
        <v>21</v>
      </c>
      <c r="K92" s="12">
        <v>31480</v>
      </c>
      <c r="L92" s="12" t="s">
        <v>21</v>
      </c>
      <c r="M92" s="12">
        <v>17540</v>
      </c>
      <c r="N92" s="12" t="s">
        <v>21</v>
      </c>
      <c r="O92" s="12">
        <v>8020</v>
      </c>
      <c r="P92" s="12" t="s">
        <v>21</v>
      </c>
      <c r="Q92" s="12">
        <v>6650</v>
      </c>
      <c r="R92" s="12" t="s">
        <v>21</v>
      </c>
      <c r="S92" s="12">
        <v>4060</v>
      </c>
      <c r="T92" s="12" t="s">
        <v>21</v>
      </c>
      <c r="U92" s="12">
        <v>1930</v>
      </c>
      <c r="V92" s="12" t="s">
        <v>21</v>
      </c>
      <c r="W92" s="12">
        <v>360</v>
      </c>
      <c r="X92" s="12" t="s">
        <v>21</v>
      </c>
      <c r="Y92" s="12">
        <v>230</v>
      </c>
      <c r="Z92" s="12" t="s">
        <v>21</v>
      </c>
      <c r="AA92" s="12">
        <v>2090</v>
      </c>
      <c r="AB92" s="12" t="s">
        <v>21</v>
      </c>
      <c r="AC92" s="12" t="s">
        <v>53</v>
      </c>
      <c r="AD92" s="12" t="s">
        <v>21</v>
      </c>
      <c r="AE92" s="12">
        <v>250</v>
      </c>
      <c r="AF92" s="12" t="s">
        <v>21</v>
      </c>
      <c r="AG92" s="12">
        <v>360</v>
      </c>
      <c r="AH92" s="12" t="s">
        <v>21</v>
      </c>
      <c r="AI92" s="12">
        <v>450</v>
      </c>
      <c r="AJ92" s="12" t="s">
        <v>21</v>
      </c>
      <c r="AK92" s="12">
        <v>350</v>
      </c>
      <c r="AL92" s="12" t="s">
        <v>21</v>
      </c>
      <c r="AM92" s="12">
        <v>200</v>
      </c>
      <c r="AN92" s="12" t="s">
        <v>21</v>
      </c>
      <c r="AO92" s="12">
        <v>220</v>
      </c>
      <c r="AP92" s="12" t="s">
        <v>21</v>
      </c>
      <c r="AQ92" s="12">
        <v>160</v>
      </c>
      <c r="AR92" s="12" t="s">
        <v>21</v>
      </c>
      <c r="AS92" s="12">
        <v>80</v>
      </c>
      <c r="AT92" s="12" t="s">
        <v>21</v>
      </c>
      <c r="AU92" s="12">
        <v>30</v>
      </c>
      <c r="AV92" s="12" t="s">
        <v>21</v>
      </c>
      <c r="AW92" s="12" t="s">
        <v>53</v>
      </c>
      <c r="AX92" s="12" t="s">
        <v>79</v>
      </c>
      <c r="BA92" s="10" t="s">
        <v>35</v>
      </c>
      <c r="BB92" s="12">
        <v>233280</v>
      </c>
      <c r="BC92" s="12" t="s">
        <v>21</v>
      </c>
      <c r="BD92" s="12">
        <v>350</v>
      </c>
      <c r="BE92" s="12" t="s">
        <v>21</v>
      </c>
      <c r="BF92" s="12">
        <v>89300</v>
      </c>
      <c r="BG92" s="12" t="s">
        <v>21</v>
      </c>
      <c r="BH92" s="12">
        <v>51560</v>
      </c>
      <c r="BI92" s="12" t="s">
        <v>21</v>
      </c>
      <c r="BJ92" s="12">
        <v>41470</v>
      </c>
      <c r="BK92" s="12" t="s">
        <v>21</v>
      </c>
      <c r="BL92" s="12">
        <v>24400</v>
      </c>
      <c r="BM92" s="12" t="s">
        <v>21</v>
      </c>
      <c r="BN92" s="12">
        <v>11840</v>
      </c>
      <c r="BO92" s="12" t="s">
        <v>21</v>
      </c>
      <c r="BP92" s="12">
        <v>8760</v>
      </c>
      <c r="BQ92" s="12" t="s">
        <v>21</v>
      </c>
      <c r="BR92" s="12">
        <v>3860</v>
      </c>
      <c r="BS92" s="12" t="s">
        <v>21</v>
      </c>
      <c r="BT92" s="12">
        <v>1370</v>
      </c>
      <c r="BU92" s="12" t="s">
        <v>21</v>
      </c>
      <c r="BV92" s="12">
        <v>200</v>
      </c>
      <c r="BW92" s="12" t="s">
        <v>21</v>
      </c>
      <c r="BX92" s="12">
        <v>160</v>
      </c>
      <c r="BY92" s="12" t="s">
        <v>21</v>
      </c>
      <c r="BZ92" s="12">
        <v>310</v>
      </c>
      <c r="CA92" s="12" t="s">
        <v>21</v>
      </c>
      <c r="CB92" s="12" t="s">
        <v>53</v>
      </c>
      <c r="CC92" s="12" t="s">
        <v>21</v>
      </c>
      <c r="CD92" s="12">
        <v>80</v>
      </c>
      <c r="CE92" s="12" t="s">
        <v>21</v>
      </c>
      <c r="CF92" s="12">
        <v>30</v>
      </c>
      <c r="CG92" s="12" t="s">
        <v>21</v>
      </c>
      <c r="CH92" s="12">
        <v>30</v>
      </c>
      <c r="CI92" s="12" t="s">
        <v>21</v>
      </c>
      <c r="CJ92" s="12">
        <v>40</v>
      </c>
      <c r="CK92" s="12" t="s">
        <v>21</v>
      </c>
      <c r="CL92" s="12">
        <v>30</v>
      </c>
      <c r="CM92" s="12" t="s">
        <v>21</v>
      </c>
      <c r="CN92" s="12">
        <v>40</v>
      </c>
      <c r="CO92" s="12" t="s">
        <v>21</v>
      </c>
      <c r="CP92" s="12">
        <v>20</v>
      </c>
      <c r="CQ92" s="12" t="s">
        <v>21</v>
      </c>
      <c r="CR92" s="12">
        <v>20</v>
      </c>
      <c r="CS92" s="12" t="s">
        <v>21</v>
      </c>
      <c r="CT92" s="12">
        <v>10</v>
      </c>
      <c r="CU92" s="12" t="s">
        <v>21</v>
      </c>
      <c r="CV92" s="12">
        <v>10</v>
      </c>
      <c r="CW92" s="12" t="s">
        <v>21</v>
      </c>
    </row>
    <row r="93" spans="2:101" x14ac:dyDescent="0.25">
      <c r="B93" s="10" t="s">
        <v>36</v>
      </c>
      <c r="C93" s="11">
        <v>1130530</v>
      </c>
      <c r="D93" s="11" t="s">
        <v>21</v>
      </c>
      <c r="E93" s="11">
        <v>16240</v>
      </c>
      <c r="F93" s="11" t="s">
        <v>21</v>
      </c>
      <c r="G93" s="11">
        <v>203200</v>
      </c>
      <c r="H93" s="11" t="s">
        <v>21</v>
      </c>
      <c r="I93" s="11">
        <v>186570</v>
      </c>
      <c r="J93" s="11" t="s">
        <v>21</v>
      </c>
      <c r="K93" s="11">
        <v>183650</v>
      </c>
      <c r="L93" s="11" t="s">
        <v>21</v>
      </c>
      <c r="M93" s="11">
        <v>141960</v>
      </c>
      <c r="N93" s="11" t="s">
        <v>21</v>
      </c>
      <c r="O93" s="11">
        <v>98330</v>
      </c>
      <c r="P93" s="11" t="s">
        <v>21</v>
      </c>
      <c r="Q93" s="11">
        <v>112860</v>
      </c>
      <c r="R93" s="11" t="s">
        <v>21</v>
      </c>
      <c r="S93" s="11">
        <v>85690</v>
      </c>
      <c r="T93" s="11" t="s">
        <v>21</v>
      </c>
      <c r="U93" s="11">
        <v>65630</v>
      </c>
      <c r="V93" s="11" t="s">
        <v>21</v>
      </c>
      <c r="W93" s="11">
        <v>20900</v>
      </c>
      <c r="X93" s="11" t="s">
        <v>21</v>
      </c>
      <c r="Y93" s="11">
        <v>15500</v>
      </c>
      <c r="Z93" s="11" t="s">
        <v>21</v>
      </c>
      <c r="AA93" s="11">
        <v>72460</v>
      </c>
      <c r="AB93" s="11" t="s">
        <v>21</v>
      </c>
      <c r="AC93" s="11">
        <v>160</v>
      </c>
      <c r="AD93" s="11" t="s">
        <v>21</v>
      </c>
      <c r="AE93" s="11">
        <v>3970</v>
      </c>
      <c r="AF93" s="11" t="s">
        <v>21</v>
      </c>
      <c r="AG93" s="11">
        <v>4100</v>
      </c>
      <c r="AH93" s="11" t="s">
        <v>21</v>
      </c>
      <c r="AI93" s="11">
        <v>5810</v>
      </c>
      <c r="AJ93" s="11" t="s">
        <v>21</v>
      </c>
      <c r="AK93" s="11">
        <v>7710</v>
      </c>
      <c r="AL93" s="11" t="s">
        <v>21</v>
      </c>
      <c r="AM93" s="11">
        <v>8750</v>
      </c>
      <c r="AN93" s="11" t="s">
        <v>21</v>
      </c>
      <c r="AO93" s="11">
        <v>14220</v>
      </c>
      <c r="AP93" s="11" t="s">
        <v>21</v>
      </c>
      <c r="AQ93" s="11">
        <v>12660</v>
      </c>
      <c r="AR93" s="11" t="s">
        <v>21</v>
      </c>
      <c r="AS93" s="11">
        <v>10360</v>
      </c>
      <c r="AT93" s="11" t="s">
        <v>21</v>
      </c>
      <c r="AU93" s="11">
        <v>3020</v>
      </c>
      <c r="AV93" s="11" t="s">
        <v>21</v>
      </c>
      <c r="AW93" s="11">
        <v>1690</v>
      </c>
      <c r="AX93" s="11" t="s">
        <v>21</v>
      </c>
      <c r="BA93" s="10" t="s">
        <v>36</v>
      </c>
      <c r="BB93" s="11">
        <v>1620880</v>
      </c>
      <c r="BC93" s="11" t="s">
        <v>21</v>
      </c>
      <c r="BD93" s="11">
        <v>23800</v>
      </c>
      <c r="BE93" s="11" t="s">
        <v>21</v>
      </c>
      <c r="BF93" s="11">
        <v>494590</v>
      </c>
      <c r="BG93" s="11" t="s">
        <v>21</v>
      </c>
      <c r="BH93" s="11">
        <v>263770</v>
      </c>
      <c r="BI93" s="11" t="s">
        <v>21</v>
      </c>
      <c r="BJ93" s="11">
        <v>236340</v>
      </c>
      <c r="BK93" s="11" t="s">
        <v>21</v>
      </c>
      <c r="BL93" s="11">
        <v>177020</v>
      </c>
      <c r="BM93" s="11" t="s">
        <v>21</v>
      </c>
      <c r="BN93" s="11">
        <v>119510</v>
      </c>
      <c r="BO93" s="11" t="s">
        <v>21</v>
      </c>
      <c r="BP93" s="11">
        <v>128590</v>
      </c>
      <c r="BQ93" s="11" t="s">
        <v>21</v>
      </c>
      <c r="BR93" s="11">
        <v>88660</v>
      </c>
      <c r="BS93" s="11" t="s">
        <v>21</v>
      </c>
      <c r="BT93" s="11">
        <v>59440</v>
      </c>
      <c r="BU93" s="11" t="s">
        <v>21</v>
      </c>
      <c r="BV93" s="11">
        <v>17410</v>
      </c>
      <c r="BW93" s="11" t="s">
        <v>21</v>
      </c>
      <c r="BX93" s="11">
        <v>11770</v>
      </c>
      <c r="BY93" s="11" t="s">
        <v>21</v>
      </c>
      <c r="BZ93" s="11">
        <v>25150</v>
      </c>
      <c r="CA93" s="11" t="s">
        <v>21</v>
      </c>
      <c r="CB93" s="11" t="s">
        <v>53</v>
      </c>
      <c r="CC93" s="11" t="s">
        <v>21</v>
      </c>
      <c r="CD93" s="11">
        <v>1030</v>
      </c>
      <c r="CE93" s="11" t="s">
        <v>21</v>
      </c>
      <c r="CF93" s="11">
        <v>1050</v>
      </c>
      <c r="CG93" s="11" t="s">
        <v>21</v>
      </c>
      <c r="CH93" s="11">
        <v>2030</v>
      </c>
      <c r="CI93" s="11" t="s">
        <v>21</v>
      </c>
      <c r="CJ93" s="11">
        <v>3210</v>
      </c>
      <c r="CK93" s="11" t="s">
        <v>21</v>
      </c>
      <c r="CL93" s="11">
        <v>3430</v>
      </c>
      <c r="CM93" s="11" t="s">
        <v>21</v>
      </c>
      <c r="CN93" s="11">
        <v>5390</v>
      </c>
      <c r="CO93" s="11" t="s">
        <v>21</v>
      </c>
      <c r="CP93" s="11">
        <v>4650</v>
      </c>
      <c r="CQ93" s="11" t="s">
        <v>21</v>
      </c>
      <c r="CR93" s="11">
        <v>3230</v>
      </c>
      <c r="CS93" s="11" t="s">
        <v>21</v>
      </c>
      <c r="CT93" s="11">
        <v>780</v>
      </c>
      <c r="CU93" s="11" t="s">
        <v>21</v>
      </c>
      <c r="CV93" s="11">
        <v>360</v>
      </c>
      <c r="CW93" s="11" t="s">
        <v>21</v>
      </c>
    </row>
    <row r="94" spans="2:101" x14ac:dyDescent="0.25">
      <c r="B94" s="10" t="s">
        <v>37</v>
      </c>
      <c r="C94" s="12">
        <v>34050</v>
      </c>
      <c r="D94" s="12" t="s">
        <v>21</v>
      </c>
      <c r="E94" s="12">
        <v>310</v>
      </c>
      <c r="F94" s="12" t="s">
        <v>21</v>
      </c>
      <c r="G94" s="12">
        <v>15740</v>
      </c>
      <c r="H94" s="12" t="s">
        <v>21</v>
      </c>
      <c r="I94" s="12">
        <v>6400</v>
      </c>
      <c r="J94" s="12" t="s">
        <v>21</v>
      </c>
      <c r="K94" s="12">
        <v>4530</v>
      </c>
      <c r="L94" s="12" t="s">
        <v>21</v>
      </c>
      <c r="M94" s="12">
        <v>2490</v>
      </c>
      <c r="N94" s="12" t="s">
        <v>21</v>
      </c>
      <c r="O94" s="12">
        <v>1230</v>
      </c>
      <c r="P94" s="12" t="s">
        <v>21</v>
      </c>
      <c r="Q94" s="12">
        <v>1140</v>
      </c>
      <c r="R94" s="12" t="s">
        <v>21</v>
      </c>
      <c r="S94" s="12">
        <v>820</v>
      </c>
      <c r="T94" s="12" t="s">
        <v>21</v>
      </c>
      <c r="U94" s="12">
        <v>790</v>
      </c>
      <c r="V94" s="12" t="s">
        <v>21</v>
      </c>
      <c r="W94" s="12">
        <v>280</v>
      </c>
      <c r="X94" s="12" t="s">
        <v>21</v>
      </c>
      <c r="Y94" s="12">
        <v>310</v>
      </c>
      <c r="Z94" s="12" t="s">
        <v>21</v>
      </c>
      <c r="AA94" s="12">
        <v>560</v>
      </c>
      <c r="AB94" s="12" t="s">
        <v>21</v>
      </c>
      <c r="AC94" s="12" t="s">
        <v>53</v>
      </c>
      <c r="AD94" s="12" t="s">
        <v>79</v>
      </c>
      <c r="AE94" s="12">
        <v>140</v>
      </c>
      <c r="AF94" s="12" t="s">
        <v>21</v>
      </c>
      <c r="AG94" s="12">
        <v>140</v>
      </c>
      <c r="AH94" s="12" t="s">
        <v>21</v>
      </c>
      <c r="AI94" s="12">
        <v>110</v>
      </c>
      <c r="AJ94" s="12" t="s">
        <v>21</v>
      </c>
      <c r="AK94" s="12">
        <v>60</v>
      </c>
      <c r="AL94" s="12" t="s">
        <v>21</v>
      </c>
      <c r="AM94" s="12">
        <v>40</v>
      </c>
      <c r="AN94" s="12" t="s">
        <v>21</v>
      </c>
      <c r="AO94" s="12">
        <v>30</v>
      </c>
      <c r="AP94" s="12" t="s">
        <v>21</v>
      </c>
      <c r="AQ94" s="12">
        <v>20</v>
      </c>
      <c r="AR94" s="12" t="s">
        <v>21</v>
      </c>
      <c r="AS94" s="12">
        <v>10</v>
      </c>
      <c r="AT94" s="12" t="s">
        <v>21</v>
      </c>
      <c r="AU94" s="12">
        <v>10</v>
      </c>
      <c r="AV94" s="12" t="s">
        <v>21</v>
      </c>
      <c r="AW94" s="12">
        <v>10</v>
      </c>
      <c r="AX94" s="12" t="s">
        <v>21</v>
      </c>
      <c r="BA94" s="10" t="s">
        <v>37</v>
      </c>
      <c r="BB94" s="12">
        <v>38860</v>
      </c>
      <c r="BC94" s="12" t="s">
        <v>21</v>
      </c>
      <c r="BD94" s="12">
        <v>300</v>
      </c>
      <c r="BE94" s="12" t="s">
        <v>21</v>
      </c>
      <c r="BF94" s="12">
        <v>21930</v>
      </c>
      <c r="BG94" s="12" t="s">
        <v>21</v>
      </c>
      <c r="BH94" s="12">
        <v>6140</v>
      </c>
      <c r="BI94" s="12" t="s">
        <v>21</v>
      </c>
      <c r="BJ94" s="12">
        <v>4170</v>
      </c>
      <c r="BK94" s="12" t="s">
        <v>21</v>
      </c>
      <c r="BL94" s="12">
        <v>2320</v>
      </c>
      <c r="BM94" s="12" t="s">
        <v>21</v>
      </c>
      <c r="BN94" s="12">
        <v>1240</v>
      </c>
      <c r="BO94" s="12" t="s">
        <v>21</v>
      </c>
      <c r="BP94" s="12">
        <v>1170</v>
      </c>
      <c r="BQ94" s="12" t="s">
        <v>21</v>
      </c>
      <c r="BR94" s="12">
        <v>810</v>
      </c>
      <c r="BS94" s="12" t="s">
        <v>21</v>
      </c>
      <c r="BT94" s="12">
        <v>510</v>
      </c>
      <c r="BU94" s="12" t="s">
        <v>21</v>
      </c>
      <c r="BV94" s="12">
        <v>150</v>
      </c>
      <c r="BW94" s="12" t="s">
        <v>21</v>
      </c>
      <c r="BX94" s="12">
        <v>110</v>
      </c>
      <c r="BY94" s="12" t="s">
        <v>21</v>
      </c>
      <c r="BZ94" s="12">
        <v>160</v>
      </c>
      <c r="CA94" s="12" t="s">
        <v>21</v>
      </c>
      <c r="CB94" s="12" t="s">
        <v>53</v>
      </c>
      <c r="CC94" s="12" t="s">
        <v>21</v>
      </c>
      <c r="CD94" s="12">
        <v>50</v>
      </c>
      <c r="CE94" s="12" t="s">
        <v>21</v>
      </c>
      <c r="CF94" s="12">
        <v>40</v>
      </c>
      <c r="CG94" s="12" t="s">
        <v>21</v>
      </c>
      <c r="CH94" s="12">
        <v>20</v>
      </c>
      <c r="CI94" s="12" t="s">
        <v>21</v>
      </c>
      <c r="CJ94" s="12">
        <v>20</v>
      </c>
      <c r="CK94" s="12" t="s">
        <v>21</v>
      </c>
      <c r="CL94" s="12">
        <v>10</v>
      </c>
      <c r="CM94" s="12" t="s">
        <v>21</v>
      </c>
      <c r="CN94" s="12">
        <v>10</v>
      </c>
      <c r="CO94" s="12" t="s">
        <v>21</v>
      </c>
      <c r="CP94" s="12" t="s">
        <v>53</v>
      </c>
      <c r="CQ94" s="12" t="s">
        <v>79</v>
      </c>
      <c r="CR94" s="12">
        <v>10</v>
      </c>
      <c r="CS94" s="12" t="s">
        <v>21</v>
      </c>
      <c r="CT94" s="12" t="s">
        <v>53</v>
      </c>
      <c r="CU94" s="12" t="s">
        <v>79</v>
      </c>
      <c r="CV94" s="12" t="s">
        <v>53</v>
      </c>
      <c r="CW94" s="12" t="s">
        <v>21</v>
      </c>
    </row>
    <row r="95" spans="2:101" x14ac:dyDescent="0.25">
      <c r="B95" s="10" t="s">
        <v>38</v>
      </c>
      <c r="C95" s="11">
        <v>68980</v>
      </c>
      <c r="D95" s="11" t="s">
        <v>21</v>
      </c>
      <c r="E95" s="11">
        <v>500</v>
      </c>
      <c r="F95" s="11" t="s">
        <v>21</v>
      </c>
      <c r="G95" s="11">
        <v>35560</v>
      </c>
      <c r="H95" s="11" t="s">
        <v>21</v>
      </c>
      <c r="I95" s="11">
        <v>9780</v>
      </c>
      <c r="J95" s="11" t="s">
        <v>21</v>
      </c>
      <c r="K95" s="11">
        <v>7840</v>
      </c>
      <c r="L95" s="11" t="s">
        <v>21</v>
      </c>
      <c r="M95" s="11">
        <v>4920</v>
      </c>
      <c r="N95" s="11" t="s">
        <v>21</v>
      </c>
      <c r="O95" s="11">
        <v>3050</v>
      </c>
      <c r="P95" s="11" t="s">
        <v>21</v>
      </c>
      <c r="Q95" s="11">
        <v>3080</v>
      </c>
      <c r="R95" s="11" t="s">
        <v>21</v>
      </c>
      <c r="S95" s="11">
        <v>1930</v>
      </c>
      <c r="T95" s="11" t="s">
        <v>21</v>
      </c>
      <c r="U95" s="11">
        <v>1420</v>
      </c>
      <c r="V95" s="11" t="s">
        <v>21</v>
      </c>
      <c r="W95" s="11">
        <v>520</v>
      </c>
      <c r="X95" s="11" t="s">
        <v>21</v>
      </c>
      <c r="Y95" s="11">
        <v>380</v>
      </c>
      <c r="Z95" s="11" t="s">
        <v>21</v>
      </c>
      <c r="AA95" s="11">
        <v>2620</v>
      </c>
      <c r="AB95" s="11" t="s">
        <v>21</v>
      </c>
      <c r="AC95" s="11" t="s">
        <v>53</v>
      </c>
      <c r="AD95" s="11" t="s">
        <v>21</v>
      </c>
      <c r="AE95" s="11">
        <v>60</v>
      </c>
      <c r="AF95" s="11" t="s">
        <v>21</v>
      </c>
      <c r="AG95" s="11">
        <v>80</v>
      </c>
      <c r="AH95" s="11" t="s">
        <v>21</v>
      </c>
      <c r="AI95" s="11">
        <v>270</v>
      </c>
      <c r="AJ95" s="11" t="s">
        <v>21</v>
      </c>
      <c r="AK95" s="11">
        <v>500</v>
      </c>
      <c r="AL95" s="11" t="s">
        <v>21</v>
      </c>
      <c r="AM95" s="11">
        <v>500</v>
      </c>
      <c r="AN95" s="11" t="s">
        <v>21</v>
      </c>
      <c r="AO95" s="11">
        <v>650</v>
      </c>
      <c r="AP95" s="11" t="s">
        <v>21</v>
      </c>
      <c r="AQ95" s="11">
        <v>330</v>
      </c>
      <c r="AR95" s="11" t="s">
        <v>21</v>
      </c>
      <c r="AS95" s="11">
        <v>180</v>
      </c>
      <c r="AT95" s="11" t="s">
        <v>21</v>
      </c>
      <c r="AU95" s="11">
        <v>40</v>
      </c>
      <c r="AV95" s="11" t="s">
        <v>21</v>
      </c>
      <c r="AW95" s="11">
        <v>10</v>
      </c>
      <c r="AX95" s="11" t="s">
        <v>21</v>
      </c>
      <c r="BA95" s="10" t="s">
        <v>38</v>
      </c>
      <c r="BB95" s="11">
        <v>83390</v>
      </c>
      <c r="BC95" s="11" t="s">
        <v>21</v>
      </c>
      <c r="BD95" s="11">
        <v>7660</v>
      </c>
      <c r="BE95" s="11" t="s">
        <v>21</v>
      </c>
      <c r="BF95" s="11">
        <v>38410</v>
      </c>
      <c r="BG95" s="11" t="s">
        <v>21</v>
      </c>
      <c r="BH95" s="11">
        <v>14630</v>
      </c>
      <c r="BI95" s="11" t="s">
        <v>21</v>
      </c>
      <c r="BJ95" s="11">
        <v>10500</v>
      </c>
      <c r="BK95" s="11" t="s">
        <v>21</v>
      </c>
      <c r="BL95" s="11">
        <v>5080</v>
      </c>
      <c r="BM95" s="11" t="s">
        <v>21</v>
      </c>
      <c r="BN95" s="11">
        <v>2710</v>
      </c>
      <c r="BO95" s="11" t="s">
        <v>21</v>
      </c>
      <c r="BP95" s="11">
        <v>2180</v>
      </c>
      <c r="BQ95" s="11" t="s">
        <v>21</v>
      </c>
      <c r="BR95" s="11">
        <v>1120</v>
      </c>
      <c r="BS95" s="11" t="s">
        <v>21</v>
      </c>
      <c r="BT95" s="11">
        <v>730</v>
      </c>
      <c r="BU95" s="11" t="s">
        <v>21</v>
      </c>
      <c r="BV95" s="11">
        <v>230</v>
      </c>
      <c r="BW95" s="11" t="s">
        <v>21</v>
      </c>
      <c r="BX95" s="11">
        <v>160</v>
      </c>
      <c r="BY95" s="11" t="s">
        <v>21</v>
      </c>
      <c r="BZ95" s="11">
        <v>1490</v>
      </c>
      <c r="CA95" s="11" t="s">
        <v>21</v>
      </c>
      <c r="CB95" s="11" t="s">
        <v>53</v>
      </c>
      <c r="CC95" s="11" t="s">
        <v>21</v>
      </c>
      <c r="CD95" s="11">
        <v>120</v>
      </c>
      <c r="CE95" s="11" t="s">
        <v>21</v>
      </c>
      <c r="CF95" s="11">
        <v>200</v>
      </c>
      <c r="CG95" s="11" t="s">
        <v>21</v>
      </c>
      <c r="CH95" s="11">
        <v>360</v>
      </c>
      <c r="CI95" s="11" t="s">
        <v>21</v>
      </c>
      <c r="CJ95" s="11">
        <v>350</v>
      </c>
      <c r="CK95" s="11" t="s">
        <v>21</v>
      </c>
      <c r="CL95" s="11">
        <v>210</v>
      </c>
      <c r="CM95" s="11" t="s">
        <v>21</v>
      </c>
      <c r="CN95" s="11">
        <v>140</v>
      </c>
      <c r="CO95" s="11" t="s">
        <v>21</v>
      </c>
      <c r="CP95" s="11">
        <v>80</v>
      </c>
      <c r="CQ95" s="11" t="s">
        <v>21</v>
      </c>
      <c r="CR95" s="11">
        <v>20</v>
      </c>
      <c r="CS95" s="11" t="s">
        <v>21</v>
      </c>
      <c r="CT95" s="11" t="s">
        <v>53</v>
      </c>
      <c r="CU95" s="11" t="s">
        <v>79</v>
      </c>
      <c r="CV95" s="11" t="s">
        <v>53</v>
      </c>
      <c r="CW95" s="11" t="s">
        <v>79</v>
      </c>
    </row>
    <row r="96" spans="2:101" x14ac:dyDescent="0.25">
      <c r="B96" s="10" t="s">
        <v>39</v>
      </c>
      <c r="C96" s="12">
        <v>132080</v>
      </c>
      <c r="D96" s="12" t="s">
        <v>21</v>
      </c>
      <c r="E96" s="12">
        <v>70</v>
      </c>
      <c r="F96" s="12" t="s">
        <v>21</v>
      </c>
      <c r="G96" s="12">
        <v>51670</v>
      </c>
      <c r="H96" s="12" t="s">
        <v>21</v>
      </c>
      <c r="I96" s="12">
        <v>25480</v>
      </c>
      <c r="J96" s="12" t="s">
        <v>21</v>
      </c>
      <c r="K96" s="12">
        <v>21880</v>
      </c>
      <c r="L96" s="12" t="s">
        <v>21</v>
      </c>
      <c r="M96" s="12">
        <v>13800</v>
      </c>
      <c r="N96" s="12" t="s">
        <v>21</v>
      </c>
      <c r="O96" s="12">
        <v>5540</v>
      </c>
      <c r="P96" s="12" t="s">
        <v>21</v>
      </c>
      <c r="Q96" s="12">
        <v>5520</v>
      </c>
      <c r="R96" s="12" t="s">
        <v>21</v>
      </c>
      <c r="S96" s="12">
        <v>4100</v>
      </c>
      <c r="T96" s="12" t="s">
        <v>21</v>
      </c>
      <c r="U96" s="12">
        <v>2790</v>
      </c>
      <c r="V96" s="12" t="s">
        <v>21</v>
      </c>
      <c r="W96" s="12">
        <v>760</v>
      </c>
      <c r="X96" s="12" t="s">
        <v>21</v>
      </c>
      <c r="Y96" s="12">
        <v>450</v>
      </c>
      <c r="Z96" s="12" t="s">
        <v>21</v>
      </c>
      <c r="AA96" s="12">
        <v>1020</v>
      </c>
      <c r="AB96" s="12" t="s">
        <v>21</v>
      </c>
      <c r="AC96" s="12" t="s">
        <v>53</v>
      </c>
      <c r="AD96" s="12" t="s">
        <v>79</v>
      </c>
      <c r="AE96" s="12">
        <v>20</v>
      </c>
      <c r="AF96" s="12" t="s">
        <v>21</v>
      </c>
      <c r="AG96" s="12">
        <v>20</v>
      </c>
      <c r="AH96" s="12" t="s">
        <v>21</v>
      </c>
      <c r="AI96" s="12">
        <v>70</v>
      </c>
      <c r="AJ96" s="12" t="s">
        <v>21</v>
      </c>
      <c r="AK96" s="12">
        <v>130</v>
      </c>
      <c r="AL96" s="12" t="s">
        <v>21</v>
      </c>
      <c r="AM96" s="12">
        <v>160</v>
      </c>
      <c r="AN96" s="12" t="s">
        <v>21</v>
      </c>
      <c r="AO96" s="12">
        <v>230</v>
      </c>
      <c r="AP96" s="12" t="s">
        <v>21</v>
      </c>
      <c r="AQ96" s="12">
        <v>230</v>
      </c>
      <c r="AR96" s="12" t="s">
        <v>21</v>
      </c>
      <c r="AS96" s="12">
        <v>140</v>
      </c>
      <c r="AT96" s="12" t="s">
        <v>21</v>
      </c>
      <c r="AU96" s="12">
        <v>20</v>
      </c>
      <c r="AV96" s="12" t="s">
        <v>21</v>
      </c>
      <c r="AW96" s="12" t="s">
        <v>53</v>
      </c>
      <c r="AX96" s="12" t="s">
        <v>79</v>
      </c>
      <c r="BA96" s="10" t="s">
        <v>39</v>
      </c>
      <c r="BB96" s="12">
        <v>199910</v>
      </c>
      <c r="BC96" s="12" t="s">
        <v>21</v>
      </c>
      <c r="BD96" s="12">
        <v>3190</v>
      </c>
      <c r="BE96" s="12" t="s">
        <v>21</v>
      </c>
      <c r="BF96" s="12">
        <v>96760</v>
      </c>
      <c r="BG96" s="12" t="s">
        <v>21</v>
      </c>
      <c r="BH96" s="12">
        <v>46540</v>
      </c>
      <c r="BI96" s="12" t="s">
        <v>21</v>
      </c>
      <c r="BJ96" s="12">
        <v>27140</v>
      </c>
      <c r="BK96" s="12" t="s">
        <v>21</v>
      </c>
      <c r="BL96" s="12">
        <v>12220</v>
      </c>
      <c r="BM96" s="12" t="s">
        <v>21</v>
      </c>
      <c r="BN96" s="12">
        <v>5700</v>
      </c>
      <c r="BO96" s="12" t="s">
        <v>21</v>
      </c>
      <c r="BP96" s="12">
        <v>4580</v>
      </c>
      <c r="BQ96" s="12" t="s">
        <v>21</v>
      </c>
      <c r="BR96" s="12">
        <v>2180</v>
      </c>
      <c r="BS96" s="12" t="s">
        <v>21</v>
      </c>
      <c r="BT96" s="12">
        <v>1110</v>
      </c>
      <c r="BU96" s="12" t="s">
        <v>21</v>
      </c>
      <c r="BV96" s="12">
        <v>270</v>
      </c>
      <c r="BW96" s="12" t="s">
        <v>21</v>
      </c>
      <c r="BX96" s="12">
        <v>240</v>
      </c>
      <c r="BY96" s="12" t="s">
        <v>21</v>
      </c>
      <c r="BZ96" s="12">
        <v>350</v>
      </c>
      <c r="CA96" s="12" t="s">
        <v>21</v>
      </c>
      <c r="CB96" s="12" t="s">
        <v>53</v>
      </c>
      <c r="CC96" s="12" t="s">
        <v>21</v>
      </c>
      <c r="CD96" s="12">
        <v>20</v>
      </c>
      <c r="CE96" s="12" t="s">
        <v>21</v>
      </c>
      <c r="CF96" s="12">
        <v>20</v>
      </c>
      <c r="CG96" s="12" t="s">
        <v>21</v>
      </c>
      <c r="CH96" s="12">
        <v>70</v>
      </c>
      <c r="CI96" s="12" t="s">
        <v>21</v>
      </c>
      <c r="CJ96" s="12">
        <v>70</v>
      </c>
      <c r="CK96" s="12" t="s">
        <v>21</v>
      </c>
      <c r="CL96" s="12">
        <v>60</v>
      </c>
      <c r="CM96" s="12" t="s">
        <v>21</v>
      </c>
      <c r="CN96" s="12">
        <v>70</v>
      </c>
      <c r="CO96" s="12" t="s">
        <v>21</v>
      </c>
      <c r="CP96" s="12">
        <v>30</v>
      </c>
      <c r="CQ96" s="12" t="s">
        <v>21</v>
      </c>
      <c r="CR96" s="12">
        <v>10</v>
      </c>
      <c r="CS96" s="12" t="s">
        <v>21</v>
      </c>
      <c r="CT96" s="12" t="s">
        <v>53</v>
      </c>
      <c r="CU96" s="12" t="s">
        <v>79</v>
      </c>
      <c r="CV96" s="12" t="s">
        <v>53</v>
      </c>
      <c r="CW96" s="12" t="s">
        <v>21</v>
      </c>
    </row>
    <row r="97" spans="2:101" x14ac:dyDescent="0.25">
      <c r="B97" s="10" t="s">
        <v>40</v>
      </c>
      <c r="C97" s="11">
        <v>1880</v>
      </c>
      <c r="D97" s="11" t="s">
        <v>21</v>
      </c>
      <c r="E97" s="11" t="s">
        <v>53</v>
      </c>
      <c r="F97" s="11" t="s">
        <v>21</v>
      </c>
      <c r="G97" s="11">
        <v>40</v>
      </c>
      <c r="H97" s="11" t="s">
        <v>21</v>
      </c>
      <c r="I97" s="11">
        <v>80</v>
      </c>
      <c r="J97" s="11" t="s">
        <v>21</v>
      </c>
      <c r="K97" s="11">
        <v>140</v>
      </c>
      <c r="L97" s="11" t="s">
        <v>21</v>
      </c>
      <c r="M97" s="11">
        <v>120</v>
      </c>
      <c r="N97" s="11" t="s">
        <v>21</v>
      </c>
      <c r="O97" s="11">
        <v>120</v>
      </c>
      <c r="P97" s="11" t="s">
        <v>21</v>
      </c>
      <c r="Q97" s="11">
        <v>190</v>
      </c>
      <c r="R97" s="11" t="s">
        <v>21</v>
      </c>
      <c r="S97" s="11">
        <v>240</v>
      </c>
      <c r="T97" s="11" t="s">
        <v>21</v>
      </c>
      <c r="U97" s="11">
        <v>460</v>
      </c>
      <c r="V97" s="11" t="s">
        <v>21</v>
      </c>
      <c r="W97" s="11">
        <v>360</v>
      </c>
      <c r="X97" s="11" t="s">
        <v>21</v>
      </c>
      <c r="Y97" s="11">
        <v>120</v>
      </c>
      <c r="Z97" s="11" t="s">
        <v>21</v>
      </c>
      <c r="AA97" s="11">
        <v>100</v>
      </c>
      <c r="AB97" s="11" t="s">
        <v>21</v>
      </c>
      <c r="AC97" s="11" t="s">
        <v>53</v>
      </c>
      <c r="AD97" s="11" t="s">
        <v>21</v>
      </c>
      <c r="AE97" s="11" t="s">
        <v>53</v>
      </c>
      <c r="AF97" s="11" t="s">
        <v>79</v>
      </c>
      <c r="AG97" s="11" t="s">
        <v>53</v>
      </c>
      <c r="AH97" s="11" t="s">
        <v>79</v>
      </c>
      <c r="AI97" s="11" t="s">
        <v>53</v>
      </c>
      <c r="AJ97" s="11" t="s">
        <v>79</v>
      </c>
      <c r="AK97" s="11" t="s">
        <v>53</v>
      </c>
      <c r="AL97" s="11" t="s">
        <v>79</v>
      </c>
      <c r="AM97" s="11">
        <v>10</v>
      </c>
      <c r="AN97" s="11" t="s">
        <v>21</v>
      </c>
      <c r="AO97" s="11">
        <v>10</v>
      </c>
      <c r="AP97" s="11" t="s">
        <v>21</v>
      </c>
      <c r="AQ97" s="11">
        <v>20</v>
      </c>
      <c r="AR97" s="11" t="s">
        <v>21</v>
      </c>
      <c r="AS97" s="11">
        <v>40</v>
      </c>
      <c r="AT97" s="11" t="s">
        <v>21</v>
      </c>
      <c r="AU97" s="11">
        <v>10</v>
      </c>
      <c r="AV97" s="11" t="s">
        <v>21</v>
      </c>
      <c r="AW97" s="11" t="s">
        <v>53</v>
      </c>
      <c r="AX97" s="11" t="s">
        <v>79</v>
      </c>
      <c r="BA97" s="10" t="s">
        <v>40</v>
      </c>
      <c r="BB97" s="11">
        <v>2200</v>
      </c>
      <c r="BC97" s="11" t="s">
        <v>21</v>
      </c>
      <c r="BD97" s="11" t="s">
        <v>53</v>
      </c>
      <c r="BE97" s="11" t="s">
        <v>21</v>
      </c>
      <c r="BF97" s="11">
        <v>20</v>
      </c>
      <c r="BG97" s="11" t="s">
        <v>21</v>
      </c>
      <c r="BH97" s="11">
        <v>110</v>
      </c>
      <c r="BI97" s="11" t="s">
        <v>21</v>
      </c>
      <c r="BJ97" s="11">
        <v>140</v>
      </c>
      <c r="BK97" s="11" t="s">
        <v>21</v>
      </c>
      <c r="BL97" s="11">
        <v>180</v>
      </c>
      <c r="BM97" s="11" t="s">
        <v>21</v>
      </c>
      <c r="BN97" s="11">
        <v>150</v>
      </c>
      <c r="BO97" s="11" t="s">
        <v>21</v>
      </c>
      <c r="BP97" s="11">
        <v>270</v>
      </c>
      <c r="BQ97" s="11" t="s">
        <v>21</v>
      </c>
      <c r="BR97" s="11">
        <v>330</v>
      </c>
      <c r="BS97" s="11" t="s">
        <v>21</v>
      </c>
      <c r="BT97" s="11">
        <v>740</v>
      </c>
      <c r="BU97" s="11" t="s">
        <v>21</v>
      </c>
      <c r="BV97" s="11">
        <v>230</v>
      </c>
      <c r="BW97" s="11" t="s">
        <v>21</v>
      </c>
      <c r="BX97" s="11">
        <v>40</v>
      </c>
      <c r="BY97" s="11" t="s">
        <v>21</v>
      </c>
      <c r="BZ97" s="11">
        <v>70</v>
      </c>
      <c r="CA97" s="11" t="s">
        <v>21</v>
      </c>
      <c r="CB97" s="11" t="s">
        <v>53</v>
      </c>
      <c r="CC97" s="11" t="s">
        <v>21</v>
      </c>
      <c r="CD97" s="11" t="s">
        <v>53</v>
      </c>
      <c r="CE97" s="11" t="s">
        <v>21</v>
      </c>
      <c r="CF97" s="11" t="s">
        <v>53</v>
      </c>
      <c r="CG97" s="11" t="s">
        <v>79</v>
      </c>
      <c r="CH97" s="11" t="s">
        <v>53</v>
      </c>
      <c r="CI97" s="11" t="s">
        <v>79</v>
      </c>
      <c r="CJ97" s="11" t="s">
        <v>53</v>
      </c>
      <c r="CK97" s="11" t="s">
        <v>79</v>
      </c>
      <c r="CL97" s="11" t="s">
        <v>53</v>
      </c>
      <c r="CM97" s="11" t="s">
        <v>79</v>
      </c>
      <c r="CN97" s="11">
        <v>20</v>
      </c>
      <c r="CO97" s="11" t="s">
        <v>21</v>
      </c>
      <c r="CP97" s="11">
        <v>20</v>
      </c>
      <c r="CQ97" s="11" t="s">
        <v>21</v>
      </c>
      <c r="CR97" s="11">
        <v>30</v>
      </c>
      <c r="CS97" s="11" t="s">
        <v>21</v>
      </c>
      <c r="CT97" s="11" t="s">
        <v>53</v>
      </c>
      <c r="CU97" s="11" t="s">
        <v>79</v>
      </c>
      <c r="CV97" s="11" t="s">
        <v>53</v>
      </c>
      <c r="CW97" s="11" t="s">
        <v>21</v>
      </c>
    </row>
    <row r="98" spans="2:101" x14ac:dyDescent="0.25">
      <c r="B98" s="10" t="s">
        <v>41</v>
      </c>
      <c r="C98" s="12">
        <v>232060</v>
      </c>
      <c r="D98" s="12" t="s">
        <v>21</v>
      </c>
      <c r="E98" s="12">
        <v>2750</v>
      </c>
      <c r="F98" s="12" t="s">
        <v>21</v>
      </c>
      <c r="G98" s="12">
        <v>86270</v>
      </c>
      <c r="H98" s="12" t="s">
        <v>21</v>
      </c>
      <c r="I98" s="12">
        <v>36870</v>
      </c>
      <c r="J98" s="12" t="s">
        <v>21</v>
      </c>
      <c r="K98" s="12">
        <v>31780</v>
      </c>
      <c r="L98" s="12" t="s">
        <v>21</v>
      </c>
      <c r="M98" s="12">
        <v>24190</v>
      </c>
      <c r="N98" s="12" t="s">
        <v>21</v>
      </c>
      <c r="O98" s="12">
        <v>14700</v>
      </c>
      <c r="P98" s="12" t="s">
        <v>21</v>
      </c>
      <c r="Q98" s="12">
        <v>14850</v>
      </c>
      <c r="R98" s="12" t="s">
        <v>21</v>
      </c>
      <c r="S98" s="12">
        <v>9570</v>
      </c>
      <c r="T98" s="12" t="s">
        <v>21</v>
      </c>
      <c r="U98" s="12">
        <v>6900</v>
      </c>
      <c r="V98" s="12" t="s">
        <v>21</v>
      </c>
      <c r="W98" s="12">
        <v>2200</v>
      </c>
      <c r="X98" s="12" t="s">
        <v>21</v>
      </c>
      <c r="Y98" s="12">
        <v>1970</v>
      </c>
      <c r="Z98" s="12" t="s">
        <v>21</v>
      </c>
      <c r="AA98" s="12">
        <v>970</v>
      </c>
      <c r="AB98" s="12" t="s">
        <v>21</v>
      </c>
      <c r="AC98" s="12">
        <v>10</v>
      </c>
      <c r="AD98" s="12" t="s">
        <v>21</v>
      </c>
      <c r="AE98" s="12">
        <v>80</v>
      </c>
      <c r="AF98" s="12" t="s">
        <v>21</v>
      </c>
      <c r="AG98" s="12">
        <v>70</v>
      </c>
      <c r="AH98" s="12" t="s">
        <v>21</v>
      </c>
      <c r="AI98" s="12">
        <v>110</v>
      </c>
      <c r="AJ98" s="12" t="s">
        <v>21</v>
      </c>
      <c r="AK98" s="12">
        <v>140</v>
      </c>
      <c r="AL98" s="12" t="s">
        <v>21</v>
      </c>
      <c r="AM98" s="12">
        <v>100</v>
      </c>
      <c r="AN98" s="12" t="s">
        <v>21</v>
      </c>
      <c r="AO98" s="12">
        <v>180</v>
      </c>
      <c r="AP98" s="12" t="s">
        <v>21</v>
      </c>
      <c r="AQ98" s="12">
        <v>110</v>
      </c>
      <c r="AR98" s="12" t="s">
        <v>21</v>
      </c>
      <c r="AS98" s="12">
        <v>110</v>
      </c>
      <c r="AT98" s="12" t="s">
        <v>21</v>
      </c>
      <c r="AU98" s="12">
        <v>30</v>
      </c>
      <c r="AV98" s="12" t="s">
        <v>21</v>
      </c>
      <c r="AW98" s="12">
        <v>20</v>
      </c>
      <c r="AX98" s="12" t="s">
        <v>21</v>
      </c>
      <c r="BA98" s="10" t="s">
        <v>41</v>
      </c>
      <c r="BB98" s="12">
        <v>571660</v>
      </c>
      <c r="BC98" s="12" t="s">
        <v>21</v>
      </c>
      <c r="BD98" s="12">
        <v>14760</v>
      </c>
      <c r="BE98" s="12" t="s">
        <v>21</v>
      </c>
      <c r="BF98" s="12">
        <v>358690</v>
      </c>
      <c r="BG98" s="12" t="s">
        <v>21</v>
      </c>
      <c r="BH98" s="12">
        <v>91000</v>
      </c>
      <c r="BI98" s="12" t="s">
        <v>21</v>
      </c>
      <c r="BJ98" s="12">
        <v>46460</v>
      </c>
      <c r="BK98" s="12" t="s">
        <v>21</v>
      </c>
      <c r="BL98" s="12">
        <v>25350</v>
      </c>
      <c r="BM98" s="12" t="s">
        <v>21</v>
      </c>
      <c r="BN98" s="12">
        <v>13000</v>
      </c>
      <c r="BO98" s="12" t="s">
        <v>21</v>
      </c>
      <c r="BP98" s="12">
        <v>10520</v>
      </c>
      <c r="BQ98" s="12" t="s">
        <v>21</v>
      </c>
      <c r="BR98" s="12">
        <v>5920</v>
      </c>
      <c r="BS98" s="12" t="s">
        <v>21</v>
      </c>
      <c r="BT98" s="12">
        <v>3590</v>
      </c>
      <c r="BU98" s="12" t="s">
        <v>21</v>
      </c>
      <c r="BV98" s="12">
        <v>1080</v>
      </c>
      <c r="BW98" s="12" t="s">
        <v>21</v>
      </c>
      <c r="BX98" s="12">
        <v>1330</v>
      </c>
      <c r="BY98" s="12" t="s">
        <v>21</v>
      </c>
      <c r="BZ98" s="12">
        <v>140</v>
      </c>
      <c r="CA98" s="12" t="s">
        <v>21</v>
      </c>
      <c r="CB98" s="12" t="s">
        <v>53</v>
      </c>
      <c r="CC98" s="12" t="s">
        <v>79</v>
      </c>
      <c r="CD98" s="12">
        <v>20</v>
      </c>
      <c r="CE98" s="12" t="s">
        <v>21</v>
      </c>
      <c r="CF98" s="12">
        <v>10</v>
      </c>
      <c r="CG98" s="12" t="s">
        <v>21</v>
      </c>
      <c r="CH98" s="12">
        <v>30</v>
      </c>
      <c r="CI98" s="12" t="s">
        <v>21</v>
      </c>
      <c r="CJ98" s="12">
        <v>20</v>
      </c>
      <c r="CK98" s="12" t="s">
        <v>21</v>
      </c>
      <c r="CL98" s="12">
        <v>20</v>
      </c>
      <c r="CM98" s="12" t="s">
        <v>21</v>
      </c>
      <c r="CN98" s="12">
        <v>20</v>
      </c>
      <c r="CO98" s="12" t="s">
        <v>21</v>
      </c>
      <c r="CP98" s="12" t="s">
        <v>53</v>
      </c>
      <c r="CQ98" s="12" t="s">
        <v>79</v>
      </c>
      <c r="CR98" s="12">
        <v>10</v>
      </c>
      <c r="CS98" s="12" t="s">
        <v>21</v>
      </c>
      <c r="CT98" s="12" t="s">
        <v>53</v>
      </c>
      <c r="CU98" s="12" t="s">
        <v>79</v>
      </c>
      <c r="CV98" s="12">
        <v>10</v>
      </c>
      <c r="CW98" s="12" t="s">
        <v>21</v>
      </c>
    </row>
    <row r="99" spans="2:101" x14ac:dyDescent="0.25">
      <c r="B99" s="10" t="s">
        <v>42</v>
      </c>
      <c r="C99" s="11">
        <v>7650</v>
      </c>
      <c r="D99" s="11" t="s">
        <v>21</v>
      </c>
      <c r="E99" s="11">
        <v>700</v>
      </c>
      <c r="F99" s="11" t="s">
        <v>21</v>
      </c>
      <c r="G99" s="11">
        <v>3890</v>
      </c>
      <c r="H99" s="11" t="s">
        <v>21</v>
      </c>
      <c r="I99" s="11">
        <v>870</v>
      </c>
      <c r="J99" s="11" t="s">
        <v>21</v>
      </c>
      <c r="K99" s="11">
        <v>780</v>
      </c>
      <c r="L99" s="11" t="s">
        <v>21</v>
      </c>
      <c r="M99" s="11">
        <v>530</v>
      </c>
      <c r="N99" s="11" t="s">
        <v>21</v>
      </c>
      <c r="O99" s="11">
        <v>320</v>
      </c>
      <c r="P99" s="11" t="s">
        <v>21</v>
      </c>
      <c r="Q99" s="11">
        <v>260</v>
      </c>
      <c r="R99" s="11" t="s">
        <v>21</v>
      </c>
      <c r="S99" s="11">
        <v>130</v>
      </c>
      <c r="T99" s="11" t="s">
        <v>21</v>
      </c>
      <c r="U99" s="11">
        <v>100</v>
      </c>
      <c r="V99" s="11" t="s">
        <v>21</v>
      </c>
      <c r="W99" s="11">
        <v>40</v>
      </c>
      <c r="X99" s="11" t="s">
        <v>21</v>
      </c>
      <c r="Y99" s="11">
        <v>20</v>
      </c>
      <c r="Z99" s="11" t="s">
        <v>21</v>
      </c>
      <c r="AA99" s="11">
        <v>10</v>
      </c>
      <c r="AB99" s="11" t="s">
        <v>21</v>
      </c>
      <c r="AC99" s="11" t="s">
        <v>53</v>
      </c>
      <c r="AD99" s="11" t="s">
        <v>79</v>
      </c>
      <c r="AE99" s="11" t="s">
        <v>53</v>
      </c>
      <c r="AF99" s="11" t="s">
        <v>79</v>
      </c>
      <c r="AG99" s="11" t="s">
        <v>53</v>
      </c>
      <c r="AH99" s="11" t="s">
        <v>21</v>
      </c>
      <c r="AI99" s="11" t="s">
        <v>53</v>
      </c>
      <c r="AJ99" s="11" t="s">
        <v>79</v>
      </c>
      <c r="AK99" s="11" t="s">
        <v>53</v>
      </c>
      <c r="AL99" s="11" t="s">
        <v>79</v>
      </c>
      <c r="AM99" s="11" t="s">
        <v>53</v>
      </c>
      <c r="AN99" s="11" t="s">
        <v>79</v>
      </c>
      <c r="AO99" s="11" t="s">
        <v>53</v>
      </c>
      <c r="AP99" s="11" t="s">
        <v>21</v>
      </c>
      <c r="AQ99" s="11" t="s">
        <v>53</v>
      </c>
      <c r="AR99" s="11" t="s">
        <v>21</v>
      </c>
      <c r="AS99" s="11" t="s">
        <v>53</v>
      </c>
      <c r="AT99" s="11" t="s">
        <v>21</v>
      </c>
      <c r="AU99" s="11" t="s">
        <v>53</v>
      </c>
      <c r="AV99" s="11" t="s">
        <v>21</v>
      </c>
      <c r="AW99" s="11" t="s">
        <v>53</v>
      </c>
      <c r="AX99" s="11" t="s">
        <v>21</v>
      </c>
      <c r="BA99" s="10" t="s">
        <v>42</v>
      </c>
      <c r="BB99" s="11">
        <v>12530</v>
      </c>
      <c r="BC99" s="11" t="s">
        <v>21</v>
      </c>
      <c r="BD99" s="11">
        <v>3120</v>
      </c>
      <c r="BE99" s="11" t="s">
        <v>21</v>
      </c>
      <c r="BF99" s="11">
        <v>5130</v>
      </c>
      <c r="BG99" s="11" t="s">
        <v>21</v>
      </c>
      <c r="BH99" s="11">
        <v>1210</v>
      </c>
      <c r="BI99" s="11" t="s">
        <v>21</v>
      </c>
      <c r="BJ99" s="11">
        <v>1200</v>
      </c>
      <c r="BK99" s="11" t="s">
        <v>21</v>
      </c>
      <c r="BL99" s="11">
        <v>740</v>
      </c>
      <c r="BM99" s="11" t="s">
        <v>21</v>
      </c>
      <c r="BN99" s="11">
        <v>410</v>
      </c>
      <c r="BO99" s="11" t="s">
        <v>21</v>
      </c>
      <c r="BP99" s="11">
        <v>350</v>
      </c>
      <c r="BQ99" s="11" t="s">
        <v>21</v>
      </c>
      <c r="BR99" s="11">
        <v>180</v>
      </c>
      <c r="BS99" s="11" t="s">
        <v>21</v>
      </c>
      <c r="BT99" s="11">
        <v>140</v>
      </c>
      <c r="BU99" s="11" t="s">
        <v>21</v>
      </c>
      <c r="BV99" s="11">
        <v>50</v>
      </c>
      <c r="BW99" s="11" t="s">
        <v>21</v>
      </c>
      <c r="BX99" s="11">
        <v>10</v>
      </c>
      <c r="BY99" s="11" t="s">
        <v>21</v>
      </c>
      <c r="BZ99" s="11" t="s">
        <v>53</v>
      </c>
      <c r="CA99" s="11" t="s">
        <v>79</v>
      </c>
      <c r="CB99" s="11" t="s">
        <v>53</v>
      </c>
      <c r="CC99" s="11" t="s">
        <v>21</v>
      </c>
      <c r="CD99" s="11" t="s">
        <v>53</v>
      </c>
      <c r="CE99" s="11" t="s">
        <v>79</v>
      </c>
      <c r="CF99" s="11" t="s">
        <v>53</v>
      </c>
      <c r="CG99" s="11" t="s">
        <v>21</v>
      </c>
      <c r="CH99" s="11" t="s">
        <v>53</v>
      </c>
      <c r="CI99" s="11" t="s">
        <v>21</v>
      </c>
      <c r="CJ99" s="11" t="s">
        <v>53</v>
      </c>
      <c r="CK99" s="11" t="s">
        <v>79</v>
      </c>
      <c r="CL99" s="11" t="s">
        <v>53</v>
      </c>
      <c r="CM99" s="11" t="s">
        <v>21</v>
      </c>
      <c r="CN99" s="11" t="s">
        <v>53</v>
      </c>
      <c r="CO99" s="11" t="s">
        <v>21</v>
      </c>
      <c r="CP99" s="11" t="s">
        <v>53</v>
      </c>
      <c r="CQ99" s="11" t="s">
        <v>21</v>
      </c>
      <c r="CR99" s="11" t="s">
        <v>53</v>
      </c>
      <c r="CS99" s="11" t="s">
        <v>21</v>
      </c>
      <c r="CT99" s="11" t="s">
        <v>53</v>
      </c>
      <c r="CU99" s="11" t="s">
        <v>21</v>
      </c>
      <c r="CV99" s="11" t="s">
        <v>53</v>
      </c>
      <c r="CW99" s="11" t="s">
        <v>21</v>
      </c>
    </row>
    <row r="100" spans="2:101" x14ac:dyDescent="0.25">
      <c r="B100" s="10" t="s">
        <v>43</v>
      </c>
      <c r="C100" s="12">
        <v>52640</v>
      </c>
      <c r="D100" s="12" t="s">
        <v>21</v>
      </c>
      <c r="E100" s="12">
        <v>150</v>
      </c>
      <c r="F100" s="12" t="s">
        <v>21</v>
      </c>
      <c r="G100" s="12">
        <v>230</v>
      </c>
      <c r="H100" s="12" t="s">
        <v>21</v>
      </c>
      <c r="I100" s="12">
        <v>680</v>
      </c>
      <c r="J100" s="12" t="s">
        <v>21</v>
      </c>
      <c r="K100" s="12">
        <v>2090</v>
      </c>
      <c r="L100" s="12" t="s">
        <v>21</v>
      </c>
      <c r="M100" s="12">
        <v>3240</v>
      </c>
      <c r="N100" s="12" t="s">
        <v>21</v>
      </c>
      <c r="O100" s="12">
        <v>3200</v>
      </c>
      <c r="P100" s="12" t="s">
        <v>21</v>
      </c>
      <c r="Q100" s="12">
        <v>4520</v>
      </c>
      <c r="R100" s="12" t="s">
        <v>21</v>
      </c>
      <c r="S100" s="12">
        <v>4680</v>
      </c>
      <c r="T100" s="12" t="s">
        <v>21</v>
      </c>
      <c r="U100" s="12">
        <v>8030</v>
      </c>
      <c r="V100" s="12" t="s">
        <v>21</v>
      </c>
      <c r="W100" s="12">
        <v>12150</v>
      </c>
      <c r="X100" s="12" t="s">
        <v>21</v>
      </c>
      <c r="Y100" s="12">
        <v>13680</v>
      </c>
      <c r="Z100" s="12" t="s">
        <v>21</v>
      </c>
      <c r="AA100" s="12">
        <v>1300</v>
      </c>
      <c r="AB100" s="12" t="s">
        <v>21</v>
      </c>
      <c r="AC100" s="12" t="s">
        <v>53</v>
      </c>
      <c r="AD100" s="12" t="s">
        <v>21</v>
      </c>
      <c r="AE100" s="12" t="s">
        <v>53</v>
      </c>
      <c r="AF100" s="12" t="s">
        <v>79</v>
      </c>
      <c r="AG100" s="12" t="s">
        <v>53</v>
      </c>
      <c r="AH100" s="12" t="s">
        <v>79</v>
      </c>
      <c r="AI100" s="12">
        <v>10</v>
      </c>
      <c r="AJ100" s="12" t="s">
        <v>21</v>
      </c>
      <c r="AK100" s="12">
        <v>40</v>
      </c>
      <c r="AL100" s="12" t="s">
        <v>21</v>
      </c>
      <c r="AM100" s="12">
        <v>50</v>
      </c>
      <c r="AN100" s="12" t="s">
        <v>21</v>
      </c>
      <c r="AO100" s="12">
        <v>90</v>
      </c>
      <c r="AP100" s="12" t="s">
        <v>21</v>
      </c>
      <c r="AQ100" s="12">
        <v>110</v>
      </c>
      <c r="AR100" s="12" t="s">
        <v>21</v>
      </c>
      <c r="AS100" s="12">
        <v>290</v>
      </c>
      <c r="AT100" s="12" t="s">
        <v>21</v>
      </c>
      <c r="AU100" s="12">
        <v>430</v>
      </c>
      <c r="AV100" s="12" t="s">
        <v>21</v>
      </c>
      <c r="AW100" s="12">
        <v>280</v>
      </c>
      <c r="AX100" s="12" t="s">
        <v>21</v>
      </c>
      <c r="BA100" s="10" t="s">
        <v>43</v>
      </c>
      <c r="BB100" s="12">
        <v>72320</v>
      </c>
      <c r="BC100" s="12" t="s">
        <v>21</v>
      </c>
      <c r="BD100" s="12">
        <v>120</v>
      </c>
      <c r="BE100" s="12" t="s">
        <v>21</v>
      </c>
      <c r="BF100" s="12">
        <v>60</v>
      </c>
      <c r="BG100" s="12" t="s">
        <v>21</v>
      </c>
      <c r="BH100" s="12">
        <v>1880</v>
      </c>
      <c r="BI100" s="12" t="s">
        <v>21</v>
      </c>
      <c r="BJ100" s="12">
        <v>6670</v>
      </c>
      <c r="BK100" s="12" t="s">
        <v>21</v>
      </c>
      <c r="BL100" s="12">
        <v>6480</v>
      </c>
      <c r="BM100" s="12" t="s">
        <v>21</v>
      </c>
      <c r="BN100" s="12">
        <v>4890</v>
      </c>
      <c r="BO100" s="12" t="s">
        <v>21</v>
      </c>
      <c r="BP100" s="12">
        <v>6360</v>
      </c>
      <c r="BQ100" s="12" t="s">
        <v>21</v>
      </c>
      <c r="BR100" s="12">
        <v>6920</v>
      </c>
      <c r="BS100" s="12" t="s">
        <v>21</v>
      </c>
      <c r="BT100" s="12">
        <v>16970</v>
      </c>
      <c r="BU100" s="12" t="s">
        <v>21</v>
      </c>
      <c r="BV100" s="12">
        <v>13370</v>
      </c>
      <c r="BW100" s="12" t="s">
        <v>21</v>
      </c>
      <c r="BX100" s="12">
        <v>8600</v>
      </c>
      <c r="BY100" s="12" t="s">
        <v>21</v>
      </c>
      <c r="BZ100" s="12">
        <v>1120</v>
      </c>
      <c r="CA100" s="12" t="s">
        <v>21</v>
      </c>
      <c r="CB100" s="12" t="s">
        <v>53</v>
      </c>
      <c r="CC100" s="12" t="s">
        <v>21</v>
      </c>
      <c r="CD100" s="12" t="s">
        <v>53</v>
      </c>
      <c r="CE100" s="12" t="s">
        <v>21</v>
      </c>
      <c r="CF100" s="12" t="s">
        <v>53</v>
      </c>
      <c r="CG100" s="12" t="s">
        <v>79</v>
      </c>
      <c r="CH100" s="12">
        <v>30</v>
      </c>
      <c r="CI100" s="12" t="s">
        <v>21</v>
      </c>
      <c r="CJ100" s="12">
        <v>40</v>
      </c>
      <c r="CK100" s="12" t="s">
        <v>21</v>
      </c>
      <c r="CL100" s="12">
        <v>60</v>
      </c>
      <c r="CM100" s="12" t="s">
        <v>21</v>
      </c>
      <c r="CN100" s="12">
        <v>120</v>
      </c>
      <c r="CO100" s="12" t="s">
        <v>21</v>
      </c>
      <c r="CP100" s="12">
        <v>150</v>
      </c>
      <c r="CQ100" s="12" t="s">
        <v>21</v>
      </c>
      <c r="CR100" s="12">
        <v>420</v>
      </c>
      <c r="CS100" s="12" t="s">
        <v>21</v>
      </c>
      <c r="CT100" s="12">
        <v>220</v>
      </c>
      <c r="CU100" s="12" t="s">
        <v>21</v>
      </c>
      <c r="CV100" s="12">
        <v>80</v>
      </c>
      <c r="CW100" s="12" t="s">
        <v>21</v>
      </c>
    </row>
    <row r="101" spans="2:101" x14ac:dyDescent="0.25">
      <c r="B101" s="10" t="s">
        <v>44</v>
      </c>
      <c r="C101" s="11">
        <v>110780</v>
      </c>
      <c r="D101" s="11" t="s">
        <v>21</v>
      </c>
      <c r="E101" s="11">
        <v>40</v>
      </c>
      <c r="F101" s="11" t="s">
        <v>21</v>
      </c>
      <c r="G101" s="11">
        <v>4020</v>
      </c>
      <c r="H101" s="11" t="s">
        <v>21</v>
      </c>
      <c r="I101" s="11">
        <v>9120</v>
      </c>
      <c r="J101" s="11" t="s">
        <v>21</v>
      </c>
      <c r="K101" s="11">
        <v>13980</v>
      </c>
      <c r="L101" s="11" t="s">
        <v>21</v>
      </c>
      <c r="M101" s="11">
        <v>15310</v>
      </c>
      <c r="N101" s="11" t="s">
        <v>21</v>
      </c>
      <c r="O101" s="11">
        <v>13430</v>
      </c>
      <c r="P101" s="11" t="s">
        <v>21</v>
      </c>
      <c r="Q101" s="11">
        <v>18430</v>
      </c>
      <c r="R101" s="11" t="s">
        <v>21</v>
      </c>
      <c r="S101" s="11">
        <v>18280</v>
      </c>
      <c r="T101" s="11" t="s">
        <v>21</v>
      </c>
      <c r="U101" s="11">
        <v>14840</v>
      </c>
      <c r="V101" s="11" t="s">
        <v>21</v>
      </c>
      <c r="W101" s="11">
        <v>2630</v>
      </c>
      <c r="X101" s="11" t="s">
        <v>21</v>
      </c>
      <c r="Y101" s="11">
        <v>710</v>
      </c>
      <c r="Z101" s="11" t="s">
        <v>21</v>
      </c>
      <c r="AA101" s="11">
        <v>24160</v>
      </c>
      <c r="AB101" s="11" t="s">
        <v>21</v>
      </c>
      <c r="AC101" s="11" t="s">
        <v>53</v>
      </c>
      <c r="AD101" s="11" t="s">
        <v>79</v>
      </c>
      <c r="AE101" s="11">
        <v>270</v>
      </c>
      <c r="AF101" s="11" t="s">
        <v>21</v>
      </c>
      <c r="AG101" s="11">
        <v>990</v>
      </c>
      <c r="AH101" s="11" t="s">
        <v>21</v>
      </c>
      <c r="AI101" s="11">
        <v>2380</v>
      </c>
      <c r="AJ101" s="11" t="s">
        <v>21</v>
      </c>
      <c r="AK101" s="11">
        <v>3920</v>
      </c>
      <c r="AL101" s="11" t="s">
        <v>21</v>
      </c>
      <c r="AM101" s="11">
        <v>3850</v>
      </c>
      <c r="AN101" s="11" t="s">
        <v>21</v>
      </c>
      <c r="AO101" s="11">
        <v>5360</v>
      </c>
      <c r="AP101" s="11" t="s">
        <v>21</v>
      </c>
      <c r="AQ101" s="11">
        <v>4540</v>
      </c>
      <c r="AR101" s="11" t="s">
        <v>21</v>
      </c>
      <c r="AS101" s="11">
        <v>2420</v>
      </c>
      <c r="AT101" s="11" t="s">
        <v>21</v>
      </c>
      <c r="AU101" s="11">
        <v>350</v>
      </c>
      <c r="AV101" s="11" t="s">
        <v>21</v>
      </c>
      <c r="AW101" s="11">
        <v>90</v>
      </c>
      <c r="AX101" s="11" t="s">
        <v>21</v>
      </c>
      <c r="BA101" s="10" t="s">
        <v>44</v>
      </c>
      <c r="BB101" s="11">
        <v>150170</v>
      </c>
      <c r="BC101" s="11" t="s">
        <v>21</v>
      </c>
      <c r="BD101" s="11">
        <v>250</v>
      </c>
      <c r="BE101" s="11" t="s">
        <v>21</v>
      </c>
      <c r="BF101" s="11">
        <v>20800</v>
      </c>
      <c r="BG101" s="11" t="s">
        <v>21</v>
      </c>
      <c r="BH101" s="11">
        <v>13640</v>
      </c>
      <c r="BI101" s="11" t="s">
        <v>21</v>
      </c>
      <c r="BJ101" s="11">
        <v>20320</v>
      </c>
      <c r="BK101" s="11" t="s">
        <v>21</v>
      </c>
      <c r="BL101" s="11">
        <v>20550</v>
      </c>
      <c r="BM101" s="11" t="s">
        <v>21</v>
      </c>
      <c r="BN101" s="11">
        <v>16940</v>
      </c>
      <c r="BO101" s="11" t="s">
        <v>21</v>
      </c>
      <c r="BP101" s="11">
        <v>24080</v>
      </c>
      <c r="BQ101" s="11" t="s">
        <v>21</v>
      </c>
      <c r="BR101" s="11">
        <v>19220</v>
      </c>
      <c r="BS101" s="11" t="s">
        <v>21</v>
      </c>
      <c r="BT101" s="11">
        <v>11620</v>
      </c>
      <c r="BU101" s="11" t="s">
        <v>21</v>
      </c>
      <c r="BV101" s="11">
        <v>2280</v>
      </c>
      <c r="BW101" s="11" t="s">
        <v>21</v>
      </c>
      <c r="BX101" s="11">
        <v>460</v>
      </c>
      <c r="BY101" s="11" t="s">
        <v>21</v>
      </c>
      <c r="BZ101" s="11">
        <v>20550</v>
      </c>
      <c r="CA101" s="11" t="s">
        <v>21</v>
      </c>
      <c r="CB101" s="11" t="s">
        <v>53</v>
      </c>
      <c r="CC101" s="11" t="s">
        <v>21</v>
      </c>
      <c r="CD101" s="11">
        <v>740</v>
      </c>
      <c r="CE101" s="11" t="s">
        <v>21</v>
      </c>
      <c r="CF101" s="11">
        <v>1400</v>
      </c>
      <c r="CG101" s="11" t="s">
        <v>21</v>
      </c>
      <c r="CH101" s="11">
        <v>3210</v>
      </c>
      <c r="CI101" s="11" t="s">
        <v>21</v>
      </c>
      <c r="CJ101" s="11">
        <v>4180</v>
      </c>
      <c r="CK101" s="11" t="s">
        <v>21</v>
      </c>
      <c r="CL101" s="11">
        <v>3480</v>
      </c>
      <c r="CM101" s="11" t="s">
        <v>21</v>
      </c>
      <c r="CN101" s="11">
        <v>4220</v>
      </c>
      <c r="CO101" s="11" t="s">
        <v>21</v>
      </c>
      <c r="CP101" s="11">
        <v>2450</v>
      </c>
      <c r="CQ101" s="11" t="s">
        <v>21</v>
      </c>
      <c r="CR101" s="11">
        <v>760</v>
      </c>
      <c r="CS101" s="11" t="s">
        <v>21</v>
      </c>
      <c r="CT101" s="11">
        <v>100</v>
      </c>
      <c r="CU101" s="11" t="s">
        <v>21</v>
      </c>
      <c r="CV101" s="11">
        <v>30</v>
      </c>
      <c r="CW101" s="11" t="s">
        <v>21</v>
      </c>
    </row>
    <row r="102" spans="2:101" x14ac:dyDescent="0.25">
      <c r="B102" s="10" t="s">
        <v>45</v>
      </c>
      <c r="C102" s="12">
        <v>1301490</v>
      </c>
      <c r="D102" s="12" t="s">
        <v>21</v>
      </c>
      <c r="E102" s="12">
        <v>8650</v>
      </c>
      <c r="F102" s="12" t="s">
        <v>21</v>
      </c>
      <c r="G102" s="12">
        <v>338400</v>
      </c>
      <c r="H102" s="12" t="s">
        <v>21</v>
      </c>
      <c r="I102" s="12">
        <v>255800</v>
      </c>
      <c r="J102" s="12" t="s">
        <v>21</v>
      </c>
      <c r="K102" s="12">
        <v>228970</v>
      </c>
      <c r="L102" s="12" t="s">
        <v>21</v>
      </c>
      <c r="M102" s="12">
        <v>160280</v>
      </c>
      <c r="N102" s="12" t="s">
        <v>21</v>
      </c>
      <c r="O102" s="12">
        <v>101820</v>
      </c>
      <c r="P102" s="12" t="s">
        <v>21</v>
      </c>
      <c r="Q102" s="12">
        <v>102820</v>
      </c>
      <c r="R102" s="12" t="s">
        <v>21</v>
      </c>
      <c r="S102" s="12">
        <v>62610</v>
      </c>
      <c r="T102" s="12" t="s">
        <v>21</v>
      </c>
      <c r="U102" s="12">
        <v>30370</v>
      </c>
      <c r="V102" s="12" t="s">
        <v>21</v>
      </c>
      <c r="W102" s="12">
        <v>7420</v>
      </c>
      <c r="X102" s="12" t="s">
        <v>21</v>
      </c>
      <c r="Y102" s="12">
        <v>4360</v>
      </c>
      <c r="Z102" s="12" t="s">
        <v>21</v>
      </c>
      <c r="AA102" s="12">
        <v>1960</v>
      </c>
      <c r="AB102" s="12" t="s">
        <v>21</v>
      </c>
      <c r="AC102" s="12" t="s">
        <v>53</v>
      </c>
      <c r="AD102" s="12" t="s">
        <v>79</v>
      </c>
      <c r="AE102" s="12">
        <v>70</v>
      </c>
      <c r="AF102" s="12" t="s">
        <v>21</v>
      </c>
      <c r="AG102" s="12">
        <v>140</v>
      </c>
      <c r="AH102" s="12" t="s">
        <v>21</v>
      </c>
      <c r="AI102" s="12">
        <v>260</v>
      </c>
      <c r="AJ102" s="12" t="s">
        <v>21</v>
      </c>
      <c r="AK102" s="12">
        <v>360</v>
      </c>
      <c r="AL102" s="12" t="s">
        <v>21</v>
      </c>
      <c r="AM102" s="12">
        <v>330</v>
      </c>
      <c r="AN102" s="12" t="s">
        <v>21</v>
      </c>
      <c r="AO102" s="12">
        <v>400</v>
      </c>
      <c r="AP102" s="12" t="s">
        <v>21</v>
      </c>
      <c r="AQ102" s="12">
        <v>250</v>
      </c>
      <c r="AR102" s="12" t="s">
        <v>21</v>
      </c>
      <c r="AS102" s="12">
        <v>110</v>
      </c>
      <c r="AT102" s="12" t="s">
        <v>21</v>
      </c>
      <c r="AU102" s="12">
        <v>40</v>
      </c>
      <c r="AV102" s="12" t="s">
        <v>21</v>
      </c>
      <c r="AW102" s="12">
        <v>10</v>
      </c>
      <c r="AX102" s="12" t="s">
        <v>21</v>
      </c>
      <c r="BA102" s="10" t="s">
        <v>45</v>
      </c>
      <c r="BB102" s="12">
        <v>1506620</v>
      </c>
      <c r="BC102" s="12" t="s">
        <v>21</v>
      </c>
      <c r="BD102" s="12">
        <v>42520</v>
      </c>
      <c r="BE102" s="12" t="s">
        <v>21</v>
      </c>
      <c r="BF102" s="12">
        <v>442880</v>
      </c>
      <c r="BG102" s="12" t="s">
        <v>21</v>
      </c>
      <c r="BH102" s="12">
        <v>290340</v>
      </c>
      <c r="BI102" s="12" t="s">
        <v>21</v>
      </c>
      <c r="BJ102" s="12">
        <v>274240</v>
      </c>
      <c r="BK102" s="12" t="s">
        <v>21</v>
      </c>
      <c r="BL102" s="12">
        <v>195020</v>
      </c>
      <c r="BM102" s="12" t="s">
        <v>21</v>
      </c>
      <c r="BN102" s="12">
        <v>112890</v>
      </c>
      <c r="BO102" s="12" t="s">
        <v>21</v>
      </c>
      <c r="BP102" s="12">
        <v>94620</v>
      </c>
      <c r="BQ102" s="12" t="s">
        <v>21</v>
      </c>
      <c r="BR102" s="12">
        <v>35710</v>
      </c>
      <c r="BS102" s="12" t="s">
        <v>21</v>
      </c>
      <c r="BT102" s="12">
        <v>12830</v>
      </c>
      <c r="BU102" s="12" t="s">
        <v>21</v>
      </c>
      <c r="BV102" s="12">
        <v>3390</v>
      </c>
      <c r="BW102" s="12" t="s">
        <v>21</v>
      </c>
      <c r="BX102" s="12">
        <v>2180</v>
      </c>
      <c r="BY102" s="12" t="s">
        <v>21</v>
      </c>
      <c r="BZ102" s="12">
        <v>3580</v>
      </c>
      <c r="CA102" s="12" t="s">
        <v>21</v>
      </c>
      <c r="CB102" s="12" t="s">
        <v>53</v>
      </c>
      <c r="CC102" s="12" t="s">
        <v>79</v>
      </c>
      <c r="CD102" s="12">
        <v>150</v>
      </c>
      <c r="CE102" s="12" t="s">
        <v>21</v>
      </c>
      <c r="CF102" s="12">
        <v>440</v>
      </c>
      <c r="CG102" s="12" t="s">
        <v>21</v>
      </c>
      <c r="CH102" s="12">
        <v>830</v>
      </c>
      <c r="CI102" s="12" t="s">
        <v>21</v>
      </c>
      <c r="CJ102" s="12">
        <v>870</v>
      </c>
      <c r="CK102" s="12" t="s">
        <v>21</v>
      </c>
      <c r="CL102" s="12">
        <v>570</v>
      </c>
      <c r="CM102" s="12" t="s">
        <v>21</v>
      </c>
      <c r="CN102" s="12">
        <v>410</v>
      </c>
      <c r="CO102" s="12" t="s">
        <v>21</v>
      </c>
      <c r="CP102" s="12">
        <v>180</v>
      </c>
      <c r="CQ102" s="12" t="s">
        <v>21</v>
      </c>
      <c r="CR102" s="12">
        <v>110</v>
      </c>
      <c r="CS102" s="12" t="s">
        <v>21</v>
      </c>
      <c r="CT102" s="12">
        <v>10</v>
      </c>
      <c r="CU102" s="12" t="s">
        <v>21</v>
      </c>
      <c r="CV102" s="12" t="s">
        <v>53</v>
      </c>
      <c r="CW102" s="12" t="s">
        <v>79</v>
      </c>
    </row>
    <row r="103" spans="2:101" x14ac:dyDescent="0.25">
      <c r="B103" s="10" t="s">
        <v>46</v>
      </c>
      <c r="C103" s="11">
        <v>290230</v>
      </c>
      <c r="D103" s="11" t="s">
        <v>21</v>
      </c>
      <c r="E103" s="11">
        <v>3150</v>
      </c>
      <c r="F103" s="11" t="s">
        <v>21</v>
      </c>
      <c r="G103" s="11">
        <v>93250</v>
      </c>
      <c r="H103" s="11" t="s">
        <v>21</v>
      </c>
      <c r="I103" s="11">
        <v>62600</v>
      </c>
      <c r="J103" s="11" t="s">
        <v>21</v>
      </c>
      <c r="K103" s="11">
        <v>49590</v>
      </c>
      <c r="L103" s="11" t="s">
        <v>21</v>
      </c>
      <c r="M103" s="11">
        <v>29300</v>
      </c>
      <c r="N103" s="11" t="s">
        <v>21</v>
      </c>
      <c r="O103" s="11">
        <v>16150</v>
      </c>
      <c r="P103" s="11" t="s">
        <v>21</v>
      </c>
      <c r="Q103" s="11">
        <v>14760</v>
      </c>
      <c r="R103" s="11" t="s">
        <v>21</v>
      </c>
      <c r="S103" s="11">
        <v>9530</v>
      </c>
      <c r="T103" s="11" t="s">
        <v>21</v>
      </c>
      <c r="U103" s="11">
        <v>7450</v>
      </c>
      <c r="V103" s="11" t="s">
        <v>21</v>
      </c>
      <c r="W103" s="11">
        <v>2760</v>
      </c>
      <c r="X103" s="11" t="s">
        <v>21</v>
      </c>
      <c r="Y103" s="11">
        <v>1680</v>
      </c>
      <c r="Z103" s="11" t="s">
        <v>21</v>
      </c>
      <c r="AA103" s="11">
        <v>1950</v>
      </c>
      <c r="AB103" s="11" t="s">
        <v>21</v>
      </c>
      <c r="AC103" s="11">
        <v>10</v>
      </c>
      <c r="AD103" s="11" t="s">
        <v>21</v>
      </c>
      <c r="AE103" s="11">
        <v>60</v>
      </c>
      <c r="AF103" s="11" t="s">
        <v>21</v>
      </c>
      <c r="AG103" s="11">
        <v>80</v>
      </c>
      <c r="AH103" s="11" t="s">
        <v>21</v>
      </c>
      <c r="AI103" s="11">
        <v>170</v>
      </c>
      <c r="AJ103" s="11" t="s">
        <v>21</v>
      </c>
      <c r="AK103" s="11">
        <v>220</v>
      </c>
      <c r="AL103" s="11" t="s">
        <v>21</v>
      </c>
      <c r="AM103" s="11">
        <v>260</v>
      </c>
      <c r="AN103" s="11" t="s">
        <v>21</v>
      </c>
      <c r="AO103" s="11">
        <v>430</v>
      </c>
      <c r="AP103" s="11" t="s">
        <v>21</v>
      </c>
      <c r="AQ103" s="11">
        <v>330</v>
      </c>
      <c r="AR103" s="11" t="s">
        <v>21</v>
      </c>
      <c r="AS103" s="11">
        <v>270</v>
      </c>
      <c r="AT103" s="11" t="s">
        <v>21</v>
      </c>
      <c r="AU103" s="11">
        <v>80</v>
      </c>
      <c r="AV103" s="11" t="s">
        <v>21</v>
      </c>
      <c r="AW103" s="11">
        <v>30</v>
      </c>
      <c r="AX103" s="11" t="s">
        <v>21</v>
      </c>
      <c r="BA103" s="10" t="s">
        <v>46</v>
      </c>
      <c r="BB103" s="11">
        <v>305270</v>
      </c>
      <c r="BC103" s="11" t="s">
        <v>21</v>
      </c>
      <c r="BD103" s="11">
        <v>2710</v>
      </c>
      <c r="BE103" s="11" t="s">
        <v>21</v>
      </c>
      <c r="BF103" s="11">
        <v>116540</v>
      </c>
      <c r="BG103" s="11" t="s">
        <v>21</v>
      </c>
      <c r="BH103" s="11">
        <v>71840</v>
      </c>
      <c r="BI103" s="11" t="s">
        <v>21</v>
      </c>
      <c r="BJ103" s="11">
        <v>48550</v>
      </c>
      <c r="BK103" s="11" t="s">
        <v>21</v>
      </c>
      <c r="BL103" s="11">
        <v>24970</v>
      </c>
      <c r="BM103" s="11" t="s">
        <v>21</v>
      </c>
      <c r="BN103" s="11">
        <v>12760</v>
      </c>
      <c r="BO103" s="11" t="s">
        <v>21</v>
      </c>
      <c r="BP103" s="11">
        <v>11470</v>
      </c>
      <c r="BQ103" s="11" t="s">
        <v>21</v>
      </c>
      <c r="BR103" s="11">
        <v>8020</v>
      </c>
      <c r="BS103" s="11" t="s">
        <v>21</v>
      </c>
      <c r="BT103" s="11">
        <v>5940</v>
      </c>
      <c r="BU103" s="11" t="s">
        <v>21</v>
      </c>
      <c r="BV103" s="11">
        <v>1600</v>
      </c>
      <c r="BW103" s="11" t="s">
        <v>21</v>
      </c>
      <c r="BX103" s="11">
        <v>860</v>
      </c>
      <c r="BY103" s="11" t="s">
        <v>21</v>
      </c>
      <c r="BZ103" s="11">
        <v>610</v>
      </c>
      <c r="CA103" s="11" t="s">
        <v>21</v>
      </c>
      <c r="CB103" s="11" t="s">
        <v>53</v>
      </c>
      <c r="CC103" s="11" t="s">
        <v>21</v>
      </c>
      <c r="CD103" s="11">
        <v>20</v>
      </c>
      <c r="CE103" s="11" t="s">
        <v>21</v>
      </c>
      <c r="CF103" s="11">
        <v>50</v>
      </c>
      <c r="CG103" s="11" t="s">
        <v>21</v>
      </c>
      <c r="CH103" s="11">
        <v>70</v>
      </c>
      <c r="CI103" s="11" t="s">
        <v>21</v>
      </c>
      <c r="CJ103" s="11">
        <v>80</v>
      </c>
      <c r="CK103" s="11" t="s">
        <v>21</v>
      </c>
      <c r="CL103" s="11">
        <v>80</v>
      </c>
      <c r="CM103" s="11" t="s">
        <v>21</v>
      </c>
      <c r="CN103" s="11">
        <v>120</v>
      </c>
      <c r="CO103" s="11" t="s">
        <v>21</v>
      </c>
      <c r="CP103" s="11">
        <v>100</v>
      </c>
      <c r="CQ103" s="11" t="s">
        <v>21</v>
      </c>
      <c r="CR103" s="11">
        <v>80</v>
      </c>
      <c r="CS103" s="11" t="s">
        <v>21</v>
      </c>
      <c r="CT103" s="11">
        <v>20</v>
      </c>
      <c r="CU103" s="11" t="s">
        <v>21</v>
      </c>
      <c r="CV103" s="11">
        <v>10</v>
      </c>
      <c r="CW103" s="11" t="s">
        <v>21</v>
      </c>
    </row>
    <row r="104" spans="2:101" x14ac:dyDescent="0.25">
      <c r="B104" s="10" t="s">
        <v>47</v>
      </c>
      <c r="C104" s="12">
        <v>2887070</v>
      </c>
      <c r="D104" s="12" t="s">
        <v>21</v>
      </c>
      <c r="E104" s="12">
        <v>28280</v>
      </c>
      <c r="F104" s="12" t="s">
        <v>21</v>
      </c>
      <c r="G104" s="12">
        <v>2064190</v>
      </c>
      <c r="H104" s="12" t="s">
        <v>21</v>
      </c>
      <c r="I104" s="12">
        <v>395910</v>
      </c>
      <c r="J104" s="12" t="s">
        <v>21</v>
      </c>
      <c r="K104" s="12">
        <v>215800</v>
      </c>
      <c r="L104" s="12" t="s">
        <v>21</v>
      </c>
      <c r="M104" s="12">
        <v>90140</v>
      </c>
      <c r="N104" s="12" t="s">
        <v>21</v>
      </c>
      <c r="O104" s="12">
        <v>38630</v>
      </c>
      <c r="P104" s="12" t="s">
        <v>21</v>
      </c>
      <c r="Q104" s="12">
        <v>29260</v>
      </c>
      <c r="R104" s="12" t="s">
        <v>21</v>
      </c>
      <c r="S104" s="12">
        <v>12910</v>
      </c>
      <c r="T104" s="12" t="s">
        <v>21</v>
      </c>
      <c r="U104" s="12">
        <v>7510</v>
      </c>
      <c r="V104" s="12" t="s">
        <v>21</v>
      </c>
      <c r="W104" s="12">
        <v>2560</v>
      </c>
      <c r="X104" s="12" t="s">
        <v>21</v>
      </c>
      <c r="Y104" s="12">
        <v>1860</v>
      </c>
      <c r="Z104" s="12" t="s">
        <v>21</v>
      </c>
      <c r="AA104" s="12">
        <v>19950</v>
      </c>
      <c r="AB104" s="12" t="s">
        <v>21</v>
      </c>
      <c r="AC104" s="12">
        <v>30</v>
      </c>
      <c r="AD104" s="12" t="s">
        <v>21</v>
      </c>
      <c r="AE104" s="12">
        <v>13970</v>
      </c>
      <c r="AF104" s="12" t="s">
        <v>21</v>
      </c>
      <c r="AG104" s="12">
        <v>2690</v>
      </c>
      <c r="AH104" s="12" t="s">
        <v>21</v>
      </c>
      <c r="AI104" s="12">
        <v>1390</v>
      </c>
      <c r="AJ104" s="12" t="s">
        <v>21</v>
      </c>
      <c r="AK104" s="12">
        <v>700</v>
      </c>
      <c r="AL104" s="12" t="s">
        <v>21</v>
      </c>
      <c r="AM104" s="12">
        <v>360</v>
      </c>
      <c r="AN104" s="12" t="s">
        <v>21</v>
      </c>
      <c r="AO104" s="12">
        <v>390</v>
      </c>
      <c r="AP104" s="12" t="s">
        <v>21</v>
      </c>
      <c r="AQ104" s="12">
        <v>200</v>
      </c>
      <c r="AR104" s="12" t="s">
        <v>21</v>
      </c>
      <c r="AS104" s="12">
        <v>140</v>
      </c>
      <c r="AT104" s="12" t="s">
        <v>21</v>
      </c>
      <c r="AU104" s="12">
        <v>50</v>
      </c>
      <c r="AV104" s="12" t="s">
        <v>21</v>
      </c>
      <c r="AW104" s="12">
        <v>30</v>
      </c>
      <c r="AX104" s="12" t="s">
        <v>21</v>
      </c>
      <c r="BA104" s="10" t="s">
        <v>47</v>
      </c>
      <c r="BB104" s="12">
        <v>3859040</v>
      </c>
      <c r="BC104" s="12" t="s">
        <v>21</v>
      </c>
      <c r="BD104" s="12">
        <v>99840</v>
      </c>
      <c r="BE104" s="12" t="s">
        <v>21</v>
      </c>
      <c r="BF104" s="12">
        <v>2720520</v>
      </c>
      <c r="BG104" s="12" t="s">
        <v>21</v>
      </c>
      <c r="BH104" s="12">
        <v>604020</v>
      </c>
      <c r="BI104" s="12" t="s">
        <v>21</v>
      </c>
      <c r="BJ104" s="12">
        <v>312180</v>
      </c>
      <c r="BK104" s="12" t="s">
        <v>21</v>
      </c>
      <c r="BL104" s="12">
        <v>76090</v>
      </c>
      <c r="BM104" s="12" t="s">
        <v>21</v>
      </c>
      <c r="BN104" s="12">
        <v>21240</v>
      </c>
      <c r="BO104" s="12" t="s">
        <v>21</v>
      </c>
      <c r="BP104" s="12">
        <v>12620</v>
      </c>
      <c r="BQ104" s="12" t="s">
        <v>21</v>
      </c>
      <c r="BR104" s="12">
        <v>6150</v>
      </c>
      <c r="BS104" s="12" t="s">
        <v>21</v>
      </c>
      <c r="BT104" s="12">
        <v>3990</v>
      </c>
      <c r="BU104" s="12" t="s">
        <v>21</v>
      </c>
      <c r="BV104" s="12">
        <v>1430</v>
      </c>
      <c r="BW104" s="12" t="s">
        <v>21</v>
      </c>
      <c r="BX104" s="12">
        <v>950</v>
      </c>
      <c r="BY104" s="12" t="s">
        <v>21</v>
      </c>
      <c r="BZ104" s="12">
        <v>910</v>
      </c>
      <c r="CA104" s="12" t="s">
        <v>21</v>
      </c>
      <c r="CB104" s="12" t="s">
        <v>53</v>
      </c>
      <c r="CC104" s="12" t="s">
        <v>21</v>
      </c>
      <c r="CD104" s="12">
        <v>200</v>
      </c>
      <c r="CE104" s="12" t="s">
        <v>21</v>
      </c>
      <c r="CF104" s="12">
        <v>210</v>
      </c>
      <c r="CG104" s="12" t="s">
        <v>21</v>
      </c>
      <c r="CH104" s="12">
        <v>310</v>
      </c>
      <c r="CI104" s="12" t="s">
        <v>21</v>
      </c>
      <c r="CJ104" s="12">
        <v>120</v>
      </c>
      <c r="CK104" s="12" t="s">
        <v>21</v>
      </c>
      <c r="CL104" s="12">
        <v>30</v>
      </c>
      <c r="CM104" s="12" t="s">
        <v>21</v>
      </c>
      <c r="CN104" s="12">
        <v>20</v>
      </c>
      <c r="CO104" s="12" t="s">
        <v>21</v>
      </c>
      <c r="CP104" s="12">
        <v>20</v>
      </c>
      <c r="CQ104" s="12" t="s">
        <v>21</v>
      </c>
      <c r="CR104" s="12">
        <v>10</v>
      </c>
      <c r="CS104" s="12" t="s">
        <v>21</v>
      </c>
      <c r="CT104" s="12">
        <v>10</v>
      </c>
      <c r="CU104" s="12" t="s">
        <v>21</v>
      </c>
      <c r="CV104" s="12" t="s">
        <v>53</v>
      </c>
      <c r="CW104" s="12" t="s">
        <v>79</v>
      </c>
    </row>
    <row r="105" spans="2:101" x14ac:dyDescent="0.25">
      <c r="B105" s="10" t="s">
        <v>48</v>
      </c>
      <c r="C105" s="11">
        <v>72470</v>
      </c>
      <c r="D105" s="11" t="s">
        <v>21</v>
      </c>
      <c r="E105" s="11">
        <v>10</v>
      </c>
      <c r="F105" s="11" t="s">
        <v>21</v>
      </c>
      <c r="G105" s="11">
        <v>15750</v>
      </c>
      <c r="H105" s="11" t="s">
        <v>21</v>
      </c>
      <c r="I105" s="11">
        <v>15450</v>
      </c>
      <c r="J105" s="11" t="s">
        <v>21</v>
      </c>
      <c r="K105" s="11">
        <v>15960</v>
      </c>
      <c r="L105" s="11" t="s">
        <v>21</v>
      </c>
      <c r="M105" s="11">
        <v>10700</v>
      </c>
      <c r="N105" s="11" t="s">
        <v>21</v>
      </c>
      <c r="O105" s="11">
        <v>5350</v>
      </c>
      <c r="P105" s="11" t="s">
        <v>21</v>
      </c>
      <c r="Q105" s="11">
        <v>4710</v>
      </c>
      <c r="R105" s="11" t="s">
        <v>21</v>
      </c>
      <c r="S105" s="11">
        <v>2850</v>
      </c>
      <c r="T105" s="11" t="s">
        <v>21</v>
      </c>
      <c r="U105" s="11">
        <v>1410</v>
      </c>
      <c r="V105" s="11" t="s">
        <v>21</v>
      </c>
      <c r="W105" s="11">
        <v>220</v>
      </c>
      <c r="X105" s="11" t="s">
        <v>21</v>
      </c>
      <c r="Y105" s="11">
        <v>80</v>
      </c>
      <c r="Z105" s="11" t="s">
        <v>21</v>
      </c>
      <c r="AA105" s="11">
        <v>3340</v>
      </c>
      <c r="AB105" s="11" t="s">
        <v>21</v>
      </c>
      <c r="AC105" s="11" t="s">
        <v>53</v>
      </c>
      <c r="AD105" s="11" t="s">
        <v>21</v>
      </c>
      <c r="AE105" s="11">
        <v>50</v>
      </c>
      <c r="AF105" s="11" t="s">
        <v>21</v>
      </c>
      <c r="AG105" s="11">
        <v>180</v>
      </c>
      <c r="AH105" s="11" t="s">
        <v>21</v>
      </c>
      <c r="AI105" s="11">
        <v>660</v>
      </c>
      <c r="AJ105" s="11" t="s">
        <v>21</v>
      </c>
      <c r="AK105" s="11">
        <v>1030</v>
      </c>
      <c r="AL105" s="11" t="s">
        <v>21</v>
      </c>
      <c r="AM105" s="11">
        <v>630</v>
      </c>
      <c r="AN105" s="11" t="s">
        <v>21</v>
      </c>
      <c r="AO105" s="11">
        <v>470</v>
      </c>
      <c r="AP105" s="11" t="s">
        <v>21</v>
      </c>
      <c r="AQ105" s="11">
        <v>220</v>
      </c>
      <c r="AR105" s="11" t="s">
        <v>21</v>
      </c>
      <c r="AS105" s="11">
        <v>80</v>
      </c>
      <c r="AT105" s="11" t="s">
        <v>21</v>
      </c>
      <c r="AU105" s="11">
        <v>20</v>
      </c>
      <c r="AV105" s="11" t="s">
        <v>21</v>
      </c>
      <c r="AW105" s="11">
        <v>10</v>
      </c>
      <c r="AX105" s="11" t="s">
        <v>21</v>
      </c>
      <c r="BA105" s="10" t="s">
        <v>48</v>
      </c>
      <c r="BB105" s="11">
        <v>74650</v>
      </c>
      <c r="BC105" s="11" t="s">
        <v>21</v>
      </c>
      <c r="BD105" s="11" t="s">
        <v>53</v>
      </c>
      <c r="BE105" s="11" t="s">
        <v>79</v>
      </c>
      <c r="BF105" s="11">
        <v>15690</v>
      </c>
      <c r="BG105" s="11" t="s">
        <v>21</v>
      </c>
      <c r="BH105" s="11">
        <v>17650</v>
      </c>
      <c r="BI105" s="11" t="s">
        <v>21</v>
      </c>
      <c r="BJ105" s="11">
        <v>18120</v>
      </c>
      <c r="BK105" s="11" t="s">
        <v>21</v>
      </c>
      <c r="BL105" s="11">
        <v>10650</v>
      </c>
      <c r="BM105" s="11" t="s">
        <v>21</v>
      </c>
      <c r="BN105" s="11">
        <v>5000</v>
      </c>
      <c r="BO105" s="11" t="s">
        <v>21</v>
      </c>
      <c r="BP105" s="11">
        <v>4460</v>
      </c>
      <c r="BQ105" s="11" t="s">
        <v>21</v>
      </c>
      <c r="BR105" s="11">
        <v>2170</v>
      </c>
      <c r="BS105" s="11" t="s">
        <v>21</v>
      </c>
      <c r="BT105" s="11">
        <v>780</v>
      </c>
      <c r="BU105" s="11" t="s">
        <v>21</v>
      </c>
      <c r="BV105" s="11">
        <v>80</v>
      </c>
      <c r="BW105" s="11" t="s">
        <v>21</v>
      </c>
      <c r="BX105" s="11">
        <v>40</v>
      </c>
      <c r="BY105" s="11" t="s">
        <v>21</v>
      </c>
      <c r="BZ105" s="11">
        <v>2040</v>
      </c>
      <c r="CA105" s="11" t="s">
        <v>21</v>
      </c>
      <c r="CB105" s="11" t="s">
        <v>53</v>
      </c>
      <c r="CC105" s="11" t="s">
        <v>79</v>
      </c>
      <c r="CD105" s="11">
        <v>40</v>
      </c>
      <c r="CE105" s="11" t="s">
        <v>21</v>
      </c>
      <c r="CF105" s="11">
        <v>140</v>
      </c>
      <c r="CG105" s="11" t="s">
        <v>21</v>
      </c>
      <c r="CH105" s="11">
        <v>500</v>
      </c>
      <c r="CI105" s="11" t="s">
        <v>21</v>
      </c>
      <c r="CJ105" s="11">
        <v>670</v>
      </c>
      <c r="CK105" s="11" t="s">
        <v>21</v>
      </c>
      <c r="CL105" s="11">
        <v>390</v>
      </c>
      <c r="CM105" s="11" t="s">
        <v>21</v>
      </c>
      <c r="CN105" s="11">
        <v>210</v>
      </c>
      <c r="CO105" s="11" t="s">
        <v>21</v>
      </c>
      <c r="CP105" s="11">
        <v>70</v>
      </c>
      <c r="CQ105" s="11" t="s">
        <v>21</v>
      </c>
      <c r="CR105" s="11">
        <v>20</v>
      </c>
      <c r="CS105" s="11" t="s">
        <v>21</v>
      </c>
      <c r="CT105" s="11" t="s">
        <v>53</v>
      </c>
      <c r="CU105" s="11" t="s">
        <v>79</v>
      </c>
      <c r="CV105" s="11" t="s">
        <v>53</v>
      </c>
      <c r="CW105" s="11" t="s">
        <v>79</v>
      </c>
    </row>
    <row r="106" spans="2:101" x14ac:dyDescent="0.25">
      <c r="B106" s="10" t="s">
        <v>49</v>
      </c>
      <c r="C106" s="12">
        <v>19630</v>
      </c>
      <c r="D106" s="12" t="s">
        <v>21</v>
      </c>
      <c r="E106" s="12">
        <v>60</v>
      </c>
      <c r="F106" s="12" t="s">
        <v>21</v>
      </c>
      <c r="G106" s="12">
        <v>3630</v>
      </c>
      <c r="H106" s="12" t="s">
        <v>21</v>
      </c>
      <c r="I106" s="12">
        <v>3930</v>
      </c>
      <c r="J106" s="12" t="s">
        <v>21</v>
      </c>
      <c r="K106" s="12">
        <v>3820</v>
      </c>
      <c r="L106" s="12" t="s">
        <v>21</v>
      </c>
      <c r="M106" s="12">
        <v>2370</v>
      </c>
      <c r="N106" s="12" t="s">
        <v>21</v>
      </c>
      <c r="O106" s="12">
        <v>1340</v>
      </c>
      <c r="P106" s="12" t="s">
        <v>21</v>
      </c>
      <c r="Q106" s="12">
        <v>1300</v>
      </c>
      <c r="R106" s="12" t="s">
        <v>21</v>
      </c>
      <c r="S106" s="12">
        <v>900</v>
      </c>
      <c r="T106" s="12" t="s">
        <v>21</v>
      </c>
      <c r="U106" s="12">
        <v>900</v>
      </c>
      <c r="V106" s="12" t="s">
        <v>21</v>
      </c>
      <c r="W106" s="12">
        <v>500</v>
      </c>
      <c r="X106" s="12" t="s">
        <v>21</v>
      </c>
      <c r="Y106" s="12">
        <v>880</v>
      </c>
      <c r="Z106" s="12" t="s">
        <v>21</v>
      </c>
      <c r="AA106" s="12">
        <v>530</v>
      </c>
      <c r="AB106" s="12" t="s">
        <v>21</v>
      </c>
      <c r="AC106" s="12" t="s">
        <v>53</v>
      </c>
      <c r="AD106" s="12" t="s">
        <v>21</v>
      </c>
      <c r="AE106" s="12">
        <v>10</v>
      </c>
      <c r="AF106" s="12" t="s">
        <v>21</v>
      </c>
      <c r="AG106" s="12">
        <v>10</v>
      </c>
      <c r="AH106" s="12" t="s">
        <v>21</v>
      </c>
      <c r="AI106" s="12">
        <v>20</v>
      </c>
      <c r="AJ106" s="12" t="s">
        <v>21</v>
      </c>
      <c r="AK106" s="12">
        <v>40</v>
      </c>
      <c r="AL106" s="12" t="s">
        <v>21</v>
      </c>
      <c r="AM106" s="12">
        <v>60</v>
      </c>
      <c r="AN106" s="12" t="s">
        <v>21</v>
      </c>
      <c r="AO106" s="12">
        <v>80</v>
      </c>
      <c r="AP106" s="12" t="s">
        <v>21</v>
      </c>
      <c r="AQ106" s="12">
        <v>70</v>
      </c>
      <c r="AR106" s="12" t="s">
        <v>21</v>
      </c>
      <c r="AS106" s="12">
        <v>120</v>
      </c>
      <c r="AT106" s="12" t="s">
        <v>21</v>
      </c>
      <c r="AU106" s="12">
        <v>70</v>
      </c>
      <c r="AV106" s="12" t="s">
        <v>21</v>
      </c>
      <c r="AW106" s="12">
        <v>50</v>
      </c>
      <c r="AX106" s="12" t="s">
        <v>21</v>
      </c>
      <c r="BA106" s="10" t="s">
        <v>49</v>
      </c>
      <c r="BB106" s="12">
        <v>24460</v>
      </c>
      <c r="BC106" s="12" t="s">
        <v>21</v>
      </c>
      <c r="BD106" s="12">
        <v>320</v>
      </c>
      <c r="BE106" s="12" t="s">
        <v>21</v>
      </c>
      <c r="BF106" s="12">
        <v>7520</v>
      </c>
      <c r="BG106" s="12" t="s">
        <v>21</v>
      </c>
      <c r="BH106" s="12">
        <v>6710</v>
      </c>
      <c r="BI106" s="12" t="s">
        <v>21</v>
      </c>
      <c r="BJ106" s="12">
        <v>3940</v>
      </c>
      <c r="BK106" s="12" t="s">
        <v>21</v>
      </c>
      <c r="BL106" s="12">
        <v>1710</v>
      </c>
      <c r="BM106" s="12" t="s">
        <v>21</v>
      </c>
      <c r="BN106" s="12">
        <v>890</v>
      </c>
      <c r="BO106" s="12" t="s">
        <v>21</v>
      </c>
      <c r="BP106" s="12">
        <v>860</v>
      </c>
      <c r="BQ106" s="12" t="s">
        <v>21</v>
      </c>
      <c r="BR106" s="12">
        <v>670</v>
      </c>
      <c r="BS106" s="12" t="s">
        <v>21</v>
      </c>
      <c r="BT106" s="12">
        <v>660</v>
      </c>
      <c r="BU106" s="12" t="s">
        <v>21</v>
      </c>
      <c r="BV106" s="12">
        <v>370</v>
      </c>
      <c r="BW106" s="12" t="s">
        <v>21</v>
      </c>
      <c r="BX106" s="12">
        <v>810</v>
      </c>
      <c r="BY106" s="12" t="s">
        <v>21</v>
      </c>
      <c r="BZ106" s="12">
        <v>330</v>
      </c>
      <c r="CA106" s="12" t="s">
        <v>21</v>
      </c>
      <c r="CB106" s="12" t="s">
        <v>53</v>
      </c>
      <c r="CC106" s="12" t="s">
        <v>21</v>
      </c>
      <c r="CD106" s="12" t="s">
        <v>53</v>
      </c>
      <c r="CE106" s="12" t="s">
        <v>79</v>
      </c>
      <c r="CF106" s="12" t="s">
        <v>53</v>
      </c>
      <c r="CG106" s="12" t="s">
        <v>79</v>
      </c>
      <c r="CH106" s="12">
        <v>10</v>
      </c>
      <c r="CI106" s="12" t="s">
        <v>21</v>
      </c>
      <c r="CJ106" s="12">
        <v>20</v>
      </c>
      <c r="CK106" s="12" t="s">
        <v>21</v>
      </c>
      <c r="CL106" s="12">
        <v>30</v>
      </c>
      <c r="CM106" s="12" t="s">
        <v>21</v>
      </c>
      <c r="CN106" s="12">
        <v>50</v>
      </c>
      <c r="CO106" s="12" t="s">
        <v>21</v>
      </c>
      <c r="CP106" s="12">
        <v>70</v>
      </c>
      <c r="CQ106" s="12" t="s">
        <v>21</v>
      </c>
      <c r="CR106" s="12">
        <v>70</v>
      </c>
      <c r="CS106" s="12" t="s">
        <v>21</v>
      </c>
      <c r="CT106" s="12">
        <v>50</v>
      </c>
      <c r="CU106" s="12" t="s">
        <v>21</v>
      </c>
      <c r="CV106" s="12">
        <v>40</v>
      </c>
      <c r="CW106" s="12" t="s">
        <v>21</v>
      </c>
    </row>
    <row r="107" spans="2:101" x14ac:dyDescent="0.25">
      <c r="B107" s="10" t="s">
        <v>50</v>
      </c>
      <c r="C107" s="11">
        <v>45630</v>
      </c>
      <c r="D107" s="11" t="s">
        <v>21</v>
      </c>
      <c r="E107" s="11" t="s">
        <v>53</v>
      </c>
      <c r="F107" s="11" t="s">
        <v>79</v>
      </c>
      <c r="G107" s="11">
        <v>250</v>
      </c>
      <c r="H107" s="11" t="s">
        <v>21</v>
      </c>
      <c r="I107" s="11">
        <v>4850</v>
      </c>
      <c r="J107" s="11" t="s">
        <v>21</v>
      </c>
      <c r="K107" s="11">
        <v>7360</v>
      </c>
      <c r="L107" s="11" t="s">
        <v>21</v>
      </c>
      <c r="M107" s="11">
        <v>7590</v>
      </c>
      <c r="N107" s="11" t="s">
        <v>21</v>
      </c>
      <c r="O107" s="11">
        <v>5660</v>
      </c>
      <c r="P107" s="11" t="s">
        <v>21</v>
      </c>
      <c r="Q107" s="11">
        <v>6550</v>
      </c>
      <c r="R107" s="11" t="s">
        <v>21</v>
      </c>
      <c r="S107" s="11">
        <v>5260</v>
      </c>
      <c r="T107" s="11" t="s">
        <v>21</v>
      </c>
      <c r="U107" s="11">
        <v>5180</v>
      </c>
      <c r="V107" s="11" t="s">
        <v>21</v>
      </c>
      <c r="W107" s="11">
        <v>1990</v>
      </c>
      <c r="X107" s="11" t="s">
        <v>21</v>
      </c>
      <c r="Y107" s="11">
        <v>950</v>
      </c>
      <c r="Z107" s="11" t="s">
        <v>21</v>
      </c>
      <c r="AA107" s="11">
        <v>4240</v>
      </c>
      <c r="AB107" s="11" t="s">
        <v>21</v>
      </c>
      <c r="AC107" s="11" t="s">
        <v>53</v>
      </c>
      <c r="AD107" s="11" t="s">
        <v>21</v>
      </c>
      <c r="AE107" s="11">
        <v>10</v>
      </c>
      <c r="AF107" s="11" t="s">
        <v>21</v>
      </c>
      <c r="AG107" s="11">
        <v>210</v>
      </c>
      <c r="AH107" s="11" t="s">
        <v>21</v>
      </c>
      <c r="AI107" s="11">
        <v>440</v>
      </c>
      <c r="AJ107" s="11" t="s">
        <v>21</v>
      </c>
      <c r="AK107" s="11">
        <v>700</v>
      </c>
      <c r="AL107" s="11" t="s">
        <v>21</v>
      </c>
      <c r="AM107" s="11">
        <v>610</v>
      </c>
      <c r="AN107" s="11" t="s">
        <v>21</v>
      </c>
      <c r="AO107" s="11">
        <v>820</v>
      </c>
      <c r="AP107" s="11" t="s">
        <v>21</v>
      </c>
      <c r="AQ107" s="11">
        <v>730</v>
      </c>
      <c r="AR107" s="11" t="s">
        <v>21</v>
      </c>
      <c r="AS107" s="11">
        <v>500</v>
      </c>
      <c r="AT107" s="11" t="s">
        <v>21</v>
      </c>
      <c r="AU107" s="11">
        <v>160</v>
      </c>
      <c r="AV107" s="11" t="s">
        <v>21</v>
      </c>
      <c r="AW107" s="11">
        <v>50</v>
      </c>
      <c r="AX107" s="11" t="s">
        <v>21</v>
      </c>
      <c r="BA107" s="10" t="s">
        <v>50</v>
      </c>
      <c r="BB107" s="11">
        <v>63870</v>
      </c>
      <c r="BC107" s="11" t="s">
        <v>21</v>
      </c>
      <c r="BD107" s="11">
        <v>1210</v>
      </c>
      <c r="BE107" s="11" t="s">
        <v>21</v>
      </c>
      <c r="BF107" s="11">
        <v>3160</v>
      </c>
      <c r="BG107" s="11" t="s">
        <v>21</v>
      </c>
      <c r="BH107" s="11">
        <v>6330</v>
      </c>
      <c r="BI107" s="11" t="s">
        <v>21</v>
      </c>
      <c r="BJ107" s="11">
        <v>10560</v>
      </c>
      <c r="BK107" s="11" t="s">
        <v>21</v>
      </c>
      <c r="BL107" s="11">
        <v>10530</v>
      </c>
      <c r="BM107" s="11" t="s">
        <v>21</v>
      </c>
      <c r="BN107" s="11">
        <v>7100</v>
      </c>
      <c r="BO107" s="11" t="s">
        <v>21</v>
      </c>
      <c r="BP107" s="11">
        <v>8150</v>
      </c>
      <c r="BQ107" s="11" t="s">
        <v>21</v>
      </c>
      <c r="BR107" s="11">
        <v>8280</v>
      </c>
      <c r="BS107" s="11" t="s">
        <v>21</v>
      </c>
      <c r="BT107" s="11">
        <v>6850</v>
      </c>
      <c r="BU107" s="11" t="s">
        <v>21</v>
      </c>
      <c r="BV107" s="11">
        <v>1310</v>
      </c>
      <c r="BW107" s="11" t="s">
        <v>21</v>
      </c>
      <c r="BX107" s="11">
        <v>410</v>
      </c>
      <c r="BY107" s="11" t="s">
        <v>21</v>
      </c>
      <c r="BZ107" s="11">
        <v>2680</v>
      </c>
      <c r="CA107" s="11" t="s">
        <v>21</v>
      </c>
      <c r="CB107" s="11">
        <v>10</v>
      </c>
      <c r="CC107" s="11" t="s">
        <v>21</v>
      </c>
      <c r="CD107" s="11">
        <v>90</v>
      </c>
      <c r="CE107" s="11" t="s">
        <v>21</v>
      </c>
      <c r="CF107" s="11">
        <v>230</v>
      </c>
      <c r="CG107" s="11" t="s">
        <v>21</v>
      </c>
      <c r="CH107" s="11">
        <v>490</v>
      </c>
      <c r="CI107" s="11" t="s">
        <v>21</v>
      </c>
      <c r="CJ107" s="11">
        <v>510</v>
      </c>
      <c r="CK107" s="11" t="s">
        <v>21</v>
      </c>
      <c r="CL107" s="11">
        <v>350</v>
      </c>
      <c r="CM107" s="11" t="s">
        <v>21</v>
      </c>
      <c r="CN107" s="11">
        <v>380</v>
      </c>
      <c r="CO107" s="11" t="s">
        <v>21</v>
      </c>
      <c r="CP107" s="11">
        <v>350</v>
      </c>
      <c r="CQ107" s="11" t="s">
        <v>21</v>
      </c>
      <c r="CR107" s="11">
        <v>240</v>
      </c>
      <c r="CS107" s="11" t="s">
        <v>21</v>
      </c>
      <c r="CT107" s="11">
        <v>40</v>
      </c>
      <c r="CU107" s="11" t="s">
        <v>21</v>
      </c>
      <c r="CV107" s="11">
        <v>10</v>
      </c>
      <c r="CW107" s="11" t="s">
        <v>21</v>
      </c>
    </row>
    <row r="108" spans="2:101" x14ac:dyDescent="0.25">
      <c r="B108" s="10" t="s">
        <v>51</v>
      </c>
      <c r="C108" s="12">
        <v>58790</v>
      </c>
      <c r="D108" s="12" t="s">
        <v>21</v>
      </c>
      <c r="E108" s="12">
        <v>1530</v>
      </c>
      <c r="F108" s="12" t="s">
        <v>21</v>
      </c>
      <c r="G108" s="12">
        <v>980</v>
      </c>
      <c r="H108" s="12" t="s">
        <v>21</v>
      </c>
      <c r="I108" s="12">
        <v>7670</v>
      </c>
      <c r="J108" s="12" t="s">
        <v>21</v>
      </c>
      <c r="K108" s="12">
        <v>12190</v>
      </c>
      <c r="L108" s="12" t="s">
        <v>21</v>
      </c>
      <c r="M108" s="12">
        <v>9180</v>
      </c>
      <c r="N108" s="12" t="s">
        <v>21</v>
      </c>
      <c r="O108" s="12">
        <v>5730</v>
      </c>
      <c r="P108" s="12" t="s">
        <v>21</v>
      </c>
      <c r="Q108" s="12">
        <v>6280</v>
      </c>
      <c r="R108" s="12" t="s">
        <v>21</v>
      </c>
      <c r="S108" s="12">
        <v>5270</v>
      </c>
      <c r="T108" s="12" t="s">
        <v>21</v>
      </c>
      <c r="U108" s="12">
        <v>4840</v>
      </c>
      <c r="V108" s="12" t="s">
        <v>21</v>
      </c>
      <c r="W108" s="12">
        <v>2660</v>
      </c>
      <c r="X108" s="12" t="s">
        <v>21</v>
      </c>
      <c r="Y108" s="12">
        <v>2470</v>
      </c>
      <c r="Z108" s="12" t="s">
        <v>21</v>
      </c>
      <c r="AA108" s="12">
        <v>5040</v>
      </c>
      <c r="AB108" s="12" t="s">
        <v>21</v>
      </c>
      <c r="AC108" s="12">
        <v>10</v>
      </c>
      <c r="AD108" s="12" t="s">
        <v>21</v>
      </c>
      <c r="AE108" s="12">
        <v>10</v>
      </c>
      <c r="AF108" s="12" t="s">
        <v>21</v>
      </c>
      <c r="AG108" s="12">
        <v>30</v>
      </c>
      <c r="AH108" s="12" t="s">
        <v>21</v>
      </c>
      <c r="AI108" s="12">
        <v>110</v>
      </c>
      <c r="AJ108" s="12" t="s">
        <v>21</v>
      </c>
      <c r="AK108" s="12">
        <v>340</v>
      </c>
      <c r="AL108" s="12" t="s">
        <v>21</v>
      </c>
      <c r="AM108" s="12">
        <v>480</v>
      </c>
      <c r="AN108" s="12" t="s">
        <v>21</v>
      </c>
      <c r="AO108" s="12">
        <v>930</v>
      </c>
      <c r="AP108" s="12" t="s">
        <v>21</v>
      </c>
      <c r="AQ108" s="12">
        <v>1100</v>
      </c>
      <c r="AR108" s="12" t="s">
        <v>21</v>
      </c>
      <c r="AS108" s="12">
        <v>1040</v>
      </c>
      <c r="AT108" s="12" t="s">
        <v>21</v>
      </c>
      <c r="AU108" s="12">
        <v>550</v>
      </c>
      <c r="AV108" s="12" t="s">
        <v>21</v>
      </c>
      <c r="AW108" s="12">
        <v>440</v>
      </c>
      <c r="AX108" s="12" t="s">
        <v>21</v>
      </c>
      <c r="BA108" s="10" t="s">
        <v>51</v>
      </c>
      <c r="BB108" s="12">
        <v>71090</v>
      </c>
      <c r="BC108" s="12" t="s">
        <v>21</v>
      </c>
      <c r="BD108" s="12">
        <v>2200</v>
      </c>
      <c r="BE108" s="12" t="s">
        <v>21</v>
      </c>
      <c r="BF108" s="12">
        <v>5710</v>
      </c>
      <c r="BG108" s="12" t="s">
        <v>21</v>
      </c>
      <c r="BH108" s="12">
        <v>9990</v>
      </c>
      <c r="BI108" s="12" t="s">
        <v>21</v>
      </c>
      <c r="BJ108" s="12">
        <v>13190</v>
      </c>
      <c r="BK108" s="12" t="s">
        <v>21</v>
      </c>
      <c r="BL108" s="12">
        <v>10960</v>
      </c>
      <c r="BM108" s="12" t="s">
        <v>21</v>
      </c>
      <c r="BN108" s="12">
        <v>7080</v>
      </c>
      <c r="BO108" s="12" t="s">
        <v>21</v>
      </c>
      <c r="BP108" s="12">
        <v>7450</v>
      </c>
      <c r="BQ108" s="12" t="s">
        <v>21</v>
      </c>
      <c r="BR108" s="12">
        <v>5540</v>
      </c>
      <c r="BS108" s="12" t="s">
        <v>21</v>
      </c>
      <c r="BT108" s="12">
        <v>5570</v>
      </c>
      <c r="BU108" s="12" t="s">
        <v>21</v>
      </c>
      <c r="BV108" s="12">
        <v>2260</v>
      </c>
      <c r="BW108" s="12" t="s">
        <v>21</v>
      </c>
      <c r="BX108" s="12">
        <v>1150</v>
      </c>
      <c r="BY108" s="12" t="s">
        <v>21</v>
      </c>
      <c r="BZ108" s="12">
        <v>3620</v>
      </c>
      <c r="CA108" s="12" t="s">
        <v>21</v>
      </c>
      <c r="CB108" s="12" t="s">
        <v>53</v>
      </c>
      <c r="CC108" s="12" t="s">
        <v>21</v>
      </c>
      <c r="CD108" s="12">
        <v>10</v>
      </c>
      <c r="CE108" s="12" t="s">
        <v>21</v>
      </c>
      <c r="CF108" s="12">
        <v>40</v>
      </c>
      <c r="CG108" s="12" t="s">
        <v>21</v>
      </c>
      <c r="CH108" s="12">
        <v>180</v>
      </c>
      <c r="CI108" s="12" t="s">
        <v>21</v>
      </c>
      <c r="CJ108" s="12">
        <v>460</v>
      </c>
      <c r="CK108" s="12" t="s">
        <v>21</v>
      </c>
      <c r="CL108" s="12">
        <v>540</v>
      </c>
      <c r="CM108" s="12" t="s">
        <v>21</v>
      </c>
      <c r="CN108" s="12">
        <v>860</v>
      </c>
      <c r="CO108" s="12" t="s">
        <v>21</v>
      </c>
      <c r="CP108" s="12">
        <v>640</v>
      </c>
      <c r="CQ108" s="12" t="s">
        <v>21</v>
      </c>
      <c r="CR108" s="12">
        <v>570</v>
      </c>
      <c r="CS108" s="12" t="s">
        <v>21</v>
      </c>
      <c r="CT108" s="12">
        <v>250</v>
      </c>
      <c r="CU108" s="12" t="s">
        <v>21</v>
      </c>
      <c r="CV108" s="12">
        <v>90</v>
      </c>
      <c r="CW108" s="12" t="s">
        <v>21</v>
      </c>
    </row>
    <row r="109" spans="2:101" x14ac:dyDescent="0.25">
      <c r="B109" s="10" t="s">
        <v>52</v>
      </c>
      <c r="C109" s="11">
        <v>2090</v>
      </c>
      <c r="D109" s="11" t="s">
        <v>21</v>
      </c>
      <c r="E109" s="11" t="s">
        <v>53</v>
      </c>
      <c r="F109" s="11" t="s">
        <v>21</v>
      </c>
      <c r="G109" s="11">
        <v>10</v>
      </c>
      <c r="H109" s="11" t="s">
        <v>21</v>
      </c>
      <c r="I109" s="11">
        <v>20</v>
      </c>
      <c r="J109" s="11" t="s">
        <v>21</v>
      </c>
      <c r="K109" s="11">
        <v>80</v>
      </c>
      <c r="L109" s="11" t="s">
        <v>21</v>
      </c>
      <c r="M109" s="11">
        <v>170</v>
      </c>
      <c r="N109" s="11" t="s">
        <v>21</v>
      </c>
      <c r="O109" s="11">
        <v>390</v>
      </c>
      <c r="P109" s="11" t="s">
        <v>21</v>
      </c>
      <c r="Q109" s="11">
        <v>430</v>
      </c>
      <c r="R109" s="11" t="s">
        <v>21</v>
      </c>
      <c r="S109" s="11">
        <v>360</v>
      </c>
      <c r="T109" s="11" t="s">
        <v>21</v>
      </c>
      <c r="U109" s="11">
        <v>340</v>
      </c>
      <c r="V109" s="11" t="s">
        <v>21</v>
      </c>
      <c r="W109" s="11">
        <v>230</v>
      </c>
      <c r="X109" s="11" t="s">
        <v>21</v>
      </c>
      <c r="Y109" s="11">
        <v>90</v>
      </c>
      <c r="Z109" s="11" t="s">
        <v>21</v>
      </c>
      <c r="AA109" s="11" t="s">
        <v>53</v>
      </c>
      <c r="AB109" s="11" t="s">
        <v>21</v>
      </c>
      <c r="AC109" s="11" t="s">
        <v>53</v>
      </c>
      <c r="AD109" s="11" t="s">
        <v>21</v>
      </c>
      <c r="AE109" s="11" t="s">
        <v>53</v>
      </c>
      <c r="AF109" s="11" t="s">
        <v>21</v>
      </c>
      <c r="AG109" s="11" t="s">
        <v>53</v>
      </c>
      <c r="AH109" s="11" t="s">
        <v>21</v>
      </c>
      <c r="AI109" s="11" t="s">
        <v>53</v>
      </c>
      <c r="AJ109" s="11" t="s">
        <v>21</v>
      </c>
      <c r="AK109" s="11" t="s">
        <v>53</v>
      </c>
      <c r="AL109" s="11" t="s">
        <v>21</v>
      </c>
      <c r="AM109" s="11" t="s">
        <v>53</v>
      </c>
      <c r="AN109" s="11" t="s">
        <v>21</v>
      </c>
      <c r="AO109" s="11" t="s">
        <v>53</v>
      </c>
      <c r="AP109" s="11" t="s">
        <v>21</v>
      </c>
      <c r="AQ109" s="11" t="s">
        <v>53</v>
      </c>
      <c r="AR109" s="11" t="s">
        <v>21</v>
      </c>
      <c r="AS109" s="11" t="s">
        <v>53</v>
      </c>
      <c r="AT109" s="11" t="s">
        <v>21</v>
      </c>
      <c r="AU109" s="11" t="s">
        <v>53</v>
      </c>
      <c r="AV109" s="11" t="s">
        <v>21</v>
      </c>
      <c r="AW109" s="11" t="s">
        <v>53</v>
      </c>
      <c r="AX109" s="11" t="s">
        <v>21</v>
      </c>
      <c r="BA109" s="10" t="s">
        <v>52</v>
      </c>
      <c r="BB109" s="11">
        <v>2590</v>
      </c>
      <c r="BC109" s="11" t="s">
        <v>21</v>
      </c>
      <c r="BD109" s="11" t="s">
        <v>53</v>
      </c>
      <c r="BE109" s="11" t="s">
        <v>79</v>
      </c>
      <c r="BF109" s="11">
        <v>10</v>
      </c>
      <c r="BG109" s="11" t="s">
        <v>21</v>
      </c>
      <c r="BH109" s="11">
        <v>30</v>
      </c>
      <c r="BI109" s="11" t="s">
        <v>21</v>
      </c>
      <c r="BJ109" s="11">
        <v>90</v>
      </c>
      <c r="BK109" s="11" t="s">
        <v>21</v>
      </c>
      <c r="BL109" s="11">
        <v>220</v>
      </c>
      <c r="BM109" s="11" t="s">
        <v>21</v>
      </c>
      <c r="BN109" s="11">
        <v>330</v>
      </c>
      <c r="BO109" s="11" t="s">
        <v>21</v>
      </c>
      <c r="BP109" s="11">
        <v>560</v>
      </c>
      <c r="BQ109" s="11" t="s">
        <v>21</v>
      </c>
      <c r="BR109" s="11">
        <v>590</v>
      </c>
      <c r="BS109" s="11" t="s">
        <v>21</v>
      </c>
      <c r="BT109" s="11">
        <v>620</v>
      </c>
      <c r="BU109" s="11" t="s">
        <v>21</v>
      </c>
      <c r="BV109" s="11">
        <v>110</v>
      </c>
      <c r="BW109" s="11" t="s">
        <v>21</v>
      </c>
      <c r="BX109" s="11">
        <v>30</v>
      </c>
      <c r="BY109" s="11" t="s">
        <v>21</v>
      </c>
      <c r="BZ109" s="11">
        <v>10</v>
      </c>
      <c r="CA109" s="11" t="s">
        <v>21</v>
      </c>
      <c r="CB109" s="11" t="s">
        <v>53</v>
      </c>
      <c r="CC109" s="11" t="s">
        <v>21</v>
      </c>
      <c r="CD109" s="11" t="s">
        <v>53</v>
      </c>
      <c r="CE109" s="11" t="s">
        <v>21</v>
      </c>
      <c r="CF109" s="11" t="s">
        <v>53</v>
      </c>
      <c r="CG109" s="11" t="s">
        <v>21</v>
      </c>
      <c r="CH109" s="11" t="s">
        <v>53</v>
      </c>
      <c r="CI109" s="11" t="s">
        <v>21</v>
      </c>
      <c r="CJ109" s="11" t="s">
        <v>53</v>
      </c>
      <c r="CK109" s="11" t="s">
        <v>21</v>
      </c>
      <c r="CL109" s="11" t="s">
        <v>53</v>
      </c>
      <c r="CM109" s="11" t="s">
        <v>79</v>
      </c>
      <c r="CN109" s="11" t="s">
        <v>53</v>
      </c>
      <c r="CO109" s="11" t="s">
        <v>79</v>
      </c>
      <c r="CP109" s="11" t="s">
        <v>53</v>
      </c>
      <c r="CQ109" s="11" t="s">
        <v>79</v>
      </c>
      <c r="CR109" s="11" t="s">
        <v>53</v>
      </c>
      <c r="CS109" s="11" t="s">
        <v>79</v>
      </c>
      <c r="CT109" s="11" t="s">
        <v>53</v>
      </c>
      <c r="CU109" s="11" t="s">
        <v>79</v>
      </c>
      <c r="CV109" s="11" t="s">
        <v>53</v>
      </c>
      <c r="CW109" s="11" t="s">
        <v>21</v>
      </c>
    </row>
    <row r="110" spans="2:101" x14ac:dyDescent="0.25">
      <c r="B110" s="10" t="s">
        <v>54</v>
      </c>
      <c r="C110" s="12">
        <v>38710</v>
      </c>
      <c r="D110" s="12" t="s">
        <v>21</v>
      </c>
      <c r="E110" s="12">
        <v>50</v>
      </c>
      <c r="F110" s="12" t="s">
        <v>21</v>
      </c>
      <c r="G110" s="12">
        <v>330</v>
      </c>
      <c r="H110" s="12" t="s">
        <v>21</v>
      </c>
      <c r="I110" s="12">
        <v>1210</v>
      </c>
      <c r="J110" s="12" t="s">
        <v>21</v>
      </c>
      <c r="K110" s="12">
        <v>3720</v>
      </c>
      <c r="L110" s="12" t="s">
        <v>21</v>
      </c>
      <c r="M110" s="12">
        <v>6020</v>
      </c>
      <c r="N110" s="12" t="s">
        <v>21</v>
      </c>
      <c r="O110" s="12">
        <v>5710</v>
      </c>
      <c r="P110" s="12" t="s">
        <v>21</v>
      </c>
      <c r="Q110" s="12">
        <v>6710</v>
      </c>
      <c r="R110" s="12" t="s">
        <v>21</v>
      </c>
      <c r="S110" s="12">
        <v>5000</v>
      </c>
      <c r="T110" s="12" t="s">
        <v>21</v>
      </c>
      <c r="U110" s="12">
        <v>6110</v>
      </c>
      <c r="V110" s="12" t="s">
        <v>21</v>
      </c>
      <c r="W110" s="12">
        <v>2870</v>
      </c>
      <c r="X110" s="12" t="s">
        <v>21</v>
      </c>
      <c r="Y110" s="12">
        <v>990</v>
      </c>
      <c r="Z110" s="12" t="s">
        <v>21</v>
      </c>
      <c r="AA110" s="12">
        <v>1070</v>
      </c>
      <c r="AB110" s="12" t="s">
        <v>21</v>
      </c>
      <c r="AC110" s="12" t="s">
        <v>53</v>
      </c>
      <c r="AD110" s="12" t="s">
        <v>79</v>
      </c>
      <c r="AE110" s="12">
        <v>10</v>
      </c>
      <c r="AF110" s="12" t="s">
        <v>21</v>
      </c>
      <c r="AG110" s="12">
        <v>20</v>
      </c>
      <c r="AH110" s="12" t="s">
        <v>21</v>
      </c>
      <c r="AI110" s="12">
        <v>100</v>
      </c>
      <c r="AJ110" s="12" t="s">
        <v>21</v>
      </c>
      <c r="AK110" s="12">
        <v>170</v>
      </c>
      <c r="AL110" s="12" t="s">
        <v>21</v>
      </c>
      <c r="AM110" s="12">
        <v>210</v>
      </c>
      <c r="AN110" s="12" t="s">
        <v>21</v>
      </c>
      <c r="AO110" s="12">
        <v>210</v>
      </c>
      <c r="AP110" s="12" t="s">
        <v>21</v>
      </c>
      <c r="AQ110" s="12">
        <v>130</v>
      </c>
      <c r="AR110" s="12" t="s">
        <v>21</v>
      </c>
      <c r="AS110" s="12">
        <v>140</v>
      </c>
      <c r="AT110" s="12" t="s">
        <v>21</v>
      </c>
      <c r="AU110" s="12">
        <v>70</v>
      </c>
      <c r="AV110" s="12" t="s">
        <v>21</v>
      </c>
      <c r="AW110" s="12">
        <v>20</v>
      </c>
      <c r="AX110" s="12" t="s">
        <v>21</v>
      </c>
      <c r="BA110" s="10" t="s">
        <v>54</v>
      </c>
      <c r="BB110" s="12">
        <v>46620</v>
      </c>
      <c r="BC110" s="12" t="s">
        <v>21</v>
      </c>
      <c r="BD110" s="12">
        <v>40</v>
      </c>
      <c r="BE110" s="12" t="s">
        <v>21</v>
      </c>
      <c r="BF110" s="12">
        <v>190</v>
      </c>
      <c r="BG110" s="12" t="s">
        <v>21</v>
      </c>
      <c r="BH110" s="12">
        <v>920</v>
      </c>
      <c r="BI110" s="12" t="s">
        <v>21</v>
      </c>
      <c r="BJ110" s="12">
        <v>4280</v>
      </c>
      <c r="BK110" s="12" t="s">
        <v>21</v>
      </c>
      <c r="BL110" s="12">
        <v>7740</v>
      </c>
      <c r="BM110" s="12" t="s">
        <v>21</v>
      </c>
      <c r="BN110" s="12">
        <v>7460</v>
      </c>
      <c r="BO110" s="12" t="s">
        <v>21</v>
      </c>
      <c r="BP110" s="12">
        <v>8730</v>
      </c>
      <c r="BQ110" s="12" t="s">
        <v>21</v>
      </c>
      <c r="BR110" s="12">
        <v>8010</v>
      </c>
      <c r="BS110" s="12" t="s">
        <v>21</v>
      </c>
      <c r="BT110" s="12">
        <v>7170</v>
      </c>
      <c r="BU110" s="12" t="s">
        <v>21</v>
      </c>
      <c r="BV110" s="12">
        <v>1650</v>
      </c>
      <c r="BW110" s="12" t="s">
        <v>21</v>
      </c>
      <c r="BX110" s="12">
        <v>440</v>
      </c>
      <c r="BY110" s="12" t="s">
        <v>21</v>
      </c>
      <c r="BZ110" s="12">
        <v>940</v>
      </c>
      <c r="CA110" s="12" t="s">
        <v>21</v>
      </c>
      <c r="CB110" s="12" t="s">
        <v>53</v>
      </c>
      <c r="CC110" s="12" t="s">
        <v>79</v>
      </c>
      <c r="CD110" s="12" t="s">
        <v>53</v>
      </c>
      <c r="CE110" s="12" t="s">
        <v>79</v>
      </c>
      <c r="CF110" s="12">
        <v>20</v>
      </c>
      <c r="CG110" s="12" t="s">
        <v>21</v>
      </c>
      <c r="CH110" s="12">
        <v>90</v>
      </c>
      <c r="CI110" s="12" t="s">
        <v>21</v>
      </c>
      <c r="CJ110" s="12">
        <v>180</v>
      </c>
      <c r="CK110" s="12" t="s">
        <v>21</v>
      </c>
      <c r="CL110" s="12">
        <v>160</v>
      </c>
      <c r="CM110" s="12" t="s">
        <v>21</v>
      </c>
      <c r="CN110" s="12">
        <v>170</v>
      </c>
      <c r="CO110" s="12" t="s">
        <v>21</v>
      </c>
      <c r="CP110" s="12">
        <v>150</v>
      </c>
      <c r="CQ110" s="12" t="s">
        <v>21</v>
      </c>
      <c r="CR110" s="12">
        <v>130</v>
      </c>
      <c r="CS110" s="12" t="s">
        <v>21</v>
      </c>
      <c r="CT110" s="12">
        <v>30</v>
      </c>
      <c r="CU110" s="12" t="s">
        <v>21</v>
      </c>
      <c r="CV110" s="12">
        <v>10</v>
      </c>
      <c r="CW110" s="12" t="s">
        <v>21</v>
      </c>
    </row>
    <row r="111" spans="2:101" x14ac:dyDescent="0.25">
      <c r="B111" s="10" t="s">
        <v>55</v>
      </c>
      <c r="C111" s="11">
        <v>41660</v>
      </c>
      <c r="D111" s="11" t="s">
        <v>21</v>
      </c>
      <c r="E111" s="11">
        <v>20</v>
      </c>
      <c r="F111" s="11" t="s">
        <v>21</v>
      </c>
      <c r="G111" s="11">
        <v>1190</v>
      </c>
      <c r="H111" s="11" t="s">
        <v>21</v>
      </c>
      <c r="I111" s="11">
        <v>770</v>
      </c>
      <c r="J111" s="11" t="s">
        <v>21</v>
      </c>
      <c r="K111" s="11">
        <v>1080</v>
      </c>
      <c r="L111" s="11" t="s">
        <v>21</v>
      </c>
      <c r="M111" s="11">
        <v>1720</v>
      </c>
      <c r="N111" s="11" t="s">
        <v>21</v>
      </c>
      <c r="O111" s="11">
        <v>2740</v>
      </c>
      <c r="P111" s="11" t="s">
        <v>21</v>
      </c>
      <c r="Q111" s="11">
        <v>5750</v>
      </c>
      <c r="R111" s="11" t="s">
        <v>21</v>
      </c>
      <c r="S111" s="11">
        <v>8660</v>
      </c>
      <c r="T111" s="11" t="s">
        <v>21</v>
      </c>
      <c r="U111" s="11">
        <v>13020</v>
      </c>
      <c r="V111" s="11" t="s">
        <v>21</v>
      </c>
      <c r="W111" s="11">
        <v>4870</v>
      </c>
      <c r="X111" s="11" t="s">
        <v>21</v>
      </c>
      <c r="Y111" s="11">
        <v>1830</v>
      </c>
      <c r="Z111" s="11" t="s">
        <v>21</v>
      </c>
      <c r="AA111" s="11">
        <v>6130</v>
      </c>
      <c r="AB111" s="11" t="s">
        <v>21</v>
      </c>
      <c r="AC111" s="11" t="s">
        <v>53</v>
      </c>
      <c r="AD111" s="11" t="s">
        <v>21</v>
      </c>
      <c r="AE111" s="11">
        <v>10</v>
      </c>
      <c r="AF111" s="11" t="s">
        <v>21</v>
      </c>
      <c r="AG111" s="11">
        <v>40</v>
      </c>
      <c r="AH111" s="11" t="s">
        <v>21</v>
      </c>
      <c r="AI111" s="11">
        <v>110</v>
      </c>
      <c r="AJ111" s="11" t="s">
        <v>21</v>
      </c>
      <c r="AK111" s="11">
        <v>250</v>
      </c>
      <c r="AL111" s="11" t="s">
        <v>21</v>
      </c>
      <c r="AM111" s="11">
        <v>460</v>
      </c>
      <c r="AN111" s="11" t="s">
        <v>21</v>
      </c>
      <c r="AO111" s="11">
        <v>1040</v>
      </c>
      <c r="AP111" s="11" t="s">
        <v>21</v>
      </c>
      <c r="AQ111" s="11">
        <v>1730</v>
      </c>
      <c r="AR111" s="11" t="s">
        <v>21</v>
      </c>
      <c r="AS111" s="11">
        <v>1890</v>
      </c>
      <c r="AT111" s="11" t="s">
        <v>21</v>
      </c>
      <c r="AU111" s="11">
        <v>480</v>
      </c>
      <c r="AV111" s="11" t="s">
        <v>21</v>
      </c>
      <c r="AW111" s="11">
        <v>140</v>
      </c>
      <c r="AX111" s="11" t="s">
        <v>21</v>
      </c>
      <c r="BA111" s="10" t="s">
        <v>55</v>
      </c>
      <c r="BB111" s="11">
        <v>59070</v>
      </c>
      <c r="BC111" s="11" t="s">
        <v>21</v>
      </c>
      <c r="BD111" s="11">
        <v>20</v>
      </c>
      <c r="BE111" s="11" t="s">
        <v>21</v>
      </c>
      <c r="BF111" s="11">
        <v>780</v>
      </c>
      <c r="BG111" s="11" t="s">
        <v>21</v>
      </c>
      <c r="BH111" s="11">
        <v>1230</v>
      </c>
      <c r="BI111" s="11" t="s">
        <v>21</v>
      </c>
      <c r="BJ111" s="11">
        <v>2650</v>
      </c>
      <c r="BK111" s="11" t="s">
        <v>21</v>
      </c>
      <c r="BL111" s="11">
        <v>4410</v>
      </c>
      <c r="BM111" s="11" t="s">
        <v>21</v>
      </c>
      <c r="BN111" s="11">
        <v>5540</v>
      </c>
      <c r="BO111" s="11" t="s">
        <v>21</v>
      </c>
      <c r="BP111" s="11">
        <v>10600</v>
      </c>
      <c r="BQ111" s="11" t="s">
        <v>21</v>
      </c>
      <c r="BR111" s="11">
        <v>16090</v>
      </c>
      <c r="BS111" s="11" t="s">
        <v>21</v>
      </c>
      <c r="BT111" s="11">
        <v>14000</v>
      </c>
      <c r="BU111" s="11" t="s">
        <v>21</v>
      </c>
      <c r="BV111" s="11">
        <v>2900</v>
      </c>
      <c r="BW111" s="11" t="s">
        <v>21</v>
      </c>
      <c r="BX111" s="11">
        <v>860</v>
      </c>
      <c r="BY111" s="11" t="s">
        <v>21</v>
      </c>
      <c r="BZ111" s="11">
        <v>5520</v>
      </c>
      <c r="CA111" s="11" t="s">
        <v>21</v>
      </c>
      <c r="CB111" s="11" t="s">
        <v>53</v>
      </c>
      <c r="CC111" s="11" t="s">
        <v>21</v>
      </c>
      <c r="CD111" s="11" t="s">
        <v>53</v>
      </c>
      <c r="CE111" s="11" t="s">
        <v>21</v>
      </c>
      <c r="CF111" s="11">
        <v>20</v>
      </c>
      <c r="CG111" s="11" t="s">
        <v>21</v>
      </c>
      <c r="CH111" s="11">
        <v>250</v>
      </c>
      <c r="CI111" s="11" t="s">
        <v>21</v>
      </c>
      <c r="CJ111" s="11">
        <v>510</v>
      </c>
      <c r="CK111" s="11" t="s">
        <v>21</v>
      </c>
      <c r="CL111" s="11">
        <v>730</v>
      </c>
      <c r="CM111" s="11" t="s">
        <v>21</v>
      </c>
      <c r="CN111" s="11">
        <v>1410</v>
      </c>
      <c r="CO111" s="11" t="s">
        <v>21</v>
      </c>
      <c r="CP111" s="11">
        <v>1670</v>
      </c>
      <c r="CQ111" s="11" t="s">
        <v>21</v>
      </c>
      <c r="CR111" s="11">
        <v>780</v>
      </c>
      <c r="CS111" s="11" t="s">
        <v>21</v>
      </c>
      <c r="CT111" s="11">
        <v>120</v>
      </c>
      <c r="CU111" s="11" t="s">
        <v>21</v>
      </c>
      <c r="CV111" s="11">
        <v>40</v>
      </c>
      <c r="CW111" s="11" t="s">
        <v>21</v>
      </c>
    </row>
    <row r="112" spans="2:101" x14ac:dyDescent="0.25">
      <c r="B112" s="10" t="s">
        <v>56</v>
      </c>
      <c r="C112" s="12" t="s">
        <v>53</v>
      </c>
      <c r="D112" s="12" t="s">
        <v>21</v>
      </c>
      <c r="E112" s="12" t="s">
        <v>53</v>
      </c>
      <c r="F112" s="12" t="s">
        <v>21</v>
      </c>
      <c r="G112" s="12" t="s">
        <v>53</v>
      </c>
      <c r="H112" s="12" t="s">
        <v>21</v>
      </c>
      <c r="I112" s="12" t="s">
        <v>53</v>
      </c>
      <c r="J112" s="12" t="s">
        <v>21</v>
      </c>
      <c r="K112" s="12" t="s">
        <v>53</v>
      </c>
      <c r="L112" s="12" t="s">
        <v>21</v>
      </c>
      <c r="M112" s="12" t="s">
        <v>53</v>
      </c>
      <c r="N112" s="12" t="s">
        <v>21</v>
      </c>
      <c r="O112" s="12" t="s">
        <v>53</v>
      </c>
      <c r="P112" s="12" t="s">
        <v>21</v>
      </c>
      <c r="Q112" s="12" t="s">
        <v>53</v>
      </c>
      <c r="R112" s="12" t="s">
        <v>21</v>
      </c>
      <c r="S112" s="12" t="s">
        <v>53</v>
      </c>
      <c r="T112" s="12" t="s">
        <v>21</v>
      </c>
      <c r="U112" s="12" t="s">
        <v>53</v>
      </c>
      <c r="V112" s="12" t="s">
        <v>21</v>
      </c>
      <c r="W112" s="12" t="s">
        <v>53</v>
      </c>
      <c r="X112" s="12" t="s">
        <v>21</v>
      </c>
      <c r="Y112" s="12" t="s">
        <v>53</v>
      </c>
      <c r="Z112" s="12" t="s">
        <v>21</v>
      </c>
      <c r="AA112" s="12" t="s">
        <v>53</v>
      </c>
      <c r="AB112" s="12" t="s">
        <v>21</v>
      </c>
      <c r="AC112" s="12" t="s">
        <v>53</v>
      </c>
      <c r="AD112" s="12" t="s">
        <v>21</v>
      </c>
      <c r="AE112" s="12" t="s">
        <v>53</v>
      </c>
      <c r="AF112" s="12" t="s">
        <v>21</v>
      </c>
      <c r="AG112" s="12" t="s">
        <v>53</v>
      </c>
      <c r="AH112" s="12" t="s">
        <v>21</v>
      </c>
      <c r="AI112" s="12" t="s">
        <v>53</v>
      </c>
      <c r="AJ112" s="12" t="s">
        <v>21</v>
      </c>
      <c r="AK112" s="12" t="s">
        <v>53</v>
      </c>
      <c r="AL112" s="12" t="s">
        <v>21</v>
      </c>
      <c r="AM112" s="12" t="s">
        <v>53</v>
      </c>
      <c r="AN112" s="12" t="s">
        <v>21</v>
      </c>
      <c r="AO112" s="12" t="s">
        <v>53</v>
      </c>
      <c r="AP112" s="12" t="s">
        <v>21</v>
      </c>
      <c r="AQ112" s="12" t="s">
        <v>53</v>
      </c>
      <c r="AR112" s="12" t="s">
        <v>21</v>
      </c>
      <c r="AS112" s="12" t="s">
        <v>53</v>
      </c>
      <c r="AT112" s="12" t="s">
        <v>21</v>
      </c>
      <c r="AU112" s="12" t="s">
        <v>53</v>
      </c>
      <c r="AV112" s="12" t="s">
        <v>21</v>
      </c>
      <c r="AW112" s="12" t="s">
        <v>53</v>
      </c>
      <c r="AX112" s="12" t="s">
        <v>21</v>
      </c>
      <c r="BA112" s="10" t="s">
        <v>56</v>
      </c>
      <c r="BB112" s="12">
        <v>185200</v>
      </c>
      <c r="BC112" s="12" t="s">
        <v>21</v>
      </c>
      <c r="BD112" s="12">
        <v>300</v>
      </c>
      <c r="BE112" s="12" t="s">
        <v>21</v>
      </c>
      <c r="BF112" s="12">
        <v>16200</v>
      </c>
      <c r="BG112" s="12" t="s">
        <v>21</v>
      </c>
      <c r="BH112" s="12">
        <v>15930</v>
      </c>
      <c r="BI112" s="12" t="s">
        <v>21</v>
      </c>
      <c r="BJ112" s="12">
        <v>22150</v>
      </c>
      <c r="BK112" s="12" t="s">
        <v>21</v>
      </c>
      <c r="BL112" s="12">
        <v>22270</v>
      </c>
      <c r="BM112" s="12" t="s">
        <v>21</v>
      </c>
      <c r="BN112" s="12">
        <v>17490</v>
      </c>
      <c r="BO112" s="12" t="s">
        <v>21</v>
      </c>
      <c r="BP112" s="12">
        <v>23540</v>
      </c>
      <c r="BQ112" s="12" t="s">
        <v>21</v>
      </c>
      <c r="BR112" s="12">
        <v>22300</v>
      </c>
      <c r="BS112" s="12" t="s">
        <v>21</v>
      </c>
      <c r="BT112" s="12">
        <v>25300</v>
      </c>
      <c r="BU112" s="12" t="s">
        <v>21</v>
      </c>
      <c r="BV112" s="12">
        <v>12480</v>
      </c>
      <c r="BW112" s="12" t="s">
        <v>21</v>
      </c>
      <c r="BX112" s="12">
        <v>7250</v>
      </c>
      <c r="BY112" s="12" t="s">
        <v>21</v>
      </c>
      <c r="BZ112" s="12">
        <v>1890</v>
      </c>
      <c r="CA112" s="12" t="s">
        <v>21</v>
      </c>
      <c r="CB112" s="12" t="s">
        <v>53</v>
      </c>
      <c r="CC112" s="12" t="s">
        <v>21</v>
      </c>
      <c r="CD112" s="12">
        <v>20</v>
      </c>
      <c r="CE112" s="12" t="s">
        <v>21</v>
      </c>
      <c r="CF112" s="12">
        <v>60</v>
      </c>
      <c r="CG112" s="12" t="s">
        <v>21</v>
      </c>
      <c r="CH112" s="12">
        <v>110</v>
      </c>
      <c r="CI112" s="12" t="s">
        <v>21</v>
      </c>
      <c r="CJ112" s="12">
        <v>180</v>
      </c>
      <c r="CK112" s="12" t="s">
        <v>21</v>
      </c>
      <c r="CL112" s="12">
        <v>210</v>
      </c>
      <c r="CM112" s="12" t="s">
        <v>21</v>
      </c>
      <c r="CN112" s="12">
        <v>370</v>
      </c>
      <c r="CO112" s="12" t="s">
        <v>21</v>
      </c>
      <c r="CP112" s="12">
        <v>360</v>
      </c>
      <c r="CQ112" s="12" t="s">
        <v>21</v>
      </c>
      <c r="CR112" s="12">
        <v>350</v>
      </c>
      <c r="CS112" s="12" t="s">
        <v>21</v>
      </c>
      <c r="CT112" s="12">
        <v>150</v>
      </c>
      <c r="CU112" s="12" t="s">
        <v>21</v>
      </c>
      <c r="CV112" s="12">
        <v>80</v>
      </c>
      <c r="CW112" s="12" t="s">
        <v>21</v>
      </c>
    </row>
    <row r="113" spans="1:101" x14ac:dyDescent="0.25">
      <c r="B113" s="10" t="s">
        <v>57</v>
      </c>
      <c r="C113" s="11" t="s">
        <v>53</v>
      </c>
      <c r="D113" s="11" t="s">
        <v>21</v>
      </c>
      <c r="E113" s="11" t="s">
        <v>53</v>
      </c>
      <c r="F113" s="11" t="s">
        <v>21</v>
      </c>
      <c r="G113" s="11" t="s">
        <v>53</v>
      </c>
      <c r="H113" s="11" t="s">
        <v>21</v>
      </c>
      <c r="I113" s="11" t="s">
        <v>53</v>
      </c>
      <c r="J113" s="11" t="s">
        <v>21</v>
      </c>
      <c r="K113" s="11" t="s">
        <v>53</v>
      </c>
      <c r="L113" s="11" t="s">
        <v>21</v>
      </c>
      <c r="M113" s="11" t="s">
        <v>53</v>
      </c>
      <c r="N113" s="11" t="s">
        <v>21</v>
      </c>
      <c r="O113" s="11" t="s">
        <v>53</v>
      </c>
      <c r="P113" s="11" t="s">
        <v>21</v>
      </c>
      <c r="Q113" s="11" t="s">
        <v>53</v>
      </c>
      <c r="R113" s="11" t="s">
        <v>21</v>
      </c>
      <c r="S113" s="11" t="s">
        <v>53</v>
      </c>
      <c r="T113" s="11" t="s">
        <v>21</v>
      </c>
      <c r="U113" s="11" t="s">
        <v>53</v>
      </c>
      <c r="V113" s="11" t="s">
        <v>21</v>
      </c>
      <c r="W113" s="11" t="s">
        <v>53</v>
      </c>
      <c r="X113" s="11" t="s">
        <v>21</v>
      </c>
      <c r="Y113" s="11" t="s">
        <v>53</v>
      </c>
      <c r="Z113" s="11" t="s">
        <v>21</v>
      </c>
      <c r="AA113" s="11" t="s">
        <v>53</v>
      </c>
      <c r="AB113" s="11" t="s">
        <v>21</v>
      </c>
      <c r="AC113" s="11" t="s">
        <v>53</v>
      </c>
      <c r="AD113" s="11" t="s">
        <v>21</v>
      </c>
      <c r="AE113" s="11" t="s">
        <v>53</v>
      </c>
      <c r="AF113" s="11" t="s">
        <v>21</v>
      </c>
      <c r="AG113" s="11" t="s">
        <v>53</v>
      </c>
      <c r="AH113" s="11" t="s">
        <v>21</v>
      </c>
      <c r="AI113" s="11" t="s">
        <v>53</v>
      </c>
      <c r="AJ113" s="11" t="s">
        <v>21</v>
      </c>
      <c r="AK113" s="11" t="s">
        <v>53</v>
      </c>
      <c r="AL113" s="11" t="s">
        <v>21</v>
      </c>
      <c r="AM113" s="11" t="s">
        <v>53</v>
      </c>
      <c r="AN113" s="11" t="s">
        <v>21</v>
      </c>
      <c r="AO113" s="11" t="s">
        <v>53</v>
      </c>
      <c r="AP113" s="11" t="s">
        <v>21</v>
      </c>
      <c r="AQ113" s="11" t="s">
        <v>53</v>
      </c>
      <c r="AR113" s="11" t="s">
        <v>21</v>
      </c>
      <c r="AS113" s="11" t="s">
        <v>53</v>
      </c>
      <c r="AT113" s="11" t="s">
        <v>21</v>
      </c>
      <c r="AU113" s="11" t="s">
        <v>53</v>
      </c>
      <c r="AV113" s="11" t="s">
        <v>21</v>
      </c>
      <c r="AW113" s="11" t="s">
        <v>53</v>
      </c>
      <c r="AX113" s="11" t="s">
        <v>21</v>
      </c>
      <c r="BA113" s="10" t="s">
        <v>57</v>
      </c>
      <c r="BB113" s="11">
        <v>48870</v>
      </c>
      <c r="BC113" s="11" t="s">
        <v>21</v>
      </c>
      <c r="BD113" s="11">
        <v>1250</v>
      </c>
      <c r="BE113" s="11" t="s">
        <v>21</v>
      </c>
      <c r="BF113" s="11">
        <v>30180</v>
      </c>
      <c r="BG113" s="11" t="s">
        <v>21</v>
      </c>
      <c r="BH113" s="11">
        <v>9640</v>
      </c>
      <c r="BI113" s="11" t="s">
        <v>21</v>
      </c>
      <c r="BJ113" s="11">
        <v>5350</v>
      </c>
      <c r="BK113" s="11" t="s">
        <v>21</v>
      </c>
      <c r="BL113" s="11">
        <v>1830</v>
      </c>
      <c r="BM113" s="11" t="s">
        <v>21</v>
      </c>
      <c r="BN113" s="11">
        <v>430</v>
      </c>
      <c r="BO113" s="11" t="s">
        <v>21</v>
      </c>
      <c r="BP113" s="11">
        <v>140</v>
      </c>
      <c r="BQ113" s="11" t="s">
        <v>21</v>
      </c>
      <c r="BR113" s="11">
        <v>40</v>
      </c>
      <c r="BS113" s="11" t="s">
        <v>21</v>
      </c>
      <c r="BT113" s="11">
        <v>10</v>
      </c>
      <c r="BU113" s="11" t="s">
        <v>21</v>
      </c>
      <c r="BV113" s="11" t="s">
        <v>53</v>
      </c>
      <c r="BW113" s="11" t="s">
        <v>79</v>
      </c>
      <c r="BX113" s="11" t="s">
        <v>53</v>
      </c>
      <c r="BY113" s="11" t="s">
        <v>79</v>
      </c>
      <c r="BZ113" s="11" t="s">
        <v>53</v>
      </c>
      <c r="CA113" s="11" t="s">
        <v>79</v>
      </c>
      <c r="CB113" s="11" t="s">
        <v>53</v>
      </c>
      <c r="CC113" s="11" t="s">
        <v>21</v>
      </c>
      <c r="CD113" s="11" t="s">
        <v>53</v>
      </c>
      <c r="CE113" s="11" t="s">
        <v>21</v>
      </c>
      <c r="CF113" s="11" t="s">
        <v>53</v>
      </c>
      <c r="CG113" s="11" t="s">
        <v>21</v>
      </c>
      <c r="CH113" s="11" t="s">
        <v>53</v>
      </c>
      <c r="CI113" s="11" t="s">
        <v>79</v>
      </c>
      <c r="CJ113" s="11" t="s">
        <v>53</v>
      </c>
      <c r="CK113" s="11" t="s">
        <v>21</v>
      </c>
      <c r="CL113" s="11" t="s">
        <v>53</v>
      </c>
      <c r="CM113" s="11" t="s">
        <v>79</v>
      </c>
      <c r="CN113" s="11" t="s">
        <v>53</v>
      </c>
      <c r="CO113" s="11" t="s">
        <v>21</v>
      </c>
      <c r="CP113" s="11" t="s">
        <v>53</v>
      </c>
      <c r="CQ113" s="11" t="s">
        <v>21</v>
      </c>
      <c r="CR113" s="11" t="s">
        <v>53</v>
      </c>
      <c r="CS113" s="11" t="s">
        <v>21</v>
      </c>
      <c r="CT113" s="11" t="s">
        <v>53</v>
      </c>
      <c r="CU113" s="11" t="s">
        <v>21</v>
      </c>
      <c r="CV113" s="11" t="s">
        <v>53</v>
      </c>
      <c r="CW113" s="11" t="s">
        <v>21</v>
      </c>
    </row>
    <row r="114" spans="1:101" x14ac:dyDescent="0.25">
      <c r="B114" s="10" t="s">
        <v>58</v>
      </c>
      <c r="C114" s="12" t="s">
        <v>53</v>
      </c>
      <c r="D114" s="12" t="s">
        <v>21</v>
      </c>
      <c r="E114" s="12" t="s">
        <v>53</v>
      </c>
      <c r="F114" s="12" t="s">
        <v>21</v>
      </c>
      <c r="G114" s="12" t="s">
        <v>53</v>
      </c>
      <c r="H114" s="12" t="s">
        <v>21</v>
      </c>
      <c r="I114" s="12" t="s">
        <v>53</v>
      </c>
      <c r="J114" s="12" t="s">
        <v>21</v>
      </c>
      <c r="K114" s="12" t="s">
        <v>53</v>
      </c>
      <c r="L114" s="12" t="s">
        <v>21</v>
      </c>
      <c r="M114" s="12" t="s">
        <v>53</v>
      </c>
      <c r="N114" s="12" t="s">
        <v>21</v>
      </c>
      <c r="O114" s="12" t="s">
        <v>53</v>
      </c>
      <c r="P114" s="12" t="s">
        <v>21</v>
      </c>
      <c r="Q114" s="12" t="s">
        <v>53</v>
      </c>
      <c r="R114" s="12" t="s">
        <v>21</v>
      </c>
      <c r="S114" s="12" t="s">
        <v>53</v>
      </c>
      <c r="T114" s="12" t="s">
        <v>21</v>
      </c>
      <c r="U114" s="12" t="s">
        <v>53</v>
      </c>
      <c r="V114" s="12" t="s">
        <v>21</v>
      </c>
      <c r="W114" s="12" t="s">
        <v>53</v>
      </c>
      <c r="X114" s="12" t="s">
        <v>21</v>
      </c>
      <c r="Y114" s="12" t="s">
        <v>53</v>
      </c>
      <c r="Z114" s="12" t="s">
        <v>21</v>
      </c>
      <c r="AA114" s="12" t="s">
        <v>53</v>
      </c>
      <c r="AB114" s="12" t="s">
        <v>21</v>
      </c>
      <c r="AC114" s="12" t="s">
        <v>53</v>
      </c>
      <c r="AD114" s="12" t="s">
        <v>21</v>
      </c>
      <c r="AE114" s="12" t="s">
        <v>53</v>
      </c>
      <c r="AF114" s="12" t="s">
        <v>21</v>
      </c>
      <c r="AG114" s="12" t="s">
        <v>53</v>
      </c>
      <c r="AH114" s="12" t="s">
        <v>21</v>
      </c>
      <c r="AI114" s="12" t="s">
        <v>53</v>
      </c>
      <c r="AJ114" s="12" t="s">
        <v>21</v>
      </c>
      <c r="AK114" s="12" t="s">
        <v>53</v>
      </c>
      <c r="AL114" s="12" t="s">
        <v>21</v>
      </c>
      <c r="AM114" s="12" t="s">
        <v>53</v>
      </c>
      <c r="AN114" s="12" t="s">
        <v>21</v>
      </c>
      <c r="AO114" s="12" t="s">
        <v>53</v>
      </c>
      <c r="AP114" s="12" t="s">
        <v>21</v>
      </c>
      <c r="AQ114" s="12" t="s">
        <v>53</v>
      </c>
      <c r="AR114" s="12" t="s">
        <v>21</v>
      </c>
      <c r="AS114" s="12" t="s">
        <v>53</v>
      </c>
      <c r="AT114" s="12" t="s">
        <v>21</v>
      </c>
      <c r="AU114" s="12" t="s">
        <v>53</v>
      </c>
      <c r="AV114" s="12" t="s">
        <v>21</v>
      </c>
      <c r="AW114" s="12" t="s">
        <v>53</v>
      </c>
      <c r="AX114" s="12" t="s">
        <v>21</v>
      </c>
      <c r="BA114" s="10" t="s">
        <v>58</v>
      </c>
      <c r="BB114" s="12" t="s">
        <v>53</v>
      </c>
      <c r="BC114" s="12" t="s">
        <v>21</v>
      </c>
      <c r="BD114" s="12" t="s">
        <v>53</v>
      </c>
      <c r="BE114" s="12" t="s">
        <v>21</v>
      </c>
      <c r="BF114" s="12" t="s">
        <v>53</v>
      </c>
      <c r="BG114" s="12" t="s">
        <v>21</v>
      </c>
      <c r="BH114" s="12" t="s">
        <v>53</v>
      </c>
      <c r="BI114" s="12" t="s">
        <v>21</v>
      </c>
      <c r="BJ114" s="12" t="s">
        <v>53</v>
      </c>
      <c r="BK114" s="12" t="s">
        <v>21</v>
      </c>
      <c r="BL114" s="12" t="s">
        <v>53</v>
      </c>
      <c r="BM114" s="12" t="s">
        <v>21</v>
      </c>
      <c r="BN114" s="12" t="s">
        <v>53</v>
      </c>
      <c r="BO114" s="12" t="s">
        <v>21</v>
      </c>
      <c r="BP114" s="12" t="s">
        <v>53</v>
      </c>
      <c r="BQ114" s="12" t="s">
        <v>21</v>
      </c>
      <c r="BR114" s="12" t="s">
        <v>53</v>
      </c>
      <c r="BS114" s="12" t="s">
        <v>21</v>
      </c>
      <c r="BT114" s="12" t="s">
        <v>53</v>
      </c>
      <c r="BU114" s="12" t="s">
        <v>21</v>
      </c>
      <c r="BV114" s="12" t="s">
        <v>53</v>
      </c>
      <c r="BW114" s="12" t="s">
        <v>21</v>
      </c>
      <c r="BX114" s="12" t="s">
        <v>53</v>
      </c>
      <c r="BY114" s="12" t="s">
        <v>21</v>
      </c>
      <c r="BZ114" s="12" t="s">
        <v>53</v>
      </c>
      <c r="CA114" s="12" t="s">
        <v>21</v>
      </c>
      <c r="CB114" s="12" t="s">
        <v>53</v>
      </c>
      <c r="CC114" s="12" t="s">
        <v>21</v>
      </c>
      <c r="CD114" s="12" t="s">
        <v>53</v>
      </c>
      <c r="CE114" s="12" t="s">
        <v>21</v>
      </c>
      <c r="CF114" s="12" t="s">
        <v>53</v>
      </c>
      <c r="CG114" s="12" t="s">
        <v>21</v>
      </c>
      <c r="CH114" s="12" t="s">
        <v>53</v>
      </c>
      <c r="CI114" s="12" t="s">
        <v>21</v>
      </c>
      <c r="CJ114" s="12" t="s">
        <v>53</v>
      </c>
      <c r="CK114" s="12" t="s">
        <v>21</v>
      </c>
      <c r="CL114" s="12" t="s">
        <v>53</v>
      </c>
      <c r="CM114" s="12" t="s">
        <v>21</v>
      </c>
      <c r="CN114" s="12" t="s">
        <v>53</v>
      </c>
      <c r="CO114" s="12" t="s">
        <v>21</v>
      </c>
      <c r="CP114" s="12" t="s">
        <v>53</v>
      </c>
      <c r="CQ114" s="12" t="s">
        <v>21</v>
      </c>
      <c r="CR114" s="12" t="s">
        <v>53</v>
      </c>
      <c r="CS114" s="12" t="s">
        <v>21</v>
      </c>
      <c r="CT114" s="12" t="s">
        <v>53</v>
      </c>
      <c r="CU114" s="12" t="s">
        <v>21</v>
      </c>
      <c r="CV114" s="12" t="s">
        <v>53</v>
      </c>
      <c r="CW114" s="12" t="s">
        <v>21</v>
      </c>
    </row>
    <row r="115" spans="1:101" x14ac:dyDescent="0.25">
      <c r="B115" s="10" t="s">
        <v>59</v>
      </c>
      <c r="C115" s="11" t="s">
        <v>53</v>
      </c>
      <c r="D115" s="11" t="s">
        <v>21</v>
      </c>
      <c r="E115" s="11" t="s">
        <v>53</v>
      </c>
      <c r="F115" s="11" t="s">
        <v>21</v>
      </c>
      <c r="G115" s="11" t="s">
        <v>53</v>
      </c>
      <c r="H115" s="11" t="s">
        <v>21</v>
      </c>
      <c r="I115" s="11" t="s">
        <v>53</v>
      </c>
      <c r="J115" s="11" t="s">
        <v>21</v>
      </c>
      <c r="K115" s="11" t="s">
        <v>53</v>
      </c>
      <c r="L115" s="11" t="s">
        <v>21</v>
      </c>
      <c r="M115" s="11" t="s">
        <v>53</v>
      </c>
      <c r="N115" s="11" t="s">
        <v>21</v>
      </c>
      <c r="O115" s="11" t="s">
        <v>53</v>
      </c>
      <c r="P115" s="11" t="s">
        <v>21</v>
      </c>
      <c r="Q115" s="11" t="s">
        <v>53</v>
      </c>
      <c r="R115" s="11" t="s">
        <v>21</v>
      </c>
      <c r="S115" s="11" t="s">
        <v>53</v>
      </c>
      <c r="T115" s="11" t="s">
        <v>21</v>
      </c>
      <c r="U115" s="11" t="s">
        <v>53</v>
      </c>
      <c r="V115" s="11" t="s">
        <v>21</v>
      </c>
      <c r="W115" s="11" t="s">
        <v>53</v>
      </c>
      <c r="X115" s="11" t="s">
        <v>21</v>
      </c>
      <c r="Y115" s="11" t="s">
        <v>53</v>
      </c>
      <c r="Z115" s="11" t="s">
        <v>21</v>
      </c>
      <c r="AA115" s="11" t="s">
        <v>53</v>
      </c>
      <c r="AB115" s="11" t="s">
        <v>21</v>
      </c>
      <c r="AC115" s="11" t="s">
        <v>53</v>
      </c>
      <c r="AD115" s="11" t="s">
        <v>21</v>
      </c>
      <c r="AE115" s="11" t="s">
        <v>53</v>
      </c>
      <c r="AF115" s="11" t="s">
        <v>21</v>
      </c>
      <c r="AG115" s="11" t="s">
        <v>53</v>
      </c>
      <c r="AH115" s="11" t="s">
        <v>21</v>
      </c>
      <c r="AI115" s="11" t="s">
        <v>53</v>
      </c>
      <c r="AJ115" s="11" t="s">
        <v>21</v>
      </c>
      <c r="AK115" s="11" t="s">
        <v>53</v>
      </c>
      <c r="AL115" s="11" t="s">
        <v>21</v>
      </c>
      <c r="AM115" s="11" t="s">
        <v>53</v>
      </c>
      <c r="AN115" s="11" t="s">
        <v>21</v>
      </c>
      <c r="AO115" s="11" t="s">
        <v>53</v>
      </c>
      <c r="AP115" s="11" t="s">
        <v>21</v>
      </c>
      <c r="AQ115" s="11" t="s">
        <v>53</v>
      </c>
      <c r="AR115" s="11" t="s">
        <v>21</v>
      </c>
      <c r="AS115" s="11" t="s">
        <v>53</v>
      </c>
      <c r="AT115" s="11" t="s">
        <v>21</v>
      </c>
      <c r="AU115" s="11" t="s">
        <v>53</v>
      </c>
      <c r="AV115" s="11" t="s">
        <v>21</v>
      </c>
      <c r="AW115" s="11" t="s">
        <v>53</v>
      </c>
      <c r="AX115" s="11" t="s">
        <v>21</v>
      </c>
      <c r="BA115" s="10" t="s">
        <v>59</v>
      </c>
      <c r="BB115" s="11">
        <v>631550</v>
      </c>
      <c r="BC115" s="11" t="s">
        <v>21</v>
      </c>
      <c r="BD115" s="11">
        <v>1690</v>
      </c>
      <c r="BE115" s="11" t="s">
        <v>21</v>
      </c>
      <c r="BF115" s="11">
        <v>287020</v>
      </c>
      <c r="BG115" s="11" t="s">
        <v>21</v>
      </c>
      <c r="BH115" s="11">
        <v>140390</v>
      </c>
      <c r="BI115" s="11" t="s">
        <v>21</v>
      </c>
      <c r="BJ115" s="11">
        <v>113130</v>
      </c>
      <c r="BK115" s="11" t="s">
        <v>21</v>
      </c>
      <c r="BL115" s="11">
        <v>52990</v>
      </c>
      <c r="BM115" s="11" t="s">
        <v>21</v>
      </c>
      <c r="BN115" s="11">
        <v>18330</v>
      </c>
      <c r="BO115" s="11" t="s">
        <v>21</v>
      </c>
      <c r="BP115" s="11">
        <v>11250</v>
      </c>
      <c r="BQ115" s="11" t="s">
        <v>21</v>
      </c>
      <c r="BR115" s="11">
        <v>4840</v>
      </c>
      <c r="BS115" s="11" t="s">
        <v>21</v>
      </c>
      <c r="BT115" s="11">
        <v>1350</v>
      </c>
      <c r="BU115" s="11" t="s">
        <v>21</v>
      </c>
      <c r="BV115" s="11">
        <v>290</v>
      </c>
      <c r="BW115" s="11" t="s">
        <v>21</v>
      </c>
      <c r="BX115" s="11">
        <v>280</v>
      </c>
      <c r="BY115" s="11" t="s">
        <v>21</v>
      </c>
      <c r="BZ115" s="11">
        <v>170</v>
      </c>
      <c r="CA115" s="11" t="s">
        <v>21</v>
      </c>
      <c r="CB115" s="11" t="s">
        <v>53</v>
      </c>
      <c r="CC115" s="11" t="s">
        <v>21</v>
      </c>
      <c r="CD115" s="11">
        <v>50</v>
      </c>
      <c r="CE115" s="11" t="s">
        <v>21</v>
      </c>
      <c r="CF115" s="11">
        <v>20</v>
      </c>
      <c r="CG115" s="11" t="s">
        <v>21</v>
      </c>
      <c r="CH115" s="11">
        <v>40</v>
      </c>
      <c r="CI115" s="11" t="s">
        <v>21</v>
      </c>
      <c r="CJ115" s="11">
        <v>30</v>
      </c>
      <c r="CK115" s="11" t="s">
        <v>21</v>
      </c>
      <c r="CL115" s="11">
        <v>20</v>
      </c>
      <c r="CM115" s="11" t="s">
        <v>21</v>
      </c>
      <c r="CN115" s="11">
        <v>10</v>
      </c>
      <c r="CO115" s="11" t="s">
        <v>21</v>
      </c>
      <c r="CP115" s="11" t="s">
        <v>53</v>
      </c>
      <c r="CQ115" s="11" t="s">
        <v>79</v>
      </c>
      <c r="CR115" s="11">
        <v>10</v>
      </c>
      <c r="CS115" s="11" t="s">
        <v>21</v>
      </c>
      <c r="CT115" s="11" t="s">
        <v>53</v>
      </c>
      <c r="CU115" s="11" t="s">
        <v>79</v>
      </c>
      <c r="CV115" s="11" t="s">
        <v>53</v>
      </c>
      <c r="CW115" s="11" t="s">
        <v>79</v>
      </c>
    </row>
    <row r="116" spans="1:10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</row>
    <row r="117" spans="1:101" x14ac:dyDescent="0.25">
      <c r="B117" s="7" t="s">
        <v>60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BA117" s="7" t="s">
        <v>60</v>
      </c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</row>
    <row r="118" spans="1:101" x14ac:dyDescent="0.25">
      <c r="B118" s="7" t="s">
        <v>53</v>
      </c>
      <c r="C118" s="6" t="s">
        <v>61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BA118" s="7" t="s">
        <v>53</v>
      </c>
      <c r="BB118" s="6" t="s">
        <v>61</v>
      </c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</row>
    <row r="119" spans="1:101" x14ac:dyDescent="0.25">
      <c r="B119" s="7" t="s">
        <v>80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BA119" s="7" t="s">
        <v>80</v>
      </c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</row>
    <row r="120" spans="1:101" x14ac:dyDescent="0.25">
      <c r="B120" s="7" t="s">
        <v>79</v>
      </c>
      <c r="C120" s="6" t="s">
        <v>81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BA120" s="7" t="s">
        <v>79</v>
      </c>
      <c r="BB120" s="6" t="s">
        <v>81</v>
      </c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</row>
    <row r="121" spans="1:101" x14ac:dyDescent="0.25"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</row>
    <row r="123" spans="1:101" x14ac:dyDescent="0.25">
      <c r="A123" s="2" t="s">
        <v>63</v>
      </c>
      <c r="B123" s="54" t="s">
        <v>92</v>
      </c>
    </row>
    <row r="125" spans="1:101" x14ac:dyDescent="0.25">
      <c r="B125" s="2">
        <v>2020</v>
      </c>
      <c r="C125" s="16" t="s">
        <v>401</v>
      </c>
    </row>
    <row r="126" spans="1:101" x14ac:dyDescent="0.25">
      <c r="B126" s="2">
        <v>2010</v>
      </c>
      <c r="C126" s="16" t="s">
        <v>405</v>
      </c>
    </row>
    <row r="128" spans="1:101" x14ac:dyDescent="0.25">
      <c r="B128" s="6" t="s">
        <v>402</v>
      </c>
      <c r="C128" s="1"/>
      <c r="D128" s="1"/>
      <c r="E128" s="1"/>
      <c r="F128" s="1"/>
      <c r="G128" s="1"/>
      <c r="H128" s="1"/>
      <c r="L128" s="6" t="s">
        <v>406</v>
      </c>
      <c r="M128" s="1"/>
      <c r="N128" s="1"/>
      <c r="O128" s="1"/>
      <c r="P128" s="1"/>
      <c r="Q128" s="1"/>
      <c r="R128" s="1"/>
    </row>
    <row r="129" spans="2:26" x14ac:dyDescent="0.25">
      <c r="B129" s="6" t="s">
        <v>7</v>
      </c>
      <c r="C129" s="7" t="s">
        <v>403</v>
      </c>
      <c r="D129" s="1"/>
      <c r="E129" s="1"/>
      <c r="F129" s="1"/>
      <c r="G129" s="1"/>
      <c r="H129" s="1"/>
      <c r="L129" s="6" t="s">
        <v>7</v>
      </c>
      <c r="M129" s="7" t="s">
        <v>407</v>
      </c>
      <c r="N129" s="1"/>
      <c r="O129" s="1"/>
      <c r="P129" s="1"/>
      <c r="Q129" s="1"/>
      <c r="R129" s="1"/>
    </row>
    <row r="130" spans="2:26" x14ac:dyDescent="0.25">
      <c r="B130" s="6" t="s">
        <v>8</v>
      </c>
      <c r="C130" s="6" t="s">
        <v>9</v>
      </c>
      <c r="D130" s="1"/>
      <c r="E130" s="1"/>
      <c r="F130" s="1"/>
      <c r="G130" s="1"/>
      <c r="H130" s="1"/>
      <c r="L130" s="6" t="s">
        <v>8</v>
      </c>
      <c r="M130" s="6" t="s">
        <v>9</v>
      </c>
      <c r="N130" s="1"/>
      <c r="O130" s="1"/>
      <c r="P130" s="1"/>
      <c r="Q130" s="1"/>
      <c r="R130" s="1"/>
    </row>
    <row r="131" spans="2:26" x14ac:dyDescent="0.25">
      <c r="B131" s="1"/>
      <c r="C131" s="1"/>
      <c r="D131" s="1"/>
      <c r="E131" s="1"/>
      <c r="F131" s="1"/>
      <c r="G131" s="1"/>
      <c r="H131" s="1"/>
      <c r="L131" s="1"/>
      <c r="M131" s="1"/>
      <c r="N131" s="1"/>
      <c r="O131" s="1"/>
      <c r="P131" s="1"/>
      <c r="Q131" s="1"/>
      <c r="R131" s="1"/>
    </row>
    <row r="132" spans="2:26" x14ac:dyDescent="0.25">
      <c r="B132" s="7" t="s">
        <v>10</v>
      </c>
      <c r="C132" s="1"/>
      <c r="D132" s="6" t="s">
        <v>11</v>
      </c>
      <c r="E132" s="1"/>
      <c r="F132" s="1"/>
      <c r="G132" s="1"/>
      <c r="H132" s="1"/>
      <c r="L132" s="7" t="s">
        <v>10</v>
      </c>
      <c r="M132" s="1"/>
      <c r="N132" s="6" t="s">
        <v>11</v>
      </c>
      <c r="O132" s="1"/>
      <c r="P132" s="1"/>
      <c r="Q132" s="1"/>
      <c r="R132" s="1"/>
    </row>
    <row r="133" spans="2:26" x14ac:dyDescent="0.25">
      <c r="B133" s="7" t="s">
        <v>12</v>
      </c>
      <c r="C133" s="1"/>
      <c r="D133" s="6" t="s">
        <v>13</v>
      </c>
      <c r="E133" s="1"/>
      <c r="F133" s="1"/>
      <c r="G133" s="1"/>
      <c r="H133" s="1"/>
      <c r="L133" s="7" t="s">
        <v>12</v>
      </c>
      <c r="M133" s="1"/>
      <c r="N133" s="6" t="s">
        <v>13</v>
      </c>
      <c r="O133" s="1"/>
      <c r="P133" s="1"/>
      <c r="Q133" s="1"/>
      <c r="R133" s="1"/>
    </row>
    <row r="134" spans="2:26" x14ac:dyDescent="0.25">
      <c r="B134" s="7" t="s">
        <v>15</v>
      </c>
      <c r="C134" s="1"/>
      <c r="D134" s="6" t="s">
        <v>13</v>
      </c>
      <c r="E134" s="1"/>
      <c r="F134" s="1"/>
      <c r="G134" s="1"/>
      <c r="H134" s="1"/>
      <c r="L134" s="7" t="s">
        <v>15</v>
      </c>
      <c r="M134" s="1"/>
      <c r="N134" s="6" t="s">
        <v>13</v>
      </c>
      <c r="O134" s="1"/>
      <c r="P134" s="1"/>
      <c r="Q134" s="1"/>
      <c r="R134" s="1"/>
    </row>
    <row r="135" spans="2:26" x14ac:dyDescent="0.25">
      <c r="B135" s="7" t="s">
        <v>16</v>
      </c>
      <c r="C135" s="1"/>
      <c r="D135" s="6" t="s">
        <v>93</v>
      </c>
      <c r="E135" s="1"/>
      <c r="F135" s="1"/>
      <c r="G135" s="1"/>
      <c r="H135" s="1"/>
      <c r="L135" s="7" t="s">
        <v>16</v>
      </c>
      <c r="M135" s="1"/>
      <c r="N135" s="6" t="s">
        <v>93</v>
      </c>
      <c r="O135" s="1"/>
      <c r="P135" s="1"/>
      <c r="Q135" s="1"/>
      <c r="R135" s="1"/>
    </row>
    <row r="136" spans="2:26" x14ac:dyDescent="0.25">
      <c r="B136" s="7" t="s">
        <v>18</v>
      </c>
      <c r="C136" s="1"/>
      <c r="D136" s="6" t="s">
        <v>19</v>
      </c>
      <c r="E136" s="1"/>
      <c r="F136" s="1"/>
      <c r="G136" s="1"/>
      <c r="H136" s="1"/>
      <c r="L136" s="7" t="s">
        <v>18</v>
      </c>
      <c r="M136" s="1"/>
      <c r="N136" s="6" t="s">
        <v>82</v>
      </c>
      <c r="O136" s="1"/>
      <c r="P136" s="1"/>
      <c r="Q136" s="1"/>
      <c r="R136" s="1"/>
      <c r="U136" s="2">
        <v>2020</v>
      </c>
      <c r="Y136" s="2">
        <v>2010</v>
      </c>
    </row>
    <row r="137" spans="2:26" x14ac:dyDescent="0.25">
      <c r="B137" s="1"/>
      <c r="C137" s="1"/>
      <c r="D137" s="1"/>
      <c r="E137" s="1"/>
      <c r="F137" s="1"/>
      <c r="G137" s="1"/>
      <c r="H137" s="1"/>
      <c r="L137" s="1"/>
      <c r="M137" s="1"/>
      <c r="N137" s="1"/>
      <c r="O137" s="1"/>
      <c r="P137" s="1"/>
      <c r="Q137" s="1"/>
      <c r="R137" s="1"/>
    </row>
    <row r="138" spans="2:26" x14ac:dyDescent="0.25">
      <c r="B138" s="8" t="s">
        <v>20</v>
      </c>
      <c r="C138" s="78" t="s">
        <v>13</v>
      </c>
      <c r="D138" s="78" t="s">
        <v>21</v>
      </c>
      <c r="E138" s="78" t="s">
        <v>22</v>
      </c>
      <c r="F138" s="78" t="s">
        <v>21</v>
      </c>
      <c r="G138" s="78" t="s">
        <v>404</v>
      </c>
      <c r="H138" s="78" t="s">
        <v>21</v>
      </c>
      <c r="L138" s="8" t="s">
        <v>20</v>
      </c>
      <c r="M138" s="78" t="s">
        <v>13</v>
      </c>
      <c r="N138" s="78" t="s">
        <v>21</v>
      </c>
      <c r="O138" s="78" t="s">
        <v>22</v>
      </c>
      <c r="P138" s="78" t="s">
        <v>21</v>
      </c>
      <c r="Q138" s="78" t="s">
        <v>404</v>
      </c>
      <c r="R138" s="78" t="s">
        <v>21</v>
      </c>
      <c r="U138" s="2" t="s">
        <v>149</v>
      </c>
      <c r="Y138" s="2" t="s">
        <v>149</v>
      </c>
    </row>
    <row r="139" spans="2:26" x14ac:dyDescent="0.25">
      <c r="B139" s="8" t="s">
        <v>67</v>
      </c>
      <c r="C139" s="79" t="s">
        <v>13</v>
      </c>
      <c r="D139" s="79" t="s">
        <v>21</v>
      </c>
      <c r="E139" s="79" t="s">
        <v>13</v>
      </c>
      <c r="F139" s="79" t="s">
        <v>21</v>
      </c>
      <c r="G139" s="79" t="s">
        <v>13</v>
      </c>
      <c r="H139" s="79" t="s">
        <v>21</v>
      </c>
      <c r="L139" s="8" t="s">
        <v>67</v>
      </c>
      <c r="M139" s="79" t="s">
        <v>13</v>
      </c>
      <c r="N139" s="79" t="s">
        <v>21</v>
      </c>
      <c r="O139" s="79" t="s">
        <v>13</v>
      </c>
      <c r="P139" s="79" t="s">
        <v>21</v>
      </c>
      <c r="Q139" s="79" t="s">
        <v>13</v>
      </c>
      <c r="R139" s="79" t="s">
        <v>21</v>
      </c>
      <c r="U139" s="2" t="s">
        <v>148</v>
      </c>
      <c r="V139" s="2" t="s">
        <v>147</v>
      </c>
      <c r="W139" s="2" t="s">
        <v>414</v>
      </c>
      <c r="Y139" s="2" t="s">
        <v>148</v>
      </c>
      <c r="Z139" s="2" t="s">
        <v>147</v>
      </c>
    </row>
    <row r="140" spans="2:26" x14ac:dyDescent="0.25">
      <c r="B140" s="9" t="s">
        <v>23</v>
      </c>
      <c r="C140" s="17" t="s">
        <v>21</v>
      </c>
      <c r="D140" s="17" t="s">
        <v>21</v>
      </c>
      <c r="E140" s="17" t="s">
        <v>21</v>
      </c>
      <c r="F140" s="17" t="s">
        <v>21</v>
      </c>
      <c r="G140" s="17" t="s">
        <v>21</v>
      </c>
      <c r="H140" s="17" t="s">
        <v>21</v>
      </c>
      <c r="L140" s="9" t="s">
        <v>23</v>
      </c>
      <c r="M140" s="17" t="s">
        <v>21</v>
      </c>
      <c r="N140" s="17" t="s">
        <v>21</v>
      </c>
      <c r="O140" s="17" t="s">
        <v>21</v>
      </c>
      <c r="P140" s="17" t="s">
        <v>21</v>
      </c>
      <c r="Q140" s="17" t="s">
        <v>21</v>
      </c>
      <c r="R140" s="17" t="s">
        <v>21</v>
      </c>
    </row>
    <row r="141" spans="2:26" x14ac:dyDescent="0.25">
      <c r="B141" s="10" t="s">
        <v>24</v>
      </c>
      <c r="C141" s="11">
        <v>155093000</v>
      </c>
      <c r="D141" s="11" t="s">
        <v>21</v>
      </c>
      <c r="E141" s="11">
        <v>10508960</v>
      </c>
      <c r="F141" s="11" t="s">
        <v>21</v>
      </c>
      <c r="G141" s="11">
        <v>138360460</v>
      </c>
      <c r="H141" s="11" t="s">
        <v>21</v>
      </c>
      <c r="I141" s="5">
        <f>+E141/C141*100</f>
        <v>6.7759086483593718</v>
      </c>
      <c r="L141" s="10" t="s">
        <v>24</v>
      </c>
      <c r="M141" s="11">
        <v>158963770</v>
      </c>
      <c r="N141" s="11" t="s">
        <v>21</v>
      </c>
      <c r="O141" s="11">
        <v>4598560</v>
      </c>
      <c r="P141" s="11" t="s">
        <v>21</v>
      </c>
      <c r="Q141" s="11">
        <v>150168160</v>
      </c>
      <c r="R141" s="11" t="s">
        <v>21</v>
      </c>
      <c r="U141" s="5">
        <f>+C141/C81</f>
        <v>17.104650778070649</v>
      </c>
      <c r="V141" s="5">
        <f>+E141/E23</f>
        <v>42.898967220475974</v>
      </c>
      <c r="W141" s="5">
        <f>+G141/G23</f>
        <v>15.860713683889553</v>
      </c>
      <c r="Y141" s="5">
        <f>+M141/M23</f>
        <v>13.186148733841213</v>
      </c>
      <c r="Z141" s="5">
        <f>+O141/O23</f>
        <v>41.923238216792782</v>
      </c>
    </row>
    <row r="142" spans="2:26" x14ac:dyDescent="0.25">
      <c r="B142" s="10" t="s">
        <v>25</v>
      </c>
      <c r="C142" s="12">
        <v>1368120</v>
      </c>
      <c r="D142" s="12" t="s">
        <v>21</v>
      </c>
      <c r="E142" s="12">
        <v>79370</v>
      </c>
      <c r="F142" s="12" t="s">
        <v>21</v>
      </c>
      <c r="G142" s="12">
        <v>1253330</v>
      </c>
      <c r="H142" s="12" t="s">
        <v>21</v>
      </c>
      <c r="I142" s="5">
        <f t="shared" ref="I142:I168" si="3">+E142/C142*100</f>
        <v>5.8013916907873577</v>
      </c>
      <c r="L142" s="10" t="s">
        <v>25</v>
      </c>
      <c r="M142" s="12">
        <v>1358020</v>
      </c>
      <c r="N142" s="12" t="s">
        <v>21</v>
      </c>
      <c r="O142" s="12">
        <v>36310</v>
      </c>
      <c r="P142" s="12" t="s">
        <v>21</v>
      </c>
      <c r="Q142" s="12">
        <v>1314030</v>
      </c>
      <c r="R142" s="12" t="s">
        <v>21</v>
      </c>
    </row>
    <row r="143" spans="2:26" x14ac:dyDescent="0.25">
      <c r="B143" s="10" t="s">
        <v>26</v>
      </c>
      <c r="C143" s="11">
        <v>4564150</v>
      </c>
      <c r="D143" s="11" t="s">
        <v>21</v>
      </c>
      <c r="E143" s="11">
        <v>55660</v>
      </c>
      <c r="F143" s="11" t="s">
        <v>21</v>
      </c>
      <c r="G143" s="11">
        <v>4187870</v>
      </c>
      <c r="H143" s="11" t="s">
        <v>21</v>
      </c>
      <c r="I143" s="5">
        <f t="shared" si="3"/>
        <v>1.2195041793104959</v>
      </c>
      <c r="L143" s="10" t="s">
        <v>26</v>
      </c>
      <c r="M143" s="11">
        <v>4475530</v>
      </c>
      <c r="N143" s="11" t="s">
        <v>21</v>
      </c>
      <c r="O143" s="11">
        <v>3940</v>
      </c>
      <c r="P143" s="11" t="s">
        <v>21</v>
      </c>
      <c r="Q143" s="11">
        <v>4452120</v>
      </c>
      <c r="R143" s="11" t="s">
        <v>21</v>
      </c>
      <c r="W143" s="2" t="s">
        <v>415</v>
      </c>
    </row>
    <row r="144" spans="2:26" x14ac:dyDescent="0.25">
      <c r="B144" s="10" t="s">
        <v>27</v>
      </c>
      <c r="C144" s="12">
        <v>3492570</v>
      </c>
      <c r="D144" s="12" t="s">
        <v>21</v>
      </c>
      <c r="E144" s="12">
        <v>528840</v>
      </c>
      <c r="F144" s="12" t="s">
        <v>21</v>
      </c>
      <c r="G144" s="12">
        <v>2951120</v>
      </c>
      <c r="H144" s="12" t="s">
        <v>21</v>
      </c>
      <c r="I144" s="5">
        <f t="shared" si="3"/>
        <v>15.141858287736538</v>
      </c>
      <c r="L144" s="10" t="s">
        <v>27</v>
      </c>
      <c r="M144" s="12">
        <v>3483500</v>
      </c>
      <c r="N144" s="12" t="s">
        <v>21</v>
      </c>
      <c r="O144" s="12">
        <v>390260</v>
      </c>
      <c r="P144" s="12" t="s">
        <v>21</v>
      </c>
      <c r="Q144" s="12">
        <v>2993990</v>
      </c>
      <c r="R144" s="12" t="s">
        <v>21</v>
      </c>
      <c r="W144" s="5">
        <f>+(C141-E141)/(C23-E23)</f>
        <v>16.388418932413547</v>
      </c>
    </row>
    <row r="145" spans="2:18" x14ac:dyDescent="0.25">
      <c r="B145" s="10" t="s">
        <v>28</v>
      </c>
      <c r="C145" s="11">
        <v>2629930</v>
      </c>
      <c r="D145" s="11" t="s">
        <v>21</v>
      </c>
      <c r="E145" s="11">
        <v>306290</v>
      </c>
      <c r="F145" s="11" t="s">
        <v>21</v>
      </c>
      <c r="G145" s="11">
        <v>2323480</v>
      </c>
      <c r="H145" s="11" t="s">
        <v>21</v>
      </c>
      <c r="I145" s="5">
        <f t="shared" si="3"/>
        <v>11.646317582597256</v>
      </c>
      <c r="L145" s="10" t="s">
        <v>28</v>
      </c>
      <c r="M145" s="11">
        <v>2646860</v>
      </c>
      <c r="N145" s="11" t="s">
        <v>21</v>
      </c>
      <c r="O145" s="11">
        <v>159370</v>
      </c>
      <c r="P145" s="11" t="s">
        <v>21</v>
      </c>
      <c r="Q145" s="11">
        <v>2475630</v>
      </c>
      <c r="R145" s="11" t="s">
        <v>21</v>
      </c>
    </row>
    <row r="146" spans="2:18" x14ac:dyDescent="0.25">
      <c r="B146" s="10" t="s">
        <v>29</v>
      </c>
      <c r="C146" s="12">
        <v>16578460</v>
      </c>
      <c r="D146" s="12" t="s">
        <v>21</v>
      </c>
      <c r="E146" s="12">
        <v>1572620</v>
      </c>
      <c r="F146" s="12" t="s">
        <v>21</v>
      </c>
      <c r="G146" s="12">
        <v>14943230</v>
      </c>
      <c r="H146" s="12" t="s">
        <v>21</v>
      </c>
      <c r="I146" s="5">
        <f t="shared" si="3"/>
        <v>9.4859233004754362</v>
      </c>
      <c r="L146" s="10" t="s">
        <v>29</v>
      </c>
      <c r="M146" s="12">
        <v>16704040</v>
      </c>
      <c r="N146" s="12" t="s">
        <v>21</v>
      </c>
      <c r="O146" s="12">
        <v>928680</v>
      </c>
      <c r="P146" s="12" t="s">
        <v>21</v>
      </c>
      <c r="Q146" s="12">
        <v>15723190</v>
      </c>
      <c r="R146" s="12" t="s">
        <v>21</v>
      </c>
    </row>
    <row r="147" spans="2:18" x14ac:dyDescent="0.25">
      <c r="B147" s="10" t="s">
        <v>30</v>
      </c>
      <c r="C147" s="11">
        <v>975320</v>
      </c>
      <c r="D147" s="11" t="s">
        <v>21</v>
      </c>
      <c r="E147" s="11">
        <v>216550</v>
      </c>
      <c r="F147" s="11" t="s">
        <v>21</v>
      </c>
      <c r="G147" s="11">
        <v>751960</v>
      </c>
      <c r="H147" s="11" t="s">
        <v>21</v>
      </c>
      <c r="I147" s="5">
        <f t="shared" si="3"/>
        <v>22.202969281876715</v>
      </c>
      <c r="L147" s="10" t="s">
        <v>30</v>
      </c>
      <c r="M147" s="11">
        <v>940930</v>
      </c>
      <c r="N147" s="11" t="s">
        <v>21</v>
      </c>
      <c r="O147" s="11">
        <v>107280</v>
      </c>
      <c r="P147" s="11" t="s">
        <v>21</v>
      </c>
      <c r="Q147" s="11">
        <v>813180</v>
      </c>
      <c r="R147" s="11" t="s">
        <v>21</v>
      </c>
    </row>
    <row r="148" spans="2:18" x14ac:dyDescent="0.25">
      <c r="B148" s="10" t="s">
        <v>31</v>
      </c>
      <c r="C148" s="12">
        <v>4498990</v>
      </c>
      <c r="D148" s="12" t="s">
        <v>21</v>
      </c>
      <c r="E148" s="12">
        <v>41210</v>
      </c>
      <c r="F148" s="12" t="s">
        <v>21</v>
      </c>
      <c r="G148" s="12">
        <v>4418250</v>
      </c>
      <c r="H148" s="12" t="s">
        <v>21</v>
      </c>
      <c r="I148" s="5">
        <f t="shared" si="3"/>
        <v>0.91598336515529044</v>
      </c>
      <c r="L148" s="10" t="s">
        <v>31</v>
      </c>
      <c r="M148" s="12">
        <v>4991350</v>
      </c>
      <c r="N148" s="12" t="s">
        <v>21</v>
      </c>
      <c r="O148" s="12">
        <v>22890</v>
      </c>
      <c r="P148" s="12" t="s">
        <v>21</v>
      </c>
      <c r="Q148" s="12">
        <v>4948860</v>
      </c>
      <c r="R148" s="12" t="s">
        <v>21</v>
      </c>
    </row>
    <row r="149" spans="2:18" x14ac:dyDescent="0.25">
      <c r="B149" s="10" t="s">
        <v>32</v>
      </c>
      <c r="C149" s="11">
        <v>2822890</v>
      </c>
      <c r="D149" s="11" t="s">
        <v>21</v>
      </c>
      <c r="E149" s="11">
        <v>75140</v>
      </c>
      <c r="F149" s="11" t="s">
        <v>21</v>
      </c>
      <c r="G149" s="11">
        <v>2577280</v>
      </c>
      <c r="H149" s="11" t="s">
        <v>21</v>
      </c>
      <c r="I149" s="5">
        <f t="shared" si="3"/>
        <v>2.6618111226438153</v>
      </c>
      <c r="L149" s="10" t="s">
        <v>32</v>
      </c>
      <c r="M149" s="11">
        <v>5177510</v>
      </c>
      <c r="N149" s="11" t="s">
        <v>21</v>
      </c>
      <c r="O149" s="11">
        <v>65480</v>
      </c>
      <c r="P149" s="11" t="s">
        <v>21</v>
      </c>
      <c r="Q149" s="11">
        <v>4940460</v>
      </c>
      <c r="R149" s="11" t="s">
        <v>21</v>
      </c>
    </row>
    <row r="150" spans="2:18" x14ac:dyDescent="0.25">
      <c r="B150" s="10" t="s">
        <v>33</v>
      </c>
      <c r="C150" s="12">
        <v>23913680</v>
      </c>
      <c r="D150" s="12" t="s">
        <v>21</v>
      </c>
      <c r="E150" s="12">
        <v>881030</v>
      </c>
      <c r="F150" s="12" t="s">
        <v>21</v>
      </c>
      <c r="G150" s="12">
        <v>21102700</v>
      </c>
      <c r="H150" s="12" t="s">
        <v>21</v>
      </c>
      <c r="I150" s="5">
        <f t="shared" si="3"/>
        <v>3.684209205776777</v>
      </c>
      <c r="L150" s="10" t="s">
        <v>33</v>
      </c>
      <c r="M150" s="12">
        <v>23752690</v>
      </c>
      <c r="N150" s="12" t="s">
        <v>21</v>
      </c>
      <c r="O150" s="12">
        <v>307040</v>
      </c>
      <c r="P150" s="12" t="s">
        <v>21</v>
      </c>
      <c r="Q150" s="12">
        <v>22399080</v>
      </c>
      <c r="R150" s="12" t="s">
        <v>21</v>
      </c>
    </row>
    <row r="151" spans="2:18" x14ac:dyDescent="0.25">
      <c r="B151" s="10" t="s">
        <v>34</v>
      </c>
      <c r="C151" s="11">
        <v>27364630</v>
      </c>
      <c r="D151" s="11" t="s">
        <v>21</v>
      </c>
      <c r="E151" s="11">
        <v>2164020</v>
      </c>
      <c r="F151" s="11" t="s">
        <v>21</v>
      </c>
      <c r="G151" s="11">
        <v>24447310</v>
      </c>
      <c r="H151" s="11" t="s">
        <v>21</v>
      </c>
      <c r="I151" s="5">
        <f t="shared" si="3"/>
        <v>7.9080915766081974</v>
      </c>
      <c r="L151" s="10" t="s">
        <v>34</v>
      </c>
      <c r="M151" s="11">
        <v>27837290</v>
      </c>
      <c r="N151" s="11" t="s">
        <v>21</v>
      </c>
      <c r="O151" s="11">
        <v>458260</v>
      </c>
      <c r="P151" s="11" t="s">
        <v>21</v>
      </c>
      <c r="Q151" s="11">
        <v>26891180</v>
      </c>
      <c r="R151" s="11" t="s">
        <v>21</v>
      </c>
    </row>
    <row r="152" spans="2:18" x14ac:dyDescent="0.25">
      <c r="B152" s="10" t="s">
        <v>35</v>
      </c>
      <c r="C152" s="12">
        <v>1231500</v>
      </c>
      <c r="D152" s="12" t="s">
        <v>21</v>
      </c>
      <c r="E152" s="12">
        <v>57570</v>
      </c>
      <c r="F152" s="12" t="s">
        <v>21</v>
      </c>
      <c r="G152" s="12">
        <v>1038840</v>
      </c>
      <c r="H152" s="12" t="s">
        <v>21</v>
      </c>
      <c r="I152" s="5">
        <f t="shared" si="3"/>
        <v>4.6747868453105967</v>
      </c>
      <c r="L152" s="10" t="s">
        <v>35</v>
      </c>
      <c r="M152" s="12">
        <v>1346340</v>
      </c>
      <c r="N152" s="12" t="s">
        <v>21</v>
      </c>
      <c r="O152" s="12">
        <v>12050</v>
      </c>
      <c r="P152" s="12" t="s">
        <v>21</v>
      </c>
      <c r="Q152" s="12">
        <v>1278920</v>
      </c>
      <c r="R152" s="12" t="s">
        <v>21</v>
      </c>
    </row>
    <row r="153" spans="2:18" x14ac:dyDescent="0.25">
      <c r="B153" s="10" t="s">
        <v>36</v>
      </c>
      <c r="C153" s="11">
        <v>12041230</v>
      </c>
      <c r="D153" s="11" t="s">
        <v>21</v>
      </c>
      <c r="E153" s="11">
        <v>1817630</v>
      </c>
      <c r="F153" s="11" t="s">
        <v>21</v>
      </c>
      <c r="G153" s="11">
        <v>9825790</v>
      </c>
      <c r="H153" s="11" t="s">
        <v>21</v>
      </c>
      <c r="I153" s="5">
        <f t="shared" si="3"/>
        <v>15.095052581837571</v>
      </c>
      <c r="L153" s="10" t="s">
        <v>36</v>
      </c>
      <c r="M153" s="11">
        <v>12856050</v>
      </c>
      <c r="N153" s="11" t="s">
        <v>21</v>
      </c>
      <c r="O153" s="11">
        <v>634770</v>
      </c>
      <c r="P153" s="11" t="s">
        <v>21</v>
      </c>
      <c r="Q153" s="11">
        <v>11608080</v>
      </c>
      <c r="R153" s="11" t="s">
        <v>21</v>
      </c>
    </row>
    <row r="154" spans="2:18" x14ac:dyDescent="0.25">
      <c r="B154" s="10" t="s">
        <v>37</v>
      </c>
      <c r="C154" s="12">
        <v>134140</v>
      </c>
      <c r="D154" s="12" t="s">
        <v>21</v>
      </c>
      <c r="E154" s="12">
        <v>3440</v>
      </c>
      <c r="F154" s="12" t="s">
        <v>21</v>
      </c>
      <c r="G154" s="12">
        <v>124280</v>
      </c>
      <c r="H154" s="12" t="s">
        <v>21</v>
      </c>
      <c r="I154" s="5">
        <f t="shared" si="3"/>
        <v>2.5644848665573283</v>
      </c>
      <c r="L154" s="10" t="s">
        <v>37</v>
      </c>
      <c r="M154" s="12">
        <v>118400</v>
      </c>
      <c r="N154" s="12" t="s">
        <v>21</v>
      </c>
      <c r="O154" s="12">
        <v>1250</v>
      </c>
      <c r="P154" s="12" t="s">
        <v>21</v>
      </c>
      <c r="Q154" s="12">
        <v>115520</v>
      </c>
      <c r="R154" s="12" t="s">
        <v>21</v>
      </c>
    </row>
    <row r="155" spans="2:18" x14ac:dyDescent="0.25">
      <c r="B155" s="10" t="s">
        <v>38</v>
      </c>
      <c r="C155" s="11">
        <v>1968960</v>
      </c>
      <c r="D155" s="11" t="s">
        <v>21</v>
      </c>
      <c r="E155" s="11">
        <v>234750</v>
      </c>
      <c r="F155" s="11" t="s">
        <v>21</v>
      </c>
      <c r="G155" s="11">
        <v>1625930</v>
      </c>
      <c r="H155" s="11" t="s">
        <v>21</v>
      </c>
      <c r="I155" s="5">
        <f t="shared" si="3"/>
        <v>11.922537786445636</v>
      </c>
      <c r="L155" s="10" t="s">
        <v>38</v>
      </c>
      <c r="M155" s="11">
        <v>1796290</v>
      </c>
      <c r="N155" s="11" t="s">
        <v>21</v>
      </c>
      <c r="O155" s="11">
        <v>71600</v>
      </c>
      <c r="P155" s="11" t="s">
        <v>21</v>
      </c>
      <c r="Q155" s="11">
        <v>1592510</v>
      </c>
      <c r="R155" s="11" t="s">
        <v>21</v>
      </c>
    </row>
    <row r="156" spans="2:18" x14ac:dyDescent="0.25">
      <c r="B156" s="10" t="s">
        <v>39</v>
      </c>
      <c r="C156" s="12">
        <v>2914550</v>
      </c>
      <c r="D156" s="12" t="s">
        <v>21</v>
      </c>
      <c r="E156" s="12">
        <v>113510</v>
      </c>
      <c r="F156" s="12" t="s">
        <v>21</v>
      </c>
      <c r="G156" s="12">
        <v>2656410</v>
      </c>
      <c r="H156" s="12" t="s">
        <v>21</v>
      </c>
      <c r="I156" s="5">
        <f t="shared" si="3"/>
        <v>3.8945977938275207</v>
      </c>
      <c r="L156" s="10" t="s">
        <v>39</v>
      </c>
      <c r="M156" s="12">
        <v>2742560</v>
      </c>
      <c r="N156" s="12" t="s">
        <v>21</v>
      </c>
      <c r="O156" s="12">
        <v>23940</v>
      </c>
      <c r="P156" s="12" t="s">
        <v>21</v>
      </c>
      <c r="Q156" s="12">
        <v>2515110</v>
      </c>
      <c r="R156" s="12" t="s">
        <v>21</v>
      </c>
    </row>
    <row r="157" spans="2:18" x14ac:dyDescent="0.25">
      <c r="B157" s="10" t="s">
        <v>40</v>
      </c>
      <c r="C157" s="11">
        <v>132140</v>
      </c>
      <c r="D157" s="11" t="s">
        <v>21</v>
      </c>
      <c r="E157" s="11">
        <v>6090</v>
      </c>
      <c r="F157" s="11" t="s">
        <v>21</v>
      </c>
      <c r="G157" s="11">
        <v>125760</v>
      </c>
      <c r="H157" s="11" t="s">
        <v>21</v>
      </c>
      <c r="I157" s="5">
        <f t="shared" si="3"/>
        <v>4.6087482972604814</v>
      </c>
      <c r="L157" s="10" t="s">
        <v>40</v>
      </c>
      <c r="M157" s="11">
        <v>131110</v>
      </c>
      <c r="N157" s="11" t="s">
        <v>21</v>
      </c>
      <c r="O157" s="11">
        <v>3500</v>
      </c>
      <c r="P157" s="11" t="s">
        <v>21</v>
      </c>
      <c r="Q157" s="11">
        <v>127600</v>
      </c>
      <c r="R157" s="11" t="s">
        <v>21</v>
      </c>
    </row>
    <row r="158" spans="2:18" x14ac:dyDescent="0.25">
      <c r="B158" s="10" t="s">
        <v>41</v>
      </c>
      <c r="C158" s="12">
        <v>4921740</v>
      </c>
      <c r="D158" s="12" t="s">
        <v>21</v>
      </c>
      <c r="E158" s="12">
        <v>85970</v>
      </c>
      <c r="F158" s="12" t="s">
        <v>21</v>
      </c>
      <c r="G158" s="12">
        <v>4307540</v>
      </c>
      <c r="H158" s="12" t="s">
        <v>21</v>
      </c>
      <c r="I158" s="5">
        <f t="shared" si="3"/>
        <v>1.7467399740742093</v>
      </c>
      <c r="L158" s="10" t="s">
        <v>41</v>
      </c>
      <c r="M158" s="12">
        <v>4686340</v>
      </c>
      <c r="N158" s="12" t="s">
        <v>21</v>
      </c>
      <c r="O158" s="12">
        <v>27850</v>
      </c>
      <c r="P158" s="12" t="s">
        <v>21</v>
      </c>
      <c r="Q158" s="12">
        <v>4341650</v>
      </c>
      <c r="R158" s="12" t="s">
        <v>21</v>
      </c>
    </row>
    <row r="159" spans="2:18" x14ac:dyDescent="0.25">
      <c r="B159" s="10" t="s">
        <v>42</v>
      </c>
      <c r="C159" s="11">
        <v>9800</v>
      </c>
      <c r="D159" s="11" t="s">
        <v>21</v>
      </c>
      <c r="E159" s="11">
        <v>20</v>
      </c>
      <c r="F159" s="11" t="s">
        <v>21</v>
      </c>
      <c r="G159" s="11">
        <v>9710</v>
      </c>
      <c r="H159" s="11" t="s">
        <v>21</v>
      </c>
      <c r="I159" s="5">
        <f t="shared" si="3"/>
        <v>0.20408163265306123</v>
      </c>
      <c r="L159" s="10" t="s">
        <v>42</v>
      </c>
      <c r="M159" s="11">
        <v>11450</v>
      </c>
      <c r="N159" s="11" t="s">
        <v>21</v>
      </c>
      <c r="O159" s="11" t="s">
        <v>53</v>
      </c>
      <c r="P159" s="11" t="s">
        <v>79</v>
      </c>
      <c r="Q159" s="11">
        <v>11390</v>
      </c>
      <c r="R159" s="11" t="s">
        <v>21</v>
      </c>
    </row>
    <row r="160" spans="2:18" x14ac:dyDescent="0.25">
      <c r="B160" s="10" t="s">
        <v>43</v>
      </c>
      <c r="C160" s="12">
        <v>1817900</v>
      </c>
      <c r="D160" s="12" t="s">
        <v>21</v>
      </c>
      <c r="E160" s="12">
        <v>62600</v>
      </c>
      <c r="F160" s="12" t="s">
        <v>21</v>
      </c>
      <c r="G160" s="12">
        <v>1732070</v>
      </c>
      <c r="H160" s="12" t="s">
        <v>21</v>
      </c>
      <c r="I160" s="5">
        <f t="shared" si="3"/>
        <v>3.443533747730898</v>
      </c>
      <c r="L160" s="10" t="s">
        <v>43</v>
      </c>
      <c r="M160" s="12">
        <v>1872350</v>
      </c>
      <c r="N160" s="12" t="s">
        <v>21</v>
      </c>
      <c r="O160" s="12">
        <v>46070</v>
      </c>
      <c r="P160" s="12" t="s">
        <v>21</v>
      </c>
      <c r="Q160" s="12">
        <v>1818030</v>
      </c>
      <c r="R160" s="12" t="s">
        <v>21</v>
      </c>
    </row>
    <row r="161" spans="2:18" x14ac:dyDescent="0.25">
      <c r="B161" s="10" t="s">
        <v>44</v>
      </c>
      <c r="C161" s="11">
        <v>2602670</v>
      </c>
      <c r="D161" s="11" t="s">
        <v>21</v>
      </c>
      <c r="E161" s="11">
        <v>667790</v>
      </c>
      <c r="F161" s="11" t="s">
        <v>21</v>
      </c>
      <c r="G161" s="11">
        <v>1906090</v>
      </c>
      <c r="H161" s="11" t="s">
        <v>21</v>
      </c>
      <c r="I161" s="5">
        <f t="shared" si="3"/>
        <v>25.657882097999362</v>
      </c>
      <c r="L161" s="10" t="s">
        <v>44</v>
      </c>
      <c r="M161" s="11">
        <v>2878170</v>
      </c>
      <c r="N161" s="11" t="s">
        <v>21</v>
      </c>
      <c r="O161" s="11">
        <v>468350</v>
      </c>
      <c r="P161" s="11" t="s">
        <v>21</v>
      </c>
      <c r="Q161" s="11">
        <v>2389310</v>
      </c>
      <c r="R161" s="11" t="s">
        <v>21</v>
      </c>
    </row>
    <row r="162" spans="2:18" x14ac:dyDescent="0.25">
      <c r="B162" s="10" t="s">
        <v>45</v>
      </c>
      <c r="C162" s="12">
        <v>14749240</v>
      </c>
      <c r="D162" s="12" t="s">
        <v>21</v>
      </c>
      <c r="E162" s="12">
        <v>59890</v>
      </c>
      <c r="F162" s="12" t="s">
        <v>21</v>
      </c>
      <c r="G162" s="12">
        <v>13794500</v>
      </c>
      <c r="H162" s="12" t="s">
        <v>21</v>
      </c>
      <c r="I162" s="5">
        <f t="shared" si="3"/>
        <v>0.40605482045176566</v>
      </c>
      <c r="L162" s="10" t="s">
        <v>45</v>
      </c>
      <c r="M162" s="12">
        <v>14447290</v>
      </c>
      <c r="N162" s="12" t="s">
        <v>21</v>
      </c>
      <c r="O162" s="12">
        <v>89980</v>
      </c>
      <c r="P162" s="12" t="s">
        <v>21</v>
      </c>
      <c r="Q162" s="12">
        <v>13905660</v>
      </c>
      <c r="R162" s="12" t="s">
        <v>21</v>
      </c>
    </row>
    <row r="163" spans="2:18" x14ac:dyDescent="0.25">
      <c r="B163" s="10" t="s">
        <v>46</v>
      </c>
      <c r="C163" s="11">
        <v>3963940</v>
      </c>
      <c r="D163" s="11" t="s">
        <v>21</v>
      </c>
      <c r="E163" s="11">
        <v>185960</v>
      </c>
      <c r="F163" s="11" t="s">
        <v>21</v>
      </c>
      <c r="G163" s="11">
        <v>3678020</v>
      </c>
      <c r="H163" s="11" t="s">
        <v>21</v>
      </c>
      <c r="I163" s="5">
        <f t="shared" si="3"/>
        <v>4.6912919973561662</v>
      </c>
      <c r="L163" s="10" t="s">
        <v>46</v>
      </c>
      <c r="M163" s="11">
        <v>3668150</v>
      </c>
      <c r="N163" s="11" t="s">
        <v>21</v>
      </c>
      <c r="O163" s="11">
        <v>77710</v>
      </c>
      <c r="P163" s="11" t="s">
        <v>21</v>
      </c>
      <c r="Q163" s="11">
        <v>3536140</v>
      </c>
      <c r="R163" s="11" t="s">
        <v>21</v>
      </c>
    </row>
    <row r="164" spans="2:18" x14ac:dyDescent="0.25">
      <c r="B164" s="10" t="s">
        <v>47</v>
      </c>
      <c r="C164" s="12">
        <v>12762830</v>
      </c>
      <c r="D164" s="12" t="s">
        <v>21</v>
      </c>
      <c r="E164" s="12">
        <v>168120</v>
      </c>
      <c r="F164" s="12" t="s">
        <v>21</v>
      </c>
      <c r="G164" s="12">
        <v>12214730</v>
      </c>
      <c r="H164" s="12" t="s">
        <v>21</v>
      </c>
      <c r="I164" s="5">
        <f t="shared" si="3"/>
        <v>1.3172627074089367</v>
      </c>
      <c r="L164" s="10" t="s">
        <v>47</v>
      </c>
      <c r="M164" s="12">
        <v>13306130</v>
      </c>
      <c r="N164" s="12" t="s">
        <v>21</v>
      </c>
      <c r="O164" s="12">
        <v>17540</v>
      </c>
      <c r="P164" s="12" t="s">
        <v>21</v>
      </c>
      <c r="Q164" s="12">
        <v>13172570</v>
      </c>
      <c r="R164" s="12" t="s">
        <v>21</v>
      </c>
    </row>
    <row r="165" spans="2:18" x14ac:dyDescent="0.25">
      <c r="B165" s="10" t="s">
        <v>48</v>
      </c>
      <c r="C165" s="11">
        <v>483440</v>
      </c>
      <c r="D165" s="11" t="s">
        <v>21</v>
      </c>
      <c r="E165" s="11">
        <v>57910</v>
      </c>
      <c r="F165" s="11" t="s">
        <v>21</v>
      </c>
      <c r="G165" s="11">
        <v>418660</v>
      </c>
      <c r="H165" s="11" t="s">
        <v>21</v>
      </c>
      <c r="I165" s="5">
        <f t="shared" si="3"/>
        <v>11.97873572728777</v>
      </c>
      <c r="L165" s="10" t="s">
        <v>48</v>
      </c>
      <c r="M165" s="11">
        <v>482650</v>
      </c>
      <c r="N165" s="11" t="s">
        <v>21</v>
      </c>
      <c r="O165" s="11">
        <v>32000</v>
      </c>
      <c r="P165" s="11" t="s">
        <v>21</v>
      </c>
      <c r="Q165" s="11">
        <v>449660</v>
      </c>
      <c r="R165" s="11" t="s">
        <v>21</v>
      </c>
    </row>
    <row r="166" spans="2:18" x14ac:dyDescent="0.25">
      <c r="B166" s="10" t="s">
        <v>49</v>
      </c>
      <c r="C166" s="12">
        <v>1862650</v>
      </c>
      <c r="D166" s="12" t="s">
        <v>21</v>
      </c>
      <c r="E166" s="12">
        <v>185590</v>
      </c>
      <c r="F166" s="12" t="s">
        <v>21</v>
      </c>
      <c r="G166" s="12">
        <v>1644820</v>
      </c>
      <c r="H166" s="12" t="s">
        <v>21</v>
      </c>
      <c r="I166" s="5">
        <f t="shared" si="3"/>
        <v>9.9637613078141349</v>
      </c>
      <c r="L166" s="10" t="s">
        <v>49</v>
      </c>
      <c r="M166" s="12">
        <v>1895500</v>
      </c>
      <c r="N166" s="12" t="s">
        <v>21</v>
      </c>
      <c r="O166" s="12">
        <v>174120</v>
      </c>
      <c r="P166" s="12" t="s">
        <v>21</v>
      </c>
      <c r="Q166" s="12">
        <v>1642030</v>
      </c>
      <c r="R166" s="12" t="s">
        <v>21</v>
      </c>
    </row>
    <row r="167" spans="2:18" x14ac:dyDescent="0.25">
      <c r="B167" s="10" t="s">
        <v>50</v>
      </c>
      <c r="C167" s="11">
        <v>2281710</v>
      </c>
      <c r="D167" s="11" t="s">
        <v>21</v>
      </c>
      <c r="E167" s="11">
        <v>288520</v>
      </c>
      <c r="F167" s="11" t="s">
        <v>21</v>
      </c>
      <c r="G167" s="11">
        <v>1954830</v>
      </c>
      <c r="H167" s="11" t="s">
        <v>21</v>
      </c>
      <c r="I167" s="5">
        <f t="shared" si="3"/>
        <v>12.644902288196134</v>
      </c>
      <c r="L167" s="10" t="s">
        <v>50</v>
      </c>
      <c r="M167" s="11">
        <v>2290980</v>
      </c>
      <c r="N167" s="11" t="s">
        <v>21</v>
      </c>
      <c r="O167" s="11">
        <v>113520</v>
      </c>
      <c r="P167" s="11" t="s">
        <v>21</v>
      </c>
      <c r="Q167" s="11">
        <v>2115320</v>
      </c>
      <c r="R167" s="11" t="s">
        <v>21</v>
      </c>
    </row>
    <row r="168" spans="2:18" x14ac:dyDescent="0.25">
      <c r="B168" s="10" t="s">
        <v>51</v>
      </c>
      <c r="C168" s="12">
        <v>3005810</v>
      </c>
      <c r="D168" s="12" t="s">
        <v>21</v>
      </c>
      <c r="E168" s="12">
        <v>592890</v>
      </c>
      <c r="F168" s="12" t="s">
        <v>21</v>
      </c>
      <c r="G168" s="12">
        <v>2345930</v>
      </c>
      <c r="H168" s="12" t="s">
        <v>21</v>
      </c>
      <c r="I168" s="5">
        <f t="shared" si="3"/>
        <v>19.724799638034341</v>
      </c>
      <c r="L168" s="10" t="s">
        <v>51</v>
      </c>
      <c r="M168" s="12">
        <v>3066320</v>
      </c>
      <c r="N168" s="12" t="s">
        <v>21</v>
      </c>
      <c r="O168" s="12">
        <v>324820</v>
      </c>
      <c r="P168" s="12" t="s">
        <v>21</v>
      </c>
      <c r="Q168" s="12">
        <v>2596940</v>
      </c>
      <c r="R168" s="12" t="s">
        <v>21</v>
      </c>
    </row>
    <row r="169" spans="2:18" x14ac:dyDescent="0.25">
      <c r="B169" s="10" t="s">
        <v>52</v>
      </c>
      <c r="C169" s="11">
        <v>17599520</v>
      </c>
      <c r="D169" s="11" t="s">
        <v>21</v>
      </c>
      <c r="E169" s="11" t="s">
        <v>53</v>
      </c>
      <c r="F169" s="11" t="s">
        <v>21</v>
      </c>
      <c r="G169" s="11">
        <v>17599520</v>
      </c>
      <c r="H169" s="11" t="s">
        <v>21</v>
      </c>
      <c r="L169" s="10" t="s">
        <v>52</v>
      </c>
      <c r="M169" s="11">
        <v>1595670</v>
      </c>
      <c r="N169" s="11" t="s">
        <v>21</v>
      </c>
      <c r="O169" s="11">
        <v>3970</v>
      </c>
      <c r="P169" s="11" t="s">
        <v>21</v>
      </c>
      <c r="Q169" s="11">
        <v>1576650</v>
      </c>
      <c r="R169" s="11" t="s">
        <v>21</v>
      </c>
    </row>
    <row r="170" spans="2:18" x14ac:dyDescent="0.25">
      <c r="B170" s="10" t="s">
        <v>54</v>
      </c>
      <c r="C170" s="12">
        <v>982790</v>
      </c>
      <c r="D170" s="12" t="s">
        <v>21</v>
      </c>
      <c r="E170" s="12">
        <v>26180</v>
      </c>
      <c r="F170" s="12" t="s">
        <v>21</v>
      </c>
      <c r="G170" s="12">
        <v>930580</v>
      </c>
      <c r="H170" s="12" t="s">
        <v>21</v>
      </c>
      <c r="L170" s="10" t="s">
        <v>54</v>
      </c>
      <c r="M170" s="12">
        <v>1005940</v>
      </c>
      <c r="N170" s="12" t="s">
        <v>21</v>
      </c>
      <c r="O170" s="12">
        <v>21130</v>
      </c>
      <c r="P170" s="12" t="s">
        <v>21</v>
      </c>
      <c r="Q170" s="12">
        <v>931770</v>
      </c>
      <c r="R170" s="12" t="s">
        <v>21</v>
      </c>
    </row>
    <row r="171" spans="2:18" x14ac:dyDescent="0.25">
      <c r="B171" s="10" t="s">
        <v>55</v>
      </c>
      <c r="C171" s="11">
        <v>851030</v>
      </c>
      <c r="D171" s="11" t="s">
        <v>21</v>
      </c>
      <c r="E171" s="11">
        <v>143790</v>
      </c>
      <c r="F171" s="11" t="s">
        <v>21</v>
      </c>
      <c r="G171" s="11">
        <v>704560</v>
      </c>
      <c r="H171" s="11" t="s">
        <v>21</v>
      </c>
      <c r="L171" s="10" t="s">
        <v>55</v>
      </c>
      <c r="M171" s="11">
        <v>1047800</v>
      </c>
      <c r="N171" s="11" t="s">
        <v>21</v>
      </c>
      <c r="O171" s="11">
        <v>108870</v>
      </c>
      <c r="P171" s="11" t="s">
        <v>21</v>
      </c>
      <c r="Q171" s="11">
        <v>936900</v>
      </c>
      <c r="R171" s="11" t="s">
        <v>21</v>
      </c>
    </row>
    <row r="172" spans="2:18" x14ac:dyDescent="0.25">
      <c r="B172" s="10" t="s">
        <v>56</v>
      </c>
      <c r="C172" s="12" t="s">
        <v>53</v>
      </c>
      <c r="D172" s="12" t="s">
        <v>21</v>
      </c>
      <c r="E172" s="12" t="s">
        <v>53</v>
      </c>
      <c r="F172" s="12" t="s">
        <v>21</v>
      </c>
      <c r="G172" s="12" t="s">
        <v>53</v>
      </c>
      <c r="H172" s="12" t="s">
        <v>21</v>
      </c>
      <c r="L172" s="10" t="s">
        <v>56</v>
      </c>
      <c r="M172" s="12">
        <v>16881690</v>
      </c>
      <c r="N172" s="12" t="s">
        <v>21</v>
      </c>
      <c r="O172" s="12">
        <v>199550</v>
      </c>
      <c r="P172" s="12" t="s">
        <v>21</v>
      </c>
      <c r="Q172" s="12">
        <v>16274160</v>
      </c>
      <c r="R172" s="12" t="s">
        <v>21</v>
      </c>
    </row>
    <row r="173" spans="2:18" x14ac:dyDescent="0.25">
      <c r="B173" s="10" t="s">
        <v>57</v>
      </c>
      <c r="C173" s="11" t="s">
        <v>53</v>
      </c>
      <c r="D173" s="11" t="s">
        <v>21</v>
      </c>
      <c r="E173" s="11" t="s">
        <v>53</v>
      </c>
      <c r="F173" s="11" t="s">
        <v>21</v>
      </c>
      <c r="G173" s="11" t="s">
        <v>53</v>
      </c>
      <c r="H173" s="11" t="s">
        <v>21</v>
      </c>
      <c r="L173" s="10" t="s">
        <v>57</v>
      </c>
      <c r="M173" s="11">
        <v>221300</v>
      </c>
      <c r="N173" s="11" t="s">
        <v>21</v>
      </c>
      <c r="O173" s="11" t="s">
        <v>53</v>
      </c>
      <c r="P173" s="11" t="s">
        <v>79</v>
      </c>
      <c r="Q173" s="11">
        <v>219570</v>
      </c>
      <c r="R173" s="11" t="s">
        <v>21</v>
      </c>
    </row>
    <row r="174" spans="2:18" x14ac:dyDescent="0.25">
      <c r="B174" s="10" t="s">
        <v>58</v>
      </c>
      <c r="C174" s="12" t="s">
        <v>53</v>
      </c>
      <c r="D174" s="12" t="s">
        <v>21</v>
      </c>
      <c r="E174" s="12" t="s">
        <v>53</v>
      </c>
      <c r="F174" s="12" t="s">
        <v>21</v>
      </c>
      <c r="G174" s="12" t="s">
        <v>53</v>
      </c>
      <c r="H174" s="12" t="s">
        <v>21</v>
      </c>
      <c r="L174" s="10" t="s">
        <v>58</v>
      </c>
      <c r="M174" s="12" t="s">
        <v>53</v>
      </c>
      <c r="N174" s="12" t="s">
        <v>21</v>
      </c>
      <c r="O174" s="12" t="s">
        <v>53</v>
      </c>
      <c r="P174" s="12" t="s">
        <v>21</v>
      </c>
      <c r="Q174" s="12" t="s">
        <v>53</v>
      </c>
      <c r="R174" s="12" t="s">
        <v>21</v>
      </c>
    </row>
    <row r="175" spans="2:18" x14ac:dyDescent="0.25">
      <c r="B175" s="10" t="s">
        <v>59</v>
      </c>
      <c r="C175" s="11" t="s">
        <v>53</v>
      </c>
      <c r="D175" s="11" t="s">
        <v>21</v>
      </c>
      <c r="E175" s="11" t="s">
        <v>53</v>
      </c>
      <c r="F175" s="11" t="s">
        <v>21</v>
      </c>
      <c r="G175" s="11" t="s">
        <v>53</v>
      </c>
      <c r="H175" s="11" t="s">
        <v>21</v>
      </c>
      <c r="L175" s="10" t="s">
        <v>59</v>
      </c>
      <c r="M175" s="11">
        <v>3437420</v>
      </c>
      <c r="N175" s="11" t="s">
        <v>21</v>
      </c>
      <c r="O175" s="11">
        <v>2870</v>
      </c>
      <c r="P175" s="11" t="s">
        <v>21</v>
      </c>
      <c r="Q175" s="11">
        <v>3421010</v>
      </c>
      <c r="R175" s="11" t="s">
        <v>21</v>
      </c>
    </row>
    <row r="176" spans="2:18" x14ac:dyDescent="0.25">
      <c r="B176" s="1"/>
      <c r="C176" s="1"/>
      <c r="D176" s="1"/>
      <c r="E176" s="1"/>
      <c r="F176" s="1"/>
      <c r="G176" s="1"/>
      <c r="H176" s="1"/>
      <c r="L176" s="1"/>
      <c r="M176" s="1"/>
      <c r="N176" s="1"/>
      <c r="O176" s="1"/>
      <c r="P176" s="1"/>
      <c r="Q176" s="1"/>
      <c r="R176" s="1"/>
    </row>
    <row r="177" spans="1:18" x14ac:dyDescent="0.25">
      <c r="B177" s="7" t="s">
        <v>60</v>
      </c>
      <c r="C177" s="1"/>
      <c r="D177" s="1"/>
      <c r="E177" s="1"/>
      <c r="F177" s="1"/>
      <c r="G177" s="1"/>
      <c r="H177" s="1"/>
      <c r="L177" s="7" t="s">
        <v>60</v>
      </c>
      <c r="M177" s="1"/>
      <c r="N177" s="1"/>
      <c r="O177" s="1"/>
      <c r="P177" s="1"/>
      <c r="Q177" s="1"/>
      <c r="R177" s="1"/>
    </row>
    <row r="178" spans="1:18" x14ac:dyDescent="0.25">
      <c r="B178" s="7" t="s">
        <v>53</v>
      </c>
      <c r="C178" s="6" t="s">
        <v>61</v>
      </c>
      <c r="D178" s="1"/>
      <c r="E178" s="1"/>
      <c r="F178" s="1"/>
      <c r="G178" s="1"/>
      <c r="H178" s="1"/>
      <c r="L178" s="7" t="s">
        <v>53</v>
      </c>
      <c r="M178" s="6" t="s">
        <v>61</v>
      </c>
      <c r="N178" s="1"/>
      <c r="O178" s="1"/>
      <c r="P178" s="1"/>
      <c r="Q178" s="1"/>
      <c r="R178" s="1"/>
    </row>
    <row r="179" spans="1:18" x14ac:dyDescent="0.25">
      <c r="L179" s="7" t="s">
        <v>80</v>
      </c>
      <c r="M179" s="1"/>
      <c r="N179" s="1"/>
      <c r="O179" s="1"/>
      <c r="P179" s="1"/>
      <c r="Q179" s="1"/>
      <c r="R179" s="1"/>
    </row>
    <row r="180" spans="1:18" x14ac:dyDescent="0.25">
      <c r="J180" s="7" t="s">
        <v>79</v>
      </c>
      <c r="K180" s="6" t="s">
        <v>81</v>
      </c>
      <c r="L180" s="7" t="s">
        <v>79</v>
      </c>
      <c r="M180" s="6" t="s">
        <v>81</v>
      </c>
      <c r="N180" s="1"/>
      <c r="O180" s="1"/>
      <c r="P180" s="1"/>
      <c r="Q180" s="1"/>
      <c r="R180" s="1"/>
    </row>
    <row r="183" spans="1:18" x14ac:dyDescent="0.25">
      <c r="A183" s="2" t="s">
        <v>63</v>
      </c>
      <c r="B183" s="54" t="s">
        <v>150</v>
      </c>
    </row>
    <row r="186" spans="1:18" x14ac:dyDescent="0.25">
      <c r="B186" s="2">
        <v>2020</v>
      </c>
      <c r="C186" s="16" t="s">
        <v>94</v>
      </c>
    </row>
    <row r="187" spans="1:18" x14ac:dyDescent="0.25">
      <c r="B187" s="2">
        <v>2010</v>
      </c>
      <c r="C187" s="16" t="s">
        <v>121</v>
      </c>
    </row>
    <row r="189" spans="1:18" x14ac:dyDescent="0.25">
      <c r="B189" s="6" t="s">
        <v>95</v>
      </c>
      <c r="C189" s="1"/>
      <c r="D189" s="1"/>
      <c r="E189" s="1"/>
      <c r="F189" s="1"/>
      <c r="J189" s="6" t="s">
        <v>122</v>
      </c>
      <c r="K189" s="1"/>
      <c r="L189" s="1"/>
      <c r="M189" s="1"/>
      <c r="N189" s="1"/>
    </row>
    <row r="190" spans="1:18" x14ac:dyDescent="0.25">
      <c r="B190" s="6" t="s">
        <v>7</v>
      </c>
      <c r="C190" s="7" t="s">
        <v>96</v>
      </c>
      <c r="D190" s="1"/>
      <c r="E190" s="1"/>
      <c r="F190" s="1"/>
      <c r="J190" s="6" t="s">
        <v>7</v>
      </c>
      <c r="K190" s="7" t="s">
        <v>123</v>
      </c>
      <c r="L190" s="1"/>
      <c r="M190" s="1"/>
      <c r="N190" s="1"/>
    </row>
    <row r="191" spans="1:18" x14ac:dyDescent="0.25">
      <c r="B191" s="6" t="s">
        <v>8</v>
      </c>
      <c r="C191" s="6" t="s">
        <v>9</v>
      </c>
      <c r="D191" s="1"/>
      <c r="E191" s="1"/>
      <c r="F191" s="1"/>
      <c r="J191" s="6" t="s">
        <v>8</v>
      </c>
      <c r="K191" s="6" t="s">
        <v>9</v>
      </c>
      <c r="L191" s="1"/>
      <c r="M191" s="1"/>
      <c r="N191" s="1"/>
    </row>
    <row r="192" spans="1:18" x14ac:dyDescent="0.25">
      <c r="B192" s="1"/>
      <c r="C192" s="1"/>
      <c r="D192" s="1"/>
      <c r="E192" s="1"/>
      <c r="F192" s="1"/>
      <c r="J192" s="1"/>
      <c r="K192" s="1"/>
      <c r="L192" s="1"/>
      <c r="M192" s="1"/>
      <c r="N192" s="1"/>
    </row>
    <row r="193" spans="2:17" x14ac:dyDescent="0.25">
      <c r="B193" s="7" t="s">
        <v>10</v>
      </c>
      <c r="C193" s="1"/>
      <c r="D193" s="6" t="s">
        <v>11</v>
      </c>
      <c r="E193" s="1"/>
      <c r="F193" s="1"/>
      <c r="J193" s="7" t="s">
        <v>10</v>
      </c>
      <c r="K193" s="1"/>
      <c r="L193" s="6" t="s">
        <v>11</v>
      </c>
      <c r="M193" s="1"/>
      <c r="N193" s="1"/>
    </row>
    <row r="194" spans="2:17" x14ac:dyDescent="0.25">
      <c r="B194" s="7" t="s">
        <v>14</v>
      </c>
      <c r="C194" s="1"/>
      <c r="D194" s="6" t="s">
        <v>13</v>
      </c>
      <c r="E194" s="1"/>
      <c r="F194" s="1"/>
      <c r="J194" s="7" t="s">
        <v>14</v>
      </c>
      <c r="K194" s="1"/>
      <c r="L194" s="6" t="s">
        <v>13</v>
      </c>
      <c r="M194" s="1"/>
      <c r="N194" s="1"/>
    </row>
    <row r="195" spans="2:17" x14ac:dyDescent="0.25">
      <c r="B195" s="7" t="s">
        <v>15</v>
      </c>
      <c r="C195" s="1"/>
      <c r="D195" s="6" t="s">
        <v>13</v>
      </c>
      <c r="E195" s="1"/>
      <c r="F195" s="1"/>
      <c r="J195" s="7" t="s">
        <v>15</v>
      </c>
      <c r="K195" s="1"/>
      <c r="L195" s="6" t="s">
        <v>13</v>
      </c>
      <c r="M195" s="1"/>
      <c r="N195" s="1"/>
    </row>
    <row r="196" spans="2:17" x14ac:dyDescent="0.25">
      <c r="B196" s="7" t="s">
        <v>16</v>
      </c>
      <c r="C196" s="1"/>
      <c r="D196" s="6" t="s">
        <v>17</v>
      </c>
      <c r="E196" s="1"/>
      <c r="F196" s="1"/>
      <c r="J196" s="7" t="s">
        <v>16</v>
      </c>
      <c r="K196" s="1"/>
      <c r="L196" s="6" t="s">
        <v>17</v>
      </c>
      <c r="M196" s="1"/>
      <c r="N196" s="1"/>
    </row>
    <row r="197" spans="2:17" x14ac:dyDescent="0.25">
      <c r="B197" s="7" t="s">
        <v>97</v>
      </c>
      <c r="C197" s="1"/>
      <c r="D197" s="6" t="s">
        <v>24</v>
      </c>
      <c r="E197" s="1"/>
      <c r="F197" s="1"/>
      <c r="J197" s="7" t="s">
        <v>97</v>
      </c>
      <c r="K197" s="1"/>
      <c r="L197" s="6" t="s">
        <v>24</v>
      </c>
      <c r="M197" s="1"/>
      <c r="N197" s="1"/>
    </row>
    <row r="198" spans="2:17" x14ac:dyDescent="0.25">
      <c r="B198" s="7" t="s">
        <v>18</v>
      </c>
      <c r="C198" s="1"/>
      <c r="D198" s="6" t="s">
        <v>19</v>
      </c>
      <c r="E198" s="1"/>
      <c r="F198" s="1"/>
      <c r="J198" s="7" t="s">
        <v>18</v>
      </c>
      <c r="K198" s="1"/>
      <c r="L198" s="6" t="s">
        <v>82</v>
      </c>
      <c r="M198" s="1"/>
      <c r="N198" s="1"/>
    </row>
    <row r="199" spans="2:17" x14ac:dyDescent="0.25">
      <c r="B199" s="1"/>
      <c r="C199" s="1"/>
      <c r="D199" s="1"/>
      <c r="E199" s="1"/>
      <c r="F199" s="1"/>
      <c r="J199" s="1"/>
      <c r="K199" s="1"/>
      <c r="L199" s="1"/>
      <c r="M199" s="1"/>
      <c r="N199" s="1"/>
    </row>
    <row r="200" spans="2:17" x14ac:dyDescent="0.25">
      <c r="B200" s="8" t="s">
        <v>20</v>
      </c>
      <c r="C200" s="79" t="s">
        <v>13</v>
      </c>
      <c r="D200" s="79" t="s">
        <v>21</v>
      </c>
      <c r="E200" s="79" t="s">
        <v>22</v>
      </c>
      <c r="F200" s="79" t="s">
        <v>21</v>
      </c>
      <c r="J200" s="8" t="s">
        <v>20</v>
      </c>
      <c r="K200" s="79" t="s">
        <v>13</v>
      </c>
      <c r="L200" s="79" t="s">
        <v>21</v>
      </c>
      <c r="M200" s="79" t="s">
        <v>22</v>
      </c>
      <c r="N200" s="79" t="s">
        <v>21</v>
      </c>
    </row>
    <row r="201" spans="2:17" x14ac:dyDescent="0.25">
      <c r="B201" s="9" t="s">
        <v>98</v>
      </c>
      <c r="C201" s="17" t="s">
        <v>21</v>
      </c>
      <c r="D201" s="17" t="s">
        <v>21</v>
      </c>
      <c r="E201" s="17" t="s">
        <v>21</v>
      </c>
      <c r="F201" s="17" t="s">
        <v>21</v>
      </c>
      <c r="J201" s="9" t="s">
        <v>98</v>
      </c>
      <c r="K201" s="17" t="s">
        <v>21</v>
      </c>
      <c r="L201" s="17" t="s">
        <v>21</v>
      </c>
      <c r="M201" s="17" t="s">
        <v>21</v>
      </c>
      <c r="N201" s="17" t="s">
        <v>21</v>
      </c>
    </row>
    <row r="202" spans="2:17" x14ac:dyDescent="0.25">
      <c r="B202" s="10" t="s">
        <v>13</v>
      </c>
      <c r="C202" s="11">
        <v>9067300</v>
      </c>
      <c r="D202" s="11" t="s">
        <v>21</v>
      </c>
      <c r="E202" s="11">
        <v>244970</v>
      </c>
      <c r="F202" s="11" t="s">
        <v>21</v>
      </c>
      <c r="J202" s="10" t="s">
        <v>13</v>
      </c>
      <c r="K202" s="11">
        <v>12055360</v>
      </c>
      <c r="L202" s="11" t="s">
        <v>21</v>
      </c>
      <c r="M202" s="11">
        <v>109690</v>
      </c>
      <c r="N202" s="11" t="s">
        <v>21</v>
      </c>
      <c r="Q202" s="51">
        <f>+K202-C202</f>
        <v>2988060</v>
      </c>
    </row>
    <row r="203" spans="2:17" x14ac:dyDescent="0.25">
      <c r="B203" s="10" t="s">
        <v>99</v>
      </c>
      <c r="C203" s="12">
        <v>1440950</v>
      </c>
      <c r="D203" s="12" t="s">
        <v>21</v>
      </c>
      <c r="E203" s="12">
        <v>20330</v>
      </c>
      <c r="F203" s="12" t="s">
        <v>21</v>
      </c>
      <c r="J203" s="10" t="s">
        <v>99</v>
      </c>
      <c r="K203" s="12">
        <v>1351310</v>
      </c>
      <c r="L203" s="12" t="s">
        <v>21</v>
      </c>
      <c r="M203" s="12">
        <v>6840</v>
      </c>
      <c r="N203" s="12" t="s">
        <v>21</v>
      </c>
    </row>
    <row r="204" spans="2:17" x14ac:dyDescent="0.25">
      <c r="B204" s="10" t="s">
        <v>100</v>
      </c>
      <c r="C204" s="11">
        <v>1675900</v>
      </c>
      <c r="D204" s="11" t="s">
        <v>21</v>
      </c>
      <c r="E204" s="11">
        <v>32940</v>
      </c>
      <c r="F204" s="11" t="s">
        <v>21</v>
      </c>
      <c r="J204" s="10" t="s">
        <v>100</v>
      </c>
      <c r="K204" s="11">
        <v>1640610</v>
      </c>
      <c r="L204" s="11" t="s">
        <v>21</v>
      </c>
      <c r="M204" s="11">
        <v>8800</v>
      </c>
      <c r="N204" s="11" t="s">
        <v>21</v>
      </c>
    </row>
    <row r="205" spans="2:17" x14ac:dyDescent="0.25">
      <c r="B205" s="10" t="s">
        <v>101</v>
      </c>
      <c r="C205" s="12">
        <v>92310</v>
      </c>
      <c r="D205" s="12" t="s">
        <v>21</v>
      </c>
      <c r="E205" s="12">
        <v>3440</v>
      </c>
      <c r="F205" s="12" t="s">
        <v>21</v>
      </c>
      <c r="J205" s="10" t="s">
        <v>101</v>
      </c>
      <c r="K205" s="12">
        <v>96730</v>
      </c>
      <c r="L205" s="12" t="s">
        <v>21</v>
      </c>
      <c r="M205" s="12">
        <v>1330</v>
      </c>
      <c r="N205" s="12" t="s">
        <v>21</v>
      </c>
    </row>
    <row r="206" spans="2:17" x14ac:dyDescent="0.25">
      <c r="B206" s="10" t="s">
        <v>102</v>
      </c>
      <c r="C206" s="11">
        <v>66270</v>
      </c>
      <c r="D206" s="11" t="s">
        <v>21</v>
      </c>
      <c r="E206" s="11">
        <v>3490</v>
      </c>
      <c r="F206" s="11" t="s">
        <v>21</v>
      </c>
      <c r="J206" s="10" t="s">
        <v>102</v>
      </c>
      <c r="K206" s="11">
        <v>93340</v>
      </c>
      <c r="L206" s="11" t="s">
        <v>21</v>
      </c>
      <c r="M206" s="11">
        <v>730</v>
      </c>
      <c r="N206" s="11" t="s">
        <v>21</v>
      </c>
    </row>
    <row r="207" spans="2:17" x14ac:dyDescent="0.25">
      <c r="B207" s="10" t="s">
        <v>103</v>
      </c>
      <c r="C207" s="12">
        <v>47210</v>
      </c>
      <c r="D207" s="12" t="s">
        <v>21</v>
      </c>
      <c r="E207" s="12">
        <v>2060</v>
      </c>
      <c r="F207" s="12" t="s">
        <v>21</v>
      </c>
      <c r="J207" s="10" t="s">
        <v>103</v>
      </c>
      <c r="K207" s="12">
        <v>48880</v>
      </c>
      <c r="L207" s="12" t="s">
        <v>21</v>
      </c>
      <c r="M207" s="12">
        <v>360</v>
      </c>
      <c r="N207" s="12" t="s">
        <v>21</v>
      </c>
    </row>
    <row r="208" spans="2:17" x14ac:dyDescent="0.25">
      <c r="B208" s="10" t="s">
        <v>104</v>
      </c>
      <c r="C208" s="11">
        <v>428010</v>
      </c>
      <c r="D208" s="11" t="s">
        <v>21</v>
      </c>
      <c r="E208" s="11">
        <v>19110</v>
      </c>
      <c r="F208" s="11" t="s">
        <v>21</v>
      </c>
      <c r="J208" s="10" t="s">
        <v>104</v>
      </c>
      <c r="K208" s="11">
        <v>591640</v>
      </c>
      <c r="L208" s="11" t="s">
        <v>21</v>
      </c>
      <c r="M208" s="11">
        <v>4520</v>
      </c>
      <c r="N208" s="11" t="s">
        <v>21</v>
      </c>
    </row>
    <row r="209" spans="2:14" x14ac:dyDescent="0.25">
      <c r="B209" s="10" t="s">
        <v>105</v>
      </c>
      <c r="C209" s="12">
        <v>508710</v>
      </c>
      <c r="D209" s="12" t="s">
        <v>21</v>
      </c>
      <c r="E209" s="12">
        <v>22320</v>
      </c>
      <c r="F209" s="12" t="s">
        <v>21</v>
      </c>
      <c r="J209" s="10" t="s">
        <v>105</v>
      </c>
      <c r="K209" s="12">
        <v>611710</v>
      </c>
      <c r="L209" s="12" t="s">
        <v>21</v>
      </c>
      <c r="M209" s="12">
        <v>8680</v>
      </c>
      <c r="N209" s="12" t="s">
        <v>21</v>
      </c>
    </row>
    <row r="210" spans="2:14" x14ac:dyDescent="0.25">
      <c r="B210" s="10" t="s">
        <v>106</v>
      </c>
      <c r="C210" s="11">
        <v>804420</v>
      </c>
      <c r="D210" s="11" t="s">
        <v>21</v>
      </c>
      <c r="E210" s="11">
        <v>20500</v>
      </c>
      <c r="F210" s="11" t="s">
        <v>21</v>
      </c>
      <c r="J210" s="10" t="s">
        <v>106</v>
      </c>
      <c r="K210" s="11">
        <v>982840</v>
      </c>
      <c r="L210" s="11" t="s">
        <v>21</v>
      </c>
      <c r="M210" s="11">
        <v>12740</v>
      </c>
      <c r="N210" s="11" t="s">
        <v>21</v>
      </c>
    </row>
    <row r="211" spans="2:14" x14ac:dyDescent="0.25">
      <c r="B211" s="10" t="s">
        <v>107</v>
      </c>
      <c r="C211" s="12">
        <v>212000</v>
      </c>
      <c r="D211" s="12" t="s">
        <v>21</v>
      </c>
      <c r="E211" s="12">
        <v>7630</v>
      </c>
      <c r="F211" s="12" t="s">
        <v>21</v>
      </c>
      <c r="J211" s="10" t="s">
        <v>107</v>
      </c>
      <c r="K211" s="12">
        <v>272330</v>
      </c>
      <c r="L211" s="12" t="s">
        <v>21</v>
      </c>
      <c r="M211" s="12">
        <v>2450</v>
      </c>
      <c r="N211" s="12" t="s">
        <v>21</v>
      </c>
    </row>
    <row r="212" spans="2:14" x14ac:dyDescent="0.25">
      <c r="B212" s="10" t="s">
        <v>108</v>
      </c>
      <c r="C212" s="11">
        <v>467000</v>
      </c>
      <c r="D212" s="11" t="s">
        <v>21</v>
      </c>
      <c r="E212" s="11">
        <v>21640</v>
      </c>
      <c r="F212" s="11" t="s">
        <v>21</v>
      </c>
      <c r="J212" s="10" t="s">
        <v>108</v>
      </c>
      <c r="K212" s="11">
        <v>643970</v>
      </c>
      <c r="L212" s="11" t="s">
        <v>21</v>
      </c>
      <c r="M212" s="11">
        <v>14420</v>
      </c>
      <c r="N212" s="11" t="s">
        <v>21</v>
      </c>
    </row>
    <row r="213" spans="2:14" x14ac:dyDescent="0.25">
      <c r="B213" s="10" t="s">
        <v>109</v>
      </c>
      <c r="C213" s="12">
        <v>386880</v>
      </c>
      <c r="D213" s="12" t="s">
        <v>21</v>
      </c>
      <c r="E213" s="12">
        <v>30900</v>
      </c>
      <c r="F213" s="12" t="s">
        <v>21</v>
      </c>
      <c r="J213" s="10" t="s">
        <v>109</v>
      </c>
      <c r="K213" s="12">
        <v>374380</v>
      </c>
      <c r="L213" s="12" t="s">
        <v>21</v>
      </c>
      <c r="M213" s="12">
        <v>16720</v>
      </c>
      <c r="N213" s="12" t="s">
        <v>21</v>
      </c>
    </row>
    <row r="214" spans="2:14" x14ac:dyDescent="0.25">
      <c r="B214" s="10" t="s">
        <v>110</v>
      </c>
      <c r="C214" s="11">
        <v>66150</v>
      </c>
      <c r="D214" s="11" t="s">
        <v>21</v>
      </c>
      <c r="E214" s="11">
        <v>2690</v>
      </c>
      <c r="F214" s="11" t="s">
        <v>21</v>
      </c>
      <c r="J214" s="10" t="s">
        <v>110</v>
      </c>
      <c r="K214" s="11">
        <v>126980</v>
      </c>
      <c r="L214" s="11" t="s">
        <v>21</v>
      </c>
      <c r="M214" s="11">
        <v>4780</v>
      </c>
      <c r="N214" s="11" t="s">
        <v>21</v>
      </c>
    </row>
    <row r="215" spans="2:14" x14ac:dyDescent="0.25">
      <c r="B215" s="10" t="s">
        <v>111</v>
      </c>
      <c r="C215" s="12">
        <v>330780</v>
      </c>
      <c r="D215" s="12" t="s">
        <v>21</v>
      </c>
      <c r="E215" s="12">
        <v>16010</v>
      </c>
      <c r="F215" s="12" t="s">
        <v>21</v>
      </c>
      <c r="J215" s="10" t="s">
        <v>111</v>
      </c>
      <c r="K215" s="12">
        <v>676740</v>
      </c>
      <c r="L215" s="12" t="s">
        <v>21</v>
      </c>
      <c r="M215" s="12">
        <v>12740</v>
      </c>
      <c r="N215" s="12" t="s">
        <v>21</v>
      </c>
    </row>
    <row r="216" spans="2:14" x14ac:dyDescent="0.25">
      <c r="B216" s="10" t="s">
        <v>112</v>
      </c>
      <c r="C216" s="11">
        <v>137890</v>
      </c>
      <c r="D216" s="11" t="s">
        <v>21</v>
      </c>
      <c r="E216" s="11">
        <v>1750</v>
      </c>
      <c r="F216" s="11" t="s">
        <v>21</v>
      </c>
      <c r="J216" s="10" t="s">
        <v>112</v>
      </c>
      <c r="K216" s="11">
        <v>327980</v>
      </c>
      <c r="L216" s="11" t="s">
        <v>21</v>
      </c>
      <c r="M216" s="11">
        <v>590</v>
      </c>
      <c r="N216" s="11" t="s">
        <v>21</v>
      </c>
    </row>
    <row r="217" spans="2:14" x14ac:dyDescent="0.25">
      <c r="B217" s="10" t="s">
        <v>113</v>
      </c>
      <c r="C217" s="12">
        <v>350350</v>
      </c>
      <c r="D217" s="12" t="s">
        <v>21</v>
      </c>
      <c r="E217" s="12">
        <v>6230</v>
      </c>
      <c r="F217" s="12" t="s">
        <v>21</v>
      </c>
      <c r="J217" s="10" t="s">
        <v>113</v>
      </c>
      <c r="K217" s="12">
        <v>588470</v>
      </c>
      <c r="L217" s="12" t="s">
        <v>21</v>
      </c>
      <c r="M217" s="12">
        <v>1270</v>
      </c>
      <c r="N217" s="12" t="s">
        <v>21</v>
      </c>
    </row>
    <row r="218" spans="2:14" x14ac:dyDescent="0.25">
      <c r="B218" s="10" t="s">
        <v>114</v>
      </c>
      <c r="C218" s="11">
        <v>224650</v>
      </c>
      <c r="D218" s="11" t="s">
        <v>21</v>
      </c>
      <c r="E218" s="11">
        <v>1730</v>
      </c>
      <c r="F218" s="11" t="s">
        <v>21</v>
      </c>
      <c r="J218" s="10" t="s">
        <v>114</v>
      </c>
      <c r="K218" s="11">
        <v>501970</v>
      </c>
      <c r="L218" s="11" t="s">
        <v>21</v>
      </c>
      <c r="M218" s="11">
        <v>120</v>
      </c>
      <c r="N218" s="11" t="s">
        <v>21</v>
      </c>
    </row>
    <row r="219" spans="2:14" x14ac:dyDescent="0.25">
      <c r="B219" s="10" t="s">
        <v>115</v>
      </c>
      <c r="C219" s="12">
        <v>466020</v>
      </c>
      <c r="D219" s="12" t="s">
        <v>21</v>
      </c>
      <c r="E219" s="12">
        <v>10850</v>
      </c>
      <c r="F219" s="12" t="s">
        <v>21</v>
      </c>
      <c r="J219" s="10" t="s">
        <v>115</v>
      </c>
      <c r="K219" s="12">
        <v>531350</v>
      </c>
      <c r="L219" s="12" t="s">
        <v>21</v>
      </c>
      <c r="M219" s="12">
        <v>3190</v>
      </c>
      <c r="N219" s="12" t="s">
        <v>21</v>
      </c>
    </row>
    <row r="220" spans="2:14" x14ac:dyDescent="0.25">
      <c r="B220" s="10" t="s">
        <v>116</v>
      </c>
      <c r="C220" s="11">
        <v>155030</v>
      </c>
      <c r="D220" s="11" t="s">
        <v>21</v>
      </c>
      <c r="E220" s="11">
        <v>2120</v>
      </c>
      <c r="F220" s="11" t="s">
        <v>21</v>
      </c>
      <c r="J220" s="10" t="s">
        <v>116</v>
      </c>
      <c r="K220" s="11">
        <v>600370</v>
      </c>
      <c r="L220" s="11" t="s">
        <v>21</v>
      </c>
      <c r="M220" s="11">
        <v>1340</v>
      </c>
      <c r="N220" s="11" t="s">
        <v>21</v>
      </c>
    </row>
    <row r="221" spans="2:14" x14ac:dyDescent="0.25">
      <c r="B221" s="10" t="s">
        <v>117</v>
      </c>
      <c r="C221" s="12">
        <v>54280</v>
      </c>
      <c r="D221" s="12" t="s">
        <v>21</v>
      </c>
      <c r="E221" s="12">
        <v>1030</v>
      </c>
      <c r="F221" s="12" t="s">
        <v>21</v>
      </c>
      <c r="J221" s="10" t="s">
        <v>117</v>
      </c>
      <c r="K221" s="12">
        <v>195930</v>
      </c>
      <c r="L221" s="12" t="s">
        <v>21</v>
      </c>
      <c r="M221" s="12">
        <v>510</v>
      </c>
      <c r="N221" s="12" t="s">
        <v>21</v>
      </c>
    </row>
    <row r="222" spans="2:14" x14ac:dyDescent="0.25">
      <c r="B222" s="10" t="s">
        <v>118</v>
      </c>
      <c r="C222" s="11">
        <v>182490</v>
      </c>
      <c r="D222" s="11" t="s">
        <v>21</v>
      </c>
      <c r="E222" s="11">
        <v>5590</v>
      </c>
      <c r="F222" s="11" t="s">
        <v>21</v>
      </c>
      <c r="J222" s="10" t="s">
        <v>118</v>
      </c>
      <c r="K222" s="11">
        <v>309900</v>
      </c>
      <c r="L222" s="11" t="s">
        <v>21</v>
      </c>
      <c r="M222" s="11">
        <v>3310</v>
      </c>
      <c r="N222" s="11" t="s">
        <v>21</v>
      </c>
    </row>
    <row r="223" spans="2:14" x14ac:dyDescent="0.25">
      <c r="B223" s="10" t="s">
        <v>119</v>
      </c>
      <c r="C223" s="12">
        <v>894350</v>
      </c>
      <c r="D223" s="12" t="s">
        <v>21</v>
      </c>
      <c r="E223" s="12">
        <v>12270</v>
      </c>
      <c r="F223" s="12" t="s">
        <v>21</v>
      </c>
      <c r="J223" s="10" t="s">
        <v>119</v>
      </c>
      <c r="K223" s="12">
        <v>1255020</v>
      </c>
      <c r="L223" s="12" t="s">
        <v>21</v>
      </c>
      <c r="M223" s="12">
        <v>4190</v>
      </c>
      <c r="N223" s="12" t="s">
        <v>21</v>
      </c>
    </row>
    <row r="224" spans="2:14" x14ac:dyDescent="0.25">
      <c r="B224" s="10" t="s">
        <v>120</v>
      </c>
      <c r="C224" s="11">
        <v>75640</v>
      </c>
      <c r="D224" s="11" t="s">
        <v>21</v>
      </c>
      <c r="E224" s="11">
        <v>370</v>
      </c>
      <c r="F224" s="11" t="s">
        <v>21</v>
      </c>
      <c r="J224" s="10" t="s">
        <v>120</v>
      </c>
      <c r="K224" s="11">
        <v>232940</v>
      </c>
      <c r="L224" s="11" t="s">
        <v>21</v>
      </c>
      <c r="M224" s="11">
        <v>60</v>
      </c>
      <c r="N224" s="11" t="s">
        <v>21</v>
      </c>
    </row>
    <row r="225" spans="1:86" x14ac:dyDescent="0.25">
      <c r="B225" s="1"/>
      <c r="C225" s="1"/>
      <c r="D225" s="1"/>
      <c r="E225" s="1"/>
      <c r="F225" s="1"/>
      <c r="J225" s="1"/>
      <c r="K225" s="1"/>
      <c r="L225" s="1"/>
      <c r="M225" s="1"/>
      <c r="N225" s="1"/>
    </row>
    <row r="226" spans="1:86" x14ac:dyDescent="0.25">
      <c r="B226" s="7" t="s">
        <v>60</v>
      </c>
      <c r="C226" s="1"/>
      <c r="D226" s="1"/>
      <c r="E226" s="1"/>
      <c r="F226" s="1"/>
      <c r="J226" s="7" t="s">
        <v>60</v>
      </c>
      <c r="K226" s="1"/>
      <c r="L226" s="1"/>
      <c r="M226" s="1"/>
      <c r="N226" s="1"/>
    </row>
    <row r="227" spans="1:86" x14ac:dyDescent="0.25">
      <c r="B227" s="7" t="s">
        <v>53</v>
      </c>
      <c r="C227" s="6" t="s">
        <v>61</v>
      </c>
      <c r="D227" s="1"/>
      <c r="E227" s="1"/>
      <c r="F227" s="1"/>
      <c r="J227" s="7" t="s">
        <v>53</v>
      </c>
      <c r="K227" s="6" t="s">
        <v>61</v>
      </c>
      <c r="L227" s="1"/>
      <c r="M227" s="1"/>
      <c r="N227" s="1"/>
    </row>
    <row r="231" spans="1:86" x14ac:dyDescent="0.25">
      <c r="A231" s="2" t="s">
        <v>63</v>
      </c>
      <c r="B231" s="54" t="s">
        <v>151</v>
      </c>
    </row>
    <row r="233" spans="1:86" x14ac:dyDescent="0.25">
      <c r="B233" s="2">
        <v>2020</v>
      </c>
      <c r="C233" s="2" t="s">
        <v>152</v>
      </c>
    </row>
    <row r="234" spans="1:86" x14ac:dyDescent="0.25">
      <c r="B234" s="2">
        <v>2010</v>
      </c>
      <c r="C234" s="2" t="s">
        <v>165</v>
      </c>
    </row>
    <row r="236" spans="1:86" x14ac:dyDescent="0.25">
      <c r="B236" s="6" t="s">
        <v>153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T236" s="6" t="s">
        <v>166</v>
      </c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</row>
    <row r="237" spans="1:86" x14ac:dyDescent="0.25">
      <c r="B237" s="6" t="s">
        <v>7</v>
      </c>
      <c r="C237" s="7" t="s">
        <v>154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T237" s="6" t="s">
        <v>7</v>
      </c>
      <c r="AU237" s="7" t="s">
        <v>167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</row>
    <row r="238" spans="1:86" x14ac:dyDescent="0.25">
      <c r="B238" s="6" t="s">
        <v>8</v>
      </c>
      <c r="C238" s="6" t="s">
        <v>9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T238" s="6" t="s">
        <v>8</v>
      </c>
      <c r="AU238" s="6" t="s">
        <v>9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</row>
    <row r="239" spans="1:86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</row>
    <row r="240" spans="1:86" x14ac:dyDescent="0.25">
      <c r="B240" s="7" t="s">
        <v>10</v>
      </c>
      <c r="C240" s="1"/>
      <c r="D240" s="6" t="s">
        <v>11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T240" s="7" t="s">
        <v>10</v>
      </c>
      <c r="AU240" s="1"/>
      <c r="AV240" s="6" t="s">
        <v>11</v>
      </c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</row>
    <row r="241" spans="2:86" x14ac:dyDescent="0.25">
      <c r="B241" s="7" t="s">
        <v>12</v>
      </c>
      <c r="C241" s="1"/>
      <c r="D241" s="6" t="s">
        <v>13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T241" s="7" t="s">
        <v>12</v>
      </c>
      <c r="AU241" s="1"/>
      <c r="AV241" s="6" t="s">
        <v>13</v>
      </c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</row>
    <row r="242" spans="2:86" x14ac:dyDescent="0.25">
      <c r="B242" s="7" t="s">
        <v>14</v>
      </c>
      <c r="C242" s="1"/>
      <c r="D242" s="6" t="s">
        <v>13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T242" s="7" t="s">
        <v>14</v>
      </c>
      <c r="AU242" s="1"/>
      <c r="AV242" s="6" t="s">
        <v>13</v>
      </c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</row>
    <row r="243" spans="2:86" x14ac:dyDescent="0.25">
      <c r="B243" s="7" t="s">
        <v>16</v>
      </c>
      <c r="C243" s="1"/>
      <c r="D243" s="6" t="s">
        <v>17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T243" s="7" t="s">
        <v>16</v>
      </c>
      <c r="AU243" s="1"/>
      <c r="AV243" s="6" t="s">
        <v>17</v>
      </c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</row>
    <row r="244" spans="2:86" x14ac:dyDescent="0.25">
      <c r="B244" s="7" t="s">
        <v>18</v>
      </c>
      <c r="C244" s="1"/>
      <c r="D244" s="6" t="s">
        <v>19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T244" s="7" t="s">
        <v>18</v>
      </c>
      <c r="AU244" s="1"/>
      <c r="AV244" s="6" t="s">
        <v>82</v>
      </c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</row>
    <row r="245" spans="2:86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</row>
    <row r="246" spans="2:86" x14ac:dyDescent="0.25">
      <c r="B246" s="8" t="s">
        <v>20</v>
      </c>
      <c r="C246" s="78" t="s">
        <v>13</v>
      </c>
      <c r="D246" s="78" t="s">
        <v>21</v>
      </c>
      <c r="E246" s="78" t="s">
        <v>13</v>
      </c>
      <c r="F246" s="78" t="s">
        <v>21</v>
      </c>
      <c r="G246" s="78" t="s">
        <v>13</v>
      </c>
      <c r="H246" s="78" t="s">
        <v>21</v>
      </c>
      <c r="I246" s="78" t="s">
        <v>13</v>
      </c>
      <c r="J246" s="78" t="s">
        <v>21</v>
      </c>
      <c r="K246" s="78" t="s">
        <v>13</v>
      </c>
      <c r="L246" s="78" t="s">
        <v>21</v>
      </c>
      <c r="M246" s="78" t="s">
        <v>13</v>
      </c>
      <c r="N246" s="78" t="s">
        <v>21</v>
      </c>
      <c r="O246" s="78" t="s">
        <v>13</v>
      </c>
      <c r="P246" s="78" t="s">
        <v>21</v>
      </c>
      <c r="Q246" s="78" t="s">
        <v>13</v>
      </c>
      <c r="R246" s="78" t="s">
        <v>21</v>
      </c>
      <c r="S246" s="78" t="s">
        <v>13</v>
      </c>
      <c r="T246" s="78" t="s">
        <v>21</v>
      </c>
      <c r="U246" s="78" t="s">
        <v>13</v>
      </c>
      <c r="V246" s="78" t="s">
        <v>21</v>
      </c>
      <c r="W246" s="78" t="s">
        <v>22</v>
      </c>
      <c r="X246" s="78" t="s">
        <v>21</v>
      </c>
      <c r="Y246" s="78" t="s">
        <v>22</v>
      </c>
      <c r="Z246" s="78" t="s">
        <v>21</v>
      </c>
      <c r="AA246" s="78" t="s">
        <v>22</v>
      </c>
      <c r="AB246" s="78" t="s">
        <v>21</v>
      </c>
      <c r="AC246" s="78" t="s">
        <v>22</v>
      </c>
      <c r="AD246" s="78" t="s">
        <v>21</v>
      </c>
      <c r="AE246" s="78" t="s">
        <v>22</v>
      </c>
      <c r="AF246" s="78" t="s">
        <v>21</v>
      </c>
      <c r="AG246" s="78" t="s">
        <v>22</v>
      </c>
      <c r="AH246" s="78" t="s">
        <v>21</v>
      </c>
      <c r="AI246" s="78" t="s">
        <v>22</v>
      </c>
      <c r="AJ246" s="78" t="s">
        <v>21</v>
      </c>
      <c r="AK246" s="78" t="s">
        <v>22</v>
      </c>
      <c r="AL246" s="78" t="s">
        <v>21</v>
      </c>
      <c r="AM246" s="78" t="s">
        <v>22</v>
      </c>
      <c r="AN246" s="78" t="s">
        <v>21</v>
      </c>
      <c r="AO246" s="78" t="s">
        <v>22</v>
      </c>
      <c r="AP246" s="78" t="s">
        <v>21</v>
      </c>
      <c r="AT246" s="8" t="s">
        <v>20</v>
      </c>
      <c r="AU246" s="78" t="s">
        <v>13</v>
      </c>
      <c r="AV246" s="78" t="s">
        <v>21</v>
      </c>
      <c r="AW246" s="78" t="s">
        <v>13</v>
      </c>
      <c r="AX246" s="78" t="s">
        <v>21</v>
      </c>
      <c r="AY246" s="78" t="s">
        <v>13</v>
      </c>
      <c r="AZ246" s="78" t="s">
        <v>21</v>
      </c>
      <c r="BA246" s="78" t="s">
        <v>13</v>
      </c>
      <c r="BB246" s="78" t="s">
        <v>21</v>
      </c>
      <c r="BC246" s="78" t="s">
        <v>13</v>
      </c>
      <c r="BD246" s="78" t="s">
        <v>21</v>
      </c>
      <c r="BE246" s="78" t="s">
        <v>13</v>
      </c>
      <c r="BF246" s="78" t="s">
        <v>21</v>
      </c>
      <c r="BG246" s="78" t="s">
        <v>13</v>
      </c>
      <c r="BH246" s="78" t="s">
        <v>21</v>
      </c>
      <c r="BI246" s="78" t="s">
        <v>13</v>
      </c>
      <c r="BJ246" s="78" t="s">
        <v>21</v>
      </c>
      <c r="BK246" s="78" t="s">
        <v>13</v>
      </c>
      <c r="BL246" s="78" t="s">
        <v>21</v>
      </c>
      <c r="BM246" s="78" t="s">
        <v>13</v>
      </c>
      <c r="BN246" s="78" t="s">
        <v>21</v>
      </c>
      <c r="BO246" s="78" t="s">
        <v>22</v>
      </c>
      <c r="BP246" s="78" t="s">
        <v>21</v>
      </c>
      <c r="BQ246" s="78" t="s">
        <v>22</v>
      </c>
      <c r="BR246" s="78" t="s">
        <v>21</v>
      </c>
      <c r="BS246" s="78" t="s">
        <v>22</v>
      </c>
      <c r="BT246" s="78" t="s">
        <v>21</v>
      </c>
      <c r="BU246" s="78" t="s">
        <v>22</v>
      </c>
      <c r="BV246" s="78" t="s">
        <v>21</v>
      </c>
      <c r="BW246" s="78" t="s">
        <v>22</v>
      </c>
      <c r="BX246" s="78" t="s">
        <v>21</v>
      </c>
      <c r="BY246" s="78" t="s">
        <v>22</v>
      </c>
      <c r="BZ246" s="78" t="s">
        <v>21</v>
      </c>
      <c r="CA246" s="78" t="s">
        <v>22</v>
      </c>
      <c r="CB246" s="78" t="s">
        <v>21</v>
      </c>
      <c r="CC246" s="78" t="s">
        <v>22</v>
      </c>
      <c r="CD246" s="78" t="s">
        <v>21</v>
      </c>
      <c r="CE246" s="78" t="s">
        <v>22</v>
      </c>
      <c r="CF246" s="78" t="s">
        <v>21</v>
      </c>
      <c r="CG246" s="78" t="s">
        <v>22</v>
      </c>
      <c r="CH246" s="78" t="s">
        <v>21</v>
      </c>
    </row>
    <row r="247" spans="2:86" x14ac:dyDescent="0.25">
      <c r="B247" s="8" t="s">
        <v>155</v>
      </c>
      <c r="C247" s="79" t="s">
        <v>13</v>
      </c>
      <c r="D247" s="79" t="s">
        <v>21</v>
      </c>
      <c r="E247" s="79" t="s">
        <v>156</v>
      </c>
      <c r="F247" s="79" t="s">
        <v>21</v>
      </c>
      <c r="G247" s="79" t="s">
        <v>157</v>
      </c>
      <c r="H247" s="79" t="s">
        <v>21</v>
      </c>
      <c r="I247" s="79" t="s">
        <v>158</v>
      </c>
      <c r="J247" s="79" t="s">
        <v>21</v>
      </c>
      <c r="K247" s="79" t="s">
        <v>159</v>
      </c>
      <c r="L247" s="79" t="s">
        <v>21</v>
      </c>
      <c r="M247" s="79" t="s">
        <v>160</v>
      </c>
      <c r="N247" s="79" t="s">
        <v>21</v>
      </c>
      <c r="O247" s="79" t="s">
        <v>161</v>
      </c>
      <c r="P247" s="79" t="s">
        <v>21</v>
      </c>
      <c r="Q247" s="79" t="s">
        <v>162</v>
      </c>
      <c r="R247" s="79" t="s">
        <v>21</v>
      </c>
      <c r="S247" s="79" t="s">
        <v>163</v>
      </c>
      <c r="T247" s="79" t="s">
        <v>21</v>
      </c>
      <c r="U247" s="79" t="s">
        <v>164</v>
      </c>
      <c r="V247" s="79" t="s">
        <v>21</v>
      </c>
      <c r="W247" s="79" t="s">
        <v>13</v>
      </c>
      <c r="X247" s="79" t="s">
        <v>21</v>
      </c>
      <c r="Y247" s="79" t="s">
        <v>156</v>
      </c>
      <c r="Z247" s="79" t="s">
        <v>21</v>
      </c>
      <c r="AA247" s="79" t="s">
        <v>157</v>
      </c>
      <c r="AB247" s="79" t="s">
        <v>21</v>
      </c>
      <c r="AC247" s="79" t="s">
        <v>158</v>
      </c>
      <c r="AD247" s="79" t="s">
        <v>21</v>
      </c>
      <c r="AE247" s="79" t="s">
        <v>159</v>
      </c>
      <c r="AF247" s="79" t="s">
        <v>21</v>
      </c>
      <c r="AG247" s="79" t="s">
        <v>160</v>
      </c>
      <c r="AH247" s="79" t="s">
        <v>21</v>
      </c>
      <c r="AI247" s="79" t="s">
        <v>161</v>
      </c>
      <c r="AJ247" s="79" t="s">
        <v>21</v>
      </c>
      <c r="AK247" s="79" t="s">
        <v>162</v>
      </c>
      <c r="AL247" s="79" t="s">
        <v>21</v>
      </c>
      <c r="AM247" s="79" t="s">
        <v>163</v>
      </c>
      <c r="AN247" s="79" t="s">
        <v>21</v>
      </c>
      <c r="AO247" s="79" t="s">
        <v>164</v>
      </c>
      <c r="AP247" s="79" t="s">
        <v>21</v>
      </c>
      <c r="AT247" s="8" t="s">
        <v>155</v>
      </c>
      <c r="AU247" s="79" t="s">
        <v>13</v>
      </c>
      <c r="AV247" s="79" t="s">
        <v>21</v>
      </c>
      <c r="AW247" s="79" t="s">
        <v>156</v>
      </c>
      <c r="AX247" s="79" t="s">
        <v>21</v>
      </c>
      <c r="AY247" s="79" t="s">
        <v>157</v>
      </c>
      <c r="AZ247" s="79" t="s">
        <v>21</v>
      </c>
      <c r="BA247" s="79" t="s">
        <v>158</v>
      </c>
      <c r="BB247" s="79" t="s">
        <v>21</v>
      </c>
      <c r="BC247" s="79" t="s">
        <v>159</v>
      </c>
      <c r="BD247" s="79" t="s">
        <v>21</v>
      </c>
      <c r="BE247" s="79" t="s">
        <v>160</v>
      </c>
      <c r="BF247" s="79" t="s">
        <v>21</v>
      </c>
      <c r="BG247" s="79" t="s">
        <v>161</v>
      </c>
      <c r="BH247" s="79" t="s">
        <v>21</v>
      </c>
      <c r="BI247" s="79" t="s">
        <v>162</v>
      </c>
      <c r="BJ247" s="79" t="s">
        <v>21</v>
      </c>
      <c r="BK247" s="79" t="s">
        <v>163</v>
      </c>
      <c r="BL247" s="79" t="s">
        <v>21</v>
      </c>
      <c r="BM247" s="79" t="s">
        <v>164</v>
      </c>
      <c r="BN247" s="79" t="s">
        <v>21</v>
      </c>
      <c r="BO247" s="79" t="s">
        <v>13</v>
      </c>
      <c r="BP247" s="79" t="s">
        <v>21</v>
      </c>
      <c r="BQ247" s="79" t="s">
        <v>156</v>
      </c>
      <c r="BR247" s="79" t="s">
        <v>21</v>
      </c>
      <c r="BS247" s="79" t="s">
        <v>157</v>
      </c>
      <c r="BT247" s="79" t="s">
        <v>21</v>
      </c>
      <c r="BU247" s="79" t="s">
        <v>158</v>
      </c>
      <c r="BV247" s="79" t="s">
        <v>21</v>
      </c>
      <c r="BW247" s="79" t="s">
        <v>159</v>
      </c>
      <c r="BX247" s="79" t="s">
        <v>21</v>
      </c>
      <c r="BY247" s="79" t="s">
        <v>160</v>
      </c>
      <c r="BZ247" s="79" t="s">
        <v>21</v>
      </c>
      <c r="CA247" s="79" t="s">
        <v>161</v>
      </c>
      <c r="CB247" s="79" t="s">
        <v>21</v>
      </c>
      <c r="CC247" s="79" t="s">
        <v>162</v>
      </c>
      <c r="CD247" s="79" t="s">
        <v>21</v>
      </c>
      <c r="CE247" s="79" t="s">
        <v>163</v>
      </c>
      <c r="CF247" s="79" t="s">
        <v>21</v>
      </c>
      <c r="CG247" s="79" t="s">
        <v>164</v>
      </c>
      <c r="CH247" s="79" t="s">
        <v>21</v>
      </c>
    </row>
    <row r="248" spans="2:86" x14ac:dyDescent="0.25">
      <c r="B248" s="9" t="s">
        <v>23</v>
      </c>
      <c r="C248" s="17" t="s">
        <v>21</v>
      </c>
      <c r="D248" s="17" t="s">
        <v>21</v>
      </c>
      <c r="E248" s="17" t="s">
        <v>21</v>
      </c>
      <c r="F248" s="17" t="s">
        <v>21</v>
      </c>
      <c r="G248" s="17" t="s">
        <v>21</v>
      </c>
      <c r="H248" s="17" t="s">
        <v>21</v>
      </c>
      <c r="I248" s="17" t="s">
        <v>21</v>
      </c>
      <c r="J248" s="17" t="s">
        <v>21</v>
      </c>
      <c r="K248" s="17" t="s">
        <v>21</v>
      </c>
      <c r="L248" s="17" t="s">
        <v>21</v>
      </c>
      <c r="M248" s="17" t="s">
        <v>21</v>
      </c>
      <c r="N248" s="17" t="s">
        <v>21</v>
      </c>
      <c r="O248" s="17" t="s">
        <v>21</v>
      </c>
      <c r="P248" s="17" t="s">
        <v>21</v>
      </c>
      <c r="Q248" s="17" t="s">
        <v>21</v>
      </c>
      <c r="R248" s="17" t="s">
        <v>21</v>
      </c>
      <c r="S248" s="17" t="s">
        <v>21</v>
      </c>
      <c r="T248" s="17" t="s">
        <v>21</v>
      </c>
      <c r="U248" s="17" t="s">
        <v>21</v>
      </c>
      <c r="V248" s="17" t="s">
        <v>21</v>
      </c>
      <c r="W248" s="17" t="s">
        <v>21</v>
      </c>
      <c r="X248" s="17" t="s">
        <v>21</v>
      </c>
      <c r="Y248" s="17" t="s">
        <v>21</v>
      </c>
      <c r="Z248" s="17" t="s">
        <v>21</v>
      </c>
      <c r="AA248" s="17" t="s">
        <v>21</v>
      </c>
      <c r="AB248" s="17" t="s">
        <v>21</v>
      </c>
      <c r="AC248" s="17" t="s">
        <v>21</v>
      </c>
      <c r="AD248" s="17" t="s">
        <v>21</v>
      </c>
      <c r="AE248" s="17" t="s">
        <v>21</v>
      </c>
      <c r="AF248" s="17" t="s">
        <v>21</v>
      </c>
      <c r="AG248" s="17" t="s">
        <v>21</v>
      </c>
      <c r="AH248" s="17" t="s">
        <v>21</v>
      </c>
      <c r="AI248" s="17" t="s">
        <v>21</v>
      </c>
      <c r="AJ248" s="17" t="s">
        <v>21</v>
      </c>
      <c r="AK248" s="17" t="s">
        <v>21</v>
      </c>
      <c r="AL248" s="17" t="s">
        <v>21</v>
      </c>
      <c r="AM248" s="17" t="s">
        <v>21</v>
      </c>
      <c r="AN248" s="17" t="s">
        <v>21</v>
      </c>
      <c r="AO248" s="17" t="s">
        <v>21</v>
      </c>
      <c r="AP248" s="17" t="s">
        <v>21</v>
      </c>
      <c r="AT248" s="9" t="s">
        <v>23</v>
      </c>
      <c r="AU248" s="17" t="s">
        <v>21</v>
      </c>
      <c r="AV248" s="17" t="s">
        <v>21</v>
      </c>
      <c r="AW248" s="17" t="s">
        <v>21</v>
      </c>
      <c r="AX248" s="17" t="s">
        <v>21</v>
      </c>
      <c r="AY248" s="17" t="s">
        <v>21</v>
      </c>
      <c r="AZ248" s="17" t="s">
        <v>21</v>
      </c>
      <c r="BA248" s="17" t="s">
        <v>21</v>
      </c>
      <c r="BB248" s="17" t="s">
        <v>21</v>
      </c>
      <c r="BC248" s="17" t="s">
        <v>21</v>
      </c>
      <c r="BD248" s="17" t="s">
        <v>21</v>
      </c>
      <c r="BE248" s="17" t="s">
        <v>21</v>
      </c>
      <c r="BF248" s="17" t="s">
        <v>21</v>
      </c>
      <c r="BG248" s="17" t="s">
        <v>21</v>
      </c>
      <c r="BH248" s="17" t="s">
        <v>21</v>
      </c>
      <c r="BI248" s="17" t="s">
        <v>21</v>
      </c>
      <c r="BJ248" s="17" t="s">
        <v>21</v>
      </c>
      <c r="BK248" s="17" t="s">
        <v>21</v>
      </c>
      <c r="BL248" s="17" t="s">
        <v>21</v>
      </c>
      <c r="BM248" s="17" t="s">
        <v>21</v>
      </c>
      <c r="BN248" s="17" t="s">
        <v>21</v>
      </c>
      <c r="BO248" s="17" t="s">
        <v>21</v>
      </c>
      <c r="BP248" s="17" t="s">
        <v>21</v>
      </c>
      <c r="BQ248" s="17" t="s">
        <v>21</v>
      </c>
      <c r="BR248" s="17" t="s">
        <v>21</v>
      </c>
      <c r="BS248" s="17" t="s">
        <v>21</v>
      </c>
      <c r="BT248" s="17" t="s">
        <v>21</v>
      </c>
      <c r="BU248" s="17" t="s">
        <v>21</v>
      </c>
      <c r="BV248" s="17" t="s">
        <v>21</v>
      </c>
      <c r="BW248" s="17" t="s">
        <v>21</v>
      </c>
      <c r="BX248" s="17" t="s">
        <v>21</v>
      </c>
      <c r="BY248" s="17" t="s">
        <v>21</v>
      </c>
      <c r="BZ248" s="17" t="s">
        <v>21</v>
      </c>
      <c r="CA248" s="17" t="s">
        <v>21</v>
      </c>
      <c r="CB248" s="17" t="s">
        <v>21</v>
      </c>
      <c r="CC248" s="17" t="s">
        <v>21</v>
      </c>
      <c r="CD248" s="17" t="s">
        <v>21</v>
      </c>
      <c r="CE248" s="17" t="s">
        <v>21</v>
      </c>
      <c r="CF248" s="17" t="s">
        <v>21</v>
      </c>
      <c r="CG248" s="17" t="s">
        <v>21</v>
      </c>
      <c r="CH248" s="17" t="s">
        <v>21</v>
      </c>
    </row>
    <row r="249" spans="2:86" x14ac:dyDescent="0.25">
      <c r="B249" s="10" t="s">
        <v>24</v>
      </c>
      <c r="C249" s="11">
        <v>9067300</v>
      </c>
      <c r="D249" s="11" t="s">
        <v>21</v>
      </c>
      <c r="E249" s="11">
        <v>126500</v>
      </c>
      <c r="F249" s="11" t="s">
        <v>21</v>
      </c>
      <c r="G249" s="11">
        <v>3733420</v>
      </c>
      <c r="H249" s="11" t="s">
        <v>21</v>
      </c>
      <c r="I249" s="11">
        <v>1925520</v>
      </c>
      <c r="J249" s="11" t="s">
        <v>21</v>
      </c>
      <c r="K249" s="11">
        <v>1121510</v>
      </c>
      <c r="L249" s="11" t="s">
        <v>21</v>
      </c>
      <c r="M249" s="11">
        <v>789040</v>
      </c>
      <c r="N249" s="11" t="s">
        <v>21</v>
      </c>
      <c r="O249" s="11">
        <v>341690</v>
      </c>
      <c r="P249" s="11" t="s">
        <v>21</v>
      </c>
      <c r="Q249" s="11">
        <v>353530</v>
      </c>
      <c r="R249" s="11" t="s">
        <v>21</v>
      </c>
      <c r="S249" s="11">
        <v>349630</v>
      </c>
      <c r="T249" s="11" t="s">
        <v>21</v>
      </c>
      <c r="U249" s="11">
        <v>326470</v>
      </c>
      <c r="V249" s="11" t="s">
        <v>21</v>
      </c>
      <c r="W249" s="11">
        <v>244970</v>
      </c>
      <c r="X249" s="11" t="s">
        <v>21</v>
      </c>
      <c r="Y249" s="11">
        <v>1390</v>
      </c>
      <c r="Z249" s="11" t="s">
        <v>21</v>
      </c>
      <c r="AA249" s="11">
        <v>35870</v>
      </c>
      <c r="AB249" s="11" t="s">
        <v>21</v>
      </c>
      <c r="AC249" s="11">
        <v>30490</v>
      </c>
      <c r="AD249" s="11" t="s">
        <v>21</v>
      </c>
      <c r="AE249" s="11">
        <v>34010</v>
      </c>
      <c r="AF249" s="11" t="s">
        <v>21</v>
      </c>
      <c r="AG249" s="11">
        <v>39620</v>
      </c>
      <c r="AH249" s="11" t="s">
        <v>21</v>
      </c>
      <c r="AI249" s="11">
        <v>22120</v>
      </c>
      <c r="AJ249" s="11" t="s">
        <v>21</v>
      </c>
      <c r="AK249" s="11">
        <v>26370</v>
      </c>
      <c r="AL249" s="11" t="s">
        <v>21</v>
      </c>
      <c r="AM249" s="11">
        <v>29230</v>
      </c>
      <c r="AN249" s="11" t="s">
        <v>21</v>
      </c>
      <c r="AO249" s="11">
        <v>25870</v>
      </c>
      <c r="AP249" s="11" t="s">
        <v>21</v>
      </c>
      <c r="AT249" s="10" t="s">
        <v>24</v>
      </c>
      <c r="AU249" s="11">
        <v>12055360</v>
      </c>
      <c r="AV249" s="11" t="s">
        <v>21</v>
      </c>
      <c r="AW249" s="11">
        <v>248620</v>
      </c>
      <c r="AX249" s="11" t="s">
        <v>21</v>
      </c>
      <c r="AY249" s="11">
        <v>5751750</v>
      </c>
      <c r="AZ249" s="11" t="s">
        <v>21</v>
      </c>
      <c r="BA249" s="11">
        <v>2468020</v>
      </c>
      <c r="BB249" s="11" t="s">
        <v>21</v>
      </c>
      <c r="BC249" s="11">
        <v>1311990</v>
      </c>
      <c r="BD249" s="11" t="s">
        <v>21</v>
      </c>
      <c r="BE249" s="11">
        <v>888070</v>
      </c>
      <c r="BF249" s="11" t="s">
        <v>21</v>
      </c>
      <c r="BG249" s="11">
        <v>364710</v>
      </c>
      <c r="BH249" s="11" t="s">
        <v>21</v>
      </c>
      <c r="BI249" s="11">
        <v>374680</v>
      </c>
      <c r="BJ249" s="11" t="s">
        <v>21</v>
      </c>
      <c r="BK249" s="11">
        <v>360910</v>
      </c>
      <c r="BL249" s="11" t="s">
        <v>21</v>
      </c>
      <c r="BM249" s="11">
        <v>286600</v>
      </c>
      <c r="BN249" s="11" t="s">
        <v>21</v>
      </c>
      <c r="BO249" s="11">
        <v>109690</v>
      </c>
      <c r="BP249" s="11" t="s">
        <v>21</v>
      </c>
      <c r="BQ249" s="11">
        <v>300</v>
      </c>
      <c r="BR249" s="11" t="s">
        <v>21</v>
      </c>
      <c r="BS249" s="11">
        <v>8320</v>
      </c>
      <c r="BT249" s="11" t="s">
        <v>21</v>
      </c>
      <c r="BU249" s="11">
        <v>14200</v>
      </c>
      <c r="BV249" s="11" t="s">
        <v>21</v>
      </c>
      <c r="BW249" s="11">
        <v>17890</v>
      </c>
      <c r="BX249" s="11" t="s">
        <v>21</v>
      </c>
      <c r="BY249" s="11">
        <v>21840</v>
      </c>
      <c r="BZ249" s="11" t="s">
        <v>21</v>
      </c>
      <c r="CA249" s="11">
        <v>11590</v>
      </c>
      <c r="CB249" s="11" t="s">
        <v>21</v>
      </c>
      <c r="CC249" s="11">
        <v>12960</v>
      </c>
      <c r="CD249" s="11" t="s">
        <v>21</v>
      </c>
      <c r="CE249" s="11">
        <v>12730</v>
      </c>
      <c r="CF249" s="11" t="s">
        <v>21</v>
      </c>
      <c r="CG249" s="11">
        <v>9850</v>
      </c>
      <c r="CH249" s="11" t="s">
        <v>21</v>
      </c>
    </row>
    <row r="250" spans="2:86" x14ac:dyDescent="0.25">
      <c r="B250" s="10" t="s">
        <v>25</v>
      </c>
      <c r="C250" s="12">
        <v>36000</v>
      </c>
      <c r="D250" s="12" t="s">
        <v>21</v>
      </c>
      <c r="E250" s="12">
        <v>700</v>
      </c>
      <c r="F250" s="12" t="s">
        <v>21</v>
      </c>
      <c r="G250" s="12">
        <v>1180</v>
      </c>
      <c r="H250" s="12" t="s">
        <v>21</v>
      </c>
      <c r="I250" s="12">
        <v>2990</v>
      </c>
      <c r="J250" s="12" t="s">
        <v>21</v>
      </c>
      <c r="K250" s="12">
        <v>4680</v>
      </c>
      <c r="L250" s="12" t="s">
        <v>21</v>
      </c>
      <c r="M250" s="12">
        <v>6310</v>
      </c>
      <c r="N250" s="12" t="s">
        <v>21</v>
      </c>
      <c r="O250" s="12">
        <v>4480</v>
      </c>
      <c r="P250" s="12" t="s">
        <v>21</v>
      </c>
      <c r="Q250" s="12">
        <v>6150</v>
      </c>
      <c r="R250" s="12" t="s">
        <v>21</v>
      </c>
      <c r="S250" s="12">
        <v>6790</v>
      </c>
      <c r="T250" s="12" t="s">
        <v>21</v>
      </c>
      <c r="U250" s="12">
        <v>2720</v>
      </c>
      <c r="V250" s="12" t="s">
        <v>21</v>
      </c>
      <c r="W250" s="12">
        <v>1530</v>
      </c>
      <c r="X250" s="12" t="s">
        <v>21</v>
      </c>
      <c r="Y250" s="12" t="s">
        <v>53</v>
      </c>
      <c r="Z250" s="12" t="s">
        <v>79</v>
      </c>
      <c r="AA250" s="12">
        <v>90</v>
      </c>
      <c r="AB250" s="12" t="s">
        <v>21</v>
      </c>
      <c r="AC250" s="12">
        <v>100</v>
      </c>
      <c r="AD250" s="12" t="s">
        <v>21</v>
      </c>
      <c r="AE250" s="12">
        <v>110</v>
      </c>
      <c r="AF250" s="12" t="s">
        <v>21</v>
      </c>
      <c r="AG250" s="12">
        <v>160</v>
      </c>
      <c r="AH250" s="12" t="s">
        <v>21</v>
      </c>
      <c r="AI250" s="12">
        <v>130</v>
      </c>
      <c r="AJ250" s="12" t="s">
        <v>21</v>
      </c>
      <c r="AK250" s="12">
        <v>280</v>
      </c>
      <c r="AL250" s="12" t="s">
        <v>21</v>
      </c>
      <c r="AM250" s="12">
        <v>470</v>
      </c>
      <c r="AN250" s="12" t="s">
        <v>21</v>
      </c>
      <c r="AO250" s="12">
        <v>200</v>
      </c>
      <c r="AP250" s="12" t="s">
        <v>21</v>
      </c>
      <c r="AT250" s="10" t="s">
        <v>25</v>
      </c>
      <c r="AU250" s="12">
        <v>42850</v>
      </c>
      <c r="AV250" s="12" t="s">
        <v>21</v>
      </c>
      <c r="AW250" s="12">
        <v>950</v>
      </c>
      <c r="AX250" s="12" t="s">
        <v>21</v>
      </c>
      <c r="AY250" s="12">
        <v>4270</v>
      </c>
      <c r="AZ250" s="12" t="s">
        <v>21</v>
      </c>
      <c r="BA250" s="12">
        <v>4450</v>
      </c>
      <c r="BB250" s="12" t="s">
        <v>21</v>
      </c>
      <c r="BC250" s="12">
        <v>5190</v>
      </c>
      <c r="BD250" s="12" t="s">
        <v>21</v>
      </c>
      <c r="BE250" s="12">
        <v>6800</v>
      </c>
      <c r="BF250" s="12" t="s">
        <v>21</v>
      </c>
      <c r="BG250" s="12">
        <v>5080</v>
      </c>
      <c r="BH250" s="12" t="s">
        <v>21</v>
      </c>
      <c r="BI250" s="12">
        <v>7090</v>
      </c>
      <c r="BJ250" s="12" t="s">
        <v>21</v>
      </c>
      <c r="BK250" s="12">
        <v>6780</v>
      </c>
      <c r="BL250" s="12" t="s">
        <v>21</v>
      </c>
      <c r="BM250" s="12">
        <v>2260</v>
      </c>
      <c r="BN250" s="12" t="s">
        <v>21</v>
      </c>
      <c r="BO250" s="12">
        <v>650</v>
      </c>
      <c r="BP250" s="12" t="s">
        <v>21</v>
      </c>
      <c r="BQ250" s="12" t="s">
        <v>53</v>
      </c>
      <c r="BR250" s="12" t="s">
        <v>79</v>
      </c>
      <c r="BS250" s="12">
        <v>10</v>
      </c>
      <c r="BT250" s="12" t="s">
        <v>21</v>
      </c>
      <c r="BU250" s="12">
        <v>20</v>
      </c>
      <c r="BV250" s="12" t="s">
        <v>21</v>
      </c>
      <c r="BW250" s="12">
        <v>30</v>
      </c>
      <c r="BX250" s="12" t="s">
        <v>21</v>
      </c>
      <c r="BY250" s="12">
        <v>50</v>
      </c>
      <c r="BZ250" s="12" t="s">
        <v>21</v>
      </c>
      <c r="CA250" s="12">
        <v>70</v>
      </c>
      <c r="CB250" s="12" t="s">
        <v>21</v>
      </c>
      <c r="CC250" s="12">
        <v>160</v>
      </c>
      <c r="CD250" s="12" t="s">
        <v>21</v>
      </c>
      <c r="CE250" s="12">
        <v>230</v>
      </c>
      <c r="CF250" s="12" t="s">
        <v>21</v>
      </c>
      <c r="CG250" s="12">
        <v>80</v>
      </c>
      <c r="CH250" s="12" t="s">
        <v>21</v>
      </c>
    </row>
    <row r="251" spans="2:86" x14ac:dyDescent="0.25">
      <c r="B251" s="10" t="s">
        <v>26</v>
      </c>
      <c r="C251" s="11">
        <v>132740</v>
      </c>
      <c r="D251" s="11" t="s">
        <v>21</v>
      </c>
      <c r="E251" s="11">
        <v>5460</v>
      </c>
      <c r="F251" s="11" t="s">
        <v>21</v>
      </c>
      <c r="G251" s="11">
        <v>57250</v>
      </c>
      <c r="H251" s="11" t="s">
        <v>21</v>
      </c>
      <c r="I251" s="11">
        <v>22280</v>
      </c>
      <c r="J251" s="11" t="s">
        <v>21</v>
      </c>
      <c r="K251" s="11">
        <v>12230</v>
      </c>
      <c r="L251" s="11" t="s">
        <v>21</v>
      </c>
      <c r="M251" s="11">
        <v>9810</v>
      </c>
      <c r="N251" s="11" t="s">
        <v>21</v>
      </c>
      <c r="O251" s="11">
        <v>5690</v>
      </c>
      <c r="P251" s="11" t="s">
        <v>21</v>
      </c>
      <c r="Q251" s="11">
        <v>6650</v>
      </c>
      <c r="R251" s="11" t="s">
        <v>21</v>
      </c>
      <c r="S251" s="11">
        <v>5740</v>
      </c>
      <c r="T251" s="11" t="s">
        <v>21</v>
      </c>
      <c r="U251" s="11">
        <v>7630</v>
      </c>
      <c r="V251" s="11" t="s">
        <v>21</v>
      </c>
      <c r="W251" s="11">
        <v>2080</v>
      </c>
      <c r="X251" s="11" t="s">
        <v>21</v>
      </c>
      <c r="Y251" s="11">
        <v>10</v>
      </c>
      <c r="Z251" s="11" t="s">
        <v>21</v>
      </c>
      <c r="AA251" s="11">
        <v>420</v>
      </c>
      <c r="AB251" s="11" t="s">
        <v>21</v>
      </c>
      <c r="AC251" s="11">
        <v>840</v>
      </c>
      <c r="AD251" s="11" t="s">
        <v>21</v>
      </c>
      <c r="AE251" s="11">
        <v>250</v>
      </c>
      <c r="AF251" s="11" t="s">
        <v>21</v>
      </c>
      <c r="AG251" s="11">
        <v>170</v>
      </c>
      <c r="AH251" s="11" t="s">
        <v>21</v>
      </c>
      <c r="AI251" s="11">
        <v>90</v>
      </c>
      <c r="AJ251" s="11" t="s">
        <v>21</v>
      </c>
      <c r="AK251" s="11">
        <v>100</v>
      </c>
      <c r="AL251" s="11" t="s">
        <v>21</v>
      </c>
      <c r="AM251" s="11">
        <v>100</v>
      </c>
      <c r="AN251" s="11" t="s">
        <v>21</v>
      </c>
      <c r="AO251" s="11">
        <v>110</v>
      </c>
      <c r="AP251" s="11" t="s">
        <v>21</v>
      </c>
      <c r="AT251" s="10" t="s">
        <v>26</v>
      </c>
      <c r="AU251" s="11">
        <v>370490</v>
      </c>
      <c r="AV251" s="11" t="s">
        <v>21</v>
      </c>
      <c r="AW251" s="11">
        <v>13150</v>
      </c>
      <c r="AX251" s="11" t="s">
        <v>21</v>
      </c>
      <c r="AY251" s="11">
        <v>294960</v>
      </c>
      <c r="AZ251" s="11" t="s">
        <v>21</v>
      </c>
      <c r="BA251" s="11">
        <v>30390</v>
      </c>
      <c r="BB251" s="11" t="s">
        <v>21</v>
      </c>
      <c r="BC251" s="11">
        <v>10730</v>
      </c>
      <c r="BD251" s="11" t="s">
        <v>21</v>
      </c>
      <c r="BE251" s="11">
        <v>6820</v>
      </c>
      <c r="BF251" s="11" t="s">
        <v>21</v>
      </c>
      <c r="BG251" s="11">
        <v>2950</v>
      </c>
      <c r="BH251" s="11" t="s">
        <v>21</v>
      </c>
      <c r="BI251" s="11">
        <v>3060</v>
      </c>
      <c r="BJ251" s="11" t="s">
        <v>21</v>
      </c>
      <c r="BK251" s="11">
        <v>2930</v>
      </c>
      <c r="BL251" s="11" t="s">
        <v>21</v>
      </c>
      <c r="BM251" s="11">
        <v>5490</v>
      </c>
      <c r="BN251" s="11" t="s">
        <v>21</v>
      </c>
      <c r="BO251" s="11">
        <v>120</v>
      </c>
      <c r="BP251" s="11" t="s">
        <v>21</v>
      </c>
      <c r="BQ251" s="11">
        <v>10</v>
      </c>
      <c r="BR251" s="11" t="s">
        <v>21</v>
      </c>
      <c r="BS251" s="11">
        <v>30</v>
      </c>
      <c r="BT251" s="11" t="s">
        <v>21</v>
      </c>
      <c r="BU251" s="11">
        <v>20</v>
      </c>
      <c r="BV251" s="11" t="s">
        <v>21</v>
      </c>
      <c r="BW251" s="11">
        <v>20</v>
      </c>
      <c r="BX251" s="11" t="s">
        <v>21</v>
      </c>
      <c r="BY251" s="11">
        <v>10</v>
      </c>
      <c r="BZ251" s="11" t="s">
        <v>21</v>
      </c>
      <c r="CA251" s="11">
        <v>10</v>
      </c>
      <c r="CB251" s="11" t="s">
        <v>21</v>
      </c>
      <c r="CC251" s="11">
        <v>10</v>
      </c>
      <c r="CD251" s="11" t="s">
        <v>21</v>
      </c>
      <c r="CE251" s="11">
        <v>10</v>
      </c>
      <c r="CF251" s="11" t="s">
        <v>21</v>
      </c>
      <c r="CG251" s="11">
        <v>10</v>
      </c>
      <c r="CH251" s="11" t="s">
        <v>21</v>
      </c>
    </row>
    <row r="252" spans="2:86" x14ac:dyDescent="0.25">
      <c r="B252" s="10" t="s">
        <v>27</v>
      </c>
      <c r="C252" s="12">
        <v>28910</v>
      </c>
      <c r="D252" s="12" t="s">
        <v>21</v>
      </c>
      <c r="E252" s="12">
        <v>470</v>
      </c>
      <c r="F252" s="12" t="s">
        <v>21</v>
      </c>
      <c r="G252" s="12">
        <v>4110</v>
      </c>
      <c r="H252" s="12" t="s">
        <v>21</v>
      </c>
      <c r="I252" s="12">
        <v>2720</v>
      </c>
      <c r="J252" s="12" t="s">
        <v>21</v>
      </c>
      <c r="K252" s="12">
        <v>4390</v>
      </c>
      <c r="L252" s="12" t="s">
        <v>21</v>
      </c>
      <c r="M252" s="12">
        <v>4300</v>
      </c>
      <c r="N252" s="12" t="s">
        <v>21</v>
      </c>
      <c r="O252" s="12">
        <v>2320</v>
      </c>
      <c r="P252" s="12" t="s">
        <v>21</v>
      </c>
      <c r="Q252" s="12">
        <v>2570</v>
      </c>
      <c r="R252" s="12" t="s">
        <v>21</v>
      </c>
      <c r="S252" s="12">
        <v>3030</v>
      </c>
      <c r="T252" s="12" t="s">
        <v>21</v>
      </c>
      <c r="U252" s="12">
        <v>5000</v>
      </c>
      <c r="V252" s="12" t="s">
        <v>21</v>
      </c>
      <c r="W252" s="12">
        <v>4460</v>
      </c>
      <c r="X252" s="12" t="s">
        <v>21</v>
      </c>
      <c r="Y252" s="12">
        <v>10</v>
      </c>
      <c r="Z252" s="12" t="s">
        <v>21</v>
      </c>
      <c r="AA252" s="12">
        <v>100</v>
      </c>
      <c r="AB252" s="12" t="s">
        <v>21</v>
      </c>
      <c r="AC252" s="12">
        <v>200</v>
      </c>
      <c r="AD252" s="12" t="s">
        <v>21</v>
      </c>
      <c r="AE252" s="12">
        <v>440</v>
      </c>
      <c r="AF252" s="12" t="s">
        <v>21</v>
      </c>
      <c r="AG252" s="12">
        <v>660</v>
      </c>
      <c r="AH252" s="12" t="s">
        <v>21</v>
      </c>
      <c r="AI252" s="12">
        <v>460</v>
      </c>
      <c r="AJ252" s="12" t="s">
        <v>21</v>
      </c>
      <c r="AK252" s="12">
        <v>640</v>
      </c>
      <c r="AL252" s="12" t="s">
        <v>21</v>
      </c>
      <c r="AM252" s="12">
        <v>830</v>
      </c>
      <c r="AN252" s="12" t="s">
        <v>21</v>
      </c>
      <c r="AO252" s="12">
        <v>1120</v>
      </c>
      <c r="AP252" s="12" t="s">
        <v>21</v>
      </c>
      <c r="AT252" s="10" t="s">
        <v>27</v>
      </c>
      <c r="AU252" s="12">
        <v>22860</v>
      </c>
      <c r="AV252" s="12" t="s">
        <v>21</v>
      </c>
      <c r="AW252" s="12">
        <v>290</v>
      </c>
      <c r="AX252" s="12" t="s">
        <v>21</v>
      </c>
      <c r="AY252" s="12">
        <v>1980</v>
      </c>
      <c r="AZ252" s="12" t="s">
        <v>21</v>
      </c>
      <c r="BA252" s="12">
        <v>1260</v>
      </c>
      <c r="BB252" s="12" t="s">
        <v>21</v>
      </c>
      <c r="BC252" s="12">
        <v>4180</v>
      </c>
      <c r="BD252" s="12" t="s">
        <v>21</v>
      </c>
      <c r="BE252" s="12">
        <v>3950</v>
      </c>
      <c r="BF252" s="12" t="s">
        <v>21</v>
      </c>
      <c r="BG252" s="12">
        <v>2060</v>
      </c>
      <c r="BH252" s="12" t="s">
        <v>21</v>
      </c>
      <c r="BI252" s="12">
        <v>2310</v>
      </c>
      <c r="BJ252" s="12" t="s">
        <v>21</v>
      </c>
      <c r="BK252" s="12">
        <v>2420</v>
      </c>
      <c r="BL252" s="12" t="s">
        <v>21</v>
      </c>
      <c r="BM252" s="12">
        <v>4420</v>
      </c>
      <c r="BN252" s="12" t="s">
        <v>21</v>
      </c>
      <c r="BO252" s="12">
        <v>2210</v>
      </c>
      <c r="BP252" s="12" t="s">
        <v>21</v>
      </c>
      <c r="BQ252" s="12" t="s">
        <v>53</v>
      </c>
      <c r="BR252" s="12" t="s">
        <v>21</v>
      </c>
      <c r="BS252" s="12">
        <v>20</v>
      </c>
      <c r="BT252" s="12" t="s">
        <v>21</v>
      </c>
      <c r="BU252" s="12">
        <v>40</v>
      </c>
      <c r="BV252" s="12" t="s">
        <v>21</v>
      </c>
      <c r="BW252" s="12">
        <v>170</v>
      </c>
      <c r="BX252" s="12" t="s">
        <v>21</v>
      </c>
      <c r="BY252" s="12">
        <v>290</v>
      </c>
      <c r="BZ252" s="12" t="s">
        <v>21</v>
      </c>
      <c r="CA252" s="12">
        <v>240</v>
      </c>
      <c r="CB252" s="12" t="s">
        <v>21</v>
      </c>
      <c r="CC252" s="12">
        <v>330</v>
      </c>
      <c r="CD252" s="12" t="s">
        <v>21</v>
      </c>
      <c r="CE252" s="12">
        <v>370</v>
      </c>
      <c r="CF252" s="12" t="s">
        <v>21</v>
      </c>
      <c r="CG252" s="12">
        <v>760</v>
      </c>
      <c r="CH252" s="12" t="s">
        <v>21</v>
      </c>
    </row>
    <row r="253" spans="2:86" x14ac:dyDescent="0.25">
      <c r="B253" s="10" t="s">
        <v>28</v>
      </c>
      <c r="C253" s="11">
        <v>37090</v>
      </c>
      <c r="D253" s="11" t="s">
        <v>21</v>
      </c>
      <c r="E253" s="11">
        <v>1000</v>
      </c>
      <c r="F253" s="11" t="s">
        <v>21</v>
      </c>
      <c r="G253" s="11">
        <v>1510</v>
      </c>
      <c r="H253" s="11" t="s">
        <v>21</v>
      </c>
      <c r="I253" s="11">
        <v>4430</v>
      </c>
      <c r="J253" s="11" t="s">
        <v>21</v>
      </c>
      <c r="K253" s="11">
        <v>6890</v>
      </c>
      <c r="L253" s="11" t="s">
        <v>21</v>
      </c>
      <c r="M253" s="11">
        <v>5490</v>
      </c>
      <c r="N253" s="11" t="s">
        <v>21</v>
      </c>
      <c r="O253" s="11">
        <v>2970</v>
      </c>
      <c r="P253" s="11" t="s">
        <v>21</v>
      </c>
      <c r="Q253" s="11">
        <v>3340</v>
      </c>
      <c r="R253" s="11" t="s">
        <v>21</v>
      </c>
      <c r="S253" s="11">
        <v>4160</v>
      </c>
      <c r="T253" s="11" t="s">
        <v>21</v>
      </c>
      <c r="U253" s="11">
        <v>7300</v>
      </c>
      <c r="V253" s="11" t="s">
        <v>21</v>
      </c>
      <c r="W253" s="11">
        <v>3660</v>
      </c>
      <c r="X253" s="11" t="s">
        <v>21</v>
      </c>
      <c r="Y253" s="11">
        <v>20</v>
      </c>
      <c r="Z253" s="11" t="s">
        <v>21</v>
      </c>
      <c r="AA253" s="11">
        <v>80</v>
      </c>
      <c r="AB253" s="11" t="s">
        <v>21</v>
      </c>
      <c r="AC253" s="11">
        <v>310</v>
      </c>
      <c r="AD253" s="11" t="s">
        <v>21</v>
      </c>
      <c r="AE253" s="11">
        <v>610</v>
      </c>
      <c r="AF253" s="11" t="s">
        <v>21</v>
      </c>
      <c r="AG253" s="11">
        <v>660</v>
      </c>
      <c r="AH253" s="11" t="s">
        <v>21</v>
      </c>
      <c r="AI253" s="11">
        <v>310</v>
      </c>
      <c r="AJ253" s="11" t="s">
        <v>21</v>
      </c>
      <c r="AK253" s="11">
        <v>390</v>
      </c>
      <c r="AL253" s="11" t="s">
        <v>21</v>
      </c>
      <c r="AM253" s="11">
        <v>450</v>
      </c>
      <c r="AN253" s="11" t="s">
        <v>21</v>
      </c>
      <c r="AO253" s="11">
        <v>840</v>
      </c>
      <c r="AP253" s="11" t="s">
        <v>21</v>
      </c>
      <c r="AT253" s="10" t="s">
        <v>28</v>
      </c>
      <c r="AU253" s="11">
        <v>41360</v>
      </c>
      <c r="AV253" s="11" t="s">
        <v>21</v>
      </c>
      <c r="AW253" s="11">
        <v>860</v>
      </c>
      <c r="AX253" s="11" t="s">
        <v>21</v>
      </c>
      <c r="AY253" s="11">
        <v>520</v>
      </c>
      <c r="AZ253" s="11" t="s">
        <v>21</v>
      </c>
      <c r="BA253" s="11">
        <v>950</v>
      </c>
      <c r="BB253" s="11" t="s">
        <v>21</v>
      </c>
      <c r="BC253" s="11">
        <v>8050</v>
      </c>
      <c r="BD253" s="11" t="s">
        <v>21</v>
      </c>
      <c r="BE253" s="11">
        <v>7790</v>
      </c>
      <c r="BF253" s="11" t="s">
        <v>21</v>
      </c>
      <c r="BG253" s="11">
        <v>4310</v>
      </c>
      <c r="BH253" s="11" t="s">
        <v>21</v>
      </c>
      <c r="BI253" s="11">
        <v>4900</v>
      </c>
      <c r="BJ253" s="11" t="s">
        <v>21</v>
      </c>
      <c r="BK253" s="11">
        <v>5920</v>
      </c>
      <c r="BL253" s="11" t="s">
        <v>21</v>
      </c>
      <c r="BM253" s="11">
        <v>8080</v>
      </c>
      <c r="BN253" s="11" t="s">
        <v>21</v>
      </c>
      <c r="BO253" s="11">
        <v>2070</v>
      </c>
      <c r="BP253" s="11" t="s">
        <v>21</v>
      </c>
      <c r="BQ253" s="11" t="s">
        <v>53</v>
      </c>
      <c r="BR253" s="11" t="s">
        <v>79</v>
      </c>
      <c r="BS253" s="11">
        <v>30</v>
      </c>
      <c r="BT253" s="11" t="s">
        <v>21</v>
      </c>
      <c r="BU253" s="11">
        <v>50</v>
      </c>
      <c r="BV253" s="11" t="s">
        <v>21</v>
      </c>
      <c r="BW253" s="11">
        <v>300</v>
      </c>
      <c r="BX253" s="11" t="s">
        <v>21</v>
      </c>
      <c r="BY253" s="11">
        <v>390</v>
      </c>
      <c r="BZ253" s="11" t="s">
        <v>21</v>
      </c>
      <c r="CA253" s="11">
        <v>200</v>
      </c>
      <c r="CB253" s="11" t="s">
        <v>21</v>
      </c>
      <c r="CC253" s="11">
        <v>290</v>
      </c>
      <c r="CD253" s="11" t="s">
        <v>21</v>
      </c>
      <c r="CE253" s="11">
        <v>300</v>
      </c>
      <c r="CF253" s="11" t="s">
        <v>21</v>
      </c>
      <c r="CG253" s="11">
        <v>520</v>
      </c>
      <c r="CH253" s="11" t="s">
        <v>21</v>
      </c>
    </row>
    <row r="254" spans="2:86" x14ac:dyDescent="0.25">
      <c r="B254" s="10" t="s">
        <v>29</v>
      </c>
      <c r="C254" s="12">
        <v>262560</v>
      </c>
      <c r="D254" s="12" t="s">
        <v>21</v>
      </c>
      <c r="E254" s="12">
        <v>3920</v>
      </c>
      <c r="F254" s="12" t="s">
        <v>21</v>
      </c>
      <c r="G254" s="12">
        <v>9570</v>
      </c>
      <c r="H254" s="12" t="s">
        <v>21</v>
      </c>
      <c r="I254" s="12">
        <v>7990</v>
      </c>
      <c r="J254" s="12" t="s">
        <v>21</v>
      </c>
      <c r="K254" s="12">
        <v>44760</v>
      </c>
      <c r="L254" s="12" t="s">
        <v>21</v>
      </c>
      <c r="M254" s="12">
        <v>52520</v>
      </c>
      <c r="N254" s="12" t="s">
        <v>21</v>
      </c>
      <c r="O254" s="12">
        <v>25020</v>
      </c>
      <c r="P254" s="12" t="s">
        <v>21</v>
      </c>
      <c r="Q254" s="12">
        <v>35970</v>
      </c>
      <c r="R254" s="12" t="s">
        <v>21</v>
      </c>
      <c r="S254" s="12">
        <v>44690</v>
      </c>
      <c r="T254" s="12" t="s">
        <v>21</v>
      </c>
      <c r="U254" s="12">
        <v>38100</v>
      </c>
      <c r="V254" s="12" t="s">
        <v>21</v>
      </c>
      <c r="W254" s="12">
        <v>25270</v>
      </c>
      <c r="X254" s="12" t="s">
        <v>21</v>
      </c>
      <c r="Y254" s="12">
        <v>30</v>
      </c>
      <c r="Z254" s="12" t="s">
        <v>21</v>
      </c>
      <c r="AA254" s="12">
        <v>310</v>
      </c>
      <c r="AB254" s="12" t="s">
        <v>21</v>
      </c>
      <c r="AC254" s="12">
        <v>530</v>
      </c>
      <c r="AD254" s="12" t="s">
        <v>21</v>
      </c>
      <c r="AE254" s="12">
        <v>3220</v>
      </c>
      <c r="AF254" s="12" t="s">
        <v>21</v>
      </c>
      <c r="AG254" s="12">
        <v>5770</v>
      </c>
      <c r="AH254" s="12" t="s">
        <v>21</v>
      </c>
      <c r="AI254" s="12">
        <v>2940</v>
      </c>
      <c r="AJ254" s="12" t="s">
        <v>21</v>
      </c>
      <c r="AK254" s="12">
        <v>4160</v>
      </c>
      <c r="AL254" s="12" t="s">
        <v>21</v>
      </c>
      <c r="AM254" s="12">
        <v>4580</v>
      </c>
      <c r="AN254" s="12" t="s">
        <v>21</v>
      </c>
      <c r="AO254" s="12">
        <v>3730</v>
      </c>
      <c r="AP254" s="12" t="s">
        <v>21</v>
      </c>
      <c r="AT254" s="10" t="s">
        <v>29</v>
      </c>
      <c r="AU254" s="12">
        <v>299130</v>
      </c>
      <c r="AV254" s="12" t="s">
        <v>21</v>
      </c>
      <c r="AW254" s="12">
        <v>1410</v>
      </c>
      <c r="AX254" s="12" t="s">
        <v>21</v>
      </c>
      <c r="AY254" s="12">
        <v>14260</v>
      </c>
      <c r="AZ254" s="12" t="s">
        <v>21</v>
      </c>
      <c r="BA254" s="12">
        <v>11690</v>
      </c>
      <c r="BB254" s="12" t="s">
        <v>21</v>
      </c>
      <c r="BC254" s="12">
        <v>47310</v>
      </c>
      <c r="BD254" s="12" t="s">
        <v>21</v>
      </c>
      <c r="BE254" s="12">
        <v>63160</v>
      </c>
      <c r="BF254" s="12" t="s">
        <v>21</v>
      </c>
      <c r="BG254" s="12">
        <v>30970</v>
      </c>
      <c r="BH254" s="12" t="s">
        <v>21</v>
      </c>
      <c r="BI254" s="12">
        <v>45100</v>
      </c>
      <c r="BJ254" s="12" t="s">
        <v>21</v>
      </c>
      <c r="BK254" s="12">
        <v>51620</v>
      </c>
      <c r="BL254" s="12" t="s">
        <v>21</v>
      </c>
      <c r="BM254" s="12">
        <v>33620</v>
      </c>
      <c r="BN254" s="12" t="s">
        <v>21</v>
      </c>
      <c r="BO254" s="12">
        <v>15570</v>
      </c>
      <c r="BP254" s="12" t="s">
        <v>21</v>
      </c>
      <c r="BQ254" s="12" t="s">
        <v>53</v>
      </c>
      <c r="BR254" s="12" t="s">
        <v>21</v>
      </c>
      <c r="BS254" s="12">
        <v>290</v>
      </c>
      <c r="BT254" s="12" t="s">
        <v>21</v>
      </c>
      <c r="BU254" s="12">
        <v>420</v>
      </c>
      <c r="BV254" s="12" t="s">
        <v>21</v>
      </c>
      <c r="BW254" s="12">
        <v>1830</v>
      </c>
      <c r="BX254" s="12" t="s">
        <v>21</v>
      </c>
      <c r="BY254" s="12">
        <v>3700</v>
      </c>
      <c r="BZ254" s="12" t="s">
        <v>21</v>
      </c>
      <c r="CA254" s="12">
        <v>2030</v>
      </c>
      <c r="CB254" s="12" t="s">
        <v>21</v>
      </c>
      <c r="CC254" s="12">
        <v>2660</v>
      </c>
      <c r="CD254" s="12" t="s">
        <v>21</v>
      </c>
      <c r="CE254" s="12">
        <v>2620</v>
      </c>
      <c r="CF254" s="12" t="s">
        <v>21</v>
      </c>
      <c r="CG254" s="12">
        <v>2030</v>
      </c>
      <c r="CH254" s="12" t="s">
        <v>21</v>
      </c>
    </row>
    <row r="255" spans="2:86" x14ac:dyDescent="0.25">
      <c r="B255" s="10" t="s">
        <v>30</v>
      </c>
      <c r="C255" s="11">
        <v>11370</v>
      </c>
      <c r="D255" s="11" t="s">
        <v>21</v>
      </c>
      <c r="E255" s="11">
        <v>240</v>
      </c>
      <c r="F255" s="11" t="s">
        <v>21</v>
      </c>
      <c r="G255" s="11">
        <v>220</v>
      </c>
      <c r="H255" s="11" t="s">
        <v>21</v>
      </c>
      <c r="I255" s="11">
        <v>720</v>
      </c>
      <c r="J255" s="11" t="s">
        <v>21</v>
      </c>
      <c r="K255" s="11">
        <v>2910</v>
      </c>
      <c r="L255" s="11" t="s">
        <v>21</v>
      </c>
      <c r="M255" s="11">
        <v>2260</v>
      </c>
      <c r="N255" s="11" t="s">
        <v>21</v>
      </c>
      <c r="O255" s="11">
        <v>1000</v>
      </c>
      <c r="P255" s="11" t="s">
        <v>21</v>
      </c>
      <c r="Q255" s="11">
        <v>1040</v>
      </c>
      <c r="R255" s="11" t="s">
        <v>21</v>
      </c>
      <c r="S255" s="11">
        <v>1040</v>
      </c>
      <c r="T255" s="11" t="s">
        <v>21</v>
      </c>
      <c r="U255" s="11">
        <v>1930</v>
      </c>
      <c r="V255" s="11" t="s">
        <v>21</v>
      </c>
      <c r="W255" s="11">
        <v>1870</v>
      </c>
      <c r="X255" s="11" t="s">
        <v>21</v>
      </c>
      <c r="Y255" s="11" t="s">
        <v>53</v>
      </c>
      <c r="Z255" s="11" t="s">
        <v>79</v>
      </c>
      <c r="AA255" s="11">
        <v>60</v>
      </c>
      <c r="AB255" s="11" t="s">
        <v>21</v>
      </c>
      <c r="AC255" s="11">
        <v>100</v>
      </c>
      <c r="AD255" s="11" t="s">
        <v>21</v>
      </c>
      <c r="AE255" s="11">
        <v>130</v>
      </c>
      <c r="AF255" s="11" t="s">
        <v>21</v>
      </c>
      <c r="AG255" s="11">
        <v>240</v>
      </c>
      <c r="AH255" s="11" t="s">
        <v>21</v>
      </c>
      <c r="AI255" s="11">
        <v>160</v>
      </c>
      <c r="AJ255" s="11" t="s">
        <v>21</v>
      </c>
      <c r="AK255" s="11">
        <v>280</v>
      </c>
      <c r="AL255" s="11" t="s">
        <v>21</v>
      </c>
      <c r="AM255" s="11">
        <v>320</v>
      </c>
      <c r="AN255" s="11" t="s">
        <v>21</v>
      </c>
      <c r="AO255" s="11">
        <v>570</v>
      </c>
      <c r="AP255" s="11" t="s">
        <v>21</v>
      </c>
      <c r="AT255" s="10" t="s">
        <v>30</v>
      </c>
      <c r="AU255" s="11">
        <v>19610</v>
      </c>
      <c r="AV255" s="11" t="s">
        <v>21</v>
      </c>
      <c r="AW255" s="11">
        <v>150</v>
      </c>
      <c r="AX255" s="11" t="s">
        <v>21</v>
      </c>
      <c r="AY255" s="11">
        <v>2210</v>
      </c>
      <c r="AZ255" s="11" t="s">
        <v>21</v>
      </c>
      <c r="BA255" s="11">
        <v>4250</v>
      </c>
      <c r="BB255" s="11" t="s">
        <v>21</v>
      </c>
      <c r="BC255" s="11">
        <v>4070</v>
      </c>
      <c r="BD255" s="11" t="s">
        <v>21</v>
      </c>
      <c r="BE255" s="11">
        <v>3470</v>
      </c>
      <c r="BF255" s="11" t="s">
        <v>21</v>
      </c>
      <c r="BG255" s="11">
        <v>1480</v>
      </c>
      <c r="BH255" s="11" t="s">
        <v>21</v>
      </c>
      <c r="BI255" s="11">
        <v>1170</v>
      </c>
      <c r="BJ255" s="11" t="s">
        <v>21</v>
      </c>
      <c r="BK255" s="11">
        <v>1090</v>
      </c>
      <c r="BL255" s="11" t="s">
        <v>21</v>
      </c>
      <c r="BM255" s="11">
        <v>1720</v>
      </c>
      <c r="BN255" s="11" t="s">
        <v>21</v>
      </c>
      <c r="BO255" s="11">
        <v>1120</v>
      </c>
      <c r="BP255" s="11" t="s">
        <v>21</v>
      </c>
      <c r="BQ255" s="11" t="s">
        <v>53</v>
      </c>
      <c r="BR255" s="11" t="s">
        <v>21</v>
      </c>
      <c r="BS255" s="11">
        <v>40</v>
      </c>
      <c r="BT255" s="11" t="s">
        <v>21</v>
      </c>
      <c r="BU255" s="11">
        <v>70</v>
      </c>
      <c r="BV255" s="11" t="s">
        <v>21</v>
      </c>
      <c r="BW255" s="11">
        <v>80</v>
      </c>
      <c r="BX255" s="11" t="s">
        <v>21</v>
      </c>
      <c r="BY255" s="11">
        <v>140</v>
      </c>
      <c r="BZ255" s="11" t="s">
        <v>21</v>
      </c>
      <c r="CA255" s="11">
        <v>150</v>
      </c>
      <c r="CB255" s="11" t="s">
        <v>21</v>
      </c>
      <c r="CC255" s="11">
        <v>150</v>
      </c>
      <c r="CD255" s="11" t="s">
        <v>21</v>
      </c>
      <c r="CE255" s="11">
        <v>220</v>
      </c>
      <c r="CF255" s="11" t="s">
        <v>21</v>
      </c>
      <c r="CG255" s="11">
        <v>280</v>
      </c>
      <c r="CH255" s="11" t="s">
        <v>21</v>
      </c>
    </row>
    <row r="256" spans="2:86" x14ac:dyDescent="0.25">
      <c r="B256" s="10" t="s">
        <v>31</v>
      </c>
      <c r="C256" s="12">
        <v>130190</v>
      </c>
      <c r="D256" s="12" t="s">
        <v>21</v>
      </c>
      <c r="E256" s="12" t="s">
        <v>53</v>
      </c>
      <c r="F256" s="12" t="s">
        <v>21</v>
      </c>
      <c r="G256" s="12">
        <v>1280</v>
      </c>
      <c r="H256" s="12" t="s">
        <v>21</v>
      </c>
      <c r="I256" s="12">
        <v>6090</v>
      </c>
      <c r="J256" s="12" t="s">
        <v>21</v>
      </c>
      <c r="K256" s="12">
        <v>15920</v>
      </c>
      <c r="L256" s="12" t="s">
        <v>21</v>
      </c>
      <c r="M256" s="12">
        <v>30870</v>
      </c>
      <c r="N256" s="12" t="s">
        <v>21</v>
      </c>
      <c r="O256" s="12">
        <v>23000</v>
      </c>
      <c r="P256" s="12" t="s">
        <v>21</v>
      </c>
      <c r="Q256" s="12">
        <v>27390</v>
      </c>
      <c r="R256" s="12" t="s">
        <v>21</v>
      </c>
      <c r="S256" s="12">
        <v>19760</v>
      </c>
      <c r="T256" s="12" t="s">
        <v>21</v>
      </c>
      <c r="U256" s="12">
        <v>5880</v>
      </c>
      <c r="V256" s="12" t="s">
        <v>21</v>
      </c>
      <c r="W256" s="12">
        <v>950</v>
      </c>
      <c r="X256" s="12" t="s">
        <v>21</v>
      </c>
      <c r="Y256" s="12" t="s">
        <v>53</v>
      </c>
      <c r="Z256" s="12" t="s">
        <v>21</v>
      </c>
      <c r="AA256" s="12" t="s">
        <v>53</v>
      </c>
      <c r="AB256" s="12" t="s">
        <v>21</v>
      </c>
      <c r="AC256" s="12">
        <v>20</v>
      </c>
      <c r="AD256" s="12" t="s">
        <v>21</v>
      </c>
      <c r="AE256" s="12">
        <v>40</v>
      </c>
      <c r="AF256" s="12" t="s">
        <v>21</v>
      </c>
      <c r="AG256" s="12">
        <v>130</v>
      </c>
      <c r="AH256" s="12" t="s">
        <v>21</v>
      </c>
      <c r="AI256" s="12">
        <v>170</v>
      </c>
      <c r="AJ256" s="12" t="s">
        <v>21</v>
      </c>
      <c r="AK256" s="12">
        <v>320</v>
      </c>
      <c r="AL256" s="12" t="s">
        <v>21</v>
      </c>
      <c r="AM256" s="12">
        <v>230</v>
      </c>
      <c r="AN256" s="12" t="s">
        <v>21</v>
      </c>
      <c r="AO256" s="12">
        <v>40</v>
      </c>
      <c r="AP256" s="12" t="s">
        <v>21</v>
      </c>
      <c r="AT256" s="10" t="s">
        <v>31</v>
      </c>
      <c r="AU256" s="12">
        <v>139890</v>
      </c>
      <c r="AV256" s="12" t="s">
        <v>21</v>
      </c>
      <c r="AW256" s="12">
        <v>130</v>
      </c>
      <c r="AX256" s="12" t="s">
        <v>21</v>
      </c>
      <c r="AY256" s="12">
        <v>2210</v>
      </c>
      <c r="AZ256" s="12" t="s">
        <v>21</v>
      </c>
      <c r="BA256" s="12">
        <v>7380</v>
      </c>
      <c r="BB256" s="12" t="s">
        <v>21</v>
      </c>
      <c r="BC256" s="12">
        <v>15750</v>
      </c>
      <c r="BD256" s="12" t="s">
        <v>21</v>
      </c>
      <c r="BE256" s="12">
        <v>33580</v>
      </c>
      <c r="BF256" s="12" t="s">
        <v>21</v>
      </c>
      <c r="BG256" s="12">
        <v>24690</v>
      </c>
      <c r="BH256" s="12" t="s">
        <v>21</v>
      </c>
      <c r="BI256" s="12">
        <v>30670</v>
      </c>
      <c r="BJ256" s="12" t="s">
        <v>21</v>
      </c>
      <c r="BK256" s="12">
        <v>20760</v>
      </c>
      <c r="BL256" s="12" t="s">
        <v>21</v>
      </c>
      <c r="BM256" s="12">
        <v>4720</v>
      </c>
      <c r="BN256" s="12" t="s">
        <v>21</v>
      </c>
      <c r="BO256" s="12">
        <v>700</v>
      </c>
      <c r="BP256" s="12" t="s">
        <v>21</v>
      </c>
      <c r="BQ256" s="12" t="s">
        <v>53</v>
      </c>
      <c r="BR256" s="12" t="s">
        <v>21</v>
      </c>
      <c r="BS256" s="12">
        <v>10</v>
      </c>
      <c r="BT256" s="12" t="s">
        <v>21</v>
      </c>
      <c r="BU256" s="12">
        <v>20</v>
      </c>
      <c r="BV256" s="12" t="s">
        <v>21</v>
      </c>
      <c r="BW256" s="12">
        <v>40</v>
      </c>
      <c r="BX256" s="12" t="s">
        <v>21</v>
      </c>
      <c r="BY256" s="12">
        <v>130</v>
      </c>
      <c r="BZ256" s="12" t="s">
        <v>21</v>
      </c>
      <c r="CA256" s="12">
        <v>160</v>
      </c>
      <c r="CB256" s="12" t="s">
        <v>21</v>
      </c>
      <c r="CC256" s="12">
        <v>250</v>
      </c>
      <c r="CD256" s="12" t="s">
        <v>21</v>
      </c>
      <c r="CE256" s="12">
        <v>90</v>
      </c>
      <c r="CF256" s="12" t="s">
        <v>21</v>
      </c>
      <c r="CG256" s="12">
        <v>10</v>
      </c>
      <c r="CH256" s="12" t="s">
        <v>21</v>
      </c>
    </row>
    <row r="257" spans="2:86" x14ac:dyDescent="0.25">
      <c r="B257" s="10" t="s">
        <v>32</v>
      </c>
      <c r="C257" s="11">
        <v>530680</v>
      </c>
      <c r="D257" s="11" t="s">
        <v>21</v>
      </c>
      <c r="E257" s="11">
        <v>5390</v>
      </c>
      <c r="F257" s="11" t="s">
        <v>21</v>
      </c>
      <c r="G257" s="11">
        <v>247350</v>
      </c>
      <c r="H257" s="11" t="s">
        <v>21</v>
      </c>
      <c r="I257" s="11">
        <v>140230</v>
      </c>
      <c r="J257" s="11" t="s">
        <v>21</v>
      </c>
      <c r="K257" s="11">
        <v>71080</v>
      </c>
      <c r="L257" s="11" t="s">
        <v>21</v>
      </c>
      <c r="M257" s="11">
        <v>37250</v>
      </c>
      <c r="N257" s="11" t="s">
        <v>21</v>
      </c>
      <c r="O257" s="11">
        <v>13460</v>
      </c>
      <c r="P257" s="11" t="s">
        <v>21</v>
      </c>
      <c r="Q257" s="11">
        <v>10180</v>
      </c>
      <c r="R257" s="11" t="s">
        <v>21</v>
      </c>
      <c r="S257" s="11">
        <v>4760</v>
      </c>
      <c r="T257" s="11" t="s">
        <v>21</v>
      </c>
      <c r="U257" s="11">
        <v>990</v>
      </c>
      <c r="V257" s="11" t="s">
        <v>21</v>
      </c>
      <c r="W257" s="11">
        <v>5120</v>
      </c>
      <c r="X257" s="11" t="s">
        <v>21</v>
      </c>
      <c r="Y257" s="11">
        <v>70</v>
      </c>
      <c r="Z257" s="11" t="s">
        <v>21</v>
      </c>
      <c r="AA257" s="11">
        <v>810</v>
      </c>
      <c r="AB257" s="11" t="s">
        <v>21</v>
      </c>
      <c r="AC257" s="11">
        <v>1080</v>
      </c>
      <c r="AD257" s="11" t="s">
        <v>21</v>
      </c>
      <c r="AE257" s="11">
        <v>1210</v>
      </c>
      <c r="AF257" s="11" t="s">
        <v>21</v>
      </c>
      <c r="AG257" s="11">
        <v>820</v>
      </c>
      <c r="AH257" s="11" t="s">
        <v>21</v>
      </c>
      <c r="AI257" s="11">
        <v>420</v>
      </c>
      <c r="AJ257" s="11" t="s">
        <v>21</v>
      </c>
      <c r="AK257" s="11">
        <v>380</v>
      </c>
      <c r="AL257" s="11" t="s">
        <v>21</v>
      </c>
      <c r="AM257" s="11">
        <v>260</v>
      </c>
      <c r="AN257" s="11" t="s">
        <v>21</v>
      </c>
      <c r="AO257" s="11">
        <v>60</v>
      </c>
      <c r="AP257" s="11" t="s">
        <v>21</v>
      </c>
      <c r="AT257" s="10" t="s">
        <v>32</v>
      </c>
      <c r="AU257" s="11">
        <v>723060</v>
      </c>
      <c r="AV257" s="11" t="s">
        <v>21</v>
      </c>
      <c r="AW257" s="11">
        <v>6190</v>
      </c>
      <c r="AX257" s="11" t="s">
        <v>21</v>
      </c>
      <c r="AY257" s="11">
        <v>367160</v>
      </c>
      <c r="AZ257" s="11" t="s">
        <v>21</v>
      </c>
      <c r="BA257" s="11">
        <v>183820</v>
      </c>
      <c r="BB257" s="11" t="s">
        <v>21</v>
      </c>
      <c r="BC257" s="11">
        <v>87770</v>
      </c>
      <c r="BD257" s="11" t="s">
        <v>21</v>
      </c>
      <c r="BE257" s="11">
        <v>45580</v>
      </c>
      <c r="BF257" s="11" t="s">
        <v>21</v>
      </c>
      <c r="BG257" s="11">
        <v>14670</v>
      </c>
      <c r="BH257" s="11" t="s">
        <v>21</v>
      </c>
      <c r="BI257" s="11">
        <v>10850</v>
      </c>
      <c r="BJ257" s="11" t="s">
        <v>21</v>
      </c>
      <c r="BK257" s="11">
        <v>5480</v>
      </c>
      <c r="BL257" s="11" t="s">
        <v>21</v>
      </c>
      <c r="BM257" s="11">
        <v>1540</v>
      </c>
      <c r="BN257" s="11" t="s">
        <v>21</v>
      </c>
      <c r="BO257" s="11">
        <v>7340</v>
      </c>
      <c r="BP257" s="11" t="s">
        <v>21</v>
      </c>
      <c r="BQ257" s="11">
        <v>10</v>
      </c>
      <c r="BR257" s="11" t="s">
        <v>21</v>
      </c>
      <c r="BS257" s="11">
        <v>1910</v>
      </c>
      <c r="BT257" s="11" t="s">
        <v>21</v>
      </c>
      <c r="BU257" s="11">
        <v>2490</v>
      </c>
      <c r="BV257" s="11" t="s">
        <v>21</v>
      </c>
      <c r="BW257" s="11">
        <v>1550</v>
      </c>
      <c r="BX257" s="11" t="s">
        <v>21</v>
      </c>
      <c r="BY257" s="11">
        <v>790</v>
      </c>
      <c r="BZ257" s="11" t="s">
        <v>21</v>
      </c>
      <c r="CA257" s="11">
        <v>220</v>
      </c>
      <c r="CB257" s="11" t="s">
        <v>21</v>
      </c>
      <c r="CC257" s="11">
        <v>150</v>
      </c>
      <c r="CD257" s="11" t="s">
        <v>21</v>
      </c>
      <c r="CE257" s="11">
        <v>140</v>
      </c>
      <c r="CF257" s="11" t="s">
        <v>21</v>
      </c>
      <c r="CG257" s="11">
        <v>80</v>
      </c>
      <c r="CH257" s="11" t="s">
        <v>21</v>
      </c>
    </row>
    <row r="258" spans="2:86" x14ac:dyDescent="0.25">
      <c r="B258" s="10" t="s">
        <v>33</v>
      </c>
      <c r="C258" s="12">
        <v>914870</v>
      </c>
      <c r="D258" s="12" t="s">
        <v>21</v>
      </c>
      <c r="E258" s="12">
        <v>7960</v>
      </c>
      <c r="F258" s="12" t="s">
        <v>21</v>
      </c>
      <c r="G258" s="12">
        <v>262840</v>
      </c>
      <c r="H258" s="12" t="s">
        <v>21</v>
      </c>
      <c r="I258" s="12">
        <v>200830</v>
      </c>
      <c r="J258" s="12" t="s">
        <v>21</v>
      </c>
      <c r="K258" s="12">
        <v>131900</v>
      </c>
      <c r="L258" s="12" t="s">
        <v>21</v>
      </c>
      <c r="M258" s="12">
        <v>103590</v>
      </c>
      <c r="N258" s="12" t="s">
        <v>21</v>
      </c>
      <c r="O258" s="12">
        <v>50450</v>
      </c>
      <c r="P258" s="12" t="s">
        <v>21</v>
      </c>
      <c r="Q258" s="12">
        <v>51030</v>
      </c>
      <c r="R258" s="12" t="s">
        <v>21</v>
      </c>
      <c r="S258" s="12">
        <v>50490</v>
      </c>
      <c r="T258" s="12" t="s">
        <v>21</v>
      </c>
      <c r="U258" s="12">
        <v>55780</v>
      </c>
      <c r="V258" s="12" t="s">
        <v>21</v>
      </c>
      <c r="W258" s="12">
        <v>19240</v>
      </c>
      <c r="X258" s="12" t="s">
        <v>21</v>
      </c>
      <c r="Y258" s="12">
        <v>40</v>
      </c>
      <c r="Z258" s="12" t="s">
        <v>21</v>
      </c>
      <c r="AA258" s="12">
        <v>4130</v>
      </c>
      <c r="AB258" s="12" t="s">
        <v>21</v>
      </c>
      <c r="AC258" s="12">
        <v>3600</v>
      </c>
      <c r="AD258" s="12" t="s">
        <v>21</v>
      </c>
      <c r="AE258" s="12">
        <v>2700</v>
      </c>
      <c r="AF258" s="12" t="s">
        <v>21</v>
      </c>
      <c r="AG258" s="12">
        <v>2390</v>
      </c>
      <c r="AH258" s="12" t="s">
        <v>21</v>
      </c>
      <c r="AI258" s="12">
        <v>1260</v>
      </c>
      <c r="AJ258" s="12" t="s">
        <v>21</v>
      </c>
      <c r="AK258" s="12">
        <v>1380</v>
      </c>
      <c r="AL258" s="12" t="s">
        <v>21</v>
      </c>
      <c r="AM258" s="12">
        <v>1520</v>
      </c>
      <c r="AN258" s="12" t="s">
        <v>21</v>
      </c>
      <c r="AO258" s="12">
        <v>2240</v>
      </c>
      <c r="AP258" s="12" t="s">
        <v>21</v>
      </c>
      <c r="AT258" s="10" t="s">
        <v>33</v>
      </c>
      <c r="AU258" s="12">
        <v>989800</v>
      </c>
      <c r="AV258" s="12" t="s">
        <v>21</v>
      </c>
      <c r="AW258" s="12">
        <v>22500</v>
      </c>
      <c r="AX258" s="12" t="s">
        <v>21</v>
      </c>
      <c r="AY258" s="12">
        <v>270280</v>
      </c>
      <c r="AZ258" s="12" t="s">
        <v>21</v>
      </c>
      <c r="BA258" s="12">
        <v>232800</v>
      </c>
      <c r="BB258" s="12" t="s">
        <v>21</v>
      </c>
      <c r="BC258" s="12">
        <v>141850</v>
      </c>
      <c r="BD258" s="12" t="s">
        <v>21</v>
      </c>
      <c r="BE258" s="12">
        <v>110960</v>
      </c>
      <c r="BF258" s="12" t="s">
        <v>21</v>
      </c>
      <c r="BG258" s="12">
        <v>53010</v>
      </c>
      <c r="BH258" s="12" t="s">
        <v>21</v>
      </c>
      <c r="BI258" s="12">
        <v>54730</v>
      </c>
      <c r="BJ258" s="12" t="s">
        <v>21</v>
      </c>
      <c r="BK258" s="12">
        <v>52470</v>
      </c>
      <c r="BL258" s="12" t="s">
        <v>21</v>
      </c>
      <c r="BM258" s="12">
        <v>51190</v>
      </c>
      <c r="BN258" s="12" t="s">
        <v>21</v>
      </c>
      <c r="BO258" s="12">
        <v>9280</v>
      </c>
      <c r="BP258" s="12" t="s">
        <v>21</v>
      </c>
      <c r="BQ258" s="12">
        <v>170</v>
      </c>
      <c r="BR258" s="12" t="s">
        <v>21</v>
      </c>
      <c r="BS258" s="12">
        <v>1790</v>
      </c>
      <c r="BT258" s="12" t="s">
        <v>21</v>
      </c>
      <c r="BU258" s="12">
        <v>1850</v>
      </c>
      <c r="BV258" s="12" t="s">
        <v>21</v>
      </c>
      <c r="BW258" s="12">
        <v>1410</v>
      </c>
      <c r="BX258" s="12" t="s">
        <v>21</v>
      </c>
      <c r="BY258" s="12">
        <v>1290</v>
      </c>
      <c r="BZ258" s="12" t="s">
        <v>21</v>
      </c>
      <c r="CA258" s="12">
        <v>610</v>
      </c>
      <c r="CB258" s="12" t="s">
        <v>21</v>
      </c>
      <c r="CC258" s="12">
        <v>750</v>
      </c>
      <c r="CD258" s="12" t="s">
        <v>21</v>
      </c>
      <c r="CE258" s="12">
        <v>700</v>
      </c>
      <c r="CF258" s="12" t="s">
        <v>21</v>
      </c>
      <c r="CG258" s="12">
        <v>730</v>
      </c>
      <c r="CH258" s="12" t="s">
        <v>21</v>
      </c>
    </row>
    <row r="259" spans="2:86" x14ac:dyDescent="0.25">
      <c r="B259" s="10" t="s">
        <v>34</v>
      </c>
      <c r="C259" s="11">
        <v>393030</v>
      </c>
      <c r="D259" s="11" t="s">
        <v>21</v>
      </c>
      <c r="E259" s="11">
        <v>4500</v>
      </c>
      <c r="F259" s="11" t="s">
        <v>21</v>
      </c>
      <c r="G259" s="11">
        <v>38220</v>
      </c>
      <c r="H259" s="11" t="s">
        <v>21</v>
      </c>
      <c r="I259" s="11">
        <v>34500</v>
      </c>
      <c r="J259" s="11" t="s">
        <v>21</v>
      </c>
      <c r="K259" s="11">
        <v>34280</v>
      </c>
      <c r="L259" s="11" t="s">
        <v>21</v>
      </c>
      <c r="M259" s="11">
        <v>36990</v>
      </c>
      <c r="N259" s="11" t="s">
        <v>21</v>
      </c>
      <c r="O259" s="11">
        <v>24170</v>
      </c>
      <c r="P259" s="11" t="s">
        <v>21</v>
      </c>
      <c r="Q259" s="11">
        <v>39750</v>
      </c>
      <c r="R259" s="11" t="s">
        <v>21</v>
      </c>
      <c r="S259" s="11">
        <v>77880</v>
      </c>
      <c r="T259" s="11" t="s">
        <v>21</v>
      </c>
      <c r="U259" s="11">
        <v>102740</v>
      </c>
      <c r="V259" s="11" t="s">
        <v>21</v>
      </c>
      <c r="W259" s="11">
        <v>38500</v>
      </c>
      <c r="X259" s="11" t="s">
        <v>21</v>
      </c>
      <c r="Y259" s="11">
        <v>140</v>
      </c>
      <c r="Z259" s="11" t="s">
        <v>21</v>
      </c>
      <c r="AA259" s="11">
        <v>3390</v>
      </c>
      <c r="AB259" s="11" t="s">
        <v>21</v>
      </c>
      <c r="AC259" s="11">
        <v>3890</v>
      </c>
      <c r="AD259" s="11" t="s">
        <v>21</v>
      </c>
      <c r="AE259" s="11">
        <v>4100</v>
      </c>
      <c r="AF259" s="11" t="s">
        <v>21</v>
      </c>
      <c r="AG259" s="11">
        <v>4810</v>
      </c>
      <c r="AH259" s="11" t="s">
        <v>21</v>
      </c>
      <c r="AI259" s="11">
        <v>2930</v>
      </c>
      <c r="AJ259" s="11" t="s">
        <v>21</v>
      </c>
      <c r="AK259" s="11">
        <v>4430</v>
      </c>
      <c r="AL259" s="11" t="s">
        <v>21</v>
      </c>
      <c r="AM259" s="11">
        <v>7540</v>
      </c>
      <c r="AN259" s="11" t="s">
        <v>21</v>
      </c>
      <c r="AO259" s="11">
        <v>7280</v>
      </c>
      <c r="AP259" s="11" t="s">
        <v>21</v>
      </c>
      <c r="AT259" s="10" t="s">
        <v>34</v>
      </c>
      <c r="AU259" s="11">
        <v>516100</v>
      </c>
      <c r="AV259" s="11" t="s">
        <v>21</v>
      </c>
      <c r="AW259" s="11">
        <v>9490</v>
      </c>
      <c r="AX259" s="11" t="s">
        <v>21</v>
      </c>
      <c r="AY259" s="11">
        <v>66580</v>
      </c>
      <c r="AZ259" s="11" t="s">
        <v>21</v>
      </c>
      <c r="BA259" s="11">
        <v>62690</v>
      </c>
      <c r="BB259" s="11" t="s">
        <v>21</v>
      </c>
      <c r="BC259" s="11">
        <v>46640</v>
      </c>
      <c r="BD259" s="11" t="s">
        <v>21</v>
      </c>
      <c r="BE259" s="11">
        <v>50150</v>
      </c>
      <c r="BF259" s="11" t="s">
        <v>21</v>
      </c>
      <c r="BG259" s="11">
        <v>33280</v>
      </c>
      <c r="BH259" s="11" t="s">
        <v>21</v>
      </c>
      <c r="BI259" s="11">
        <v>55240</v>
      </c>
      <c r="BJ259" s="11" t="s">
        <v>21</v>
      </c>
      <c r="BK259" s="11">
        <v>97780</v>
      </c>
      <c r="BL259" s="11" t="s">
        <v>21</v>
      </c>
      <c r="BM259" s="11">
        <v>94250</v>
      </c>
      <c r="BN259" s="11" t="s">
        <v>21</v>
      </c>
      <c r="BO259" s="11">
        <v>7520</v>
      </c>
      <c r="BP259" s="11" t="s">
        <v>21</v>
      </c>
      <c r="BQ259" s="11">
        <v>30</v>
      </c>
      <c r="BR259" s="11" t="s">
        <v>21</v>
      </c>
      <c r="BS259" s="11">
        <v>390</v>
      </c>
      <c r="BT259" s="11" t="s">
        <v>21</v>
      </c>
      <c r="BU259" s="11">
        <v>470</v>
      </c>
      <c r="BV259" s="11" t="s">
        <v>21</v>
      </c>
      <c r="BW259" s="11">
        <v>550</v>
      </c>
      <c r="BX259" s="11" t="s">
        <v>21</v>
      </c>
      <c r="BY259" s="11">
        <v>910</v>
      </c>
      <c r="BZ259" s="11" t="s">
        <v>21</v>
      </c>
      <c r="CA259" s="11">
        <v>610</v>
      </c>
      <c r="CB259" s="11" t="s">
        <v>21</v>
      </c>
      <c r="CC259" s="11">
        <v>1100</v>
      </c>
      <c r="CD259" s="11" t="s">
        <v>21</v>
      </c>
      <c r="CE259" s="11">
        <v>2010</v>
      </c>
      <c r="CF259" s="11" t="s">
        <v>21</v>
      </c>
      <c r="CG259" s="11">
        <v>1450</v>
      </c>
      <c r="CH259" s="11" t="s">
        <v>21</v>
      </c>
    </row>
    <row r="260" spans="2:86" x14ac:dyDescent="0.25">
      <c r="B260" s="10" t="s">
        <v>35</v>
      </c>
      <c r="C260" s="12">
        <v>143920</v>
      </c>
      <c r="D260" s="12" t="s">
        <v>21</v>
      </c>
      <c r="E260" s="12">
        <v>2990</v>
      </c>
      <c r="F260" s="12" t="s">
        <v>21</v>
      </c>
      <c r="G260" s="12">
        <v>55870</v>
      </c>
      <c r="H260" s="12" t="s">
        <v>21</v>
      </c>
      <c r="I260" s="12">
        <v>42770</v>
      </c>
      <c r="J260" s="12" t="s">
        <v>21</v>
      </c>
      <c r="K260" s="12">
        <v>21340</v>
      </c>
      <c r="L260" s="12" t="s">
        <v>21</v>
      </c>
      <c r="M260" s="12">
        <v>10210</v>
      </c>
      <c r="N260" s="12" t="s">
        <v>21</v>
      </c>
      <c r="O260" s="12">
        <v>3500</v>
      </c>
      <c r="P260" s="12" t="s">
        <v>21</v>
      </c>
      <c r="Q260" s="12">
        <v>3190</v>
      </c>
      <c r="R260" s="12" t="s">
        <v>21</v>
      </c>
      <c r="S260" s="12">
        <v>2570</v>
      </c>
      <c r="T260" s="12" t="s">
        <v>21</v>
      </c>
      <c r="U260" s="12">
        <v>1490</v>
      </c>
      <c r="V260" s="12" t="s">
        <v>21</v>
      </c>
      <c r="W260" s="12">
        <v>2090</v>
      </c>
      <c r="X260" s="12" t="s">
        <v>21</v>
      </c>
      <c r="Y260" s="12" t="s">
        <v>53</v>
      </c>
      <c r="Z260" s="12" t="s">
        <v>21</v>
      </c>
      <c r="AA260" s="12">
        <v>460</v>
      </c>
      <c r="AB260" s="12" t="s">
        <v>21</v>
      </c>
      <c r="AC260" s="12">
        <v>510</v>
      </c>
      <c r="AD260" s="12" t="s">
        <v>21</v>
      </c>
      <c r="AE260" s="12">
        <v>310</v>
      </c>
      <c r="AF260" s="12" t="s">
        <v>21</v>
      </c>
      <c r="AG260" s="12">
        <v>260</v>
      </c>
      <c r="AH260" s="12" t="s">
        <v>21</v>
      </c>
      <c r="AI260" s="12">
        <v>130</v>
      </c>
      <c r="AJ260" s="12" t="s">
        <v>21</v>
      </c>
      <c r="AK260" s="12">
        <v>150</v>
      </c>
      <c r="AL260" s="12" t="s">
        <v>21</v>
      </c>
      <c r="AM260" s="12">
        <v>140</v>
      </c>
      <c r="AN260" s="12" t="s">
        <v>21</v>
      </c>
      <c r="AO260" s="12">
        <v>130</v>
      </c>
      <c r="AP260" s="12" t="s">
        <v>21</v>
      </c>
      <c r="AT260" s="10" t="s">
        <v>35</v>
      </c>
      <c r="AU260" s="12">
        <v>233280</v>
      </c>
      <c r="AV260" s="12" t="s">
        <v>21</v>
      </c>
      <c r="AW260" s="12">
        <v>230</v>
      </c>
      <c r="AX260" s="12" t="s">
        <v>21</v>
      </c>
      <c r="AY260" s="12">
        <v>119060</v>
      </c>
      <c r="AZ260" s="12" t="s">
        <v>21</v>
      </c>
      <c r="BA260" s="12">
        <v>57450</v>
      </c>
      <c r="BB260" s="12" t="s">
        <v>21</v>
      </c>
      <c r="BC260" s="12">
        <v>31390</v>
      </c>
      <c r="BD260" s="12" t="s">
        <v>21</v>
      </c>
      <c r="BE260" s="12">
        <v>14070</v>
      </c>
      <c r="BF260" s="12" t="s">
        <v>21</v>
      </c>
      <c r="BG260" s="12">
        <v>4400</v>
      </c>
      <c r="BH260" s="12" t="s">
        <v>21</v>
      </c>
      <c r="BI260" s="12">
        <v>3500</v>
      </c>
      <c r="BJ260" s="12" t="s">
        <v>21</v>
      </c>
      <c r="BK260" s="12">
        <v>2320</v>
      </c>
      <c r="BL260" s="12" t="s">
        <v>21</v>
      </c>
      <c r="BM260" s="12">
        <v>850</v>
      </c>
      <c r="BN260" s="12" t="s">
        <v>21</v>
      </c>
      <c r="BO260" s="12">
        <v>310</v>
      </c>
      <c r="BP260" s="12" t="s">
        <v>21</v>
      </c>
      <c r="BQ260" s="12" t="s">
        <v>53</v>
      </c>
      <c r="BR260" s="12" t="s">
        <v>21</v>
      </c>
      <c r="BS260" s="12">
        <v>70</v>
      </c>
      <c r="BT260" s="12" t="s">
        <v>21</v>
      </c>
      <c r="BU260" s="12">
        <v>70</v>
      </c>
      <c r="BV260" s="12" t="s">
        <v>21</v>
      </c>
      <c r="BW260" s="12">
        <v>30</v>
      </c>
      <c r="BX260" s="12" t="s">
        <v>21</v>
      </c>
      <c r="BY260" s="12">
        <v>40</v>
      </c>
      <c r="BZ260" s="12" t="s">
        <v>21</v>
      </c>
      <c r="CA260" s="12">
        <v>10</v>
      </c>
      <c r="CB260" s="12" t="s">
        <v>21</v>
      </c>
      <c r="CC260" s="12">
        <v>20</v>
      </c>
      <c r="CD260" s="12" t="s">
        <v>21</v>
      </c>
      <c r="CE260" s="12">
        <v>20</v>
      </c>
      <c r="CF260" s="12" t="s">
        <v>21</v>
      </c>
      <c r="CG260" s="12">
        <v>30</v>
      </c>
      <c r="CH260" s="12" t="s">
        <v>21</v>
      </c>
    </row>
    <row r="261" spans="2:86" x14ac:dyDescent="0.25">
      <c r="B261" s="10" t="s">
        <v>36</v>
      </c>
      <c r="C261" s="11">
        <v>1130530</v>
      </c>
      <c r="D261" s="11" t="s">
        <v>21</v>
      </c>
      <c r="E261" s="11">
        <v>12500</v>
      </c>
      <c r="F261" s="11" t="s">
        <v>21</v>
      </c>
      <c r="G261" s="11">
        <v>437840</v>
      </c>
      <c r="H261" s="11" t="s">
        <v>21</v>
      </c>
      <c r="I261" s="11">
        <v>275500</v>
      </c>
      <c r="J261" s="11" t="s">
        <v>21</v>
      </c>
      <c r="K261" s="11">
        <v>159940</v>
      </c>
      <c r="L261" s="11" t="s">
        <v>21</v>
      </c>
      <c r="M261" s="11">
        <v>109310</v>
      </c>
      <c r="N261" s="11" t="s">
        <v>21</v>
      </c>
      <c r="O261" s="11">
        <v>44980</v>
      </c>
      <c r="P261" s="11" t="s">
        <v>21</v>
      </c>
      <c r="Q261" s="11">
        <v>40960</v>
      </c>
      <c r="R261" s="11" t="s">
        <v>21</v>
      </c>
      <c r="S261" s="11">
        <v>32160</v>
      </c>
      <c r="T261" s="11" t="s">
        <v>21</v>
      </c>
      <c r="U261" s="11">
        <v>17340</v>
      </c>
      <c r="V261" s="11" t="s">
        <v>21</v>
      </c>
      <c r="W261" s="11">
        <v>72460</v>
      </c>
      <c r="X261" s="11" t="s">
        <v>21</v>
      </c>
      <c r="Y261" s="11">
        <v>160</v>
      </c>
      <c r="Z261" s="11" t="s">
        <v>21</v>
      </c>
      <c r="AA261" s="11">
        <v>11150</v>
      </c>
      <c r="AB261" s="11" t="s">
        <v>21</v>
      </c>
      <c r="AC261" s="11">
        <v>12500</v>
      </c>
      <c r="AD261" s="11" t="s">
        <v>21</v>
      </c>
      <c r="AE261" s="11">
        <v>13320</v>
      </c>
      <c r="AF261" s="11" t="s">
        <v>21</v>
      </c>
      <c r="AG261" s="11">
        <v>12950</v>
      </c>
      <c r="AH261" s="11" t="s">
        <v>21</v>
      </c>
      <c r="AI261" s="11">
        <v>6370</v>
      </c>
      <c r="AJ261" s="11" t="s">
        <v>21</v>
      </c>
      <c r="AK261" s="11">
        <v>6510</v>
      </c>
      <c r="AL261" s="11" t="s">
        <v>21</v>
      </c>
      <c r="AM261" s="11">
        <v>5960</v>
      </c>
      <c r="AN261" s="11" t="s">
        <v>21</v>
      </c>
      <c r="AO261" s="11">
        <v>3540</v>
      </c>
      <c r="AP261" s="11" t="s">
        <v>21</v>
      </c>
      <c r="AT261" s="10" t="s">
        <v>36</v>
      </c>
      <c r="AU261" s="11">
        <v>1620880</v>
      </c>
      <c r="AV261" s="11" t="s">
        <v>21</v>
      </c>
      <c r="AW261" s="11">
        <v>5290</v>
      </c>
      <c r="AX261" s="11" t="s">
        <v>21</v>
      </c>
      <c r="AY261" s="11">
        <v>819360</v>
      </c>
      <c r="AZ261" s="11" t="s">
        <v>21</v>
      </c>
      <c r="BA261" s="11">
        <v>357670</v>
      </c>
      <c r="BB261" s="11" t="s">
        <v>21</v>
      </c>
      <c r="BC261" s="11">
        <v>186150</v>
      </c>
      <c r="BD261" s="11" t="s">
        <v>21</v>
      </c>
      <c r="BE261" s="11">
        <v>120120</v>
      </c>
      <c r="BF261" s="11" t="s">
        <v>21</v>
      </c>
      <c r="BG261" s="11">
        <v>46690</v>
      </c>
      <c r="BH261" s="11" t="s">
        <v>21</v>
      </c>
      <c r="BI261" s="11">
        <v>40920</v>
      </c>
      <c r="BJ261" s="11" t="s">
        <v>21</v>
      </c>
      <c r="BK261" s="11">
        <v>29210</v>
      </c>
      <c r="BL261" s="11" t="s">
        <v>21</v>
      </c>
      <c r="BM261" s="11">
        <v>15490</v>
      </c>
      <c r="BN261" s="11" t="s">
        <v>21</v>
      </c>
      <c r="BO261" s="11">
        <v>25150</v>
      </c>
      <c r="BP261" s="11" t="s">
        <v>21</v>
      </c>
      <c r="BQ261" s="11">
        <v>40</v>
      </c>
      <c r="BR261" s="11" t="s">
        <v>21</v>
      </c>
      <c r="BS261" s="11">
        <v>2810</v>
      </c>
      <c r="BT261" s="11" t="s">
        <v>21</v>
      </c>
      <c r="BU261" s="11">
        <v>4870</v>
      </c>
      <c r="BV261" s="11" t="s">
        <v>21</v>
      </c>
      <c r="BW261" s="11">
        <v>4970</v>
      </c>
      <c r="BX261" s="11" t="s">
        <v>21</v>
      </c>
      <c r="BY261" s="11">
        <v>4470</v>
      </c>
      <c r="BZ261" s="11" t="s">
        <v>21</v>
      </c>
      <c r="CA261" s="11">
        <v>2200</v>
      </c>
      <c r="CB261" s="11" t="s">
        <v>21</v>
      </c>
      <c r="CC261" s="11">
        <v>2410</v>
      </c>
      <c r="CD261" s="11" t="s">
        <v>21</v>
      </c>
      <c r="CE261" s="11">
        <v>2160</v>
      </c>
      <c r="CF261" s="11" t="s">
        <v>21</v>
      </c>
      <c r="CG261" s="11">
        <v>1210</v>
      </c>
      <c r="CH261" s="11" t="s">
        <v>21</v>
      </c>
    </row>
    <row r="262" spans="2:86" x14ac:dyDescent="0.25">
      <c r="B262" s="10" t="s">
        <v>37</v>
      </c>
      <c r="C262" s="12">
        <v>34050</v>
      </c>
      <c r="D262" s="12" t="s">
        <v>21</v>
      </c>
      <c r="E262" s="12">
        <v>390</v>
      </c>
      <c r="F262" s="12" t="s">
        <v>21</v>
      </c>
      <c r="G262" s="12">
        <v>24000</v>
      </c>
      <c r="H262" s="12" t="s">
        <v>21</v>
      </c>
      <c r="I262" s="12">
        <v>5410</v>
      </c>
      <c r="J262" s="12" t="s">
        <v>21</v>
      </c>
      <c r="K262" s="12">
        <v>2010</v>
      </c>
      <c r="L262" s="12" t="s">
        <v>21</v>
      </c>
      <c r="M262" s="12">
        <v>1040</v>
      </c>
      <c r="N262" s="12" t="s">
        <v>21</v>
      </c>
      <c r="O262" s="12">
        <v>400</v>
      </c>
      <c r="P262" s="12" t="s">
        <v>21</v>
      </c>
      <c r="Q262" s="12">
        <v>360</v>
      </c>
      <c r="R262" s="12" t="s">
        <v>21</v>
      </c>
      <c r="S262" s="12">
        <v>300</v>
      </c>
      <c r="T262" s="12" t="s">
        <v>21</v>
      </c>
      <c r="U262" s="12">
        <v>160</v>
      </c>
      <c r="V262" s="12" t="s">
        <v>21</v>
      </c>
      <c r="W262" s="12">
        <v>560</v>
      </c>
      <c r="X262" s="12" t="s">
        <v>21</v>
      </c>
      <c r="Y262" s="12" t="s">
        <v>53</v>
      </c>
      <c r="Z262" s="12" t="s">
        <v>79</v>
      </c>
      <c r="AA262" s="12">
        <v>320</v>
      </c>
      <c r="AB262" s="12" t="s">
        <v>21</v>
      </c>
      <c r="AC262" s="12">
        <v>150</v>
      </c>
      <c r="AD262" s="12" t="s">
        <v>21</v>
      </c>
      <c r="AE262" s="12">
        <v>50</v>
      </c>
      <c r="AF262" s="12" t="s">
        <v>21</v>
      </c>
      <c r="AG262" s="12">
        <v>20</v>
      </c>
      <c r="AH262" s="12" t="s">
        <v>21</v>
      </c>
      <c r="AI262" s="12">
        <v>10</v>
      </c>
      <c r="AJ262" s="12" t="s">
        <v>21</v>
      </c>
      <c r="AK262" s="12">
        <v>10</v>
      </c>
      <c r="AL262" s="12" t="s">
        <v>21</v>
      </c>
      <c r="AM262" s="12">
        <v>10</v>
      </c>
      <c r="AN262" s="12" t="s">
        <v>21</v>
      </c>
      <c r="AO262" s="12" t="s">
        <v>53</v>
      </c>
      <c r="AP262" s="12" t="s">
        <v>79</v>
      </c>
      <c r="AT262" s="10" t="s">
        <v>37</v>
      </c>
      <c r="AU262" s="12">
        <v>38860</v>
      </c>
      <c r="AV262" s="12" t="s">
        <v>21</v>
      </c>
      <c r="AW262" s="12">
        <v>490</v>
      </c>
      <c r="AX262" s="12" t="s">
        <v>21</v>
      </c>
      <c r="AY262" s="12">
        <v>28710</v>
      </c>
      <c r="AZ262" s="12" t="s">
        <v>21</v>
      </c>
      <c r="BA262" s="12">
        <v>5620</v>
      </c>
      <c r="BB262" s="12" t="s">
        <v>21</v>
      </c>
      <c r="BC262" s="12">
        <v>2030</v>
      </c>
      <c r="BD262" s="12" t="s">
        <v>21</v>
      </c>
      <c r="BE262" s="12">
        <v>1010</v>
      </c>
      <c r="BF262" s="12" t="s">
        <v>21</v>
      </c>
      <c r="BG262" s="12">
        <v>370</v>
      </c>
      <c r="BH262" s="12" t="s">
        <v>21</v>
      </c>
      <c r="BI262" s="12">
        <v>290</v>
      </c>
      <c r="BJ262" s="12" t="s">
        <v>21</v>
      </c>
      <c r="BK262" s="12">
        <v>220</v>
      </c>
      <c r="BL262" s="12" t="s">
        <v>21</v>
      </c>
      <c r="BM262" s="12">
        <v>120</v>
      </c>
      <c r="BN262" s="12" t="s">
        <v>21</v>
      </c>
      <c r="BO262" s="12">
        <v>160</v>
      </c>
      <c r="BP262" s="12" t="s">
        <v>21</v>
      </c>
      <c r="BQ262" s="12" t="s">
        <v>53</v>
      </c>
      <c r="BR262" s="12" t="s">
        <v>21</v>
      </c>
      <c r="BS262" s="12">
        <v>90</v>
      </c>
      <c r="BT262" s="12" t="s">
        <v>21</v>
      </c>
      <c r="BU262" s="12">
        <v>40</v>
      </c>
      <c r="BV262" s="12" t="s">
        <v>21</v>
      </c>
      <c r="BW262" s="12">
        <v>10</v>
      </c>
      <c r="BX262" s="12" t="s">
        <v>21</v>
      </c>
      <c r="BY262" s="12">
        <v>10</v>
      </c>
      <c r="BZ262" s="12" t="s">
        <v>21</v>
      </c>
      <c r="CA262" s="12">
        <v>10</v>
      </c>
      <c r="CB262" s="12" t="s">
        <v>21</v>
      </c>
      <c r="CC262" s="12" t="s">
        <v>53</v>
      </c>
      <c r="CD262" s="12" t="s">
        <v>79</v>
      </c>
      <c r="CE262" s="12" t="s">
        <v>53</v>
      </c>
      <c r="CF262" s="12" t="s">
        <v>79</v>
      </c>
      <c r="CG262" s="12" t="s">
        <v>53</v>
      </c>
      <c r="CH262" s="12" t="s">
        <v>79</v>
      </c>
    </row>
    <row r="263" spans="2:86" x14ac:dyDescent="0.25">
      <c r="B263" s="10" t="s">
        <v>38</v>
      </c>
      <c r="C263" s="11">
        <v>68980</v>
      </c>
      <c r="D263" s="11" t="s">
        <v>21</v>
      </c>
      <c r="E263" s="11">
        <v>1720</v>
      </c>
      <c r="F263" s="11" t="s">
        <v>21</v>
      </c>
      <c r="G263" s="11">
        <v>13790</v>
      </c>
      <c r="H263" s="11" t="s">
        <v>21</v>
      </c>
      <c r="I263" s="11">
        <v>16880</v>
      </c>
      <c r="J263" s="11" t="s">
        <v>21</v>
      </c>
      <c r="K263" s="11">
        <v>13190</v>
      </c>
      <c r="L263" s="11" t="s">
        <v>21</v>
      </c>
      <c r="M263" s="11">
        <v>9910</v>
      </c>
      <c r="N263" s="11" t="s">
        <v>21</v>
      </c>
      <c r="O263" s="11">
        <v>3690</v>
      </c>
      <c r="P263" s="11" t="s">
        <v>21</v>
      </c>
      <c r="Q263" s="11">
        <v>3260</v>
      </c>
      <c r="R263" s="11" t="s">
        <v>21</v>
      </c>
      <c r="S263" s="11">
        <v>2800</v>
      </c>
      <c r="T263" s="11" t="s">
        <v>21</v>
      </c>
      <c r="U263" s="11">
        <v>3740</v>
      </c>
      <c r="V263" s="11" t="s">
        <v>21</v>
      </c>
      <c r="W263" s="11">
        <v>2620</v>
      </c>
      <c r="X263" s="11" t="s">
        <v>21</v>
      </c>
      <c r="Y263" s="11" t="s">
        <v>53</v>
      </c>
      <c r="Z263" s="11" t="s">
        <v>79</v>
      </c>
      <c r="AA263" s="11">
        <v>20</v>
      </c>
      <c r="AB263" s="11" t="s">
        <v>21</v>
      </c>
      <c r="AC263" s="11">
        <v>60</v>
      </c>
      <c r="AD263" s="11" t="s">
        <v>21</v>
      </c>
      <c r="AE263" s="11">
        <v>110</v>
      </c>
      <c r="AF263" s="11" t="s">
        <v>21</v>
      </c>
      <c r="AG263" s="11">
        <v>390</v>
      </c>
      <c r="AH263" s="11" t="s">
        <v>21</v>
      </c>
      <c r="AI263" s="11">
        <v>400</v>
      </c>
      <c r="AJ263" s="11" t="s">
        <v>21</v>
      </c>
      <c r="AK263" s="11">
        <v>480</v>
      </c>
      <c r="AL263" s="11" t="s">
        <v>21</v>
      </c>
      <c r="AM263" s="11">
        <v>510</v>
      </c>
      <c r="AN263" s="11" t="s">
        <v>21</v>
      </c>
      <c r="AO263" s="11">
        <v>650</v>
      </c>
      <c r="AP263" s="11" t="s">
        <v>21</v>
      </c>
      <c r="AT263" s="10" t="s">
        <v>38</v>
      </c>
      <c r="AU263" s="11">
        <v>83390</v>
      </c>
      <c r="AV263" s="11" t="s">
        <v>21</v>
      </c>
      <c r="AW263" s="11">
        <v>320</v>
      </c>
      <c r="AX263" s="11" t="s">
        <v>21</v>
      </c>
      <c r="AY263" s="11">
        <v>9590</v>
      </c>
      <c r="AZ263" s="11" t="s">
        <v>21</v>
      </c>
      <c r="BA263" s="11">
        <v>18390</v>
      </c>
      <c r="BB263" s="11" t="s">
        <v>21</v>
      </c>
      <c r="BC263" s="11">
        <v>22660</v>
      </c>
      <c r="BD263" s="11" t="s">
        <v>21</v>
      </c>
      <c r="BE263" s="11">
        <v>17490</v>
      </c>
      <c r="BF263" s="11" t="s">
        <v>21</v>
      </c>
      <c r="BG263" s="11">
        <v>5670</v>
      </c>
      <c r="BH263" s="11" t="s">
        <v>21</v>
      </c>
      <c r="BI263" s="11">
        <v>3950</v>
      </c>
      <c r="BJ263" s="11" t="s">
        <v>21</v>
      </c>
      <c r="BK263" s="11">
        <v>2740</v>
      </c>
      <c r="BL263" s="11" t="s">
        <v>21</v>
      </c>
      <c r="BM263" s="11">
        <v>2570</v>
      </c>
      <c r="BN263" s="11" t="s">
        <v>21</v>
      </c>
      <c r="BO263" s="11">
        <v>1490</v>
      </c>
      <c r="BP263" s="11" t="s">
        <v>21</v>
      </c>
      <c r="BQ263" s="11" t="s">
        <v>53</v>
      </c>
      <c r="BR263" s="11" t="s">
        <v>21</v>
      </c>
      <c r="BS263" s="11">
        <v>10</v>
      </c>
      <c r="BT263" s="11" t="s">
        <v>21</v>
      </c>
      <c r="BU263" s="11">
        <v>40</v>
      </c>
      <c r="BV263" s="11" t="s">
        <v>21</v>
      </c>
      <c r="BW263" s="11">
        <v>160</v>
      </c>
      <c r="BX263" s="11" t="s">
        <v>21</v>
      </c>
      <c r="BY263" s="11">
        <v>400</v>
      </c>
      <c r="BZ263" s="11" t="s">
        <v>21</v>
      </c>
      <c r="CA263" s="11">
        <v>260</v>
      </c>
      <c r="CB263" s="11" t="s">
        <v>21</v>
      </c>
      <c r="CC263" s="11">
        <v>250</v>
      </c>
      <c r="CD263" s="11" t="s">
        <v>21</v>
      </c>
      <c r="CE263" s="11">
        <v>210</v>
      </c>
      <c r="CF263" s="11" t="s">
        <v>21</v>
      </c>
      <c r="CG263" s="11">
        <v>160</v>
      </c>
      <c r="CH263" s="11" t="s">
        <v>21</v>
      </c>
    </row>
    <row r="264" spans="2:86" x14ac:dyDescent="0.25">
      <c r="B264" s="10" t="s">
        <v>39</v>
      </c>
      <c r="C264" s="12">
        <v>132080</v>
      </c>
      <c r="D264" s="12" t="s">
        <v>21</v>
      </c>
      <c r="E264" s="12">
        <v>1690</v>
      </c>
      <c r="F264" s="12" t="s">
        <v>21</v>
      </c>
      <c r="G264" s="12">
        <v>24010</v>
      </c>
      <c r="H264" s="12" t="s">
        <v>21</v>
      </c>
      <c r="I264" s="12">
        <v>40560</v>
      </c>
      <c r="J264" s="12" t="s">
        <v>21</v>
      </c>
      <c r="K264" s="12">
        <v>26290</v>
      </c>
      <c r="L264" s="12" t="s">
        <v>21</v>
      </c>
      <c r="M264" s="12">
        <v>17070</v>
      </c>
      <c r="N264" s="12" t="s">
        <v>21</v>
      </c>
      <c r="O264" s="12">
        <v>6160</v>
      </c>
      <c r="P264" s="12" t="s">
        <v>21</v>
      </c>
      <c r="Q264" s="12">
        <v>5100</v>
      </c>
      <c r="R264" s="12" t="s">
        <v>21</v>
      </c>
      <c r="S264" s="12">
        <v>5420</v>
      </c>
      <c r="T264" s="12" t="s">
        <v>21</v>
      </c>
      <c r="U264" s="12">
        <v>5790</v>
      </c>
      <c r="V264" s="12" t="s">
        <v>21</v>
      </c>
      <c r="W264" s="12">
        <v>1020</v>
      </c>
      <c r="X264" s="12" t="s">
        <v>21</v>
      </c>
      <c r="Y264" s="12" t="s">
        <v>53</v>
      </c>
      <c r="Z264" s="12" t="s">
        <v>21</v>
      </c>
      <c r="AA264" s="12" t="s">
        <v>53</v>
      </c>
      <c r="AB264" s="12" t="s">
        <v>79</v>
      </c>
      <c r="AC264" s="12">
        <v>30</v>
      </c>
      <c r="AD264" s="12" t="s">
        <v>21</v>
      </c>
      <c r="AE264" s="12">
        <v>20</v>
      </c>
      <c r="AF264" s="12" t="s">
        <v>21</v>
      </c>
      <c r="AG264" s="12">
        <v>80</v>
      </c>
      <c r="AH264" s="12" t="s">
        <v>21</v>
      </c>
      <c r="AI264" s="12">
        <v>90</v>
      </c>
      <c r="AJ264" s="12" t="s">
        <v>21</v>
      </c>
      <c r="AK264" s="12">
        <v>140</v>
      </c>
      <c r="AL264" s="12" t="s">
        <v>21</v>
      </c>
      <c r="AM264" s="12">
        <v>260</v>
      </c>
      <c r="AN264" s="12" t="s">
        <v>21</v>
      </c>
      <c r="AO264" s="12">
        <v>390</v>
      </c>
      <c r="AP264" s="12" t="s">
        <v>21</v>
      </c>
      <c r="AT264" s="10" t="s">
        <v>39</v>
      </c>
      <c r="AU264" s="12">
        <v>199910</v>
      </c>
      <c r="AV264" s="12" t="s">
        <v>21</v>
      </c>
      <c r="AW264" s="12">
        <v>260</v>
      </c>
      <c r="AX264" s="12" t="s">
        <v>21</v>
      </c>
      <c r="AY264" s="12">
        <v>32310</v>
      </c>
      <c r="AZ264" s="12" t="s">
        <v>21</v>
      </c>
      <c r="BA264" s="12">
        <v>84830</v>
      </c>
      <c r="BB264" s="12" t="s">
        <v>21</v>
      </c>
      <c r="BC264" s="12">
        <v>39900</v>
      </c>
      <c r="BD264" s="12" t="s">
        <v>21</v>
      </c>
      <c r="BE264" s="12">
        <v>21470</v>
      </c>
      <c r="BF264" s="12" t="s">
        <v>21</v>
      </c>
      <c r="BG264" s="12">
        <v>6640</v>
      </c>
      <c r="BH264" s="12" t="s">
        <v>21</v>
      </c>
      <c r="BI264" s="12">
        <v>5870</v>
      </c>
      <c r="BJ264" s="12" t="s">
        <v>21</v>
      </c>
      <c r="BK264" s="12">
        <v>4830</v>
      </c>
      <c r="BL264" s="12" t="s">
        <v>21</v>
      </c>
      <c r="BM264" s="12">
        <v>3800</v>
      </c>
      <c r="BN264" s="12" t="s">
        <v>21</v>
      </c>
      <c r="BO264" s="12">
        <v>350</v>
      </c>
      <c r="BP264" s="12" t="s">
        <v>21</v>
      </c>
      <c r="BQ264" s="12" t="s">
        <v>53</v>
      </c>
      <c r="BR264" s="12" t="s">
        <v>21</v>
      </c>
      <c r="BS264" s="12">
        <v>10</v>
      </c>
      <c r="BT264" s="12" t="s">
        <v>21</v>
      </c>
      <c r="BU264" s="12">
        <v>10</v>
      </c>
      <c r="BV264" s="12" t="s">
        <v>21</v>
      </c>
      <c r="BW264" s="12">
        <v>30</v>
      </c>
      <c r="BX264" s="12" t="s">
        <v>21</v>
      </c>
      <c r="BY264" s="12">
        <v>50</v>
      </c>
      <c r="BZ264" s="12" t="s">
        <v>21</v>
      </c>
      <c r="CA264" s="12">
        <v>40</v>
      </c>
      <c r="CB264" s="12" t="s">
        <v>21</v>
      </c>
      <c r="CC264" s="12">
        <v>80</v>
      </c>
      <c r="CD264" s="12" t="s">
        <v>21</v>
      </c>
      <c r="CE264" s="12">
        <v>60</v>
      </c>
      <c r="CF264" s="12" t="s">
        <v>21</v>
      </c>
      <c r="CG264" s="12">
        <v>70</v>
      </c>
      <c r="CH264" s="12" t="s">
        <v>21</v>
      </c>
    </row>
    <row r="265" spans="2:86" x14ac:dyDescent="0.25">
      <c r="B265" s="10" t="s">
        <v>40</v>
      </c>
      <c r="C265" s="11">
        <v>1880</v>
      </c>
      <c r="D265" s="11" t="s">
        <v>21</v>
      </c>
      <c r="E265" s="11">
        <v>50</v>
      </c>
      <c r="F265" s="11" t="s">
        <v>21</v>
      </c>
      <c r="G265" s="11">
        <v>140</v>
      </c>
      <c r="H265" s="11" t="s">
        <v>21</v>
      </c>
      <c r="I265" s="11">
        <v>120</v>
      </c>
      <c r="J265" s="11" t="s">
        <v>21</v>
      </c>
      <c r="K265" s="11">
        <v>160</v>
      </c>
      <c r="L265" s="11" t="s">
        <v>21</v>
      </c>
      <c r="M265" s="11">
        <v>160</v>
      </c>
      <c r="N265" s="11" t="s">
        <v>21</v>
      </c>
      <c r="O265" s="11">
        <v>100</v>
      </c>
      <c r="P265" s="11" t="s">
        <v>21</v>
      </c>
      <c r="Q265" s="11">
        <v>170</v>
      </c>
      <c r="R265" s="11" t="s">
        <v>21</v>
      </c>
      <c r="S265" s="11">
        <v>470</v>
      </c>
      <c r="T265" s="11" t="s">
        <v>21</v>
      </c>
      <c r="U265" s="11">
        <v>520</v>
      </c>
      <c r="V265" s="11" t="s">
        <v>21</v>
      </c>
      <c r="W265" s="11">
        <v>100</v>
      </c>
      <c r="X265" s="11" t="s">
        <v>21</v>
      </c>
      <c r="Y265" s="11" t="s">
        <v>53</v>
      </c>
      <c r="Z265" s="11" t="s">
        <v>21</v>
      </c>
      <c r="AA265" s="11" t="s">
        <v>53</v>
      </c>
      <c r="AB265" s="11" t="s">
        <v>79</v>
      </c>
      <c r="AC265" s="11">
        <v>10</v>
      </c>
      <c r="AD265" s="11" t="s">
        <v>21</v>
      </c>
      <c r="AE265" s="11">
        <v>10</v>
      </c>
      <c r="AF265" s="11" t="s">
        <v>21</v>
      </c>
      <c r="AG265" s="11">
        <v>10</v>
      </c>
      <c r="AH265" s="11" t="s">
        <v>21</v>
      </c>
      <c r="AI265" s="11">
        <v>10</v>
      </c>
      <c r="AJ265" s="11" t="s">
        <v>21</v>
      </c>
      <c r="AK265" s="11">
        <v>10</v>
      </c>
      <c r="AL265" s="11" t="s">
        <v>21</v>
      </c>
      <c r="AM265" s="11">
        <v>30</v>
      </c>
      <c r="AN265" s="11" t="s">
        <v>21</v>
      </c>
      <c r="AO265" s="11">
        <v>20</v>
      </c>
      <c r="AP265" s="11" t="s">
        <v>21</v>
      </c>
      <c r="AT265" s="10" t="s">
        <v>40</v>
      </c>
      <c r="AU265" s="11">
        <v>2200</v>
      </c>
      <c r="AV265" s="11" t="s">
        <v>21</v>
      </c>
      <c r="AW265" s="11">
        <v>20</v>
      </c>
      <c r="AX265" s="11" t="s">
        <v>21</v>
      </c>
      <c r="AY265" s="11">
        <v>200</v>
      </c>
      <c r="AZ265" s="11" t="s">
        <v>21</v>
      </c>
      <c r="BA265" s="11">
        <v>160</v>
      </c>
      <c r="BB265" s="11" t="s">
        <v>21</v>
      </c>
      <c r="BC265" s="11">
        <v>220</v>
      </c>
      <c r="BD265" s="11" t="s">
        <v>21</v>
      </c>
      <c r="BE265" s="11">
        <v>170</v>
      </c>
      <c r="BF265" s="11" t="s">
        <v>21</v>
      </c>
      <c r="BG265" s="11">
        <v>120</v>
      </c>
      <c r="BH265" s="11" t="s">
        <v>21</v>
      </c>
      <c r="BI265" s="11">
        <v>240</v>
      </c>
      <c r="BJ265" s="11" t="s">
        <v>21</v>
      </c>
      <c r="BK265" s="11">
        <v>640</v>
      </c>
      <c r="BL265" s="11" t="s">
        <v>21</v>
      </c>
      <c r="BM265" s="11">
        <v>440</v>
      </c>
      <c r="BN265" s="11" t="s">
        <v>21</v>
      </c>
      <c r="BO265" s="11">
        <v>70</v>
      </c>
      <c r="BP265" s="11" t="s">
        <v>21</v>
      </c>
      <c r="BQ265" s="11" t="s">
        <v>53</v>
      </c>
      <c r="BR265" s="11" t="s">
        <v>21</v>
      </c>
      <c r="BS265" s="11" t="s">
        <v>53</v>
      </c>
      <c r="BT265" s="11" t="s">
        <v>79</v>
      </c>
      <c r="BU265" s="11">
        <v>10</v>
      </c>
      <c r="BV265" s="11" t="s">
        <v>21</v>
      </c>
      <c r="BW265" s="11">
        <v>10</v>
      </c>
      <c r="BX265" s="11" t="s">
        <v>21</v>
      </c>
      <c r="BY265" s="11">
        <v>10</v>
      </c>
      <c r="BZ265" s="11" t="s">
        <v>21</v>
      </c>
      <c r="CA265" s="11" t="s">
        <v>53</v>
      </c>
      <c r="CB265" s="11" t="s">
        <v>79</v>
      </c>
      <c r="CC265" s="11">
        <v>20</v>
      </c>
      <c r="CD265" s="11" t="s">
        <v>21</v>
      </c>
      <c r="CE265" s="11">
        <v>20</v>
      </c>
      <c r="CF265" s="11" t="s">
        <v>21</v>
      </c>
      <c r="CG265" s="11">
        <v>10</v>
      </c>
      <c r="CH265" s="11" t="s">
        <v>21</v>
      </c>
    </row>
    <row r="266" spans="2:86" x14ac:dyDescent="0.25">
      <c r="B266" s="10" t="s">
        <v>41</v>
      </c>
      <c r="C266" s="12">
        <v>232060</v>
      </c>
      <c r="D266" s="12" t="s">
        <v>21</v>
      </c>
      <c r="E266" s="12">
        <v>18270</v>
      </c>
      <c r="F266" s="12" t="s">
        <v>21</v>
      </c>
      <c r="G266" s="12">
        <v>90850</v>
      </c>
      <c r="H266" s="12" t="s">
        <v>21</v>
      </c>
      <c r="I266" s="12">
        <v>41470</v>
      </c>
      <c r="J266" s="12" t="s">
        <v>21</v>
      </c>
      <c r="K266" s="12">
        <v>27420</v>
      </c>
      <c r="L266" s="12" t="s">
        <v>21</v>
      </c>
      <c r="M266" s="12">
        <v>19540</v>
      </c>
      <c r="N266" s="12" t="s">
        <v>21</v>
      </c>
      <c r="O266" s="12">
        <v>8240</v>
      </c>
      <c r="P266" s="12" t="s">
        <v>21</v>
      </c>
      <c r="Q266" s="12">
        <v>8070</v>
      </c>
      <c r="R266" s="12" t="s">
        <v>21</v>
      </c>
      <c r="S266" s="12">
        <v>7980</v>
      </c>
      <c r="T266" s="12" t="s">
        <v>21</v>
      </c>
      <c r="U266" s="12">
        <v>10230</v>
      </c>
      <c r="V266" s="12" t="s">
        <v>21</v>
      </c>
      <c r="W266" s="12">
        <v>970</v>
      </c>
      <c r="X266" s="12" t="s">
        <v>21</v>
      </c>
      <c r="Y266" s="12" t="s">
        <v>53</v>
      </c>
      <c r="Z266" s="12" t="s">
        <v>79</v>
      </c>
      <c r="AA266" s="12">
        <v>70</v>
      </c>
      <c r="AB266" s="12" t="s">
        <v>21</v>
      </c>
      <c r="AC266" s="12">
        <v>120</v>
      </c>
      <c r="AD266" s="12" t="s">
        <v>21</v>
      </c>
      <c r="AE266" s="12">
        <v>120</v>
      </c>
      <c r="AF266" s="12" t="s">
        <v>21</v>
      </c>
      <c r="AG266" s="12">
        <v>140</v>
      </c>
      <c r="AH266" s="12" t="s">
        <v>21</v>
      </c>
      <c r="AI266" s="12">
        <v>90</v>
      </c>
      <c r="AJ266" s="12" t="s">
        <v>21</v>
      </c>
      <c r="AK266" s="12">
        <v>100</v>
      </c>
      <c r="AL266" s="12" t="s">
        <v>21</v>
      </c>
      <c r="AM266" s="12">
        <v>110</v>
      </c>
      <c r="AN266" s="12" t="s">
        <v>21</v>
      </c>
      <c r="AO266" s="12">
        <v>220</v>
      </c>
      <c r="AP266" s="12" t="s">
        <v>21</v>
      </c>
      <c r="AT266" s="10" t="s">
        <v>41</v>
      </c>
      <c r="AU266" s="12">
        <v>571660</v>
      </c>
      <c r="AV266" s="12" t="s">
        <v>21</v>
      </c>
      <c r="AW266" s="12">
        <v>37640</v>
      </c>
      <c r="AX266" s="12" t="s">
        <v>21</v>
      </c>
      <c r="AY266" s="12">
        <v>412740</v>
      </c>
      <c r="AZ266" s="12" t="s">
        <v>21</v>
      </c>
      <c r="BA266" s="12">
        <v>46060</v>
      </c>
      <c r="BB266" s="12" t="s">
        <v>21</v>
      </c>
      <c r="BC266" s="12">
        <v>26540</v>
      </c>
      <c r="BD266" s="12" t="s">
        <v>21</v>
      </c>
      <c r="BE266" s="12">
        <v>19430</v>
      </c>
      <c r="BF266" s="12" t="s">
        <v>21</v>
      </c>
      <c r="BG266" s="12">
        <v>7950</v>
      </c>
      <c r="BH266" s="12" t="s">
        <v>21</v>
      </c>
      <c r="BI266" s="12">
        <v>7440</v>
      </c>
      <c r="BJ266" s="12" t="s">
        <v>21</v>
      </c>
      <c r="BK266" s="12">
        <v>6410</v>
      </c>
      <c r="BL266" s="12" t="s">
        <v>21</v>
      </c>
      <c r="BM266" s="12">
        <v>7450</v>
      </c>
      <c r="BN266" s="12" t="s">
        <v>21</v>
      </c>
      <c r="BO266" s="12">
        <v>140</v>
      </c>
      <c r="BP266" s="12" t="s">
        <v>21</v>
      </c>
      <c r="BQ266" s="12" t="s">
        <v>53</v>
      </c>
      <c r="BR266" s="12" t="s">
        <v>79</v>
      </c>
      <c r="BS266" s="12">
        <v>30</v>
      </c>
      <c r="BT266" s="12" t="s">
        <v>21</v>
      </c>
      <c r="BU266" s="12">
        <v>30</v>
      </c>
      <c r="BV266" s="12" t="s">
        <v>21</v>
      </c>
      <c r="BW266" s="12">
        <v>20</v>
      </c>
      <c r="BX266" s="12" t="s">
        <v>21</v>
      </c>
      <c r="BY266" s="12">
        <v>20</v>
      </c>
      <c r="BZ266" s="12" t="s">
        <v>21</v>
      </c>
      <c r="CA266" s="12">
        <v>10</v>
      </c>
      <c r="CB266" s="12" t="s">
        <v>21</v>
      </c>
      <c r="CC266" s="12">
        <v>10</v>
      </c>
      <c r="CD266" s="12" t="s">
        <v>21</v>
      </c>
      <c r="CE266" s="12">
        <v>10</v>
      </c>
      <c r="CF266" s="12" t="s">
        <v>21</v>
      </c>
      <c r="CG266" s="12">
        <v>20</v>
      </c>
      <c r="CH266" s="12" t="s">
        <v>21</v>
      </c>
    </row>
    <row r="267" spans="2:86" x14ac:dyDescent="0.25">
      <c r="B267" s="10" t="s">
        <v>42</v>
      </c>
      <c r="C267" s="11">
        <v>7650</v>
      </c>
      <c r="D267" s="11" t="s">
        <v>21</v>
      </c>
      <c r="E267" s="11">
        <v>290</v>
      </c>
      <c r="F267" s="11" t="s">
        <v>21</v>
      </c>
      <c r="G267" s="11">
        <v>6030</v>
      </c>
      <c r="H267" s="11" t="s">
        <v>21</v>
      </c>
      <c r="I267" s="11">
        <v>1070</v>
      </c>
      <c r="J267" s="11" t="s">
        <v>21</v>
      </c>
      <c r="K267" s="11">
        <v>220</v>
      </c>
      <c r="L267" s="11" t="s">
        <v>21</v>
      </c>
      <c r="M267" s="11">
        <v>40</v>
      </c>
      <c r="N267" s="11" t="s">
        <v>21</v>
      </c>
      <c r="O267" s="11" t="s">
        <v>53</v>
      </c>
      <c r="P267" s="11" t="s">
        <v>79</v>
      </c>
      <c r="Q267" s="11" t="s">
        <v>53</v>
      </c>
      <c r="R267" s="11" t="s">
        <v>79</v>
      </c>
      <c r="S267" s="11" t="s">
        <v>53</v>
      </c>
      <c r="T267" s="11" t="s">
        <v>21</v>
      </c>
      <c r="U267" s="11" t="s">
        <v>53</v>
      </c>
      <c r="V267" s="11" t="s">
        <v>21</v>
      </c>
      <c r="W267" s="11">
        <v>10</v>
      </c>
      <c r="X267" s="11" t="s">
        <v>21</v>
      </c>
      <c r="Y267" s="11" t="s">
        <v>53</v>
      </c>
      <c r="Z267" s="11" t="s">
        <v>21</v>
      </c>
      <c r="AA267" s="11">
        <v>10</v>
      </c>
      <c r="AB267" s="11" t="s">
        <v>21</v>
      </c>
      <c r="AC267" s="11" t="s">
        <v>53</v>
      </c>
      <c r="AD267" s="11" t="s">
        <v>79</v>
      </c>
      <c r="AE267" s="11" t="s">
        <v>53</v>
      </c>
      <c r="AF267" s="11" t="s">
        <v>79</v>
      </c>
      <c r="AG267" s="11" t="s">
        <v>53</v>
      </c>
      <c r="AH267" s="11" t="s">
        <v>21</v>
      </c>
      <c r="AI267" s="11" t="s">
        <v>53</v>
      </c>
      <c r="AJ267" s="11" t="s">
        <v>21</v>
      </c>
      <c r="AK267" s="11" t="s">
        <v>53</v>
      </c>
      <c r="AL267" s="11" t="s">
        <v>21</v>
      </c>
      <c r="AM267" s="11" t="s">
        <v>53</v>
      </c>
      <c r="AN267" s="11" t="s">
        <v>21</v>
      </c>
      <c r="AO267" s="11" t="s">
        <v>53</v>
      </c>
      <c r="AP267" s="11" t="s">
        <v>21</v>
      </c>
      <c r="AT267" s="10" t="s">
        <v>42</v>
      </c>
      <c r="AU267" s="11">
        <v>12530</v>
      </c>
      <c r="AV267" s="11" t="s">
        <v>21</v>
      </c>
      <c r="AW267" s="11">
        <v>340</v>
      </c>
      <c r="AX267" s="11" t="s">
        <v>21</v>
      </c>
      <c r="AY267" s="11">
        <v>10790</v>
      </c>
      <c r="AZ267" s="11" t="s">
        <v>21</v>
      </c>
      <c r="BA267" s="11">
        <v>1120</v>
      </c>
      <c r="BB267" s="11" t="s">
        <v>21</v>
      </c>
      <c r="BC267" s="11">
        <v>230</v>
      </c>
      <c r="BD267" s="11" t="s">
        <v>21</v>
      </c>
      <c r="BE267" s="11">
        <v>40</v>
      </c>
      <c r="BF267" s="11" t="s">
        <v>21</v>
      </c>
      <c r="BG267" s="11">
        <v>10</v>
      </c>
      <c r="BH267" s="11" t="s">
        <v>21</v>
      </c>
      <c r="BI267" s="11" t="s">
        <v>53</v>
      </c>
      <c r="BJ267" s="11" t="s">
        <v>79</v>
      </c>
      <c r="BK267" s="11" t="s">
        <v>53</v>
      </c>
      <c r="BL267" s="11" t="s">
        <v>21</v>
      </c>
      <c r="BM267" s="11" t="s">
        <v>53</v>
      </c>
      <c r="BN267" s="11" t="s">
        <v>21</v>
      </c>
      <c r="BO267" s="11" t="s">
        <v>53</v>
      </c>
      <c r="BP267" s="11" t="s">
        <v>79</v>
      </c>
      <c r="BQ267" s="11" t="s">
        <v>53</v>
      </c>
      <c r="BR267" s="11" t="s">
        <v>21</v>
      </c>
      <c r="BS267" s="11" t="s">
        <v>53</v>
      </c>
      <c r="BT267" s="11" t="s">
        <v>79</v>
      </c>
      <c r="BU267" s="11" t="s">
        <v>53</v>
      </c>
      <c r="BV267" s="11" t="s">
        <v>21</v>
      </c>
      <c r="BW267" s="11" t="s">
        <v>53</v>
      </c>
      <c r="BX267" s="11" t="s">
        <v>21</v>
      </c>
      <c r="BY267" s="11" t="s">
        <v>53</v>
      </c>
      <c r="BZ267" s="11" t="s">
        <v>21</v>
      </c>
      <c r="CA267" s="11" t="s">
        <v>53</v>
      </c>
      <c r="CB267" s="11" t="s">
        <v>21</v>
      </c>
      <c r="CC267" s="11" t="s">
        <v>53</v>
      </c>
      <c r="CD267" s="11" t="s">
        <v>21</v>
      </c>
      <c r="CE267" s="11" t="s">
        <v>53</v>
      </c>
      <c r="CF267" s="11" t="s">
        <v>21</v>
      </c>
      <c r="CG267" s="11" t="s">
        <v>53</v>
      </c>
      <c r="CH267" s="11" t="s">
        <v>21</v>
      </c>
    </row>
    <row r="268" spans="2:86" x14ac:dyDescent="0.25">
      <c r="B268" s="10" t="s">
        <v>43</v>
      </c>
      <c r="C268" s="12">
        <v>52640</v>
      </c>
      <c r="D268" s="12" t="s">
        <v>21</v>
      </c>
      <c r="E268" s="12">
        <v>1360</v>
      </c>
      <c r="F268" s="12" t="s">
        <v>21</v>
      </c>
      <c r="G268" s="12">
        <v>3790</v>
      </c>
      <c r="H268" s="12" t="s">
        <v>21</v>
      </c>
      <c r="I268" s="12">
        <v>5350</v>
      </c>
      <c r="J268" s="12" t="s">
        <v>21</v>
      </c>
      <c r="K268" s="12">
        <v>6890</v>
      </c>
      <c r="L268" s="12" t="s">
        <v>21</v>
      </c>
      <c r="M268" s="12">
        <v>8100</v>
      </c>
      <c r="N268" s="12" t="s">
        <v>21</v>
      </c>
      <c r="O268" s="12">
        <v>5600</v>
      </c>
      <c r="P268" s="12" t="s">
        <v>21</v>
      </c>
      <c r="Q268" s="12">
        <v>9020</v>
      </c>
      <c r="R268" s="12" t="s">
        <v>21</v>
      </c>
      <c r="S268" s="12">
        <v>9460</v>
      </c>
      <c r="T268" s="12" t="s">
        <v>21</v>
      </c>
      <c r="U268" s="12">
        <v>3080</v>
      </c>
      <c r="V268" s="12" t="s">
        <v>21</v>
      </c>
      <c r="W268" s="12">
        <v>1300</v>
      </c>
      <c r="X268" s="12" t="s">
        <v>21</v>
      </c>
      <c r="Y268" s="12">
        <v>10</v>
      </c>
      <c r="Z268" s="12" t="s">
        <v>21</v>
      </c>
      <c r="AA268" s="12">
        <v>80</v>
      </c>
      <c r="AB268" s="12" t="s">
        <v>21</v>
      </c>
      <c r="AC268" s="12">
        <v>100</v>
      </c>
      <c r="AD268" s="12" t="s">
        <v>21</v>
      </c>
      <c r="AE268" s="12">
        <v>140</v>
      </c>
      <c r="AF268" s="12" t="s">
        <v>21</v>
      </c>
      <c r="AG268" s="12">
        <v>140</v>
      </c>
      <c r="AH268" s="12" t="s">
        <v>21</v>
      </c>
      <c r="AI268" s="12">
        <v>130</v>
      </c>
      <c r="AJ268" s="12" t="s">
        <v>21</v>
      </c>
      <c r="AK268" s="12">
        <v>220</v>
      </c>
      <c r="AL268" s="12" t="s">
        <v>21</v>
      </c>
      <c r="AM268" s="12">
        <v>330</v>
      </c>
      <c r="AN268" s="12" t="s">
        <v>21</v>
      </c>
      <c r="AO268" s="12">
        <v>150</v>
      </c>
      <c r="AP268" s="12" t="s">
        <v>21</v>
      </c>
      <c r="AT268" s="10" t="s">
        <v>43</v>
      </c>
      <c r="AU268" s="12">
        <v>72320</v>
      </c>
      <c r="AV268" s="12" t="s">
        <v>21</v>
      </c>
      <c r="AW268" s="12">
        <v>1700</v>
      </c>
      <c r="AX268" s="12" t="s">
        <v>21</v>
      </c>
      <c r="AY268" s="12">
        <v>8000</v>
      </c>
      <c r="AZ268" s="12" t="s">
        <v>21</v>
      </c>
      <c r="BA268" s="12">
        <v>11000</v>
      </c>
      <c r="BB268" s="12" t="s">
        <v>21</v>
      </c>
      <c r="BC268" s="12">
        <v>10260</v>
      </c>
      <c r="BD268" s="12" t="s">
        <v>21</v>
      </c>
      <c r="BE268" s="12">
        <v>10820</v>
      </c>
      <c r="BF268" s="12" t="s">
        <v>21</v>
      </c>
      <c r="BG268" s="12">
        <v>7540</v>
      </c>
      <c r="BH268" s="12" t="s">
        <v>21</v>
      </c>
      <c r="BI268" s="12">
        <v>11680</v>
      </c>
      <c r="BJ268" s="12" t="s">
        <v>21</v>
      </c>
      <c r="BK268" s="12">
        <v>9130</v>
      </c>
      <c r="BL268" s="12" t="s">
        <v>21</v>
      </c>
      <c r="BM268" s="12">
        <v>2210</v>
      </c>
      <c r="BN268" s="12" t="s">
        <v>21</v>
      </c>
      <c r="BO268" s="12">
        <v>1120</v>
      </c>
      <c r="BP268" s="12" t="s">
        <v>21</v>
      </c>
      <c r="BQ268" s="12">
        <v>10</v>
      </c>
      <c r="BR268" s="12" t="s">
        <v>21</v>
      </c>
      <c r="BS268" s="12">
        <v>80</v>
      </c>
      <c r="BT268" s="12" t="s">
        <v>21</v>
      </c>
      <c r="BU268" s="12">
        <v>100</v>
      </c>
      <c r="BV268" s="12" t="s">
        <v>21</v>
      </c>
      <c r="BW268" s="12">
        <v>100</v>
      </c>
      <c r="BX268" s="12" t="s">
        <v>21</v>
      </c>
      <c r="BY268" s="12">
        <v>160</v>
      </c>
      <c r="BZ268" s="12" t="s">
        <v>21</v>
      </c>
      <c r="CA268" s="12">
        <v>140</v>
      </c>
      <c r="CB268" s="12" t="s">
        <v>21</v>
      </c>
      <c r="CC268" s="12">
        <v>220</v>
      </c>
      <c r="CD268" s="12" t="s">
        <v>21</v>
      </c>
      <c r="CE268" s="12">
        <v>220</v>
      </c>
      <c r="CF268" s="12" t="s">
        <v>21</v>
      </c>
      <c r="CG268" s="12">
        <v>90</v>
      </c>
      <c r="CH268" s="12" t="s">
        <v>21</v>
      </c>
    </row>
    <row r="269" spans="2:86" x14ac:dyDescent="0.25">
      <c r="B269" s="10" t="s">
        <v>44</v>
      </c>
      <c r="C269" s="11">
        <v>110780</v>
      </c>
      <c r="D269" s="11" t="s">
        <v>21</v>
      </c>
      <c r="E269" s="11">
        <v>540</v>
      </c>
      <c r="F269" s="11" t="s">
        <v>21</v>
      </c>
      <c r="G269" s="11">
        <v>7300</v>
      </c>
      <c r="H269" s="11" t="s">
        <v>21</v>
      </c>
      <c r="I269" s="11">
        <v>15210</v>
      </c>
      <c r="J269" s="11" t="s">
        <v>21</v>
      </c>
      <c r="K269" s="11">
        <v>18830</v>
      </c>
      <c r="L269" s="11" t="s">
        <v>21</v>
      </c>
      <c r="M269" s="11">
        <v>25480</v>
      </c>
      <c r="N269" s="11" t="s">
        <v>21</v>
      </c>
      <c r="O269" s="11">
        <v>15190</v>
      </c>
      <c r="P269" s="11" t="s">
        <v>21</v>
      </c>
      <c r="Q269" s="11">
        <v>16080</v>
      </c>
      <c r="R269" s="11" t="s">
        <v>21</v>
      </c>
      <c r="S269" s="11">
        <v>9760</v>
      </c>
      <c r="T269" s="11" t="s">
        <v>21</v>
      </c>
      <c r="U269" s="11">
        <v>2400</v>
      </c>
      <c r="V269" s="11" t="s">
        <v>21</v>
      </c>
      <c r="W269" s="11">
        <v>24160</v>
      </c>
      <c r="X269" s="11" t="s">
        <v>21</v>
      </c>
      <c r="Y269" s="11" t="s">
        <v>53</v>
      </c>
      <c r="Z269" s="11" t="s">
        <v>79</v>
      </c>
      <c r="AA269" s="11">
        <v>320</v>
      </c>
      <c r="AB269" s="11" t="s">
        <v>21</v>
      </c>
      <c r="AC269" s="11">
        <v>1900</v>
      </c>
      <c r="AD269" s="11" t="s">
        <v>21</v>
      </c>
      <c r="AE269" s="11">
        <v>3890</v>
      </c>
      <c r="AF269" s="11" t="s">
        <v>21</v>
      </c>
      <c r="AG269" s="11">
        <v>6740</v>
      </c>
      <c r="AH269" s="11" t="s">
        <v>21</v>
      </c>
      <c r="AI269" s="11">
        <v>4110</v>
      </c>
      <c r="AJ269" s="11" t="s">
        <v>21</v>
      </c>
      <c r="AK269" s="11">
        <v>4020</v>
      </c>
      <c r="AL269" s="11" t="s">
        <v>21</v>
      </c>
      <c r="AM269" s="11">
        <v>2530</v>
      </c>
      <c r="AN269" s="11" t="s">
        <v>21</v>
      </c>
      <c r="AO269" s="11">
        <v>650</v>
      </c>
      <c r="AP269" s="11" t="s">
        <v>21</v>
      </c>
      <c r="AT269" s="10" t="s">
        <v>44</v>
      </c>
      <c r="AU269" s="11">
        <v>150170</v>
      </c>
      <c r="AV269" s="11" t="s">
        <v>21</v>
      </c>
      <c r="AW269" s="11">
        <v>1080</v>
      </c>
      <c r="AX269" s="11" t="s">
        <v>21</v>
      </c>
      <c r="AY269" s="11">
        <v>16160</v>
      </c>
      <c r="AZ269" s="11" t="s">
        <v>21</v>
      </c>
      <c r="BA269" s="11">
        <v>30220</v>
      </c>
      <c r="BB269" s="11" t="s">
        <v>21</v>
      </c>
      <c r="BC269" s="11">
        <v>26590</v>
      </c>
      <c r="BD269" s="11" t="s">
        <v>21</v>
      </c>
      <c r="BE269" s="11">
        <v>32590</v>
      </c>
      <c r="BF269" s="11" t="s">
        <v>21</v>
      </c>
      <c r="BG269" s="11">
        <v>17110</v>
      </c>
      <c r="BH269" s="11" t="s">
        <v>21</v>
      </c>
      <c r="BI269" s="11">
        <v>15150</v>
      </c>
      <c r="BJ269" s="11" t="s">
        <v>21</v>
      </c>
      <c r="BK269" s="11">
        <v>8430</v>
      </c>
      <c r="BL269" s="11" t="s">
        <v>21</v>
      </c>
      <c r="BM269" s="11">
        <v>2850</v>
      </c>
      <c r="BN269" s="11" t="s">
        <v>21</v>
      </c>
      <c r="BO269" s="11">
        <v>20550</v>
      </c>
      <c r="BP269" s="11" t="s">
        <v>21</v>
      </c>
      <c r="BQ269" s="11">
        <v>10</v>
      </c>
      <c r="BR269" s="11" t="s">
        <v>21</v>
      </c>
      <c r="BS269" s="11">
        <v>170</v>
      </c>
      <c r="BT269" s="11" t="s">
        <v>21</v>
      </c>
      <c r="BU269" s="11">
        <v>2250</v>
      </c>
      <c r="BV269" s="11" t="s">
        <v>21</v>
      </c>
      <c r="BW269" s="11">
        <v>4270</v>
      </c>
      <c r="BX269" s="11" t="s">
        <v>21</v>
      </c>
      <c r="BY269" s="11">
        <v>6390</v>
      </c>
      <c r="BZ269" s="11" t="s">
        <v>21</v>
      </c>
      <c r="CA269" s="11">
        <v>3210</v>
      </c>
      <c r="CB269" s="11" t="s">
        <v>21</v>
      </c>
      <c r="CC269" s="11">
        <v>2470</v>
      </c>
      <c r="CD269" s="11" t="s">
        <v>21</v>
      </c>
      <c r="CE269" s="11">
        <v>1360</v>
      </c>
      <c r="CF269" s="11" t="s">
        <v>21</v>
      </c>
      <c r="CG269" s="11">
        <v>440</v>
      </c>
      <c r="CH269" s="11" t="s">
        <v>21</v>
      </c>
    </row>
    <row r="270" spans="2:86" x14ac:dyDescent="0.25">
      <c r="B270" s="10" t="s">
        <v>45</v>
      </c>
      <c r="C270" s="12">
        <v>1301490</v>
      </c>
      <c r="D270" s="12" t="s">
        <v>21</v>
      </c>
      <c r="E270" s="12">
        <v>4190</v>
      </c>
      <c r="F270" s="12" t="s">
        <v>21</v>
      </c>
      <c r="G270" s="12">
        <v>242310</v>
      </c>
      <c r="H270" s="12" t="s">
        <v>21</v>
      </c>
      <c r="I270" s="12">
        <v>434210</v>
      </c>
      <c r="J270" s="12" t="s">
        <v>21</v>
      </c>
      <c r="K270" s="12">
        <v>282460</v>
      </c>
      <c r="L270" s="12" t="s">
        <v>21</v>
      </c>
      <c r="M270" s="12">
        <v>192520</v>
      </c>
      <c r="N270" s="12" t="s">
        <v>21</v>
      </c>
      <c r="O270" s="12">
        <v>61270</v>
      </c>
      <c r="P270" s="12" t="s">
        <v>21</v>
      </c>
      <c r="Q270" s="12">
        <v>44260</v>
      </c>
      <c r="R270" s="12" t="s">
        <v>21</v>
      </c>
      <c r="S270" s="12">
        <v>26310</v>
      </c>
      <c r="T270" s="12" t="s">
        <v>21</v>
      </c>
      <c r="U270" s="12">
        <v>13950</v>
      </c>
      <c r="V270" s="12" t="s">
        <v>21</v>
      </c>
      <c r="W270" s="12">
        <v>1960</v>
      </c>
      <c r="X270" s="12" t="s">
        <v>21</v>
      </c>
      <c r="Y270" s="12" t="s">
        <v>53</v>
      </c>
      <c r="Z270" s="12" t="s">
        <v>21</v>
      </c>
      <c r="AA270" s="12">
        <v>100</v>
      </c>
      <c r="AB270" s="12" t="s">
        <v>21</v>
      </c>
      <c r="AC270" s="12">
        <v>250</v>
      </c>
      <c r="AD270" s="12" t="s">
        <v>21</v>
      </c>
      <c r="AE270" s="12">
        <v>360</v>
      </c>
      <c r="AF270" s="12" t="s">
        <v>21</v>
      </c>
      <c r="AG270" s="12">
        <v>450</v>
      </c>
      <c r="AH270" s="12" t="s">
        <v>21</v>
      </c>
      <c r="AI270" s="12">
        <v>220</v>
      </c>
      <c r="AJ270" s="12" t="s">
        <v>21</v>
      </c>
      <c r="AK270" s="12">
        <v>260</v>
      </c>
      <c r="AL270" s="12" t="s">
        <v>21</v>
      </c>
      <c r="AM270" s="12">
        <v>220</v>
      </c>
      <c r="AN270" s="12" t="s">
        <v>21</v>
      </c>
      <c r="AO270" s="12">
        <v>110</v>
      </c>
      <c r="AP270" s="12" t="s">
        <v>21</v>
      </c>
      <c r="AT270" s="10" t="s">
        <v>45</v>
      </c>
      <c r="AU270" s="12">
        <v>1506620</v>
      </c>
      <c r="AV270" s="12" t="s">
        <v>21</v>
      </c>
      <c r="AW270" s="12">
        <v>7960</v>
      </c>
      <c r="AX270" s="12" t="s">
        <v>21</v>
      </c>
      <c r="AY270" s="12">
        <v>355220</v>
      </c>
      <c r="AZ270" s="12" t="s">
        <v>21</v>
      </c>
      <c r="BA270" s="12">
        <v>468200</v>
      </c>
      <c r="BB270" s="12" t="s">
        <v>21</v>
      </c>
      <c r="BC270" s="12">
        <v>334950</v>
      </c>
      <c r="BD270" s="12" t="s">
        <v>21</v>
      </c>
      <c r="BE270" s="12">
        <v>218510</v>
      </c>
      <c r="BF270" s="12" t="s">
        <v>21</v>
      </c>
      <c r="BG270" s="12">
        <v>59970</v>
      </c>
      <c r="BH270" s="12" t="s">
        <v>21</v>
      </c>
      <c r="BI270" s="12">
        <v>35310</v>
      </c>
      <c r="BJ270" s="12" t="s">
        <v>21</v>
      </c>
      <c r="BK270" s="12">
        <v>16840</v>
      </c>
      <c r="BL270" s="12" t="s">
        <v>21</v>
      </c>
      <c r="BM270" s="12">
        <v>9650</v>
      </c>
      <c r="BN270" s="12" t="s">
        <v>21</v>
      </c>
      <c r="BO270" s="12">
        <v>3580</v>
      </c>
      <c r="BP270" s="12" t="s">
        <v>21</v>
      </c>
      <c r="BQ270" s="12" t="s">
        <v>53</v>
      </c>
      <c r="BR270" s="12" t="s">
        <v>21</v>
      </c>
      <c r="BS270" s="12">
        <v>140</v>
      </c>
      <c r="BT270" s="12" t="s">
        <v>21</v>
      </c>
      <c r="BU270" s="12">
        <v>620</v>
      </c>
      <c r="BV270" s="12" t="s">
        <v>21</v>
      </c>
      <c r="BW270" s="12">
        <v>970</v>
      </c>
      <c r="BX270" s="12" t="s">
        <v>21</v>
      </c>
      <c r="BY270" s="12">
        <v>840</v>
      </c>
      <c r="BZ270" s="12" t="s">
        <v>21</v>
      </c>
      <c r="CA270" s="12">
        <v>290</v>
      </c>
      <c r="CB270" s="12" t="s">
        <v>21</v>
      </c>
      <c r="CC270" s="12">
        <v>260</v>
      </c>
      <c r="CD270" s="12" t="s">
        <v>21</v>
      </c>
      <c r="CE270" s="12">
        <v>310</v>
      </c>
      <c r="CF270" s="12" t="s">
        <v>21</v>
      </c>
      <c r="CG270" s="12">
        <v>160</v>
      </c>
      <c r="CH270" s="12" t="s">
        <v>21</v>
      </c>
    </row>
    <row r="271" spans="2:86" x14ac:dyDescent="0.25">
      <c r="B271" s="10" t="s">
        <v>46</v>
      </c>
      <c r="C271" s="11">
        <v>290230</v>
      </c>
      <c r="D271" s="11" t="s">
        <v>21</v>
      </c>
      <c r="E271" s="11">
        <v>4040</v>
      </c>
      <c r="F271" s="11" t="s">
        <v>21</v>
      </c>
      <c r="G271" s="11">
        <v>136210</v>
      </c>
      <c r="H271" s="11" t="s">
        <v>21</v>
      </c>
      <c r="I271" s="11">
        <v>72760</v>
      </c>
      <c r="J271" s="11" t="s">
        <v>21</v>
      </c>
      <c r="K271" s="11">
        <v>32490</v>
      </c>
      <c r="L271" s="11" t="s">
        <v>21</v>
      </c>
      <c r="M271" s="11">
        <v>18980</v>
      </c>
      <c r="N271" s="11" t="s">
        <v>21</v>
      </c>
      <c r="O271" s="11">
        <v>7000</v>
      </c>
      <c r="P271" s="11" t="s">
        <v>21</v>
      </c>
      <c r="Q271" s="11">
        <v>6140</v>
      </c>
      <c r="R271" s="11" t="s">
        <v>21</v>
      </c>
      <c r="S271" s="11">
        <v>5550</v>
      </c>
      <c r="T271" s="11" t="s">
        <v>21</v>
      </c>
      <c r="U271" s="11">
        <v>7070</v>
      </c>
      <c r="V271" s="11" t="s">
        <v>21</v>
      </c>
      <c r="W271" s="11">
        <v>1950</v>
      </c>
      <c r="X271" s="11" t="s">
        <v>21</v>
      </c>
      <c r="Y271" s="11" t="s">
        <v>53</v>
      </c>
      <c r="Z271" s="11" t="s">
        <v>79</v>
      </c>
      <c r="AA271" s="11">
        <v>390</v>
      </c>
      <c r="AB271" s="11" t="s">
        <v>21</v>
      </c>
      <c r="AC271" s="11">
        <v>300</v>
      </c>
      <c r="AD271" s="11" t="s">
        <v>21</v>
      </c>
      <c r="AE271" s="11">
        <v>210</v>
      </c>
      <c r="AF271" s="11" t="s">
        <v>21</v>
      </c>
      <c r="AG271" s="11">
        <v>190</v>
      </c>
      <c r="AH271" s="11" t="s">
        <v>21</v>
      </c>
      <c r="AI271" s="11">
        <v>110</v>
      </c>
      <c r="AJ271" s="11" t="s">
        <v>21</v>
      </c>
      <c r="AK271" s="11">
        <v>110</v>
      </c>
      <c r="AL271" s="11" t="s">
        <v>21</v>
      </c>
      <c r="AM271" s="11">
        <v>190</v>
      </c>
      <c r="AN271" s="11" t="s">
        <v>21</v>
      </c>
      <c r="AO271" s="11">
        <v>450</v>
      </c>
      <c r="AP271" s="11" t="s">
        <v>21</v>
      </c>
      <c r="AT271" s="10" t="s">
        <v>46</v>
      </c>
      <c r="AU271" s="11">
        <v>305270</v>
      </c>
      <c r="AV271" s="11" t="s">
        <v>21</v>
      </c>
      <c r="AW271" s="11">
        <v>1400</v>
      </c>
      <c r="AX271" s="11" t="s">
        <v>21</v>
      </c>
      <c r="AY271" s="11">
        <v>152460</v>
      </c>
      <c r="AZ271" s="11" t="s">
        <v>21</v>
      </c>
      <c r="BA271" s="11">
        <v>77060</v>
      </c>
      <c r="BB271" s="11" t="s">
        <v>21</v>
      </c>
      <c r="BC271" s="11">
        <v>33170</v>
      </c>
      <c r="BD271" s="11" t="s">
        <v>21</v>
      </c>
      <c r="BE271" s="11">
        <v>18980</v>
      </c>
      <c r="BF271" s="11" t="s">
        <v>21</v>
      </c>
      <c r="BG271" s="11">
        <v>6420</v>
      </c>
      <c r="BH271" s="11" t="s">
        <v>21</v>
      </c>
      <c r="BI271" s="11">
        <v>5320</v>
      </c>
      <c r="BJ271" s="11" t="s">
        <v>21</v>
      </c>
      <c r="BK271" s="11">
        <v>4360</v>
      </c>
      <c r="BL271" s="11" t="s">
        <v>21</v>
      </c>
      <c r="BM271" s="11">
        <v>6110</v>
      </c>
      <c r="BN271" s="11" t="s">
        <v>21</v>
      </c>
      <c r="BO271" s="11">
        <v>610</v>
      </c>
      <c r="BP271" s="11" t="s">
        <v>21</v>
      </c>
      <c r="BQ271" s="11" t="s">
        <v>53</v>
      </c>
      <c r="BR271" s="11" t="s">
        <v>21</v>
      </c>
      <c r="BS271" s="11">
        <v>60</v>
      </c>
      <c r="BT271" s="11" t="s">
        <v>21</v>
      </c>
      <c r="BU271" s="11">
        <v>60</v>
      </c>
      <c r="BV271" s="11" t="s">
        <v>21</v>
      </c>
      <c r="BW271" s="11">
        <v>60</v>
      </c>
      <c r="BX271" s="11" t="s">
        <v>21</v>
      </c>
      <c r="BY271" s="11">
        <v>80</v>
      </c>
      <c r="BZ271" s="11" t="s">
        <v>21</v>
      </c>
      <c r="CA271" s="11">
        <v>40</v>
      </c>
      <c r="CB271" s="11" t="s">
        <v>21</v>
      </c>
      <c r="CC271" s="11">
        <v>50</v>
      </c>
      <c r="CD271" s="11" t="s">
        <v>21</v>
      </c>
      <c r="CE271" s="11">
        <v>80</v>
      </c>
      <c r="CF271" s="11" t="s">
        <v>21</v>
      </c>
      <c r="CG271" s="11">
        <v>190</v>
      </c>
      <c r="CH271" s="11" t="s">
        <v>21</v>
      </c>
    </row>
    <row r="272" spans="2:86" x14ac:dyDescent="0.25">
      <c r="B272" s="10" t="s">
        <v>47</v>
      </c>
      <c r="C272" s="12">
        <v>2887070</v>
      </c>
      <c r="D272" s="12" t="s">
        <v>21</v>
      </c>
      <c r="E272" s="12">
        <v>45570</v>
      </c>
      <c r="F272" s="12" t="s">
        <v>21</v>
      </c>
      <c r="G272" s="12">
        <v>2042630</v>
      </c>
      <c r="H272" s="12" t="s">
        <v>21</v>
      </c>
      <c r="I272" s="12">
        <v>519440</v>
      </c>
      <c r="J272" s="12" t="s">
        <v>21</v>
      </c>
      <c r="K272" s="12">
        <v>161020</v>
      </c>
      <c r="L272" s="12" t="s">
        <v>21</v>
      </c>
      <c r="M272" s="12">
        <v>56200</v>
      </c>
      <c r="N272" s="12" t="s">
        <v>21</v>
      </c>
      <c r="O272" s="12">
        <v>18160</v>
      </c>
      <c r="P272" s="12" t="s">
        <v>21</v>
      </c>
      <c r="Q272" s="12">
        <v>16890</v>
      </c>
      <c r="R272" s="12" t="s">
        <v>21</v>
      </c>
      <c r="S272" s="12">
        <v>11150</v>
      </c>
      <c r="T272" s="12" t="s">
        <v>21</v>
      </c>
      <c r="U272" s="12">
        <v>16010</v>
      </c>
      <c r="V272" s="12" t="s">
        <v>21</v>
      </c>
      <c r="W272" s="12">
        <v>19950</v>
      </c>
      <c r="X272" s="12" t="s">
        <v>21</v>
      </c>
      <c r="Y272" s="12">
        <v>900</v>
      </c>
      <c r="Z272" s="12" t="s">
        <v>21</v>
      </c>
      <c r="AA272" s="12">
        <v>13280</v>
      </c>
      <c r="AB272" s="12" t="s">
        <v>21</v>
      </c>
      <c r="AC272" s="12">
        <v>3350</v>
      </c>
      <c r="AD272" s="12" t="s">
        <v>21</v>
      </c>
      <c r="AE272" s="12">
        <v>1130</v>
      </c>
      <c r="AF272" s="12" t="s">
        <v>21</v>
      </c>
      <c r="AG272" s="12">
        <v>460</v>
      </c>
      <c r="AH272" s="12" t="s">
        <v>21</v>
      </c>
      <c r="AI272" s="12">
        <v>190</v>
      </c>
      <c r="AJ272" s="12" t="s">
        <v>21</v>
      </c>
      <c r="AK272" s="12">
        <v>210</v>
      </c>
      <c r="AL272" s="12" t="s">
        <v>21</v>
      </c>
      <c r="AM272" s="12">
        <v>160</v>
      </c>
      <c r="AN272" s="12" t="s">
        <v>21</v>
      </c>
      <c r="AO272" s="12">
        <v>270</v>
      </c>
      <c r="AP272" s="12" t="s">
        <v>21</v>
      </c>
      <c r="AT272" s="10" t="s">
        <v>47</v>
      </c>
      <c r="AU272" s="12">
        <v>3859040</v>
      </c>
      <c r="AV272" s="12" t="s">
        <v>21</v>
      </c>
      <c r="AW272" s="12">
        <v>134710</v>
      </c>
      <c r="AX272" s="12" t="s">
        <v>21</v>
      </c>
      <c r="AY272" s="12">
        <v>2731730</v>
      </c>
      <c r="AZ272" s="12" t="s">
        <v>21</v>
      </c>
      <c r="BA272" s="12">
        <v>727390</v>
      </c>
      <c r="BB272" s="12" t="s">
        <v>21</v>
      </c>
      <c r="BC272" s="12">
        <v>182440</v>
      </c>
      <c r="BD272" s="12" t="s">
        <v>21</v>
      </c>
      <c r="BE272" s="12">
        <v>43610</v>
      </c>
      <c r="BF272" s="12" t="s">
        <v>21</v>
      </c>
      <c r="BG272" s="12">
        <v>9730</v>
      </c>
      <c r="BH272" s="12" t="s">
        <v>21</v>
      </c>
      <c r="BI272" s="12">
        <v>8210</v>
      </c>
      <c r="BJ272" s="12" t="s">
        <v>21</v>
      </c>
      <c r="BK272" s="12">
        <v>7480</v>
      </c>
      <c r="BL272" s="12" t="s">
        <v>21</v>
      </c>
      <c r="BM272" s="12">
        <v>13730</v>
      </c>
      <c r="BN272" s="12" t="s">
        <v>21</v>
      </c>
      <c r="BO272" s="12">
        <v>910</v>
      </c>
      <c r="BP272" s="12" t="s">
        <v>21</v>
      </c>
      <c r="BQ272" s="12">
        <v>20</v>
      </c>
      <c r="BR272" s="12" t="s">
        <v>21</v>
      </c>
      <c r="BS272" s="12">
        <v>220</v>
      </c>
      <c r="BT272" s="12" t="s">
        <v>21</v>
      </c>
      <c r="BU272" s="12">
        <v>270</v>
      </c>
      <c r="BV272" s="12" t="s">
        <v>21</v>
      </c>
      <c r="BW272" s="12">
        <v>220</v>
      </c>
      <c r="BX272" s="12" t="s">
        <v>21</v>
      </c>
      <c r="BY272" s="12">
        <v>110</v>
      </c>
      <c r="BZ272" s="12" t="s">
        <v>21</v>
      </c>
      <c r="CA272" s="12">
        <v>20</v>
      </c>
      <c r="CB272" s="12" t="s">
        <v>21</v>
      </c>
      <c r="CC272" s="12">
        <v>10</v>
      </c>
      <c r="CD272" s="12" t="s">
        <v>21</v>
      </c>
      <c r="CE272" s="12">
        <v>20</v>
      </c>
      <c r="CF272" s="12" t="s">
        <v>21</v>
      </c>
      <c r="CG272" s="12">
        <v>30</v>
      </c>
      <c r="CH272" s="12" t="s">
        <v>21</v>
      </c>
    </row>
    <row r="273" spans="2:86" x14ac:dyDescent="0.25">
      <c r="B273" s="10" t="s">
        <v>48</v>
      </c>
      <c r="C273" s="11">
        <v>72470</v>
      </c>
      <c r="D273" s="11" t="s">
        <v>21</v>
      </c>
      <c r="E273" s="11">
        <v>860</v>
      </c>
      <c r="F273" s="11" t="s">
        <v>21</v>
      </c>
      <c r="G273" s="11">
        <v>21120</v>
      </c>
      <c r="H273" s="11" t="s">
        <v>21</v>
      </c>
      <c r="I273" s="11">
        <v>22910</v>
      </c>
      <c r="J273" s="11" t="s">
        <v>21</v>
      </c>
      <c r="K273" s="11">
        <v>15640</v>
      </c>
      <c r="L273" s="11" t="s">
        <v>21</v>
      </c>
      <c r="M273" s="11">
        <v>7950</v>
      </c>
      <c r="N273" s="11" t="s">
        <v>21</v>
      </c>
      <c r="O273" s="11">
        <v>2120</v>
      </c>
      <c r="P273" s="11" t="s">
        <v>21</v>
      </c>
      <c r="Q273" s="11">
        <v>1200</v>
      </c>
      <c r="R273" s="11" t="s">
        <v>21</v>
      </c>
      <c r="S273" s="11">
        <v>550</v>
      </c>
      <c r="T273" s="11" t="s">
        <v>21</v>
      </c>
      <c r="U273" s="11">
        <v>140</v>
      </c>
      <c r="V273" s="11" t="s">
        <v>21</v>
      </c>
      <c r="W273" s="11">
        <v>3340</v>
      </c>
      <c r="X273" s="11" t="s">
        <v>21</v>
      </c>
      <c r="Y273" s="11" t="s">
        <v>53</v>
      </c>
      <c r="Z273" s="11" t="s">
        <v>21</v>
      </c>
      <c r="AA273" s="11">
        <v>240</v>
      </c>
      <c r="AB273" s="11" t="s">
        <v>21</v>
      </c>
      <c r="AC273" s="11">
        <v>460</v>
      </c>
      <c r="AD273" s="11" t="s">
        <v>21</v>
      </c>
      <c r="AE273" s="11">
        <v>990</v>
      </c>
      <c r="AF273" s="11" t="s">
        <v>21</v>
      </c>
      <c r="AG273" s="11">
        <v>950</v>
      </c>
      <c r="AH273" s="11" t="s">
        <v>21</v>
      </c>
      <c r="AI273" s="11">
        <v>330</v>
      </c>
      <c r="AJ273" s="11" t="s">
        <v>21</v>
      </c>
      <c r="AK273" s="11">
        <v>200</v>
      </c>
      <c r="AL273" s="11" t="s">
        <v>21</v>
      </c>
      <c r="AM273" s="11">
        <v>120</v>
      </c>
      <c r="AN273" s="11" t="s">
        <v>21</v>
      </c>
      <c r="AO273" s="11">
        <v>50</v>
      </c>
      <c r="AP273" s="11" t="s">
        <v>21</v>
      </c>
      <c r="AT273" s="10" t="s">
        <v>48</v>
      </c>
      <c r="AU273" s="11">
        <v>74650</v>
      </c>
      <c r="AV273" s="11" t="s">
        <v>21</v>
      </c>
      <c r="AW273" s="11">
        <v>190</v>
      </c>
      <c r="AX273" s="11" t="s">
        <v>21</v>
      </c>
      <c r="AY273" s="11">
        <v>20280</v>
      </c>
      <c r="AZ273" s="11" t="s">
        <v>21</v>
      </c>
      <c r="BA273" s="11">
        <v>24920</v>
      </c>
      <c r="BB273" s="11" t="s">
        <v>21</v>
      </c>
      <c r="BC273" s="11">
        <v>17440</v>
      </c>
      <c r="BD273" s="11" t="s">
        <v>21</v>
      </c>
      <c r="BE273" s="11">
        <v>8350</v>
      </c>
      <c r="BF273" s="11" t="s">
        <v>21</v>
      </c>
      <c r="BG273" s="11">
        <v>2020</v>
      </c>
      <c r="BH273" s="11" t="s">
        <v>21</v>
      </c>
      <c r="BI273" s="11">
        <v>970</v>
      </c>
      <c r="BJ273" s="11" t="s">
        <v>21</v>
      </c>
      <c r="BK273" s="11">
        <v>380</v>
      </c>
      <c r="BL273" s="11" t="s">
        <v>21</v>
      </c>
      <c r="BM273" s="11">
        <v>100</v>
      </c>
      <c r="BN273" s="11" t="s">
        <v>21</v>
      </c>
      <c r="BO273" s="11">
        <v>2040</v>
      </c>
      <c r="BP273" s="11" t="s">
        <v>21</v>
      </c>
      <c r="BQ273" s="11" t="s">
        <v>53</v>
      </c>
      <c r="BR273" s="11" t="s">
        <v>21</v>
      </c>
      <c r="BS273" s="11">
        <v>100</v>
      </c>
      <c r="BT273" s="11" t="s">
        <v>21</v>
      </c>
      <c r="BU273" s="11">
        <v>270</v>
      </c>
      <c r="BV273" s="11" t="s">
        <v>21</v>
      </c>
      <c r="BW273" s="11">
        <v>680</v>
      </c>
      <c r="BX273" s="11" t="s">
        <v>21</v>
      </c>
      <c r="BY273" s="11">
        <v>610</v>
      </c>
      <c r="BZ273" s="11" t="s">
        <v>21</v>
      </c>
      <c r="CA273" s="11">
        <v>180</v>
      </c>
      <c r="CB273" s="11" t="s">
        <v>21</v>
      </c>
      <c r="CC273" s="11">
        <v>100</v>
      </c>
      <c r="CD273" s="11" t="s">
        <v>21</v>
      </c>
      <c r="CE273" s="11">
        <v>70</v>
      </c>
      <c r="CF273" s="11" t="s">
        <v>21</v>
      </c>
      <c r="CG273" s="11">
        <v>30</v>
      </c>
      <c r="CH273" s="11" t="s">
        <v>21</v>
      </c>
    </row>
    <row r="274" spans="2:86" x14ac:dyDescent="0.25">
      <c r="B274" s="10" t="s">
        <v>49</v>
      </c>
      <c r="C274" s="12">
        <v>19630</v>
      </c>
      <c r="D274" s="12" t="s">
        <v>21</v>
      </c>
      <c r="E274" s="12">
        <v>1660</v>
      </c>
      <c r="F274" s="12" t="s">
        <v>21</v>
      </c>
      <c r="G274" s="12">
        <v>2690</v>
      </c>
      <c r="H274" s="12" t="s">
        <v>21</v>
      </c>
      <c r="I274" s="12">
        <v>3490</v>
      </c>
      <c r="J274" s="12" t="s">
        <v>21</v>
      </c>
      <c r="K274" s="12">
        <v>3650</v>
      </c>
      <c r="L274" s="12" t="s">
        <v>21</v>
      </c>
      <c r="M274" s="12">
        <v>2480</v>
      </c>
      <c r="N274" s="12" t="s">
        <v>21</v>
      </c>
      <c r="O274" s="12">
        <v>1100</v>
      </c>
      <c r="P274" s="12" t="s">
        <v>21</v>
      </c>
      <c r="Q274" s="12">
        <v>1060</v>
      </c>
      <c r="R274" s="12" t="s">
        <v>21</v>
      </c>
      <c r="S274" s="12">
        <v>1020</v>
      </c>
      <c r="T274" s="12" t="s">
        <v>21</v>
      </c>
      <c r="U274" s="12">
        <v>2490</v>
      </c>
      <c r="V274" s="12" t="s">
        <v>21</v>
      </c>
      <c r="W274" s="12">
        <v>530</v>
      </c>
      <c r="X274" s="12" t="s">
        <v>21</v>
      </c>
      <c r="Y274" s="12" t="s">
        <v>53</v>
      </c>
      <c r="Z274" s="12" t="s">
        <v>21</v>
      </c>
      <c r="AA274" s="12">
        <v>10</v>
      </c>
      <c r="AB274" s="12" t="s">
        <v>21</v>
      </c>
      <c r="AC274" s="12">
        <v>10</v>
      </c>
      <c r="AD274" s="12" t="s">
        <v>21</v>
      </c>
      <c r="AE274" s="12">
        <v>20</v>
      </c>
      <c r="AF274" s="12" t="s">
        <v>21</v>
      </c>
      <c r="AG274" s="12">
        <v>30</v>
      </c>
      <c r="AH274" s="12" t="s">
        <v>21</v>
      </c>
      <c r="AI274" s="12">
        <v>40</v>
      </c>
      <c r="AJ274" s="12" t="s">
        <v>21</v>
      </c>
      <c r="AK274" s="12">
        <v>50</v>
      </c>
      <c r="AL274" s="12" t="s">
        <v>21</v>
      </c>
      <c r="AM274" s="12">
        <v>70</v>
      </c>
      <c r="AN274" s="12" t="s">
        <v>21</v>
      </c>
      <c r="AO274" s="12">
        <v>300</v>
      </c>
      <c r="AP274" s="12" t="s">
        <v>21</v>
      </c>
      <c r="AT274" s="10" t="s">
        <v>49</v>
      </c>
      <c r="AU274" s="12">
        <v>24460</v>
      </c>
      <c r="AV274" s="12" t="s">
        <v>21</v>
      </c>
      <c r="AW274" s="12">
        <v>740</v>
      </c>
      <c r="AX274" s="12" t="s">
        <v>21</v>
      </c>
      <c r="AY274" s="12">
        <v>8720</v>
      </c>
      <c r="AZ274" s="12" t="s">
        <v>21</v>
      </c>
      <c r="BA274" s="12">
        <v>6290</v>
      </c>
      <c r="BB274" s="12" t="s">
        <v>21</v>
      </c>
      <c r="BC274" s="12">
        <v>2660</v>
      </c>
      <c r="BD274" s="12" t="s">
        <v>21</v>
      </c>
      <c r="BE274" s="12">
        <v>1630</v>
      </c>
      <c r="BF274" s="12" t="s">
        <v>21</v>
      </c>
      <c r="BG274" s="12">
        <v>730</v>
      </c>
      <c r="BH274" s="12" t="s">
        <v>21</v>
      </c>
      <c r="BI274" s="12">
        <v>700</v>
      </c>
      <c r="BJ274" s="12" t="s">
        <v>21</v>
      </c>
      <c r="BK274" s="12">
        <v>780</v>
      </c>
      <c r="BL274" s="12" t="s">
        <v>21</v>
      </c>
      <c r="BM274" s="12">
        <v>2210</v>
      </c>
      <c r="BN274" s="12" t="s">
        <v>21</v>
      </c>
      <c r="BO274" s="12">
        <v>330</v>
      </c>
      <c r="BP274" s="12" t="s">
        <v>21</v>
      </c>
      <c r="BQ274" s="12" t="s">
        <v>53</v>
      </c>
      <c r="BR274" s="12" t="s">
        <v>21</v>
      </c>
      <c r="BS274" s="12" t="s">
        <v>53</v>
      </c>
      <c r="BT274" s="12" t="s">
        <v>79</v>
      </c>
      <c r="BU274" s="12" t="s">
        <v>53</v>
      </c>
      <c r="BV274" s="12" t="s">
        <v>79</v>
      </c>
      <c r="BW274" s="12">
        <v>10</v>
      </c>
      <c r="BX274" s="12" t="s">
        <v>21</v>
      </c>
      <c r="BY274" s="12">
        <v>10</v>
      </c>
      <c r="BZ274" s="12" t="s">
        <v>21</v>
      </c>
      <c r="CA274" s="12">
        <v>10</v>
      </c>
      <c r="CB274" s="12" t="s">
        <v>21</v>
      </c>
      <c r="CC274" s="12">
        <v>10</v>
      </c>
      <c r="CD274" s="12" t="s">
        <v>21</v>
      </c>
      <c r="CE274" s="12">
        <v>30</v>
      </c>
      <c r="CF274" s="12" t="s">
        <v>21</v>
      </c>
      <c r="CG274" s="12">
        <v>260</v>
      </c>
      <c r="CH274" s="12" t="s">
        <v>21</v>
      </c>
    </row>
    <row r="275" spans="2:86" x14ac:dyDescent="0.25">
      <c r="B275" s="10" t="s">
        <v>50</v>
      </c>
      <c r="C275" s="11">
        <v>45630</v>
      </c>
      <c r="D275" s="11" t="s">
        <v>21</v>
      </c>
      <c r="E275" s="11">
        <v>250</v>
      </c>
      <c r="F275" s="11" t="s">
        <v>21</v>
      </c>
      <c r="G275" s="11">
        <v>590</v>
      </c>
      <c r="H275" s="11" t="s">
        <v>21</v>
      </c>
      <c r="I275" s="11">
        <v>560</v>
      </c>
      <c r="J275" s="11" t="s">
        <v>21</v>
      </c>
      <c r="K275" s="11">
        <v>6140</v>
      </c>
      <c r="L275" s="11" t="s">
        <v>21</v>
      </c>
      <c r="M275" s="11">
        <v>8810</v>
      </c>
      <c r="N275" s="11" t="s">
        <v>21</v>
      </c>
      <c r="O275" s="11">
        <v>6150</v>
      </c>
      <c r="P275" s="11" t="s">
        <v>21</v>
      </c>
      <c r="Q275" s="11">
        <v>7940</v>
      </c>
      <c r="R275" s="11" t="s">
        <v>21</v>
      </c>
      <c r="S275" s="11">
        <v>9250</v>
      </c>
      <c r="T275" s="11" t="s">
        <v>21</v>
      </c>
      <c r="U275" s="11">
        <v>5950</v>
      </c>
      <c r="V275" s="11" t="s">
        <v>21</v>
      </c>
      <c r="W275" s="11">
        <v>4240</v>
      </c>
      <c r="X275" s="11" t="s">
        <v>21</v>
      </c>
      <c r="Y275" s="11" t="s">
        <v>53</v>
      </c>
      <c r="Z275" s="11" t="s">
        <v>79</v>
      </c>
      <c r="AA275" s="11">
        <v>10</v>
      </c>
      <c r="AB275" s="11" t="s">
        <v>21</v>
      </c>
      <c r="AC275" s="11">
        <v>40</v>
      </c>
      <c r="AD275" s="11" t="s">
        <v>21</v>
      </c>
      <c r="AE275" s="11">
        <v>340</v>
      </c>
      <c r="AF275" s="11" t="s">
        <v>21</v>
      </c>
      <c r="AG275" s="11">
        <v>580</v>
      </c>
      <c r="AH275" s="11" t="s">
        <v>21</v>
      </c>
      <c r="AI275" s="11">
        <v>560</v>
      </c>
      <c r="AJ275" s="11" t="s">
        <v>21</v>
      </c>
      <c r="AK275" s="11">
        <v>770</v>
      </c>
      <c r="AL275" s="11" t="s">
        <v>21</v>
      </c>
      <c r="AM275" s="11">
        <v>1090</v>
      </c>
      <c r="AN275" s="11" t="s">
        <v>21</v>
      </c>
      <c r="AO275" s="11">
        <v>860</v>
      </c>
      <c r="AP275" s="11" t="s">
        <v>21</v>
      </c>
      <c r="AT275" s="10" t="s">
        <v>50</v>
      </c>
      <c r="AU275" s="11">
        <v>63870</v>
      </c>
      <c r="AV275" s="11" t="s">
        <v>21</v>
      </c>
      <c r="AW275" s="11">
        <v>400</v>
      </c>
      <c r="AX275" s="11" t="s">
        <v>21</v>
      </c>
      <c r="AY275" s="11">
        <v>1440</v>
      </c>
      <c r="AZ275" s="11" t="s">
        <v>21</v>
      </c>
      <c r="BA275" s="11">
        <v>4340</v>
      </c>
      <c r="BB275" s="11" t="s">
        <v>21</v>
      </c>
      <c r="BC275" s="11">
        <v>7970</v>
      </c>
      <c r="BD275" s="11" t="s">
        <v>21</v>
      </c>
      <c r="BE275" s="11">
        <v>13340</v>
      </c>
      <c r="BF275" s="11" t="s">
        <v>21</v>
      </c>
      <c r="BG275" s="11">
        <v>9730</v>
      </c>
      <c r="BH275" s="11" t="s">
        <v>21</v>
      </c>
      <c r="BI275" s="11">
        <v>12000</v>
      </c>
      <c r="BJ275" s="11" t="s">
        <v>21</v>
      </c>
      <c r="BK275" s="11">
        <v>10840</v>
      </c>
      <c r="BL275" s="11" t="s">
        <v>21</v>
      </c>
      <c r="BM275" s="11">
        <v>3820</v>
      </c>
      <c r="BN275" s="11" t="s">
        <v>21</v>
      </c>
      <c r="BO275" s="11">
        <v>2680</v>
      </c>
      <c r="BP275" s="11" t="s">
        <v>21</v>
      </c>
      <c r="BQ275" s="11" t="s">
        <v>53</v>
      </c>
      <c r="BR275" s="11" t="s">
        <v>79</v>
      </c>
      <c r="BS275" s="11">
        <v>10</v>
      </c>
      <c r="BT275" s="11" t="s">
        <v>21</v>
      </c>
      <c r="BU275" s="11">
        <v>90</v>
      </c>
      <c r="BV275" s="11" t="s">
        <v>21</v>
      </c>
      <c r="BW275" s="11">
        <v>260</v>
      </c>
      <c r="BX275" s="11" t="s">
        <v>21</v>
      </c>
      <c r="BY275" s="11">
        <v>560</v>
      </c>
      <c r="BZ275" s="11" t="s">
        <v>21</v>
      </c>
      <c r="CA275" s="11">
        <v>480</v>
      </c>
      <c r="CB275" s="11" t="s">
        <v>21</v>
      </c>
      <c r="CC275" s="11">
        <v>530</v>
      </c>
      <c r="CD275" s="11" t="s">
        <v>21</v>
      </c>
      <c r="CE275" s="11">
        <v>540</v>
      </c>
      <c r="CF275" s="11" t="s">
        <v>21</v>
      </c>
      <c r="CG275" s="11">
        <v>210</v>
      </c>
      <c r="CH275" s="11" t="s">
        <v>21</v>
      </c>
    </row>
    <row r="276" spans="2:86" x14ac:dyDescent="0.25">
      <c r="B276" s="10" t="s">
        <v>51</v>
      </c>
      <c r="C276" s="12">
        <v>58790</v>
      </c>
      <c r="D276" s="12" t="s">
        <v>21</v>
      </c>
      <c r="E276" s="12">
        <v>520</v>
      </c>
      <c r="F276" s="12" t="s">
        <v>21</v>
      </c>
      <c r="G276" s="12">
        <v>750</v>
      </c>
      <c r="H276" s="12" t="s">
        <v>21</v>
      </c>
      <c r="I276" s="12">
        <v>5050</v>
      </c>
      <c r="J276" s="12" t="s">
        <v>21</v>
      </c>
      <c r="K276" s="12">
        <v>14800</v>
      </c>
      <c r="L276" s="12" t="s">
        <v>21</v>
      </c>
      <c r="M276" s="12">
        <v>11890</v>
      </c>
      <c r="N276" s="12" t="s">
        <v>21</v>
      </c>
      <c r="O276" s="12">
        <v>5450</v>
      </c>
      <c r="P276" s="12" t="s">
        <v>21</v>
      </c>
      <c r="Q276" s="12">
        <v>5750</v>
      </c>
      <c r="R276" s="12" t="s">
        <v>21</v>
      </c>
      <c r="S276" s="12">
        <v>6560</v>
      </c>
      <c r="T276" s="12" t="s">
        <v>21</v>
      </c>
      <c r="U276" s="12">
        <v>8040</v>
      </c>
      <c r="V276" s="12" t="s">
        <v>21</v>
      </c>
      <c r="W276" s="12">
        <v>5040</v>
      </c>
      <c r="X276" s="12" t="s">
        <v>21</v>
      </c>
      <c r="Y276" s="12" t="s">
        <v>53</v>
      </c>
      <c r="Z276" s="12" t="s">
        <v>79</v>
      </c>
      <c r="AA276" s="12">
        <v>30</v>
      </c>
      <c r="AB276" s="12" t="s">
        <v>21</v>
      </c>
      <c r="AC276" s="12">
        <v>60</v>
      </c>
      <c r="AD276" s="12" t="s">
        <v>21</v>
      </c>
      <c r="AE276" s="12">
        <v>170</v>
      </c>
      <c r="AF276" s="12" t="s">
        <v>21</v>
      </c>
      <c r="AG276" s="12">
        <v>450</v>
      </c>
      <c r="AH276" s="12" t="s">
        <v>21</v>
      </c>
      <c r="AI276" s="12">
        <v>470</v>
      </c>
      <c r="AJ276" s="12" t="s">
        <v>21</v>
      </c>
      <c r="AK276" s="12">
        <v>750</v>
      </c>
      <c r="AL276" s="12" t="s">
        <v>21</v>
      </c>
      <c r="AM276" s="12">
        <v>1210</v>
      </c>
      <c r="AN276" s="12" t="s">
        <v>21</v>
      </c>
      <c r="AO276" s="12">
        <v>1910</v>
      </c>
      <c r="AP276" s="12" t="s">
        <v>21</v>
      </c>
      <c r="AT276" s="10" t="s">
        <v>51</v>
      </c>
      <c r="AU276" s="12">
        <v>71090</v>
      </c>
      <c r="AV276" s="12" t="s">
        <v>21</v>
      </c>
      <c r="AW276" s="12">
        <v>740</v>
      </c>
      <c r="AX276" s="12" t="s">
        <v>21</v>
      </c>
      <c r="AY276" s="12">
        <v>560</v>
      </c>
      <c r="AZ276" s="12" t="s">
        <v>21</v>
      </c>
      <c r="BA276" s="12">
        <v>7630</v>
      </c>
      <c r="BB276" s="12" t="s">
        <v>21</v>
      </c>
      <c r="BC276" s="12">
        <v>15820</v>
      </c>
      <c r="BD276" s="12" t="s">
        <v>21</v>
      </c>
      <c r="BE276" s="12">
        <v>14180</v>
      </c>
      <c r="BF276" s="12" t="s">
        <v>21</v>
      </c>
      <c r="BG276" s="12">
        <v>7140</v>
      </c>
      <c r="BH276" s="12" t="s">
        <v>21</v>
      </c>
      <c r="BI276" s="12">
        <v>8030</v>
      </c>
      <c r="BJ276" s="12" t="s">
        <v>21</v>
      </c>
      <c r="BK276" s="12">
        <v>9070</v>
      </c>
      <c r="BL276" s="12" t="s">
        <v>21</v>
      </c>
      <c r="BM276" s="12">
        <v>7930</v>
      </c>
      <c r="BN276" s="12" t="s">
        <v>21</v>
      </c>
      <c r="BO276" s="12">
        <v>3620</v>
      </c>
      <c r="BP276" s="12" t="s">
        <v>21</v>
      </c>
      <c r="BQ276" s="12" t="s">
        <v>53</v>
      </c>
      <c r="BR276" s="12" t="s">
        <v>79</v>
      </c>
      <c r="BS276" s="12">
        <v>10</v>
      </c>
      <c r="BT276" s="12" t="s">
        <v>21</v>
      </c>
      <c r="BU276" s="12">
        <v>30</v>
      </c>
      <c r="BV276" s="12" t="s">
        <v>21</v>
      </c>
      <c r="BW276" s="12">
        <v>120</v>
      </c>
      <c r="BX276" s="12" t="s">
        <v>21</v>
      </c>
      <c r="BY276" s="12">
        <v>410</v>
      </c>
      <c r="BZ276" s="12" t="s">
        <v>21</v>
      </c>
      <c r="CA276" s="12">
        <v>410</v>
      </c>
      <c r="CB276" s="12" t="s">
        <v>21</v>
      </c>
      <c r="CC276" s="12">
        <v>650</v>
      </c>
      <c r="CD276" s="12" t="s">
        <v>21</v>
      </c>
      <c r="CE276" s="12">
        <v>950</v>
      </c>
      <c r="CF276" s="12" t="s">
        <v>21</v>
      </c>
      <c r="CG276" s="12">
        <v>1030</v>
      </c>
      <c r="CH276" s="12" t="s">
        <v>21</v>
      </c>
    </row>
    <row r="277" spans="2:86" x14ac:dyDescent="0.25">
      <c r="B277" s="10" t="s">
        <v>52</v>
      </c>
      <c r="C277" s="11">
        <v>2090</v>
      </c>
      <c r="D277" s="11" t="s">
        <v>21</v>
      </c>
      <c r="E277" s="11" t="s">
        <v>53</v>
      </c>
      <c r="F277" s="11" t="s">
        <v>79</v>
      </c>
      <c r="G277" s="11">
        <v>30</v>
      </c>
      <c r="H277" s="11" t="s">
        <v>21</v>
      </c>
      <c r="I277" s="11" t="s">
        <v>53</v>
      </c>
      <c r="J277" s="11" t="s">
        <v>79</v>
      </c>
      <c r="K277" s="11">
        <v>10</v>
      </c>
      <c r="L277" s="11" t="s">
        <v>21</v>
      </c>
      <c r="M277" s="11">
        <v>70</v>
      </c>
      <c r="N277" s="11" t="s">
        <v>21</v>
      </c>
      <c r="O277" s="11">
        <v>90</v>
      </c>
      <c r="P277" s="11" t="s">
        <v>21</v>
      </c>
      <c r="Q277" s="11">
        <v>160</v>
      </c>
      <c r="R277" s="11" t="s">
        <v>21</v>
      </c>
      <c r="S277" s="11">
        <v>220</v>
      </c>
      <c r="T277" s="11" t="s">
        <v>21</v>
      </c>
      <c r="U277" s="11">
        <v>1500</v>
      </c>
      <c r="V277" s="11" t="s">
        <v>21</v>
      </c>
      <c r="W277" s="11" t="s">
        <v>53</v>
      </c>
      <c r="X277" s="11" t="s">
        <v>21</v>
      </c>
      <c r="Y277" s="11" t="s">
        <v>53</v>
      </c>
      <c r="Z277" s="11" t="s">
        <v>21</v>
      </c>
      <c r="AA277" s="11" t="s">
        <v>53</v>
      </c>
      <c r="AB277" s="11" t="s">
        <v>21</v>
      </c>
      <c r="AC277" s="11" t="s">
        <v>53</v>
      </c>
      <c r="AD277" s="11" t="s">
        <v>21</v>
      </c>
      <c r="AE277" s="11" t="s">
        <v>53</v>
      </c>
      <c r="AF277" s="11" t="s">
        <v>21</v>
      </c>
      <c r="AG277" s="11" t="s">
        <v>53</v>
      </c>
      <c r="AH277" s="11" t="s">
        <v>21</v>
      </c>
      <c r="AI277" s="11" t="s">
        <v>53</v>
      </c>
      <c r="AJ277" s="11" t="s">
        <v>21</v>
      </c>
      <c r="AK277" s="11" t="s">
        <v>53</v>
      </c>
      <c r="AL277" s="11" t="s">
        <v>21</v>
      </c>
      <c r="AM277" s="11" t="s">
        <v>53</v>
      </c>
      <c r="AN277" s="11" t="s">
        <v>21</v>
      </c>
      <c r="AO277" s="11" t="s">
        <v>53</v>
      </c>
      <c r="AP277" s="11" t="s">
        <v>21</v>
      </c>
      <c r="AT277" s="10" t="s">
        <v>52</v>
      </c>
      <c r="AU277" s="11">
        <v>2590</v>
      </c>
      <c r="AV277" s="11" t="s">
        <v>21</v>
      </c>
      <c r="AW277" s="11">
        <v>30</v>
      </c>
      <c r="AX277" s="11" t="s">
        <v>21</v>
      </c>
      <c r="AY277" s="11">
        <v>50</v>
      </c>
      <c r="AZ277" s="11" t="s">
        <v>21</v>
      </c>
      <c r="BA277" s="11">
        <v>20</v>
      </c>
      <c r="BB277" s="11" t="s">
        <v>21</v>
      </c>
      <c r="BC277" s="11">
        <v>20</v>
      </c>
      <c r="BD277" s="11" t="s">
        <v>21</v>
      </c>
      <c r="BE277" s="11">
        <v>30</v>
      </c>
      <c r="BF277" s="11" t="s">
        <v>21</v>
      </c>
      <c r="BG277" s="11">
        <v>40</v>
      </c>
      <c r="BH277" s="11" t="s">
        <v>21</v>
      </c>
      <c r="BI277" s="11">
        <v>90</v>
      </c>
      <c r="BJ277" s="11" t="s">
        <v>21</v>
      </c>
      <c r="BK277" s="11">
        <v>230</v>
      </c>
      <c r="BL277" s="11" t="s">
        <v>21</v>
      </c>
      <c r="BM277" s="11">
        <v>2090</v>
      </c>
      <c r="BN277" s="11" t="s">
        <v>21</v>
      </c>
      <c r="BO277" s="11">
        <v>10</v>
      </c>
      <c r="BP277" s="11" t="s">
        <v>21</v>
      </c>
      <c r="BQ277" s="11" t="s">
        <v>53</v>
      </c>
      <c r="BR277" s="11" t="s">
        <v>21</v>
      </c>
      <c r="BS277" s="11" t="s">
        <v>53</v>
      </c>
      <c r="BT277" s="11" t="s">
        <v>21</v>
      </c>
      <c r="BU277" s="11" t="s">
        <v>53</v>
      </c>
      <c r="BV277" s="11" t="s">
        <v>21</v>
      </c>
      <c r="BW277" s="11" t="s">
        <v>53</v>
      </c>
      <c r="BX277" s="11" t="s">
        <v>21</v>
      </c>
      <c r="BY277" s="11" t="s">
        <v>53</v>
      </c>
      <c r="BZ277" s="11" t="s">
        <v>79</v>
      </c>
      <c r="CA277" s="11" t="s">
        <v>53</v>
      </c>
      <c r="CB277" s="11" t="s">
        <v>79</v>
      </c>
      <c r="CC277" s="11" t="s">
        <v>53</v>
      </c>
      <c r="CD277" s="11" t="s">
        <v>21</v>
      </c>
      <c r="CE277" s="11" t="s">
        <v>53</v>
      </c>
      <c r="CF277" s="11" t="s">
        <v>21</v>
      </c>
      <c r="CG277" s="11">
        <v>10</v>
      </c>
      <c r="CH277" s="11" t="s">
        <v>21</v>
      </c>
    </row>
    <row r="278" spans="2:86" x14ac:dyDescent="0.25">
      <c r="B278" s="10" t="s">
        <v>54</v>
      </c>
      <c r="C278" s="12">
        <v>38710</v>
      </c>
      <c r="D278" s="12" t="s">
        <v>21</v>
      </c>
      <c r="E278" s="12">
        <v>1210</v>
      </c>
      <c r="F278" s="12" t="s">
        <v>21</v>
      </c>
      <c r="G278" s="12">
        <v>1130</v>
      </c>
      <c r="H278" s="12" t="s">
        <v>21</v>
      </c>
      <c r="I278" s="12">
        <v>3190</v>
      </c>
      <c r="J278" s="12" t="s">
        <v>21</v>
      </c>
      <c r="K278" s="12">
        <v>6360</v>
      </c>
      <c r="L278" s="12" t="s">
        <v>21</v>
      </c>
      <c r="M278" s="12">
        <v>9760</v>
      </c>
      <c r="N278" s="12" t="s">
        <v>21</v>
      </c>
      <c r="O278" s="12">
        <v>6130</v>
      </c>
      <c r="P278" s="12" t="s">
        <v>21</v>
      </c>
      <c r="Q278" s="12">
        <v>6030</v>
      </c>
      <c r="R278" s="12" t="s">
        <v>21</v>
      </c>
      <c r="S278" s="12">
        <v>3970</v>
      </c>
      <c r="T278" s="12" t="s">
        <v>21</v>
      </c>
      <c r="U278" s="12">
        <v>940</v>
      </c>
      <c r="V278" s="12" t="s">
        <v>21</v>
      </c>
      <c r="W278" s="12">
        <v>1070</v>
      </c>
      <c r="X278" s="12" t="s">
        <v>21</v>
      </c>
      <c r="Y278" s="12" t="s">
        <v>53</v>
      </c>
      <c r="Z278" s="12" t="s">
        <v>79</v>
      </c>
      <c r="AA278" s="12">
        <v>70</v>
      </c>
      <c r="AB278" s="12" t="s">
        <v>21</v>
      </c>
      <c r="AC278" s="12">
        <v>110</v>
      </c>
      <c r="AD278" s="12" t="s">
        <v>21</v>
      </c>
      <c r="AE278" s="12">
        <v>180</v>
      </c>
      <c r="AF278" s="12" t="s">
        <v>21</v>
      </c>
      <c r="AG278" s="12">
        <v>280</v>
      </c>
      <c r="AH278" s="12" t="s">
        <v>21</v>
      </c>
      <c r="AI278" s="12">
        <v>150</v>
      </c>
      <c r="AJ278" s="12" t="s">
        <v>21</v>
      </c>
      <c r="AK278" s="12">
        <v>140</v>
      </c>
      <c r="AL278" s="12" t="s">
        <v>21</v>
      </c>
      <c r="AM278" s="12">
        <v>110</v>
      </c>
      <c r="AN278" s="12" t="s">
        <v>21</v>
      </c>
      <c r="AO278" s="12">
        <v>30</v>
      </c>
      <c r="AP278" s="12" t="s">
        <v>21</v>
      </c>
      <c r="AT278" s="10" t="s">
        <v>54</v>
      </c>
      <c r="AU278" s="12">
        <v>46620</v>
      </c>
      <c r="AV278" s="12" t="s">
        <v>21</v>
      </c>
      <c r="AW278" s="12">
        <v>1790</v>
      </c>
      <c r="AX278" s="12" t="s">
        <v>21</v>
      </c>
      <c r="AY278" s="12">
        <v>1050</v>
      </c>
      <c r="AZ278" s="12" t="s">
        <v>21</v>
      </c>
      <c r="BA278" s="12">
        <v>3410</v>
      </c>
      <c r="BB278" s="12" t="s">
        <v>21</v>
      </c>
      <c r="BC278" s="12">
        <v>8110</v>
      </c>
      <c r="BD278" s="12" t="s">
        <v>21</v>
      </c>
      <c r="BE278" s="12">
        <v>13440</v>
      </c>
      <c r="BF278" s="12" t="s">
        <v>21</v>
      </c>
      <c r="BG278" s="12">
        <v>8440</v>
      </c>
      <c r="BH278" s="12" t="s">
        <v>21</v>
      </c>
      <c r="BI278" s="12">
        <v>6860</v>
      </c>
      <c r="BJ278" s="12" t="s">
        <v>21</v>
      </c>
      <c r="BK278" s="12">
        <v>3020</v>
      </c>
      <c r="BL278" s="12" t="s">
        <v>21</v>
      </c>
      <c r="BM278" s="12">
        <v>500</v>
      </c>
      <c r="BN278" s="12" t="s">
        <v>21</v>
      </c>
      <c r="BO278" s="12">
        <v>940</v>
      </c>
      <c r="BP278" s="12" t="s">
        <v>21</v>
      </c>
      <c r="BQ278" s="12">
        <v>20</v>
      </c>
      <c r="BR278" s="12" t="s">
        <v>21</v>
      </c>
      <c r="BS278" s="12">
        <v>10</v>
      </c>
      <c r="BT278" s="12" t="s">
        <v>21</v>
      </c>
      <c r="BU278" s="12">
        <v>80</v>
      </c>
      <c r="BV278" s="12" t="s">
        <v>21</v>
      </c>
      <c r="BW278" s="12">
        <v>180</v>
      </c>
      <c r="BX278" s="12" t="s">
        <v>21</v>
      </c>
      <c r="BY278" s="12">
        <v>300</v>
      </c>
      <c r="BZ278" s="12" t="s">
        <v>21</v>
      </c>
      <c r="CA278" s="12">
        <v>150</v>
      </c>
      <c r="CB278" s="12" t="s">
        <v>21</v>
      </c>
      <c r="CC278" s="12">
        <v>130</v>
      </c>
      <c r="CD278" s="12" t="s">
        <v>21</v>
      </c>
      <c r="CE278" s="12">
        <v>70</v>
      </c>
      <c r="CF278" s="12" t="s">
        <v>21</v>
      </c>
      <c r="CG278" s="12">
        <v>20</v>
      </c>
      <c r="CH278" s="12" t="s">
        <v>21</v>
      </c>
    </row>
    <row r="279" spans="2:86" x14ac:dyDescent="0.25">
      <c r="B279" s="10" t="s">
        <v>55</v>
      </c>
      <c r="C279" s="11">
        <v>41660</v>
      </c>
      <c r="D279" s="11" t="s">
        <v>21</v>
      </c>
      <c r="E279" s="11">
        <v>680</v>
      </c>
      <c r="F279" s="11" t="s">
        <v>21</v>
      </c>
      <c r="G279" s="11">
        <v>2810</v>
      </c>
      <c r="H279" s="11" t="s">
        <v>21</v>
      </c>
      <c r="I279" s="11">
        <v>3180</v>
      </c>
      <c r="J279" s="11" t="s">
        <v>21</v>
      </c>
      <c r="K279" s="11">
        <v>5520</v>
      </c>
      <c r="L279" s="11" t="s">
        <v>21</v>
      </c>
      <c r="M279" s="11">
        <v>12040</v>
      </c>
      <c r="N279" s="11" t="s">
        <v>21</v>
      </c>
      <c r="O279" s="11">
        <v>8490</v>
      </c>
      <c r="P279" s="11" t="s">
        <v>21</v>
      </c>
      <c r="Q279" s="11">
        <v>6620</v>
      </c>
      <c r="R279" s="11" t="s">
        <v>21</v>
      </c>
      <c r="S279" s="11">
        <v>2150</v>
      </c>
      <c r="T279" s="11" t="s">
        <v>21</v>
      </c>
      <c r="U279" s="11">
        <v>170</v>
      </c>
      <c r="V279" s="11" t="s">
        <v>21</v>
      </c>
      <c r="W279" s="11">
        <v>6130</v>
      </c>
      <c r="X279" s="11" t="s">
        <v>21</v>
      </c>
      <c r="Y279" s="11" t="s">
        <v>53</v>
      </c>
      <c r="Z279" s="11" t="s">
        <v>21</v>
      </c>
      <c r="AA279" s="11">
        <v>90</v>
      </c>
      <c r="AB279" s="11" t="s">
        <v>21</v>
      </c>
      <c r="AC279" s="11">
        <v>320</v>
      </c>
      <c r="AD279" s="11" t="s">
        <v>21</v>
      </c>
      <c r="AE279" s="11">
        <v>770</v>
      </c>
      <c r="AF279" s="11" t="s">
        <v>21</v>
      </c>
      <c r="AG279" s="11">
        <v>1900</v>
      </c>
      <c r="AH279" s="11" t="s">
        <v>21</v>
      </c>
      <c r="AI279" s="11">
        <v>1400</v>
      </c>
      <c r="AJ279" s="11" t="s">
        <v>21</v>
      </c>
      <c r="AK279" s="11">
        <v>1280</v>
      </c>
      <c r="AL279" s="11" t="s">
        <v>21</v>
      </c>
      <c r="AM279" s="11">
        <v>340</v>
      </c>
      <c r="AN279" s="11" t="s">
        <v>21</v>
      </c>
      <c r="AO279" s="11">
        <v>30</v>
      </c>
      <c r="AP279" s="11" t="s">
        <v>21</v>
      </c>
      <c r="AT279" s="10" t="s">
        <v>55</v>
      </c>
      <c r="AU279" s="11">
        <v>59070</v>
      </c>
      <c r="AV279" s="11" t="s">
        <v>21</v>
      </c>
      <c r="AW279" s="11">
        <v>1340</v>
      </c>
      <c r="AX279" s="11" t="s">
        <v>21</v>
      </c>
      <c r="AY279" s="11">
        <v>3840</v>
      </c>
      <c r="AZ279" s="11" t="s">
        <v>21</v>
      </c>
      <c r="BA279" s="11">
        <v>4880</v>
      </c>
      <c r="BB279" s="11" t="s">
        <v>21</v>
      </c>
      <c r="BC279" s="11">
        <v>9330</v>
      </c>
      <c r="BD279" s="11" t="s">
        <v>21</v>
      </c>
      <c r="BE279" s="11">
        <v>19350</v>
      </c>
      <c r="BF279" s="11" t="s">
        <v>21</v>
      </c>
      <c r="BG279" s="11">
        <v>11400</v>
      </c>
      <c r="BH279" s="11" t="s">
        <v>21</v>
      </c>
      <c r="BI279" s="11">
        <v>6980</v>
      </c>
      <c r="BJ279" s="11" t="s">
        <v>21</v>
      </c>
      <c r="BK279" s="11">
        <v>1830</v>
      </c>
      <c r="BL279" s="11" t="s">
        <v>21</v>
      </c>
      <c r="BM279" s="11">
        <v>120</v>
      </c>
      <c r="BN279" s="11" t="s">
        <v>21</v>
      </c>
      <c r="BO279" s="11">
        <v>5520</v>
      </c>
      <c r="BP279" s="11" t="s">
        <v>21</v>
      </c>
      <c r="BQ279" s="11" t="s">
        <v>53</v>
      </c>
      <c r="BR279" s="11" t="s">
        <v>21</v>
      </c>
      <c r="BS279" s="11">
        <v>50</v>
      </c>
      <c r="BT279" s="11" t="s">
        <v>21</v>
      </c>
      <c r="BU279" s="11">
        <v>300</v>
      </c>
      <c r="BV279" s="11" t="s">
        <v>21</v>
      </c>
      <c r="BW279" s="11">
        <v>890</v>
      </c>
      <c r="BX279" s="11" t="s">
        <v>21</v>
      </c>
      <c r="BY279" s="11">
        <v>2010</v>
      </c>
      <c r="BZ279" s="11" t="s">
        <v>21</v>
      </c>
      <c r="CA279" s="11">
        <v>1360</v>
      </c>
      <c r="CB279" s="11" t="s">
        <v>21</v>
      </c>
      <c r="CC279" s="11">
        <v>760</v>
      </c>
      <c r="CD279" s="11" t="s">
        <v>21</v>
      </c>
      <c r="CE279" s="11">
        <v>140</v>
      </c>
      <c r="CF279" s="11" t="s">
        <v>21</v>
      </c>
      <c r="CG279" s="11">
        <v>10</v>
      </c>
      <c r="CH279" s="11" t="s">
        <v>21</v>
      </c>
    </row>
    <row r="280" spans="2:86" x14ac:dyDescent="0.25">
      <c r="B280" s="10" t="s">
        <v>56</v>
      </c>
      <c r="C280" s="12" t="s">
        <v>53</v>
      </c>
      <c r="D280" s="12" t="s">
        <v>21</v>
      </c>
      <c r="E280" s="12" t="s">
        <v>53</v>
      </c>
      <c r="F280" s="12" t="s">
        <v>21</v>
      </c>
      <c r="G280" s="12" t="s">
        <v>53</v>
      </c>
      <c r="H280" s="12" t="s">
        <v>21</v>
      </c>
      <c r="I280" s="12" t="s">
        <v>53</v>
      </c>
      <c r="J280" s="12" t="s">
        <v>21</v>
      </c>
      <c r="K280" s="12" t="s">
        <v>53</v>
      </c>
      <c r="L280" s="12" t="s">
        <v>21</v>
      </c>
      <c r="M280" s="12" t="s">
        <v>53</v>
      </c>
      <c r="N280" s="12" t="s">
        <v>21</v>
      </c>
      <c r="O280" s="12" t="s">
        <v>53</v>
      </c>
      <c r="P280" s="12" t="s">
        <v>21</v>
      </c>
      <c r="Q280" s="12" t="s">
        <v>53</v>
      </c>
      <c r="R280" s="12" t="s">
        <v>21</v>
      </c>
      <c r="S280" s="12" t="s">
        <v>53</v>
      </c>
      <c r="T280" s="12" t="s">
        <v>21</v>
      </c>
      <c r="U280" s="12" t="s">
        <v>53</v>
      </c>
      <c r="V280" s="12" t="s">
        <v>21</v>
      </c>
      <c r="W280" s="12" t="s">
        <v>53</v>
      </c>
      <c r="X280" s="12" t="s">
        <v>21</v>
      </c>
      <c r="Y280" s="12" t="s">
        <v>53</v>
      </c>
      <c r="Z280" s="12" t="s">
        <v>21</v>
      </c>
      <c r="AA280" s="12" t="s">
        <v>53</v>
      </c>
      <c r="AB280" s="12" t="s">
        <v>21</v>
      </c>
      <c r="AC280" s="12" t="s">
        <v>53</v>
      </c>
      <c r="AD280" s="12" t="s">
        <v>21</v>
      </c>
      <c r="AE280" s="12" t="s">
        <v>53</v>
      </c>
      <c r="AF280" s="12" t="s">
        <v>21</v>
      </c>
      <c r="AG280" s="12" t="s">
        <v>53</v>
      </c>
      <c r="AH280" s="12" t="s">
        <v>21</v>
      </c>
      <c r="AI280" s="12" t="s">
        <v>53</v>
      </c>
      <c r="AJ280" s="12" t="s">
        <v>21</v>
      </c>
      <c r="AK280" s="12" t="s">
        <v>53</v>
      </c>
      <c r="AL280" s="12" t="s">
        <v>21</v>
      </c>
      <c r="AM280" s="12" t="s">
        <v>53</v>
      </c>
      <c r="AN280" s="12" t="s">
        <v>21</v>
      </c>
      <c r="AO280" s="12" t="s">
        <v>53</v>
      </c>
      <c r="AP280" s="12" t="s">
        <v>21</v>
      </c>
      <c r="AT280" s="10" t="s">
        <v>56</v>
      </c>
      <c r="AU280" s="12">
        <v>185200</v>
      </c>
      <c r="AV280" s="12" t="s">
        <v>21</v>
      </c>
      <c r="AW280" s="12">
        <v>2540</v>
      </c>
      <c r="AX280" s="12" t="s">
        <v>21</v>
      </c>
      <c r="AY280" s="12">
        <v>4500</v>
      </c>
      <c r="AZ280" s="12" t="s">
        <v>21</v>
      </c>
      <c r="BA280" s="12">
        <v>8020</v>
      </c>
      <c r="BB280" s="12" t="s">
        <v>21</v>
      </c>
      <c r="BC280" s="12">
        <v>26850</v>
      </c>
      <c r="BD280" s="12" t="s">
        <v>21</v>
      </c>
      <c r="BE280" s="12">
        <v>28690</v>
      </c>
      <c r="BF280" s="12" t="s">
        <v>21</v>
      </c>
      <c r="BG280" s="12">
        <v>17890</v>
      </c>
      <c r="BH280" s="12" t="s">
        <v>21</v>
      </c>
      <c r="BI280" s="12">
        <v>24490</v>
      </c>
      <c r="BJ280" s="12" t="s">
        <v>21</v>
      </c>
      <c r="BK280" s="12">
        <v>32990</v>
      </c>
      <c r="BL280" s="12" t="s">
        <v>21</v>
      </c>
      <c r="BM280" s="12">
        <v>39240</v>
      </c>
      <c r="BN280" s="12" t="s">
        <v>21</v>
      </c>
      <c r="BO280" s="12">
        <v>1890</v>
      </c>
      <c r="BP280" s="12" t="s">
        <v>21</v>
      </c>
      <c r="BQ280" s="12">
        <v>20</v>
      </c>
      <c r="BR280" s="12" t="s">
        <v>21</v>
      </c>
      <c r="BS280" s="12">
        <v>30</v>
      </c>
      <c r="BT280" s="12" t="s">
        <v>21</v>
      </c>
      <c r="BU280" s="12">
        <v>40</v>
      </c>
      <c r="BV280" s="12" t="s">
        <v>21</v>
      </c>
      <c r="BW280" s="12">
        <v>100</v>
      </c>
      <c r="BX280" s="12" t="s">
        <v>21</v>
      </c>
      <c r="BY280" s="12">
        <v>170</v>
      </c>
      <c r="BZ280" s="12" t="s">
        <v>21</v>
      </c>
      <c r="CA280" s="12">
        <v>170</v>
      </c>
      <c r="CB280" s="12" t="s">
        <v>21</v>
      </c>
      <c r="CC280" s="12">
        <v>280</v>
      </c>
      <c r="CD280" s="12" t="s">
        <v>21</v>
      </c>
      <c r="CE280" s="12">
        <v>490</v>
      </c>
      <c r="CF280" s="12" t="s">
        <v>21</v>
      </c>
      <c r="CG280" s="12">
        <v>590</v>
      </c>
      <c r="CH280" s="12" t="s">
        <v>21</v>
      </c>
    </row>
    <row r="281" spans="2:86" x14ac:dyDescent="0.25">
      <c r="B281" s="10" t="s">
        <v>57</v>
      </c>
      <c r="C281" s="11" t="s">
        <v>53</v>
      </c>
      <c r="D281" s="11" t="s">
        <v>21</v>
      </c>
      <c r="E281" s="11" t="s">
        <v>53</v>
      </c>
      <c r="F281" s="11" t="s">
        <v>21</v>
      </c>
      <c r="G281" s="11" t="s">
        <v>53</v>
      </c>
      <c r="H281" s="11" t="s">
        <v>21</v>
      </c>
      <c r="I281" s="11" t="s">
        <v>53</v>
      </c>
      <c r="J281" s="11" t="s">
        <v>21</v>
      </c>
      <c r="K281" s="11" t="s">
        <v>53</v>
      </c>
      <c r="L281" s="11" t="s">
        <v>21</v>
      </c>
      <c r="M281" s="11" t="s">
        <v>53</v>
      </c>
      <c r="N281" s="11" t="s">
        <v>21</v>
      </c>
      <c r="O281" s="11" t="s">
        <v>53</v>
      </c>
      <c r="P281" s="11" t="s">
        <v>21</v>
      </c>
      <c r="Q281" s="11" t="s">
        <v>53</v>
      </c>
      <c r="R281" s="11" t="s">
        <v>21</v>
      </c>
      <c r="S281" s="11" t="s">
        <v>53</v>
      </c>
      <c r="T281" s="11" t="s">
        <v>21</v>
      </c>
      <c r="U281" s="11" t="s">
        <v>53</v>
      </c>
      <c r="V281" s="11" t="s">
        <v>21</v>
      </c>
      <c r="W281" s="11" t="s">
        <v>53</v>
      </c>
      <c r="X281" s="11" t="s">
        <v>21</v>
      </c>
      <c r="Y281" s="11" t="s">
        <v>53</v>
      </c>
      <c r="Z281" s="11" t="s">
        <v>21</v>
      </c>
      <c r="AA281" s="11" t="s">
        <v>53</v>
      </c>
      <c r="AB281" s="11" t="s">
        <v>21</v>
      </c>
      <c r="AC281" s="11" t="s">
        <v>53</v>
      </c>
      <c r="AD281" s="11" t="s">
        <v>21</v>
      </c>
      <c r="AE281" s="11" t="s">
        <v>53</v>
      </c>
      <c r="AF281" s="11" t="s">
        <v>21</v>
      </c>
      <c r="AG281" s="11" t="s">
        <v>53</v>
      </c>
      <c r="AH281" s="11" t="s">
        <v>21</v>
      </c>
      <c r="AI281" s="11" t="s">
        <v>53</v>
      </c>
      <c r="AJ281" s="11" t="s">
        <v>21</v>
      </c>
      <c r="AK281" s="11" t="s">
        <v>53</v>
      </c>
      <c r="AL281" s="11" t="s">
        <v>21</v>
      </c>
      <c r="AM281" s="11" t="s">
        <v>53</v>
      </c>
      <c r="AN281" s="11" t="s">
        <v>21</v>
      </c>
      <c r="AO281" s="11" t="s">
        <v>53</v>
      </c>
      <c r="AP281" s="11" t="s">
        <v>21</v>
      </c>
      <c r="AT281" s="10" t="s">
        <v>57</v>
      </c>
      <c r="AU281" s="11">
        <v>48870</v>
      </c>
      <c r="AV281" s="11" t="s">
        <v>21</v>
      </c>
      <c r="AW281" s="11">
        <v>590</v>
      </c>
      <c r="AX281" s="11" t="s">
        <v>21</v>
      </c>
      <c r="AY281" s="11">
        <v>35270</v>
      </c>
      <c r="AZ281" s="11" t="s">
        <v>21</v>
      </c>
      <c r="BA281" s="11">
        <v>7630</v>
      </c>
      <c r="BB281" s="11" t="s">
        <v>21</v>
      </c>
      <c r="BC281" s="11">
        <v>2710</v>
      </c>
      <c r="BD281" s="11" t="s">
        <v>21</v>
      </c>
      <c r="BE281" s="11">
        <v>1160</v>
      </c>
      <c r="BF281" s="11" t="s">
        <v>21</v>
      </c>
      <c r="BG281" s="11">
        <v>330</v>
      </c>
      <c r="BH281" s="11" t="s">
        <v>21</v>
      </c>
      <c r="BI281" s="11">
        <v>310</v>
      </c>
      <c r="BJ281" s="11" t="s">
        <v>21</v>
      </c>
      <c r="BK281" s="11">
        <v>440</v>
      </c>
      <c r="BL281" s="11" t="s">
        <v>21</v>
      </c>
      <c r="BM281" s="11">
        <v>430</v>
      </c>
      <c r="BN281" s="11" t="s">
        <v>21</v>
      </c>
      <c r="BO281" s="11" t="s">
        <v>53</v>
      </c>
      <c r="BP281" s="11" t="s">
        <v>79</v>
      </c>
      <c r="BQ281" s="11" t="s">
        <v>53</v>
      </c>
      <c r="BR281" s="11" t="s">
        <v>21</v>
      </c>
      <c r="BS281" s="11" t="s">
        <v>53</v>
      </c>
      <c r="BT281" s="11" t="s">
        <v>79</v>
      </c>
      <c r="BU281" s="11" t="s">
        <v>53</v>
      </c>
      <c r="BV281" s="11" t="s">
        <v>21</v>
      </c>
      <c r="BW281" s="11" t="s">
        <v>53</v>
      </c>
      <c r="BX281" s="11" t="s">
        <v>79</v>
      </c>
      <c r="BY281" s="11" t="s">
        <v>53</v>
      </c>
      <c r="BZ281" s="11" t="s">
        <v>21</v>
      </c>
      <c r="CA281" s="11" t="s">
        <v>53</v>
      </c>
      <c r="CB281" s="11" t="s">
        <v>21</v>
      </c>
      <c r="CC281" s="11" t="s">
        <v>53</v>
      </c>
      <c r="CD281" s="11" t="s">
        <v>21</v>
      </c>
      <c r="CE281" s="11" t="s">
        <v>53</v>
      </c>
      <c r="CF281" s="11" t="s">
        <v>21</v>
      </c>
      <c r="CG281" s="11" t="s">
        <v>53</v>
      </c>
      <c r="CH281" s="11" t="s">
        <v>21</v>
      </c>
    </row>
    <row r="282" spans="2:86" x14ac:dyDescent="0.25">
      <c r="B282" s="10" t="s">
        <v>58</v>
      </c>
      <c r="C282" s="12" t="s">
        <v>53</v>
      </c>
      <c r="D282" s="12" t="s">
        <v>21</v>
      </c>
      <c r="E282" s="12" t="s">
        <v>53</v>
      </c>
      <c r="F282" s="12" t="s">
        <v>21</v>
      </c>
      <c r="G282" s="12" t="s">
        <v>53</v>
      </c>
      <c r="H282" s="12" t="s">
        <v>21</v>
      </c>
      <c r="I282" s="12" t="s">
        <v>53</v>
      </c>
      <c r="J282" s="12" t="s">
        <v>21</v>
      </c>
      <c r="K282" s="12" t="s">
        <v>53</v>
      </c>
      <c r="L282" s="12" t="s">
        <v>21</v>
      </c>
      <c r="M282" s="12" t="s">
        <v>53</v>
      </c>
      <c r="N282" s="12" t="s">
        <v>21</v>
      </c>
      <c r="O282" s="12" t="s">
        <v>53</v>
      </c>
      <c r="P282" s="12" t="s">
        <v>21</v>
      </c>
      <c r="Q282" s="12" t="s">
        <v>53</v>
      </c>
      <c r="R282" s="12" t="s">
        <v>21</v>
      </c>
      <c r="S282" s="12" t="s">
        <v>53</v>
      </c>
      <c r="T282" s="12" t="s">
        <v>21</v>
      </c>
      <c r="U282" s="12" t="s">
        <v>53</v>
      </c>
      <c r="V282" s="12" t="s">
        <v>21</v>
      </c>
      <c r="W282" s="12" t="s">
        <v>53</v>
      </c>
      <c r="X282" s="12" t="s">
        <v>21</v>
      </c>
      <c r="Y282" s="12" t="s">
        <v>53</v>
      </c>
      <c r="Z282" s="12" t="s">
        <v>21</v>
      </c>
      <c r="AA282" s="12" t="s">
        <v>53</v>
      </c>
      <c r="AB282" s="12" t="s">
        <v>21</v>
      </c>
      <c r="AC282" s="12" t="s">
        <v>53</v>
      </c>
      <c r="AD282" s="12" t="s">
        <v>21</v>
      </c>
      <c r="AE282" s="12" t="s">
        <v>53</v>
      </c>
      <c r="AF282" s="12" t="s">
        <v>21</v>
      </c>
      <c r="AG282" s="12" t="s">
        <v>53</v>
      </c>
      <c r="AH282" s="12" t="s">
        <v>21</v>
      </c>
      <c r="AI282" s="12" t="s">
        <v>53</v>
      </c>
      <c r="AJ282" s="12" t="s">
        <v>21</v>
      </c>
      <c r="AK282" s="12" t="s">
        <v>53</v>
      </c>
      <c r="AL282" s="12" t="s">
        <v>21</v>
      </c>
      <c r="AM282" s="12" t="s">
        <v>53</v>
      </c>
      <c r="AN282" s="12" t="s">
        <v>21</v>
      </c>
      <c r="AO282" s="12" t="s">
        <v>53</v>
      </c>
      <c r="AP282" s="12" t="s">
        <v>21</v>
      </c>
      <c r="AT282" s="10" t="s">
        <v>58</v>
      </c>
      <c r="AU282" s="12" t="s">
        <v>53</v>
      </c>
      <c r="AV282" s="12" t="s">
        <v>21</v>
      </c>
      <c r="AW282" s="12" t="s">
        <v>53</v>
      </c>
      <c r="AX282" s="12" t="s">
        <v>21</v>
      </c>
      <c r="AY282" s="12" t="s">
        <v>53</v>
      </c>
      <c r="AZ282" s="12" t="s">
        <v>21</v>
      </c>
      <c r="BA282" s="12" t="s">
        <v>53</v>
      </c>
      <c r="BB282" s="12" t="s">
        <v>21</v>
      </c>
      <c r="BC282" s="12" t="s">
        <v>53</v>
      </c>
      <c r="BD282" s="12" t="s">
        <v>21</v>
      </c>
      <c r="BE282" s="12" t="s">
        <v>53</v>
      </c>
      <c r="BF282" s="12" t="s">
        <v>21</v>
      </c>
      <c r="BG282" s="12" t="s">
        <v>53</v>
      </c>
      <c r="BH282" s="12" t="s">
        <v>21</v>
      </c>
      <c r="BI282" s="12" t="s">
        <v>53</v>
      </c>
      <c r="BJ282" s="12" t="s">
        <v>21</v>
      </c>
      <c r="BK282" s="12" t="s">
        <v>53</v>
      </c>
      <c r="BL282" s="12" t="s">
        <v>21</v>
      </c>
      <c r="BM282" s="12" t="s">
        <v>53</v>
      </c>
      <c r="BN282" s="12" t="s">
        <v>21</v>
      </c>
      <c r="BO282" s="12" t="s">
        <v>53</v>
      </c>
      <c r="BP282" s="12" t="s">
        <v>21</v>
      </c>
      <c r="BQ282" s="12" t="s">
        <v>53</v>
      </c>
      <c r="BR282" s="12" t="s">
        <v>21</v>
      </c>
      <c r="BS282" s="12" t="s">
        <v>53</v>
      </c>
      <c r="BT282" s="12" t="s">
        <v>21</v>
      </c>
      <c r="BU282" s="12" t="s">
        <v>53</v>
      </c>
      <c r="BV282" s="12" t="s">
        <v>21</v>
      </c>
      <c r="BW282" s="12" t="s">
        <v>53</v>
      </c>
      <c r="BX282" s="12" t="s">
        <v>21</v>
      </c>
      <c r="BY282" s="12" t="s">
        <v>53</v>
      </c>
      <c r="BZ282" s="12" t="s">
        <v>21</v>
      </c>
      <c r="CA282" s="12" t="s">
        <v>53</v>
      </c>
      <c r="CB282" s="12" t="s">
        <v>21</v>
      </c>
      <c r="CC282" s="12" t="s">
        <v>53</v>
      </c>
      <c r="CD282" s="12" t="s">
        <v>21</v>
      </c>
      <c r="CE282" s="12" t="s">
        <v>53</v>
      </c>
      <c r="CF282" s="12" t="s">
        <v>21</v>
      </c>
      <c r="CG282" s="12" t="s">
        <v>53</v>
      </c>
      <c r="CH282" s="12" t="s">
        <v>21</v>
      </c>
    </row>
    <row r="283" spans="2:86" x14ac:dyDescent="0.25">
      <c r="B283" s="10" t="s">
        <v>59</v>
      </c>
      <c r="C283" s="11" t="s">
        <v>53</v>
      </c>
      <c r="D283" s="11" t="s">
        <v>21</v>
      </c>
      <c r="E283" s="11" t="s">
        <v>53</v>
      </c>
      <c r="F283" s="11" t="s">
        <v>21</v>
      </c>
      <c r="G283" s="11" t="s">
        <v>53</v>
      </c>
      <c r="H283" s="11" t="s">
        <v>21</v>
      </c>
      <c r="I283" s="11" t="s">
        <v>53</v>
      </c>
      <c r="J283" s="11" t="s">
        <v>21</v>
      </c>
      <c r="K283" s="11" t="s">
        <v>53</v>
      </c>
      <c r="L283" s="11" t="s">
        <v>21</v>
      </c>
      <c r="M283" s="11" t="s">
        <v>53</v>
      </c>
      <c r="N283" s="11" t="s">
        <v>21</v>
      </c>
      <c r="O283" s="11" t="s">
        <v>53</v>
      </c>
      <c r="P283" s="11" t="s">
        <v>21</v>
      </c>
      <c r="Q283" s="11" t="s">
        <v>53</v>
      </c>
      <c r="R283" s="11" t="s">
        <v>21</v>
      </c>
      <c r="S283" s="11" t="s">
        <v>53</v>
      </c>
      <c r="T283" s="11" t="s">
        <v>21</v>
      </c>
      <c r="U283" s="11" t="s">
        <v>53</v>
      </c>
      <c r="V283" s="11" t="s">
        <v>21</v>
      </c>
      <c r="W283" s="11" t="s">
        <v>53</v>
      </c>
      <c r="X283" s="11" t="s">
        <v>21</v>
      </c>
      <c r="Y283" s="11" t="s">
        <v>53</v>
      </c>
      <c r="Z283" s="11" t="s">
        <v>21</v>
      </c>
      <c r="AA283" s="11" t="s">
        <v>53</v>
      </c>
      <c r="AB283" s="11" t="s">
        <v>21</v>
      </c>
      <c r="AC283" s="11" t="s">
        <v>53</v>
      </c>
      <c r="AD283" s="11" t="s">
        <v>21</v>
      </c>
      <c r="AE283" s="11" t="s">
        <v>53</v>
      </c>
      <c r="AF283" s="11" t="s">
        <v>21</v>
      </c>
      <c r="AG283" s="11" t="s">
        <v>53</v>
      </c>
      <c r="AH283" s="11" t="s">
        <v>21</v>
      </c>
      <c r="AI283" s="11" t="s">
        <v>53</v>
      </c>
      <c r="AJ283" s="11" t="s">
        <v>21</v>
      </c>
      <c r="AK283" s="11" t="s">
        <v>53</v>
      </c>
      <c r="AL283" s="11" t="s">
        <v>21</v>
      </c>
      <c r="AM283" s="11" t="s">
        <v>53</v>
      </c>
      <c r="AN283" s="11" t="s">
        <v>21</v>
      </c>
      <c r="AO283" s="11" t="s">
        <v>53</v>
      </c>
      <c r="AP283" s="11" t="s">
        <v>21</v>
      </c>
      <c r="AT283" s="10" t="s">
        <v>59</v>
      </c>
      <c r="AU283" s="11">
        <v>631550</v>
      </c>
      <c r="AV283" s="11" t="s">
        <v>21</v>
      </c>
      <c r="AW283" s="11">
        <v>10110</v>
      </c>
      <c r="AX283" s="11" t="s">
        <v>21</v>
      </c>
      <c r="AY283" s="11">
        <v>293770</v>
      </c>
      <c r="AZ283" s="11" t="s">
        <v>21</v>
      </c>
      <c r="BA283" s="11">
        <v>185090</v>
      </c>
      <c r="BB283" s="11" t="s">
        <v>21</v>
      </c>
      <c r="BC283" s="11">
        <v>90270</v>
      </c>
      <c r="BD283" s="11" t="s">
        <v>21</v>
      </c>
      <c r="BE283" s="11">
        <v>32880</v>
      </c>
      <c r="BF283" s="11" t="s">
        <v>21</v>
      </c>
      <c r="BG283" s="11">
        <v>7720</v>
      </c>
      <c r="BH283" s="11" t="s">
        <v>21</v>
      </c>
      <c r="BI283" s="11">
        <v>5410</v>
      </c>
      <c r="BJ283" s="11" t="s">
        <v>21</v>
      </c>
      <c r="BK283" s="11">
        <v>4390</v>
      </c>
      <c r="BL283" s="11" t="s">
        <v>21</v>
      </c>
      <c r="BM283" s="11">
        <v>1920</v>
      </c>
      <c r="BN283" s="11" t="s">
        <v>21</v>
      </c>
      <c r="BO283" s="11">
        <v>170</v>
      </c>
      <c r="BP283" s="11" t="s">
        <v>21</v>
      </c>
      <c r="BQ283" s="11" t="s">
        <v>53</v>
      </c>
      <c r="BR283" s="11" t="s">
        <v>79</v>
      </c>
      <c r="BS283" s="11">
        <v>70</v>
      </c>
      <c r="BT283" s="11" t="s">
        <v>21</v>
      </c>
      <c r="BU283" s="11">
        <v>30</v>
      </c>
      <c r="BV283" s="11" t="s">
        <v>21</v>
      </c>
      <c r="BW283" s="11">
        <v>30</v>
      </c>
      <c r="BX283" s="11" t="s">
        <v>21</v>
      </c>
      <c r="BY283" s="11">
        <v>20</v>
      </c>
      <c r="BZ283" s="11" t="s">
        <v>21</v>
      </c>
      <c r="CA283" s="11" t="s">
        <v>53</v>
      </c>
      <c r="CB283" s="11" t="s">
        <v>79</v>
      </c>
      <c r="CC283" s="11">
        <v>10</v>
      </c>
      <c r="CD283" s="11" t="s">
        <v>21</v>
      </c>
      <c r="CE283" s="11" t="s">
        <v>53</v>
      </c>
      <c r="CF283" s="11" t="s">
        <v>79</v>
      </c>
      <c r="CG283" s="11">
        <v>10</v>
      </c>
      <c r="CH283" s="11" t="s">
        <v>21</v>
      </c>
    </row>
    <row r="284" spans="2:86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</row>
    <row r="285" spans="2:86" x14ac:dyDescent="0.25">
      <c r="B285" s="7" t="s">
        <v>60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T285" s="7" t="s">
        <v>60</v>
      </c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</row>
    <row r="286" spans="2:86" x14ac:dyDescent="0.25">
      <c r="B286" s="7" t="s">
        <v>53</v>
      </c>
      <c r="C286" s="6" t="s">
        <v>61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T286" s="7" t="s">
        <v>53</v>
      </c>
      <c r="AU286" s="6" t="s">
        <v>61</v>
      </c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</row>
    <row r="287" spans="2:86" x14ac:dyDescent="0.25">
      <c r="B287" s="7" t="s">
        <v>80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T287" s="7" t="s">
        <v>80</v>
      </c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</row>
    <row r="288" spans="2:86" x14ac:dyDescent="0.25">
      <c r="B288" s="7" t="s">
        <v>79</v>
      </c>
      <c r="C288" s="6" t="s">
        <v>81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T288" s="7" t="s">
        <v>79</v>
      </c>
      <c r="AU288" s="6" t="s">
        <v>81</v>
      </c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</row>
    <row r="291" spans="1:86" x14ac:dyDescent="0.25">
      <c r="A291" s="2" t="s">
        <v>63</v>
      </c>
      <c r="B291" s="43" t="s">
        <v>19</v>
      </c>
      <c r="C291" s="2" t="s">
        <v>168</v>
      </c>
    </row>
    <row r="292" spans="1:86" x14ac:dyDescent="0.25">
      <c r="B292" s="44" t="s">
        <v>82</v>
      </c>
      <c r="C292" s="2" t="s">
        <v>173</v>
      </c>
    </row>
    <row r="294" spans="1:86" x14ac:dyDescent="0.25">
      <c r="B294" s="6" t="s">
        <v>169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T294" s="6" t="s">
        <v>174</v>
      </c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</row>
    <row r="295" spans="1:86" x14ac:dyDescent="0.25">
      <c r="B295" s="6" t="s">
        <v>7</v>
      </c>
      <c r="C295" s="7" t="s">
        <v>170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T295" s="6" t="s">
        <v>7</v>
      </c>
      <c r="AU295" s="7" t="s">
        <v>175</v>
      </c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</row>
    <row r="296" spans="1:86" x14ac:dyDescent="0.25">
      <c r="B296" s="6" t="s">
        <v>8</v>
      </c>
      <c r="C296" s="6" t="s">
        <v>9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T296" s="6" t="s">
        <v>8</v>
      </c>
      <c r="AU296" s="6" t="s">
        <v>9</v>
      </c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</row>
    <row r="297" spans="1:86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</row>
    <row r="298" spans="1:86" x14ac:dyDescent="0.25">
      <c r="B298" s="7" t="s">
        <v>10</v>
      </c>
      <c r="C298" s="1"/>
      <c r="D298" s="6" t="s">
        <v>11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T298" s="7" t="s">
        <v>10</v>
      </c>
      <c r="AU298" s="1"/>
      <c r="AV298" s="6" t="s">
        <v>11</v>
      </c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</row>
    <row r="299" spans="1:86" x14ac:dyDescent="0.25">
      <c r="B299" s="7" t="s">
        <v>12</v>
      </c>
      <c r="C299" s="1"/>
      <c r="D299" s="6" t="s">
        <v>13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T299" s="7" t="s">
        <v>12</v>
      </c>
      <c r="AU299" s="1"/>
      <c r="AV299" s="6" t="s">
        <v>13</v>
      </c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</row>
    <row r="300" spans="1:86" x14ac:dyDescent="0.25">
      <c r="B300" s="7" t="s">
        <v>14</v>
      </c>
      <c r="C300" s="1"/>
      <c r="D300" s="6" t="s">
        <v>13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T300" s="7" t="s">
        <v>14</v>
      </c>
      <c r="AU300" s="1"/>
      <c r="AV300" s="6" t="s">
        <v>13</v>
      </c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</row>
    <row r="301" spans="1:86" x14ac:dyDescent="0.25">
      <c r="B301" s="7" t="s">
        <v>16</v>
      </c>
      <c r="C301" s="1"/>
      <c r="D301" s="6" t="s">
        <v>93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T301" s="7" t="s">
        <v>16</v>
      </c>
      <c r="AU301" s="1"/>
      <c r="AV301" s="6" t="s">
        <v>93</v>
      </c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</row>
    <row r="302" spans="1:86" x14ac:dyDescent="0.25">
      <c r="B302" s="7" t="s">
        <v>18</v>
      </c>
      <c r="C302" s="1"/>
      <c r="D302" s="6" t="s">
        <v>19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T302" s="7" t="s">
        <v>18</v>
      </c>
      <c r="AU302" s="1"/>
      <c r="AV302" s="6" t="s">
        <v>82</v>
      </c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</row>
    <row r="303" spans="1:86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</row>
    <row r="304" spans="1:86" x14ac:dyDescent="0.25">
      <c r="B304" s="8" t="s">
        <v>20</v>
      </c>
      <c r="C304" s="78" t="s">
        <v>13</v>
      </c>
      <c r="D304" s="78" t="s">
        <v>21</v>
      </c>
      <c r="E304" s="78" t="s">
        <v>13</v>
      </c>
      <c r="F304" s="78" t="s">
        <v>21</v>
      </c>
      <c r="G304" s="78" t="s">
        <v>13</v>
      </c>
      <c r="H304" s="78" t="s">
        <v>21</v>
      </c>
      <c r="I304" s="78" t="s">
        <v>13</v>
      </c>
      <c r="J304" s="78" t="s">
        <v>21</v>
      </c>
      <c r="K304" s="78" t="s">
        <v>13</v>
      </c>
      <c r="L304" s="78" t="s">
        <v>21</v>
      </c>
      <c r="M304" s="78" t="s">
        <v>13</v>
      </c>
      <c r="N304" s="78" t="s">
        <v>21</v>
      </c>
      <c r="O304" s="78" t="s">
        <v>13</v>
      </c>
      <c r="P304" s="78" t="s">
        <v>21</v>
      </c>
      <c r="Q304" s="78" t="s">
        <v>13</v>
      </c>
      <c r="R304" s="78" t="s">
        <v>21</v>
      </c>
      <c r="S304" s="78" t="s">
        <v>13</v>
      </c>
      <c r="T304" s="78" t="s">
        <v>21</v>
      </c>
      <c r="U304" s="78" t="s">
        <v>13</v>
      </c>
      <c r="V304" s="78" t="s">
        <v>21</v>
      </c>
      <c r="W304" s="78" t="s">
        <v>22</v>
      </c>
      <c r="X304" s="78" t="s">
        <v>21</v>
      </c>
      <c r="Y304" s="78" t="s">
        <v>22</v>
      </c>
      <c r="Z304" s="78" t="s">
        <v>21</v>
      </c>
      <c r="AA304" s="78" t="s">
        <v>22</v>
      </c>
      <c r="AB304" s="78" t="s">
        <v>21</v>
      </c>
      <c r="AC304" s="78" t="s">
        <v>22</v>
      </c>
      <c r="AD304" s="78" t="s">
        <v>21</v>
      </c>
      <c r="AE304" s="78" t="s">
        <v>22</v>
      </c>
      <c r="AF304" s="78" t="s">
        <v>21</v>
      </c>
      <c r="AG304" s="78" t="s">
        <v>22</v>
      </c>
      <c r="AH304" s="78" t="s">
        <v>21</v>
      </c>
      <c r="AI304" s="78" t="s">
        <v>22</v>
      </c>
      <c r="AJ304" s="78" t="s">
        <v>21</v>
      </c>
      <c r="AK304" s="78" t="s">
        <v>22</v>
      </c>
      <c r="AL304" s="78" t="s">
        <v>21</v>
      </c>
      <c r="AM304" s="78" t="s">
        <v>22</v>
      </c>
      <c r="AN304" s="78" t="s">
        <v>21</v>
      </c>
      <c r="AO304" s="78" t="s">
        <v>22</v>
      </c>
      <c r="AP304" s="78" t="s">
        <v>21</v>
      </c>
      <c r="AT304" s="8" t="s">
        <v>20</v>
      </c>
      <c r="AU304" s="78" t="s">
        <v>13</v>
      </c>
      <c r="AV304" s="78" t="s">
        <v>21</v>
      </c>
      <c r="AW304" s="78" t="s">
        <v>13</v>
      </c>
      <c r="AX304" s="78" t="s">
        <v>21</v>
      </c>
      <c r="AY304" s="78" t="s">
        <v>13</v>
      </c>
      <c r="AZ304" s="78" t="s">
        <v>21</v>
      </c>
      <c r="BA304" s="78" t="s">
        <v>13</v>
      </c>
      <c r="BB304" s="78" t="s">
        <v>21</v>
      </c>
      <c r="BC304" s="78" t="s">
        <v>13</v>
      </c>
      <c r="BD304" s="78" t="s">
        <v>21</v>
      </c>
      <c r="BE304" s="78" t="s">
        <v>13</v>
      </c>
      <c r="BF304" s="78" t="s">
        <v>21</v>
      </c>
      <c r="BG304" s="78" t="s">
        <v>13</v>
      </c>
      <c r="BH304" s="78" t="s">
        <v>21</v>
      </c>
      <c r="BI304" s="78" t="s">
        <v>13</v>
      </c>
      <c r="BJ304" s="78" t="s">
        <v>21</v>
      </c>
      <c r="BK304" s="78" t="s">
        <v>13</v>
      </c>
      <c r="BL304" s="78" t="s">
        <v>21</v>
      </c>
      <c r="BM304" s="78" t="s">
        <v>13</v>
      </c>
      <c r="BN304" s="78" t="s">
        <v>21</v>
      </c>
      <c r="BO304" s="78" t="s">
        <v>22</v>
      </c>
      <c r="BP304" s="78" t="s">
        <v>21</v>
      </c>
      <c r="BQ304" s="78" t="s">
        <v>22</v>
      </c>
      <c r="BR304" s="78" t="s">
        <v>21</v>
      </c>
      <c r="BS304" s="78" t="s">
        <v>22</v>
      </c>
      <c r="BT304" s="78" t="s">
        <v>21</v>
      </c>
      <c r="BU304" s="78" t="s">
        <v>22</v>
      </c>
      <c r="BV304" s="78" t="s">
        <v>21</v>
      </c>
      <c r="BW304" s="78" t="s">
        <v>22</v>
      </c>
      <c r="BX304" s="78" t="s">
        <v>21</v>
      </c>
      <c r="BY304" s="78" t="s">
        <v>22</v>
      </c>
      <c r="BZ304" s="78" t="s">
        <v>21</v>
      </c>
      <c r="CA304" s="78" t="s">
        <v>22</v>
      </c>
      <c r="CB304" s="78" t="s">
        <v>21</v>
      </c>
      <c r="CC304" s="78" t="s">
        <v>22</v>
      </c>
      <c r="CD304" s="78" t="s">
        <v>21</v>
      </c>
      <c r="CE304" s="78" t="s">
        <v>22</v>
      </c>
      <c r="CF304" s="78" t="s">
        <v>21</v>
      </c>
      <c r="CG304" s="78" t="s">
        <v>22</v>
      </c>
      <c r="CH304" s="78" t="s">
        <v>21</v>
      </c>
    </row>
    <row r="305" spans="2:86" x14ac:dyDescent="0.25">
      <c r="B305" s="8" t="s">
        <v>155</v>
      </c>
      <c r="C305" s="79" t="s">
        <v>13</v>
      </c>
      <c r="D305" s="79" t="s">
        <v>21</v>
      </c>
      <c r="E305" s="79" t="s">
        <v>156</v>
      </c>
      <c r="F305" s="79" t="s">
        <v>21</v>
      </c>
      <c r="G305" s="79" t="s">
        <v>157</v>
      </c>
      <c r="H305" s="79" t="s">
        <v>21</v>
      </c>
      <c r="I305" s="79" t="s">
        <v>158</v>
      </c>
      <c r="J305" s="79" t="s">
        <v>21</v>
      </c>
      <c r="K305" s="79" t="s">
        <v>159</v>
      </c>
      <c r="L305" s="79" t="s">
        <v>21</v>
      </c>
      <c r="M305" s="79" t="s">
        <v>160</v>
      </c>
      <c r="N305" s="79" t="s">
        <v>21</v>
      </c>
      <c r="O305" s="79" t="s">
        <v>161</v>
      </c>
      <c r="P305" s="79" t="s">
        <v>21</v>
      </c>
      <c r="Q305" s="79" t="s">
        <v>162</v>
      </c>
      <c r="R305" s="79" t="s">
        <v>21</v>
      </c>
      <c r="S305" s="79" t="s">
        <v>163</v>
      </c>
      <c r="T305" s="79" t="s">
        <v>21</v>
      </c>
      <c r="U305" s="79" t="s">
        <v>164</v>
      </c>
      <c r="V305" s="79" t="s">
        <v>21</v>
      </c>
      <c r="W305" s="79" t="s">
        <v>13</v>
      </c>
      <c r="X305" s="79" t="s">
        <v>21</v>
      </c>
      <c r="Y305" s="79" t="s">
        <v>156</v>
      </c>
      <c r="Z305" s="79" t="s">
        <v>21</v>
      </c>
      <c r="AA305" s="79" t="s">
        <v>157</v>
      </c>
      <c r="AB305" s="79" t="s">
        <v>21</v>
      </c>
      <c r="AC305" s="79" t="s">
        <v>158</v>
      </c>
      <c r="AD305" s="79" t="s">
        <v>21</v>
      </c>
      <c r="AE305" s="79" t="s">
        <v>159</v>
      </c>
      <c r="AF305" s="79" t="s">
        <v>21</v>
      </c>
      <c r="AG305" s="79" t="s">
        <v>160</v>
      </c>
      <c r="AH305" s="79" t="s">
        <v>21</v>
      </c>
      <c r="AI305" s="79" t="s">
        <v>161</v>
      </c>
      <c r="AJ305" s="79" t="s">
        <v>21</v>
      </c>
      <c r="AK305" s="79" t="s">
        <v>162</v>
      </c>
      <c r="AL305" s="79" t="s">
        <v>21</v>
      </c>
      <c r="AM305" s="79" t="s">
        <v>163</v>
      </c>
      <c r="AN305" s="79" t="s">
        <v>21</v>
      </c>
      <c r="AO305" s="79" t="s">
        <v>164</v>
      </c>
      <c r="AP305" s="79" t="s">
        <v>21</v>
      </c>
      <c r="AT305" s="8" t="s">
        <v>155</v>
      </c>
      <c r="AU305" s="79" t="s">
        <v>13</v>
      </c>
      <c r="AV305" s="79" t="s">
        <v>21</v>
      </c>
      <c r="AW305" s="79" t="s">
        <v>156</v>
      </c>
      <c r="AX305" s="79" t="s">
        <v>21</v>
      </c>
      <c r="AY305" s="79" t="s">
        <v>157</v>
      </c>
      <c r="AZ305" s="79" t="s">
        <v>21</v>
      </c>
      <c r="BA305" s="79" t="s">
        <v>158</v>
      </c>
      <c r="BB305" s="79" t="s">
        <v>21</v>
      </c>
      <c r="BC305" s="79" t="s">
        <v>159</v>
      </c>
      <c r="BD305" s="79" t="s">
        <v>21</v>
      </c>
      <c r="BE305" s="79" t="s">
        <v>160</v>
      </c>
      <c r="BF305" s="79" t="s">
        <v>21</v>
      </c>
      <c r="BG305" s="79" t="s">
        <v>161</v>
      </c>
      <c r="BH305" s="79" t="s">
        <v>21</v>
      </c>
      <c r="BI305" s="79" t="s">
        <v>162</v>
      </c>
      <c r="BJ305" s="79" t="s">
        <v>21</v>
      </c>
      <c r="BK305" s="79" t="s">
        <v>163</v>
      </c>
      <c r="BL305" s="79" t="s">
        <v>21</v>
      </c>
      <c r="BM305" s="79" t="s">
        <v>164</v>
      </c>
      <c r="BN305" s="79" t="s">
        <v>21</v>
      </c>
      <c r="BO305" s="79" t="s">
        <v>13</v>
      </c>
      <c r="BP305" s="79" t="s">
        <v>21</v>
      </c>
      <c r="BQ305" s="79" t="s">
        <v>156</v>
      </c>
      <c r="BR305" s="79" t="s">
        <v>21</v>
      </c>
      <c r="BS305" s="79" t="s">
        <v>157</v>
      </c>
      <c r="BT305" s="79" t="s">
        <v>21</v>
      </c>
      <c r="BU305" s="79" t="s">
        <v>158</v>
      </c>
      <c r="BV305" s="79" t="s">
        <v>21</v>
      </c>
      <c r="BW305" s="79" t="s">
        <v>159</v>
      </c>
      <c r="BX305" s="79" t="s">
        <v>21</v>
      </c>
      <c r="BY305" s="79" t="s">
        <v>160</v>
      </c>
      <c r="BZ305" s="79" t="s">
        <v>21</v>
      </c>
      <c r="CA305" s="79" t="s">
        <v>161</v>
      </c>
      <c r="CB305" s="79" t="s">
        <v>21</v>
      </c>
      <c r="CC305" s="79" t="s">
        <v>162</v>
      </c>
      <c r="CD305" s="79" t="s">
        <v>21</v>
      </c>
      <c r="CE305" s="79" t="s">
        <v>163</v>
      </c>
      <c r="CF305" s="79" t="s">
        <v>21</v>
      </c>
      <c r="CG305" s="79" t="s">
        <v>164</v>
      </c>
      <c r="CH305" s="79" t="s">
        <v>21</v>
      </c>
    </row>
    <row r="306" spans="2:86" x14ac:dyDescent="0.25">
      <c r="B306" s="9" t="s">
        <v>23</v>
      </c>
      <c r="C306" s="17" t="s">
        <v>21</v>
      </c>
      <c r="D306" s="17" t="s">
        <v>21</v>
      </c>
      <c r="E306" s="17" t="s">
        <v>21</v>
      </c>
      <c r="F306" s="17" t="s">
        <v>21</v>
      </c>
      <c r="G306" s="17" t="s">
        <v>21</v>
      </c>
      <c r="H306" s="17" t="s">
        <v>21</v>
      </c>
      <c r="I306" s="17" t="s">
        <v>21</v>
      </c>
      <c r="J306" s="17" t="s">
        <v>21</v>
      </c>
      <c r="K306" s="17" t="s">
        <v>21</v>
      </c>
      <c r="L306" s="17" t="s">
        <v>21</v>
      </c>
      <c r="M306" s="17" t="s">
        <v>21</v>
      </c>
      <c r="N306" s="17" t="s">
        <v>21</v>
      </c>
      <c r="O306" s="17" t="s">
        <v>21</v>
      </c>
      <c r="P306" s="17" t="s">
        <v>21</v>
      </c>
      <c r="Q306" s="17" t="s">
        <v>21</v>
      </c>
      <c r="R306" s="17" t="s">
        <v>21</v>
      </c>
      <c r="S306" s="17" t="s">
        <v>21</v>
      </c>
      <c r="T306" s="17" t="s">
        <v>21</v>
      </c>
      <c r="U306" s="17" t="s">
        <v>21</v>
      </c>
      <c r="V306" s="17" t="s">
        <v>21</v>
      </c>
      <c r="W306" s="17" t="s">
        <v>21</v>
      </c>
      <c r="X306" s="17" t="s">
        <v>21</v>
      </c>
      <c r="Y306" s="17" t="s">
        <v>21</v>
      </c>
      <c r="Z306" s="17" t="s">
        <v>21</v>
      </c>
      <c r="AA306" s="17" t="s">
        <v>21</v>
      </c>
      <c r="AB306" s="17" t="s">
        <v>21</v>
      </c>
      <c r="AC306" s="17" t="s">
        <v>21</v>
      </c>
      <c r="AD306" s="17" t="s">
        <v>21</v>
      </c>
      <c r="AE306" s="17" t="s">
        <v>21</v>
      </c>
      <c r="AF306" s="17" t="s">
        <v>21</v>
      </c>
      <c r="AG306" s="17" t="s">
        <v>21</v>
      </c>
      <c r="AH306" s="17" t="s">
        <v>21</v>
      </c>
      <c r="AI306" s="17" t="s">
        <v>21</v>
      </c>
      <c r="AJ306" s="17" t="s">
        <v>21</v>
      </c>
      <c r="AK306" s="17" t="s">
        <v>21</v>
      </c>
      <c r="AL306" s="17" t="s">
        <v>21</v>
      </c>
      <c r="AM306" s="17" t="s">
        <v>21</v>
      </c>
      <c r="AN306" s="17" t="s">
        <v>21</v>
      </c>
      <c r="AO306" s="17" t="s">
        <v>21</v>
      </c>
      <c r="AP306" s="17" t="s">
        <v>21</v>
      </c>
      <c r="AT306" s="9" t="s">
        <v>23</v>
      </c>
      <c r="AU306" s="17" t="s">
        <v>21</v>
      </c>
      <c r="AV306" s="17" t="s">
        <v>21</v>
      </c>
      <c r="AW306" s="17" t="s">
        <v>21</v>
      </c>
      <c r="AX306" s="17" t="s">
        <v>21</v>
      </c>
      <c r="AY306" s="17" t="s">
        <v>21</v>
      </c>
      <c r="AZ306" s="17" t="s">
        <v>21</v>
      </c>
      <c r="BA306" s="17" t="s">
        <v>21</v>
      </c>
      <c r="BB306" s="17" t="s">
        <v>21</v>
      </c>
      <c r="BC306" s="17" t="s">
        <v>21</v>
      </c>
      <c r="BD306" s="17" t="s">
        <v>21</v>
      </c>
      <c r="BE306" s="17" t="s">
        <v>21</v>
      </c>
      <c r="BF306" s="17" t="s">
        <v>21</v>
      </c>
      <c r="BG306" s="17" t="s">
        <v>21</v>
      </c>
      <c r="BH306" s="17" t="s">
        <v>21</v>
      </c>
      <c r="BI306" s="17" t="s">
        <v>21</v>
      </c>
      <c r="BJ306" s="17" t="s">
        <v>21</v>
      </c>
      <c r="BK306" s="17" t="s">
        <v>21</v>
      </c>
      <c r="BL306" s="17" t="s">
        <v>21</v>
      </c>
      <c r="BM306" s="17" t="s">
        <v>21</v>
      </c>
      <c r="BN306" s="17" t="s">
        <v>21</v>
      </c>
      <c r="BO306" s="17" t="s">
        <v>21</v>
      </c>
      <c r="BP306" s="17" t="s">
        <v>21</v>
      </c>
      <c r="BQ306" s="17" t="s">
        <v>21</v>
      </c>
      <c r="BR306" s="17" t="s">
        <v>21</v>
      </c>
      <c r="BS306" s="17" t="s">
        <v>21</v>
      </c>
      <c r="BT306" s="17" t="s">
        <v>21</v>
      </c>
      <c r="BU306" s="17" t="s">
        <v>21</v>
      </c>
      <c r="BV306" s="17" t="s">
        <v>21</v>
      </c>
      <c r="BW306" s="17" t="s">
        <v>21</v>
      </c>
      <c r="BX306" s="17" t="s">
        <v>21</v>
      </c>
      <c r="BY306" s="17" t="s">
        <v>21</v>
      </c>
      <c r="BZ306" s="17" t="s">
        <v>21</v>
      </c>
      <c r="CA306" s="17" t="s">
        <v>21</v>
      </c>
      <c r="CB306" s="17" t="s">
        <v>21</v>
      </c>
      <c r="CC306" s="17" t="s">
        <v>21</v>
      </c>
      <c r="CD306" s="17" t="s">
        <v>21</v>
      </c>
      <c r="CE306" s="17" t="s">
        <v>21</v>
      </c>
      <c r="CF306" s="17" t="s">
        <v>21</v>
      </c>
      <c r="CG306" s="17" t="s">
        <v>21</v>
      </c>
      <c r="CH306" s="17" t="s">
        <v>21</v>
      </c>
    </row>
    <row r="307" spans="2:86" x14ac:dyDescent="0.25">
      <c r="B307" s="10" t="s">
        <v>24</v>
      </c>
      <c r="C307" s="11">
        <v>155093000</v>
      </c>
      <c r="D307" s="11" t="s">
        <v>21</v>
      </c>
      <c r="E307" s="11">
        <v>0</v>
      </c>
      <c r="F307" s="11" t="s">
        <v>21</v>
      </c>
      <c r="G307" s="11">
        <v>2999110</v>
      </c>
      <c r="H307" s="11" t="s">
        <v>21</v>
      </c>
      <c r="I307" s="11">
        <v>6098870</v>
      </c>
      <c r="J307" s="11" t="s">
        <v>21</v>
      </c>
      <c r="K307" s="11">
        <v>7890670</v>
      </c>
      <c r="L307" s="11" t="s">
        <v>21</v>
      </c>
      <c r="M307" s="11">
        <v>11084880</v>
      </c>
      <c r="N307" s="11" t="s">
        <v>21</v>
      </c>
      <c r="O307" s="11">
        <v>8347940</v>
      </c>
      <c r="P307" s="11" t="s">
        <v>21</v>
      </c>
      <c r="Q307" s="11">
        <v>13682480</v>
      </c>
      <c r="R307" s="11" t="s">
        <v>21</v>
      </c>
      <c r="S307" s="11">
        <v>24608290</v>
      </c>
      <c r="T307" s="11" t="s">
        <v>21</v>
      </c>
      <c r="U307" s="11">
        <v>80380760</v>
      </c>
      <c r="V307" s="11" t="s">
        <v>21</v>
      </c>
      <c r="W307" s="11">
        <v>10508960</v>
      </c>
      <c r="X307" s="11" t="s">
        <v>21</v>
      </c>
      <c r="Y307" s="11">
        <v>0</v>
      </c>
      <c r="Z307" s="11" t="s">
        <v>21</v>
      </c>
      <c r="AA307" s="11">
        <v>31250</v>
      </c>
      <c r="AB307" s="11" t="s">
        <v>21</v>
      </c>
      <c r="AC307" s="11">
        <v>101120</v>
      </c>
      <c r="AD307" s="11" t="s">
        <v>21</v>
      </c>
      <c r="AE307" s="11">
        <v>245840</v>
      </c>
      <c r="AF307" s="11" t="s">
        <v>21</v>
      </c>
      <c r="AG307" s="11">
        <v>573130</v>
      </c>
      <c r="AH307" s="11" t="s">
        <v>21</v>
      </c>
      <c r="AI307" s="11">
        <v>542940</v>
      </c>
      <c r="AJ307" s="11" t="s">
        <v>21</v>
      </c>
      <c r="AK307" s="11">
        <v>1026150</v>
      </c>
      <c r="AL307" s="11" t="s">
        <v>21</v>
      </c>
      <c r="AM307" s="11">
        <v>2060240</v>
      </c>
      <c r="AN307" s="11" t="s">
        <v>21</v>
      </c>
      <c r="AO307" s="11">
        <v>5928300</v>
      </c>
      <c r="AP307" s="11" t="s">
        <v>21</v>
      </c>
      <c r="AT307" s="10" t="s">
        <v>24</v>
      </c>
      <c r="AU307" s="11">
        <v>158963770</v>
      </c>
      <c r="AV307" s="11" t="s">
        <v>21</v>
      </c>
      <c r="AW307" s="11">
        <v>0</v>
      </c>
      <c r="AX307" s="11" t="s">
        <v>21</v>
      </c>
      <c r="AY307" s="11">
        <v>4298740</v>
      </c>
      <c r="AZ307" s="11" t="s">
        <v>21</v>
      </c>
      <c r="BA307" s="11">
        <v>7790200</v>
      </c>
      <c r="BB307" s="11" t="s">
        <v>21</v>
      </c>
      <c r="BC307" s="11">
        <v>9182660</v>
      </c>
      <c r="BD307" s="11" t="s">
        <v>21</v>
      </c>
      <c r="BE307" s="11">
        <v>12441680</v>
      </c>
      <c r="BF307" s="11" t="s">
        <v>21</v>
      </c>
      <c r="BG307" s="11">
        <v>8885570</v>
      </c>
      <c r="BH307" s="11" t="s">
        <v>21</v>
      </c>
      <c r="BI307" s="11">
        <v>14469850</v>
      </c>
      <c r="BJ307" s="11" t="s">
        <v>21</v>
      </c>
      <c r="BK307" s="11">
        <v>25246900</v>
      </c>
      <c r="BL307" s="11" t="s">
        <v>21</v>
      </c>
      <c r="BM307" s="11">
        <v>76648160</v>
      </c>
      <c r="BN307" s="11" t="s">
        <v>21</v>
      </c>
      <c r="BO307" s="11">
        <v>4598560</v>
      </c>
      <c r="BP307" s="11" t="s">
        <v>21</v>
      </c>
      <c r="BQ307" s="11">
        <v>0</v>
      </c>
      <c r="BR307" s="11" t="s">
        <v>21</v>
      </c>
      <c r="BS307" s="11">
        <v>9100</v>
      </c>
      <c r="BT307" s="11" t="s">
        <v>21</v>
      </c>
      <c r="BU307" s="11">
        <v>47850</v>
      </c>
      <c r="BV307" s="11" t="s">
        <v>21</v>
      </c>
      <c r="BW307" s="11">
        <v>130020</v>
      </c>
      <c r="BX307" s="11" t="s">
        <v>21</v>
      </c>
      <c r="BY307" s="11">
        <v>315870</v>
      </c>
      <c r="BZ307" s="11" t="s">
        <v>21</v>
      </c>
      <c r="CA307" s="11">
        <v>283590</v>
      </c>
      <c r="CB307" s="11" t="s">
        <v>21</v>
      </c>
      <c r="CC307" s="11">
        <v>501820</v>
      </c>
      <c r="CD307" s="11" t="s">
        <v>21</v>
      </c>
      <c r="CE307" s="11">
        <v>891170</v>
      </c>
      <c r="CF307" s="11" t="s">
        <v>21</v>
      </c>
      <c r="CG307" s="11">
        <v>2419140</v>
      </c>
      <c r="CH307" s="11" t="s">
        <v>21</v>
      </c>
    </row>
    <row r="308" spans="2:86" x14ac:dyDescent="0.25">
      <c r="B308" s="10" t="s">
        <v>25</v>
      </c>
      <c r="C308" s="12">
        <v>1368120</v>
      </c>
      <c r="D308" s="12" t="s">
        <v>21</v>
      </c>
      <c r="E308" s="12">
        <v>0</v>
      </c>
      <c r="F308" s="12" t="s">
        <v>21</v>
      </c>
      <c r="G308" s="12">
        <v>1290</v>
      </c>
      <c r="H308" s="12" t="s">
        <v>21</v>
      </c>
      <c r="I308" s="12">
        <v>10460</v>
      </c>
      <c r="J308" s="12" t="s">
        <v>21</v>
      </c>
      <c r="K308" s="12">
        <v>34690</v>
      </c>
      <c r="L308" s="12" t="s">
        <v>21</v>
      </c>
      <c r="M308" s="12">
        <v>92240</v>
      </c>
      <c r="N308" s="12" t="s">
        <v>21</v>
      </c>
      <c r="O308" s="12">
        <v>111260</v>
      </c>
      <c r="P308" s="12" t="s">
        <v>21</v>
      </c>
      <c r="Q308" s="12">
        <v>240630</v>
      </c>
      <c r="R308" s="12" t="s">
        <v>21</v>
      </c>
      <c r="S308" s="12">
        <v>474480</v>
      </c>
      <c r="T308" s="12" t="s">
        <v>21</v>
      </c>
      <c r="U308" s="12">
        <v>403060</v>
      </c>
      <c r="V308" s="12" t="s">
        <v>21</v>
      </c>
      <c r="W308" s="12">
        <v>79370</v>
      </c>
      <c r="X308" s="12" t="s">
        <v>21</v>
      </c>
      <c r="Y308" s="12">
        <v>0</v>
      </c>
      <c r="Z308" s="12" t="s">
        <v>21</v>
      </c>
      <c r="AA308" s="12">
        <v>120</v>
      </c>
      <c r="AB308" s="12" t="s">
        <v>21</v>
      </c>
      <c r="AC308" s="12">
        <v>300</v>
      </c>
      <c r="AD308" s="12" t="s">
        <v>21</v>
      </c>
      <c r="AE308" s="12">
        <v>790</v>
      </c>
      <c r="AF308" s="12" t="s">
        <v>21</v>
      </c>
      <c r="AG308" s="12">
        <v>2320</v>
      </c>
      <c r="AH308" s="12" t="s">
        <v>21</v>
      </c>
      <c r="AI308" s="12">
        <v>3200</v>
      </c>
      <c r="AJ308" s="12" t="s">
        <v>21</v>
      </c>
      <c r="AK308" s="12">
        <v>11140</v>
      </c>
      <c r="AL308" s="12" t="s">
        <v>21</v>
      </c>
      <c r="AM308" s="12">
        <v>33980</v>
      </c>
      <c r="AN308" s="12" t="s">
        <v>21</v>
      </c>
      <c r="AO308" s="12">
        <v>27520</v>
      </c>
      <c r="AP308" s="12" t="s">
        <v>21</v>
      </c>
      <c r="AT308" s="10" t="s">
        <v>25</v>
      </c>
      <c r="AU308" s="12">
        <v>1358020</v>
      </c>
      <c r="AV308" s="12" t="s">
        <v>21</v>
      </c>
      <c r="AW308" s="12">
        <v>0</v>
      </c>
      <c r="AX308" s="12" t="s">
        <v>21</v>
      </c>
      <c r="AY308" s="12">
        <v>4290</v>
      </c>
      <c r="AZ308" s="12" t="s">
        <v>21</v>
      </c>
      <c r="BA308" s="12">
        <v>14870</v>
      </c>
      <c r="BB308" s="12" t="s">
        <v>21</v>
      </c>
      <c r="BC308" s="12">
        <v>37620</v>
      </c>
      <c r="BD308" s="12" t="s">
        <v>21</v>
      </c>
      <c r="BE308" s="12">
        <v>98990</v>
      </c>
      <c r="BF308" s="12" t="s">
        <v>21</v>
      </c>
      <c r="BG308" s="12">
        <v>125130</v>
      </c>
      <c r="BH308" s="12" t="s">
        <v>21</v>
      </c>
      <c r="BI308" s="12">
        <v>276030</v>
      </c>
      <c r="BJ308" s="12" t="s">
        <v>21</v>
      </c>
      <c r="BK308" s="12">
        <v>466910</v>
      </c>
      <c r="BL308" s="12" t="s">
        <v>21</v>
      </c>
      <c r="BM308" s="12">
        <v>334160</v>
      </c>
      <c r="BN308" s="12" t="s">
        <v>21</v>
      </c>
      <c r="BO308" s="12">
        <v>36310</v>
      </c>
      <c r="BP308" s="12" t="s">
        <v>21</v>
      </c>
      <c r="BQ308" s="12">
        <v>0</v>
      </c>
      <c r="BR308" s="12" t="s">
        <v>21</v>
      </c>
      <c r="BS308" s="12">
        <v>20</v>
      </c>
      <c r="BT308" s="12" t="s">
        <v>21</v>
      </c>
      <c r="BU308" s="12">
        <v>60</v>
      </c>
      <c r="BV308" s="12" t="s">
        <v>21</v>
      </c>
      <c r="BW308" s="12">
        <v>240</v>
      </c>
      <c r="BX308" s="12" t="s">
        <v>21</v>
      </c>
      <c r="BY308" s="12">
        <v>720</v>
      </c>
      <c r="BZ308" s="12" t="s">
        <v>21</v>
      </c>
      <c r="CA308" s="12">
        <v>1690</v>
      </c>
      <c r="CB308" s="12" t="s">
        <v>21</v>
      </c>
      <c r="CC308" s="12">
        <v>6320</v>
      </c>
      <c r="CD308" s="12" t="s">
        <v>21</v>
      </c>
      <c r="CE308" s="12">
        <v>16110</v>
      </c>
      <c r="CF308" s="12" t="s">
        <v>21</v>
      </c>
      <c r="CG308" s="12">
        <v>11150</v>
      </c>
      <c r="CH308" s="12" t="s">
        <v>21</v>
      </c>
    </row>
    <row r="309" spans="2:86" x14ac:dyDescent="0.25">
      <c r="B309" s="10" t="s">
        <v>26</v>
      </c>
      <c r="C309" s="11">
        <v>4564150</v>
      </c>
      <c r="D309" s="11" t="s">
        <v>21</v>
      </c>
      <c r="E309" s="11">
        <v>0</v>
      </c>
      <c r="F309" s="11" t="s">
        <v>21</v>
      </c>
      <c r="G309" s="11">
        <v>44340</v>
      </c>
      <c r="H309" s="11" t="s">
        <v>21</v>
      </c>
      <c r="I309" s="11">
        <v>70100</v>
      </c>
      <c r="J309" s="11" t="s">
        <v>21</v>
      </c>
      <c r="K309" s="11">
        <v>86950</v>
      </c>
      <c r="L309" s="11" t="s">
        <v>21</v>
      </c>
      <c r="M309" s="11">
        <v>139370</v>
      </c>
      <c r="N309" s="11" t="s">
        <v>21</v>
      </c>
      <c r="O309" s="11">
        <v>141180</v>
      </c>
      <c r="P309" s="11" t="s">
        <v>21</v>
      </c>
      <c r="Q309" s="11">
        <v>256270</v>
      </c>
      <c r="R309" s="11" t="s">
        <v>21</v>
      </c>
      <c r="S309" s="11">
        <v>399030</v>
      </c>
      <c r="T309" s="11" t="s">
        <v>21</v>
      </c>
      <c r="U309" s="11">
        <v>3426910</v>
      </c>
      <c r="V309" s="11" t="s">
        <v>21</v>
      </c>
      <c r="W309" s="11">
        <v>55660</v>
      </c>
      <c r="X309" s="11" t="s">
        <v>21</v>
      </c>
      <c r="Y309" s="11">
        <v>0</v>
      </c>
      <c r="Z309" s="11" t="s">
        <v>21</v>
      </c>
      <c r="AA309" s="11">
        <v>530</v>
      </c>
      <c r="AB309" s="11" t="s">
        <v>21</v>
      </c>
      <c r="AC309" s="11">
        <v>2420</v>
      </c>
      <c r="AD309" s="11" t="s">
        <v>21</v>
      </c>
      <c r="AE309" s="11">
        <v>1760</v>
      </c>
      <c r="AF309" s="11" t="s">
        <v>21</v>
      </c>
      <c r="AG309" s="11">
        <v>2390</v>
      </c>
      <c r="AH309" s="11" t="s">
        <v>21</v>
      </c>
      <c r="AI309" s="11">
        <v>2230</v>
      </c>
      <c r="AJ309" s="11" t="s">
        <v>21</v>
      </c>
      <c r="AK309" s="11">
        <v>3850</v>
      </c>
      <c r="AL309" s="11" t="s">
        <v>21</v>
      </c>
      <c r="AM309" s="11">
        <v>6680</v>
      </c>
      <c r="AN309" s="11" t="s">
        <v>21</v>
      </c>
      <c r="AO309" s="11">
        <v>35800</v>
      </c>
      <c r="AP309" s="11" t="s">
        <v>21</v>
      </c>
      <c r="AT309" s="10" t="s">
        <v>26</v>
      </c>
      <c r="AU309" s="11">
        <v>4475530</v>
      </c>
      <c r="AV309" s="11" t="s">
        <v>21</v>
      </c>
      <c r="AW309" s="11">
        <v>0</v>
      </c>
      <c r="AX309" s="11" t="s">
        <v>21</v>
      </c>
      <c r="AY309" s="11">
        <v>144180</v>
      </c>
      <c r="AZ309" s="11" t="s">
        <v>21</v>
      </c>
      <c r="BA309" s="11">
        <v>90450</v>
      </c>
      <c r="BB309" s="11" t="s">
        <v>21</v>
      </c>
      <c r="BC309" s="11">
        <v>72700</v>
      </c>
      <c r="BD309" s="11" t="s">
        <v>21</v>
      </c>
      <c r="BE309" s="11">
        <v>92450</v>
      </c>
      <c r="BF309" s="11" t="s">
        <v>21</v>
      </c>
      <c r="BG309" s="11">
        <v>70040</v>
      </c>
      <c r="BH309" s="11" t="s">
        <v>21</v>
      </c>
      <c r="BI309" s="11">
        <v>116180</v>
      </c>
      <c r="BJ309" s="11" t="s">
        <v>21</v>
      </c>
      <c r="BK309" s="11">
        <v>201670</v>
      </c>
      <c r="BL309" s="11" t="s">
        <v>21</v>
      </c>
      <c r="BM309" s="11">
        <v>3687860</v>
      </c>
      <c r="BN309" s="11" t="s">
        <v>21</v>
      </c>
      <c r="BO309" s="11">
        <v>3940</v>
      </c>
      <c r="BP309" s="11" t="s">
        <v>21</v>
      </c>
      <c r="BQ309" s="11">
        <v>0</v>
      </c>
      <c r="BR309" s="11" t="s">
        <v>21</v>
      </c>
      <c r="BS309" s="11">
        <v>30</v>
      </c>
      <c r="BT309" s="11" t="s">
        <v>21</v>
      </c>
      <c r="BU309" s="11">
        <v>50</v>
      </c>
      <c r="BV309" s="11" t="s">
        <v>21</v>
      </c>
      <c r="BW309" s="11">
        <v>170</v>
      </c>
      <c r="BX309" s="11" t="s">
        <v>21</v>
      </c>
      <c r="BY309" s="11">
        <v>170</v>
      </c>
      <c r="BZ309" s="11" t="s">
        <v>21</v>
      </c>
      <c r="CA309" s="11">
        <v>200</v>
      </c>
      <c r="CB309" s="11" t="s">
        <v>21</v>
      </c>
      <c r="CC309" s="11">
        <v>260</v>
      </c>
      <c r="CD309" s="11" t="s">
        <v>21</v>
      </c>
      <c r="CE309" s="11">
        <v>450</v>
      </c>
      <c r="CF309" s="11" t="s">
        <v>21</v>
      </c>
      <c r="CG309" s="11">
        <v>2620</v>
      </c>
      <c r="CH309" s="11" t="s">
        <v>21</v>
      </c>
    </row>
    <row r="310" spans="2:86" x14ac:dyDescent="0.25">
      <c r="B310" s="10" t="s">
        <v>27</v>
      </c>
      <c r="C310" s="12">
        <v>3492570</v>
      </c>
      <c r="D310" s="12" t="s">
        <v>21</v>
      </c>
      <c r="E310" s="12">
        <v>0</v>
      </c>
      <c r="F310" s="12" t="s">
        <v>21</v>
      </c>
      <c r="G310" s="12">
        <v>2490</v>
      </c>
      <c r="H310" s="12" t="s">
        <v>21</v>
      </c>
      <c r="I310" s="12">
        <v>8900</v>
      </c>
      <c r="J310" s="12" t="s">
        <v>21</v>
      </c>
      <c r="K310" s="12">
        <v>31660</v>
      </c>
      <c r="L310" s="12" t="s">
        <v>21</v>
      </c>
      <c r="M310" s="12">
        <v>60720</v>
      </c>
      <c r="N310" s="12" t="s">
        <v>21</v>
      </c>
      <c r="O310" s="12">
        <v>56410</v>
      </c>
      <c r="P310" s="12" t="s">
        <v>21</v>
      </c>
      <c r="Q310" s="12">
        <v>99130</v>
      </c>
      <c r="R310" s="12" t="s">
        <v>21</v>
      </c>
      <c r="S310" s="12">
        <v>213960</v>
      </c>
      <c r="T310" s="12" t="s">
        <v>21</v>
      </c>
      <c r="U310" s="12">
        <v>3019300</v>
      </c>
      <c r="V310" s="12" t="s">
        <v>21</v>
      </c>
      <c r="W310" s="12">
        <v>528840</v>
      </c>
      <c r="X310" s="12" t="s">
        <v>21</v>
      </c>
      <c r="Y310" s="12">
        <v>0</v>
      </c>
      <c r="Z310" s="12" t="s">
        <v>21</v>
      </c>
      <c r="AA310" s="12">
        <v>120</v>
      </c>
      <c r="AB310" s="12" t="s">
        <v>21</v>
      </c>
      <c r="AC310" s="12">
        <v>660</v>
      </c>
      <c r="AD310" s="12" t="s">
        <v>21</v>
      </c>
      <c r="AE310" s="12">
        <v>3180</v>
      </c>
      <c r="AF310" s="12" t="s">
        <v>21</v>
      </c>
      <c r="AG310" s="12">
        <v>9500</v>
      </c>
      <c r="AH310" s="12" t="s">
        <v>21</v>
      </c>
      <c r="AI310" s="12">
        <v>11320</v>
      </c>
      <c r="AJ310" s="12" t="s">
        <v>21</v>
      </c>
      <c r="AK310" s="12">
        <v>25240</v>
      </c>
      <c r="AL310" s="12" t="s">
        <v>21</v>
      </c>
      <c r="AM310" s="12">
        <v>59530</v>
      </c>
      <c r="AN310" s="12" t="s">
        <v>21</v>
      </c>
      <c r="AO310" s="12">
        <v>419290</v>
      </c>
      <c r="AP310" s="12" t="s">
        <v>21</v>
      </c>
      <c r="AT310" s="10" t="s">
        <v>27</v>
      </c>
      <c r="AU310" s="12">
        <v>3483500</v>
      </c>
      <c r="AV310" s="12" t="s">
        <v>21</v>
      </c>
      <c r="AW310" s="12">
        <v>0</v>
      </c>
      <c r="AX310" s="12" t="s">
        <v>21</v>
      </c>
      <c r="AY310" s="12">
        <v>1820</v>
      </c>
      <c r="AZ310" s="12" t="s">
        <v>21</v>
      </c>
      <c r="BA310" s="12">
        <v>3990</v>
      </c>
      <c r="BB310" s="12" t="s">
        <v>21</v>
      </c>
      <c r="BC310" s="12">
        <v>29390</v>
      </c>
      <c r="BD310" s="12" t="s">
        <v>21</v>
      </c>
      <c r="BE310" s="12">
        <v>55590</v>
      </c>
      <c r="BF310" s="12" t="s">
        <v>21</v>
      </c>
      <c r="BG310" s="12">
        <v>49780</v>
      </c>
      <c r="BH310" s="12" t="s">
        <v>21</v>
      </c>
      <c r="BI310" s="12">
        <v>88400</v>
      </c>
      <c r="BJ310" s="12" t="s">
        <v>21</v>
      </c>
      <c r="BK310" s="12">
        <v>169360</v>
      </c>
      <c r="BL310" s="12" t="s">
        <v>21</v>
      </c>
      <c r="BM310" s="12">
        <v>3085160</v>
      </c>
      <c r="BN310" s="12" t="s">
        <v>21</v>
      </c>
      <c r="BO310" s="12">
        <v>390260</v>
      </c>
      <c r="BP310" s="12" t="s">
        <v>21</v>
      </c>
      <c r="BQ310" s="12" t="s">
        <v>53</v>
      </c>
      <c r="BR310" s="12" t="s">
        <v>21</v>
      </c>
      <c r="BS310" s="12">
        <v>30</v>
      </c>
      <c r="BT310" s="12" t="s">
        <v>21</v>
      </c>
      <c r="BU310" s="12">
        <v>150</v>
      </c>
      <c r="BV310" s="12" t="s">
        <v>21</v>
      </c>
      <c r="BW310" s="12">
        <v>1260</v>
      </c>
      <c r="BX310" s="12" t="s">
        <v>21</v>
      </c>
      <c r="BY310" s="12">
        <v>4210</v>
      </c>
      <c r="BZ310" s="12" t="s">
        <v>21</v>
      </c>
      <c r="CA310" s="12">
        <v>5750</v>
      </c>
      <c r="CB310" s="12" t="s">
        <v>21</v>
      </c>
      <c r="CC310" s="12">
        <v>12770</v>
      </c>
      <c r="CD310" s="12" t="s">
        <v>21</v>
      </c>
      <c r="CE310" s="12">
        <v>25880</v>
      </c>
      <c r="CF310" s="12" t="s">
        <v>21</v>
      </c>
      <c r="CG310" s="12">
        <v>340220</v>
      </c>
      <c r="CH310" s="12" t="s">
        <v>21</v>
      </c>
    </row>
    <row r="311" spans="2:86" x14ac:dyDescent="0.25">
      <c r="B311" s="10" t="s">
        <v>28</v>
      </c>
      <c r="C311" s="11">
        <v>2629930</v>
      </c>
      <c r="D311" s="11" t="s">
        <v>21</v>
      </c>
      <c r="E311" s="11">
        <v>0</v>
      </c>
      <c r="F311" s="11" t="s">
        <v>21</v>
      </c>
      <c r="G311" s="11">
        <v>1190</v>
      </c>
      <c r="H311" s="11" t="s">
        <v>21</v>
      </c>
      <c r="I311" s="11">
        <v>15460</v>
      </c>
      <c r="J311" s="11" t="s">
        <v>21</v>
      </c>
      <c r="K311" s="11">
        <v>49780</v>
      </c>
      <c r="L311" s="11" t="s">
        <v>21</v>
      </c>
      <c r="M311" s="11">
        <v>78550</v>
      </c>
      <c r="N311" s="11" t="s">
        <v>21</v>
      </c>
      <c r="O311" s="11">
        <v>73440</v>
      </c>
      <c r="P311" s="11" t="s">
        <v>21</v>
      </c>
      <c r="Q311" s="11">
        <v>130140</v>
      </c>
      <c r="R311" s="11" t="s">
        <v>21</v>
      </c>
      <c r="S311" s="11">
        <v>301840</v>
      </c>
      <c r="T311" s="11" t="s">
        <v>21</v>
      </c>
      <c r="U311" s="11">
        <v>1979530</v>
      </c>
      <c r="V311" s="11" t="s">
        <v>21</v>
      </c>
      <c r="W311" s="11">
        <v>306290</v>
      </c>
      <c r="X311" s="11" t="s">
        <v>21</v>
      </c>
      <c r="Y311" s="11">
        <v>0</v>
      </c>
      <c r="Z311" s="11" t="s">
        <v>21</v>
      </c>
      <c r="AA311" s="11">
        <v>80</v>
      </c>
      <c r="AB311" s="11" t="s">
        <v>21</v>
      </c>
      <c r="AC311" s="11">
        <v>1130</v>
      </c>
      <c r="AD311" s="11" t="s">
        <v>21</v>
      </c>
      <c r="AE311" s="11">
        <v>4490</v>
      </c>
      <c r="AF311" s="11" t="s">
        <v>21</v>
      </c>
      <c r="AG311" s="11">
        <v>9470</v>
      </c>
      <c r="AH311" s="11" t="s">
        <v>21</v>
      </c>
      <c r="AI311" s="11">
        <v>7650</v>
      </c>
      <c r="AJ311" s="11" t="s">
        <v>21</v>
      </c>
      <c r="AK311" s="11">
        <v>15270</v>
      </c>
      <c r="AL311" s="11" t="s">
        <v>21</v>
      </c>
      <c r="AM311" s="11">
        <v>33310</v>
      </c>
      <c r="AN311" s="11" t="s">
        <v>21</v>
      </c>
      <c r="AO311" s="11">
        <v>234890</v>
      </c>
      <c r="AP311" s="11" t="s">
        <v>21</v>
      </c>
      <c r="AT311" s="10" t="s">
        <v>28</v>
      </c>
      <c r="AU311" s="11">
        <v>2646860</v>
      </c>
      <c r="AV311" s="11" t="s">
        <v>21</v>
      </c>
      <c r="AW311" s="11">
        <v>0</v>
      </c>
      <c r="AX311" s="11" t="s">
        <v>21</v>
      </c>
      <c r="AY311" s="11">
        <v>350</v>
      </c>
      <c r="AZ311" s="11" t="s">
        <v>21</v>
      </c>
      <c r="BA311" s="11">
        <v>3410</v>
      </c>
      <c r="BB311" s="11" t="s">
        <v>21</v>
      </c>
      <c r="BC311" s="11">
        <v>57640</v>
      </c>
      <c r="BD311" s="11" t="s">
        <v>21</v>
      </c>
      <c r="BE311" s="11">
        <v>112080</v>
      </c>
      <c r="BF311" s="11" t="s">
        <v>21</v>
      </c>
      <c r="BG311" s="11">
        <v>105960</v>
      </c>
      <c r="BH311" s="11" t="s">
        <v>21</v>
      </c>
      <c r="BI311" s="11">
        <v>190590</v>
      </c>
      <c r="BJ311" s="11" t="s">
        <v>21</v>
      </c>
      <c r="BK311" s="11">
        <v>426090</v>
      </c>
      <c r="BL311" s="11" t="s">
        <v>21</v>
      </c>
      <c r="BM311" s="11">
        <v>1750750</v>
      </c>
      <c r="BN311" s="11" t="s">
        <v>21</v>
      </c>
      <c r="BO311" s="11">
        <v>159370</v>
      </c>
      <c r="BP311" s="11" t="s">
        <v>21</v>
      </c>
      <c r="BQ311" s="11">
        <v>0</v>
      </c>
      <c r="BR311" s="11" t="s">
        <v>21</v>
      </c>
      <c r="BS311" s="11">
        <v>30</v>
      </c>
      <c r="BT311" s="11" t="s">
        <v>21</v>
      </c>
      <c r="BU311" s="11">
        <v>170</v>
      </c>
      <c r="BV311" s="11" t="s">
        <v>21</v>
      </c>
      <c r="BW311" s="11">
        <v>2210</v>
      </c>
      <c r="BX311" s="11" t="s">
        <v>21</v>
      </c>
      <c r="BY311" s="11">
        <v>5720</v>
      </c>
      <c r="BZ311" s="11" t="s">
        <v>21</v>
      </c>
      <c r="CA311" s="11">
        <v>4910</v>
      </c>
      <c r="CB311" s="11" t="s">
        <v>21</v>
      </c>
      <c r="CC311" s="11">
        <v>11130</v>
      </c>
      <c r="CD311" s="11" t="s">
        <v>21</v>
      </c>
      <c r="CE311" s="11">
        <v>21610</v>
      </c>
      <c r="CF311" s="11" t="s">
        <v>21</v>
      </c>
      <c r="CG311" s="11">
        <v>113600</v>
      </c>
      <c r="CH311" s="11" t="s">
        <v>21</v>
      </c>
    </row>
    <row r="312" spans="2:86" x14ac:dyDescent="0.25">
      <c r="B312" s="10" t="s">
        <v>29</v>
      </c>
      <c r="C312" s="12">
        <v>16578460</v>
      </c>
      <c r="D312" s="12" t="s">
        <v>21</v>
      </c>
      <c r="E312" s="12">
        <v>0</v>
      </c>
      <c r="F312" s="12" t="s">
        <v>21</v>
      </c>
      <c r="G312" s="12">
        <v>9890</v>
      </c>
      <c r="H312" s="12" t="s">
        <v>21</v>
      </c>
      <c r="I312" s="12">
        <v>26710</v>
      </c>
      <c r="J312" s="12" t="s">
        <v>21</v>
      </c>
      <c r="K312" s="12">
        <v>324740</v>
      </c>
      <c r="L312" s="12" t="s">
        <v>21</v>
      </c>
      <c r="M312" s="12">
        <v>781040</v>
      </c>
      <c r="N312" s="12" t="s">
        <v>21</v>
      </c>
      <c r="O312" s="12">
        <v>621350</v>
      </c>
      <c r="P312" s="12" t="s">
        <v>21</v>
      </c>
      <c r="Q312" s="12">
        <v>1411130</v>
      </c>
      <c r="R312" s="12" t="s">
        <v>21</v>
      </c>
      <c r="S312" s="12">
        <v>3168720</v>
      </c>
      <c r="T312" s="12" t="s">
        <v>21</v>
      </c>
      <c r="U312" s="12">
        <v>10234890</v>
      </c>
      <c r="V312" s="12" t="s">
        <v>21</v>
      </c>
      <c r="W312" s="12">
        <v>1572620</v>
      </c>
      <c r="X312" s="12" t="s">
        <v>21</v>
      </c>
      <c r="Y312" s="12">
        <v>0</v>
      </c>
      <c r="Z312" s="12" t="s">
        <v>21</v>
      </c>
      <c r="AA312" s="12">
        <v>390</v>
      </c>
      <c r="AB312" s="12" t="s">
        <v>21</v>
      </c>
      <c r="AC312" s="12">
        <v>1850</v>
      </c>
      <c r="AD312" s="12" t="s">
        <v>21</v>
      </c>
      <c r="AE312" s="12">
        <v>23830</v>
      </c>
      <c r="AF312" s="12" t="s">
        <v>21</v>
      </c>
      <c r="AG312" s="12">
        <v>88140</v>
      </c>
      <c r="AH312" s="12" t="s">
        <v>21</v>
      </c>
      <c r="AI312" s="12">
        <v>72900</v>
      </c>
      <c r="AJ312" s="12" t="s">
        <v>21</v>
      </c>
      <c r="AK312" s="12">
        <v>162820</v>
      </c>
      <c r="AL312" s="12" t="s">
        <v>21</v>
      </c>
      <c r="AM312" s="12">
        <v>321620</v>
      </c>
      <c r="AN312" s="12" t="s">
        <v>21</v>
      </c>
      <c r="AO312" s="12">
        <v>901060</v>
      </c>
      <c r="AP312" s="12" t="s">
        <v>21</v>
      </c>
      <c r="AT312" s="10" t="s">
        <v>29</v>
      </c>
      <c r="AU312" s="12">
        <v>16704040</v>
      </c>
      <c r="AV312" s="12" t="s">
        <v>21</v>
      </c>
      <c r="AW312" s="12">
        <v>0</v>
      </c>
      <c r="AX312" s="12" t="s">
        <v>21</v>
      </c>
      <c r="AY312" s="12">
        <v>14250</v>
      </c>
      <c r="AZ312" s="12" t="s">
        <v>21</v>
      </c>
      <c r="BA312" s="12">
        <v>39750</v>
      </c>
      <c r="BB312" s="12" t="s">
        <v>21</v>
      </c>
      <c r="BC312" s="12">
        <v>343950</v>
      </c>
      <c r="BD312" s="12" t="s">
        <v>21</v>
      </c>
      <c r="BE312" s="12">
        <v>945800</v>
      </c>
      <c r="BF312" s="12" t="s">
        <v>21</v>
      </c>
      <c r="BG312" s="12">
        <v>769910</v>
      </c>
      <c r="BH312" s="12" t="s">
        <v>21</v>
      </c>
      <c r="BI312" s="12">
        <v>1765110</v>
      </c>
      <c r="BJ312" s="12" t="s">
        <v>21</v>
      </c>
      <c r="BK312" s="12">
        <v>3628400</v>
      </c>
      <c r="BL312" s="12" t="s">
        <v>21</v>
      </c>
      <c r="BM312" s="12">
        <v>9196880</v>
      </c>
      <c r="BN312" s="12" t="s">
        <v>21</v>
      </c>
      <c r="BO312" s="12">
        <v>928680</v>
      </c>
      <c r="BP312" s="12" t="s">
        <v>21</v>
      </c>
      <c r="BQ312" s="12" t="s">
        <v>53</v>
      </c>
      <c r="BR312" s="12" t="s">
        <v>21</v>
      </c>
      <c r="BS312" s="12">
        <v>350</v>
      </c>
      <c r="BT312" s="12" t="s">
        <v>21</v>
      </c>
      <c r="BU312" s="12">
        <v>1480</v>
      </c>
      <c r="BV312" s="12" t="s">
        <v>21</v>
      </c>
      <c r="BW312" s="12">
        <v>13730</v>
      </c>
      <c r="BX312" s="12" t="s">
        <v>21</v>
      </c>
      <c r="BY312" s="12">
        <v>56490</v>
      </c>
      <c r="BZ312" s="12" t="s">
        <v>21</v>
      </c>
      <c r="CA312" s="12">
        <v>50250</v>
      </c>
      <c r="CB312" s="12" t="s">
        <v>21</v>
      </c>
      <c r="CC312" s="12">
        <v>103930</v>
      </c>
      <c r="CD312" s="12" t="s">
        <v>21</v>
      </c>
      <c r="CE312" s="12">
        <v>182680</v>
      </c>
      <c r="CF312" s="12" t="s">
        <v>21</v>
      </c>
      <c r="CG312" s="12">
        <v>519770</v>
      </c>
      <c r="CH312" s="12" t="s">
        <v>21</v>
      </c>
    </row>
    <row r="313" spans="2:86" x14ac:dyDescent="0.25">
      <c r="B313" s="10" t="s">
        <v>30</v>
      </c>
      <c r="C313" s="11">
        <v>975320</v>
      </c>
      <c r="D313" s="11" t="s">
        <v>21</v>
      </c>
      <c r="E313" s="11">
        <v>0</v>
      </c>
      <c r="F313" s="11" t="s">
        <v>21</v>
      </c>
      <c r="G313" s="11">
        <v>260</v>
      </c>
      <c r="H313" s="11" t="s">
        <v>21</v>
      </c>
      <c r="I313" s="11">
        <v>2530</v>
      </c>
      <c r="J313" s="11" t="s">
        <v>21</v>
      </c>
      <c r="K313" s="11">
        <v>21240</v>
      </c>
      <c r="L313" s="11" t="s">
        <v>21</v>
      </c>
      <c r="M313" s="11">
        <v>32050</v>
      </c>
      <c r="N313" s="11" t="s">
        <v>21</v>
      </c>
      <c r="O313" s="11">
        <v>24420</v>
      </c>
      <c r="P313" s="11" t="s">
        <v>21</v>
      </c>
      <c r="Q313" s="11">
        <v>40710</v>
      </c>
      <c r="R313" s="11" t="s">
        <v>21</v>
      </c>
      <c r="S313" s="11">
        <v>73390</v>
      </c>
      <c r="T313" s="11" t="s">
        <v>21</v>
      </c>
      <c r="U313" s="11">
        <v>780720</v>
      </c>
      <c r="V313" s="11" t="s">
        <v>21</v>
      </c>
      <c r="W313" s="11">
        <v>216550</v>
      </c>
      <c r="X313" s="11" t="s">
        <v>21</v>
      </c>
      <c r="Y313" s="11">
        <v>0</v>
      </c>
      <c r="Z313" s="11" t="s">
        <v>21</v>
      </c>
      <c r="AA313" s="11">
        <v>70</v>
      </c>
      <c r="AB313" s="11" t="s">
        <v>21</v>
      </c>
      <c r="AC313" s="11">
        <v>360</v>
      </c>
      <c r="AD313" s="11" t="s">
        <v>21</v>
      </c>
      <c r="AE313" s="11">
        <v>990</v>
      </c>
      <c r="AF313" s="11" t="s">
        <v>21</v>
      </c>
      <c r="AG313" s="11">
        <v>3570</v>
      </c>
      <c r="AH313" s="11" t="s">
        <v>21</v>
      </c>
      <c r="AI313" s="11">
        <v>3930</v>
      </c>
      <c r="AJ313" s="11" t="s">
        <v>21</v>
      </c>
      <c r="AK313" s="11">
        <v>11030</v>
      </c>
      <c r="AL313" s="11" t="s">
        <v>21</v>
      </c>
      <c r="AM313" s="11">
        <v>22910</v>
      </c>
      <c r="AN313" s="11" t="s">
        <v>21</v>
      </c>
      <c r="AO313" s="11">
        <v>173700</v>
      </c>
      <c r="AP313" s="11" t="s">
        <v>21</v>
      </c>
      <c r="AT313" s="10" t="s">
        <v>30</v>
      </c>
      <c r="AU313" s="11">
        <v>940930</v>
      </c>
      <c r="AV313" s="11" t="s">
        <v>21</v>
      </c>
      <c r="AW313" s="11">
        <v>0</v>
      </c>
      <c r="AX313" s="11" t="s">
        <v>21</v>
      </c>
      <c r="AY313" s="11">
        <v>2920</v>
      </c>
      <c r="AZ313" s="11" t="s">
        <v>21</v>
      </c>
      <c r="BA313" s="11">
        <v>14100</v>
      </c>
      <c r="BB313" s="11" t="s">
        <v>21</v>
      </c>
      <c r="BC313" s="11">
        <v>29300</v>
      </c>
      <c r="BD313" s="11" t="s">
        <v>21</v>
      </c>
      <c r="BE313" s="11">
        <v>48690</v>
      </c>
      <c r="BF313" s="11" t="s">
        <v>21</v>
      </c>
      <c r="BG313" s="11">
        <v>35970</v>
      </c>
      <c r="BH313" s="11" t="s">
        <v>21</v>
      </c>
      <c r="BI313" s="11">
        <v>45050</v>
      </c>
      <c r="BJ313" s="11" t="s">
        <v>21</v>
      </c>
      <c r="BK313" s="11">
        <v>76210</v>
      </c>
      <c r="BL313" s="11" t="s">
        <v>21</v>
      </c>
      <c r="BM313" s="11">
        <v>688710</v>
      </c>
      <c r="BN313" s="11" t="s">
        <v>21</v>
      </c>
      <c r="BO313" s="11">
        <v>107280</v>
      </c>
      <c r="BP313" s="11" t="s">
        <v>21</v>
      </c>
      <c r="BQ313" s="11" t="s">
        <v>53</v>
      </c>
      <c r="BR313" s="11" t="s">
        <v>21</v>
      </c>
      <c r="BS313" s="11">
        <v>40</v>
      </c>
      <c r="BT313" s="11" t="s">
        <v>21</v>
      </c>
      <c r="BU313" s="11">
        <v>220</v>
      </c>
      <c r="BV313" s="11" t="s">
        <v>21</v>
      </c>
      <c r="BW313" s="11">
        <v>600</v>
      </c>
      <c r="BX313" s="11" t="s">
        <v>21</v>
      </c>
      <c r="BY313" s="11">
        <v>2120</v>
      </c>
      <c r="BZ313" s="11" t="s">
        <v>21</v>
      </c>
      <c r="CA313" s="11">
        <v>3620</v>
      </c>
      <c r="CB313" s="11" t="s">
        <v>21</v>
      </c>
      <c r="CC313" s="11">
        <v>5820</v>
      </c>
      <c r="CD313" s="11" t="s">
        <v>21</v>
      </c>
      <c r="CE313" s="11">
        <v>15570</v>
      </c>
      <c r="CF313" s="11" t="s">
        <v>21</v>
      </c>
      <c r="CG313" s="11">
        <v>79280</v>
      </c>
      <c r="CH313" s="11" t="s">
        <v>21</v>
      </c>
    </row>
    <row r="314" spans="2:86" x14ac:dyDescent="0.25">
      <c r="B314" s="10" t="s">
        <v>31</v>
      </c>
      <c r="C314" s="12">
        <v>4498990</v>
      </c>
      <c r="D314" s="12" t="s">
        <v>21</v>
      </c>
      <c r="E314" s="12" t="s">
        <v>53</v>
      </c>
      <c r="F314" s="12" t="s">
        <v>21</v>
      </c>
      <c r="G314" s="12">
        <v>1560</v>
      </c>
      <c r="H314" s="12" t="s">
        <v>21</v>
      </c>
      <c r="I314" s="12">
        <v>21900</v>
      </c>
      <c r="J314" s="12" t="s">
        <v>21</v>
      </c>
      <c r="K314" s="12">
        <v>119980</v>
      </c>
      <c r="L314" s="12" t="s">
        <v>21</v>
      </c>
      <c r="M314" s="12">
        <v>457060</v>
      </c>
      <c r="N314" s="12" t="s">
        <v>21</v>
      </c>
      <c r="O314" s="12">
        <v>568160</v>
      </c>
      <c r="P314" s="12" t="s">
        <v>21</v>
      </c>
      <c r="Q314" s="12">
        <v>1059280</v>
      </c>
      <c r="R314" s="12" t="s">
        <v>21</v>
      </c>
      <c r="S314" s="12">
        <v>1339980</v>
      </c>
      <c r="T314" s="12" t="s">
        <v>21</v>
      </c>
      <c r="U314" s="12">
        <v>931050</v>
      </c>
      <c r="V314" s="12" t="s">
        <v>21</v>
      </c>
      <c r="W314" s="12">
        <v>41210</v>
      </c>
      <c r="X314" s="12" t="s">
        <v>21</v>
      </c>
      <c r="Y314" s="12" t="s">
        <v>53</v>
      </c>
      <c r="Z314" s="12" t="s">
        <v>21</v>
      </c>
      <c r="AA314" s="12" t="s">
        <v>53</v>
      </c>
      <c r="AB314" s="12" t="s">
        <v>21</v>
      </c>
      <c r="AC314" s="12">
        <v>60</v>
      </c>
      <c r="AD314" s="12" t="s">
        <v>21</v>
      </c>
      <c r="AE314" s="12">
        <v>320</v>
      </c>
      <c r="AF314" s="12" t="s">
        <v>21</v>
      </c>
      <c r="AG314" s="12">
        <v>1960</v>
      </c>
      <c r="AH314" s="12" t="s">
        <v>21</v>
      </c>
      <c r="AI314" s="12">
        <v>4260</v>
      </c>
      <c r="AJ314" s="12" t="s">
        <v>21</v>
      </c>
      <c r="AK314" s="12">
        <v>12590</v>
      </c>
      <c r="AL314" s="12" t="s">
        <v>21</v>
      </c>
      <c r="AM314" s="12">
        <v>14680</v>
      </c>
      <c r="AN314" s="12" t="s">
        <v>21</v>
      </c>
      <c r="AO314" s="12">
        <v>7350</v>
      </c>
      <c r="AP314" s="12" t="s">
        <v>21</v>
      </c>
      <c r="AT314" s="10" t="s">
        <v>31</v>
      </c>
      <c r="AU314" s="12">
        <v>4991350</v>
      </c>
      <c r="AV314" s="12" t="s">
        <v>21</v>
      </c>
      <c r="AW314" s="12">
        <v>0</v>
      </c>
      <c r="AX314" s="12" t="s">
        <v>21</v>
      </c>
      <c r="AY314" s="12">
        <v>2520</v>
      </c>
      <c r="AZ314" s="12" t="s">
        <v>21</v>
      </c>
      <c r="BA314" s="12">
        <v>26620</v>
      </c>
      <c r="BB314" s="12" t="s">
        <v>21</v>
      </c>
      <c r="BC314" s="12">
        <v>119420</v>
      </c>
      <c r="BD314" s="12" t="s">
        <v>21</v>
      </c>
      <c r="BE314" s="12">
        <v>500780</v>
      </c>
      <c r="BF314" s="12" t="s">
        <v>21</v>
      </c>
      <c r="BG314" s="12">
        <v>610160</v>
      </c>
      <c r="BH314" s="12" t="s">
        <v>21</v>
      </c>
      <c r="BI314" s="12">
        <v>1192450</v>
      </c>
      <c r="BJ314" s="12" t="s">
        <v>21</v>
      </c>
      <c r="BK314" s="12">
        <v>1389390</v>
      </c>
      <c r="BL314" s="12" t="s">
        <v>21</v>
      </c>
      <c r="BM314" s="12">
        <v>1150010</v>
      </c>
      <c r="BN314" s="12" t="s">
        <v>21</v>
      </c>
      <c r="BO314" s="12">
        <v>22890</v>
      </c>
      <c r="BP314" s="12" t="s">
        <v>21</v>
      </c>
      <c r="BQ314" s="12" t="s">
        <v>53</v>
      </c>
      <c r="BR314" s="12" t="s">
        <v>21</v>
      </c>
      <c r="BS314" s="12">
        <v>10</v>
      </c>
      <c r="BT314" s="12" t="s">
        <v>21</v>
      </c>
      <c r="BU314" s="12">
        <v>60</v>
      </c>
      <c r="BV314" s="12" t="s">
        <v>21</v>
      </c>
      <c r="BW314" s="12">
        <v>280</v>
      </c>
      <c r="BX314" s="12" t="s">
        <v>21</v>
      </c>
      <c r="BY314" s="12">
        <v>1940</v>
      </c>
      <c r="BZ314" s="12" t="s">
        <v>21</v>
      </c>
      <c r="CA314" s="12">
        <v>3900</v>
      </c>
      <c r="CB314" s="12" t="s">
        <v>21</v>
      </c>
      <c r="CC314" s="12">
        <v>9900</v>
      </c>
      <c r="CD314" s="12" t="s">
        <v>21</v>
      </c>
      <c r="CE314" s="12">
        <v>5760</v>
      </c>
      <c r="CF314" s="12" t="s">
        <v>21</v>
      </c>
      <c r="CG314" s="12">
        <v>1020</v>
      </c>
      <c r="CH314" s="12" t="s">
        <v>21</v>
      </c>
    </row>
    <row r="315" spans="2:86" x14ac:dyDescent="0.25">
      <c r="B315" s="10" t="s">
        <v>32</v>
      </c>
      <c r="C315" s="11">
        <v>2822890</v>
      </c>
      <c r="D315" s="11" t="s">
        <v>21</v>
      </c>
      <c r="E315" s="11">
        <v>0</v>
      </c>
      <c r="F315" s="11" t="s">
        <v>21</v>
      </c>
      <c r="G315" s="11">
        <v>221050</v>
      </c>
      <c r="H315" s="11" t="s">
        <v>21</v>
      </c>
      <c r="I315" s="11">
        <v>439520</v>
      </c>
      <c r="J315" s="11" t="s">
        <v>21</v>
      </c>
      <c r="K315" s="11">
        <v>489390</v>
      </c>
      <c r="L315" s="11" t="s">
        <v>21</v>
      </c>
      <c r="M315" s="11">
        <v>508680</v>
      </c>
      <c r="N315" s="11" t="s">
        <v>21</v>
      </c>
      <c r="O315" s="11">
        <v>323680</v>
      </c>
      <c r="P315" s="11" t="s">
        <v>21</v>
      </c>
      <c r="Q315" s="11">
        <v>381960</v>
      </c>
      <c r="R315" s="11" t="s">
        <v>21</v>
      </c>
      <c r="S315" s="11">
        <v>308860</v>
      </c>
      <c r="T315" s="11" t="s">
        <v>21</v>
      </c>
      <c r="U315" s="11">
        <v>149740</v>
      </c>
      <c r="V315" s="11" t="s">
        <v>21</v>
      </c>
      <c r="W315" s="11">
        <v>75140</v>
      </c>
      <c r="X315" s="11" t="s">
        <v>21</v>
      </c>
      <c r="Y315" s="11">
        <v>0</v>
      </c>
      <c r="Z315" s="11" t="s">
        <v>21</v>
      </c>
      <c r="AA315" s="11">
        <v>840</v>
      </c>
      <c r="AB315" s="11" t="s">
        <v>21</v>
      </c>
      <c r="AC315" s="11">
        <v>3570</v>
      </c>
      <c r="AD315" s="11" t="s">
        <v>21</v>
      </c>
      <c r="AE315" s="11">
        <v>8490</v>
      </c>
      <c r="AF315" s="11" t="s">
        <v>21</v>
      </c>
      <c r="AG315" s="11">
        <v>11300</v>
      </c>
      <c r="AH315" s="11" t="s">
        <v>21</v>
      </c>
      <c r="AI315" s="11">
        <v>10130</v>
      </c>
      <c r="AJ315" s="11" t="s">
        <v>21</v>
      </c>
      <c r="AK315" s="11">
        <v>14560</v>
      </c>
      <c r="AL315" s="11" t="s">
        <v>21</v>
      </c>
      <c r="AM315" s="11">
        <v>17120</v>
      </c>
      <c r="AN315" s="11" t="s">
        <v>21</v>
      </c>
      <c r="AO315" s="11">
        <v>9130</v>
      </c>
      <c r="AP315" s="11" t="s">
        <v>21</v>
      </c>
      <c r="AT315" s="10" t="s">
        <v>32</v>
      </c>
      <c r="AU315" s="11">
        <v>5177510</v>
      </c>
      <c r="AV315" s="11" t="s">
        <v>21</v>
      </c>
      <c r="AW315" s="11">
        <v>0</v>
      </c>
      <c r="AX315" s="11" t="s">
        <v>21</v>
      </c>
      <c r="AY315" s="11">
        <v>309510</v>
      </c>
      <c r="AZ315" s="11" t="s">
        <v>21</v>
      </c>
      <c r="BA315" s="11">
        <v>575890</v>
      </c>
      <c r="BB315" s="11" t="s">
        <v>21</v>
      </c>
      <c r="BC315" s="11">
        <v>603720</v>
      </c>
      <c r="BD315" s="11" t="s">
        <v>21</v>
      </c>
      <c r="BE315" s="11">
        <v>622390</v>
      </c>
      <c r="BF315" s="11" t="s">
        <v>21</v>
      </c>
      <c r="BG315" s="11">
        <v>352260</v>
      </c>
      <c r="BH315" s="11" t="s">
        <v>21</v>
      </c>
      <c r="BI315" s="11">
        <v>406600</v>
      </c>
      <c r="BJ315" s="11" t="s">
        <v>21</v>
      </c>
      <c r="BK315" s="11">
        <v>356960</v>
      </c>
      <c r="BL315" s="11" t="s">
        <v>21</v>
      </c>
      <c r="BM315" s="11">
        <v>1950180</v>
      </c>
      <c r="BN315" s="11" t="s">
        <v>21</v>
      </c>
      <c r="BO315" s="11">
        <v>65480</v>
      </c>
      <c r="BP315" s="11" t="s">
        <v>21</v>
      </c>
      <c r="BQ315" s="11">
        <v>0</v>
      </c>
      <c r="BR315" s="11" t="s">
        <v>21</v>
      </c>
      <c r="BS315" s="11">
        <v>2150</v>
      </c>
      <c r="BT315" s="11" t="s">
        <v>21</v>
      </c>
      <c r="BU315" s="11">
        <v>8110</v>
      </c>
      <c r="BV315" s="11" t="s">
        <v>21</v>
      </c>
      <c r="BW315" s="11">
        <v>10550</v>
      </c>
      <c r="BX315" s="11" t="s">
        <v>21</v>
      </c>
      <c r="BY315" s="11">
        <v>10650</v>
      </c>
      <c r="BZ315" s="11" t="s">
        <v>21</v>
      </c>
      <c r="CA315" s="11">
        <v>5320</v>
      </c>
      <c r="CB315" s="11" t="s">
        <v>21</v>
      </c>
      <c r="CC315" s="11">
        <v>5620</v>
      </c>
      <c r="CD315" s="11" t="s">
        <v>21</v>
      </c>
      <c r="CE315" s="11">
        <v>9500</v>
      </c>
      <c r="CF315" s="11" t="s">
        <v>21</v>
      </c>
      <c r="CG315" s="11">
        <v>13590</v>
      </c>
      <c r="CH315" s="11" t="s">
        <v>21</v>
      </c>
    </row>
    <row r="316" spans="2:86" x14ac:dyDescent="0.25">
      <c r="B316" s="10" t="s">
        <v>33</v>
      </c>
      <c r="C316" s="12">
        <v>23913680</v>
      </c>
      <c r="D316" s="12" t="s">
        <v>21</v>
      </c>
      <c r="E316" s="12">
        <v>0</v>
      </c>
      <c r="F316" s="12" t="s">
        <v>21</v>
      </c>
      <c r="G316" s="12">
        <v>261260</v>
      </c>
      <c r="H316" s="12" t="s">
        <v>21</v>
      </c>
      <c r="I316" s="12">
        <v>647380</v>
      </c>
      <c r="J316" s="12" t="s">
        <v>21</v>
      </c>
      <c r="K316" s="12">
        <v>939230</v>
      </c>
      <c r="L316" s="12" t="s">
        <v>21</v>
      </c>
      <c r="M316" s="12">
        <v>1468390</v>
      </c>
      <c r="N316" s="12" t="s">
        <v>21</v>
      </c>
      <c r="O316" s="12">
        <v>1236970</v>
      </c>
      <c r="P316" s="12" t="s">
        <v>21</v>
      </c>
      <c r="Q316" s="12">
        <v>1971800</v>
      </c>
      <c r="R316" s="12" t="s">
        <v>21</v>
      </c>
      <c r="S316" s="12">
        <v>3559510</v>
      </c>
      <c r="T316" s="12" t="s">
        <v>21</v>
      </c>
      <c r="U316" s="12">
        <v>13829140</v>
      </c>
      <c r="V316" s="12" t="s">
        <v>21</v>
      </c>
      <c r="W316" s="12">
        <v>881030</v>
      </c>
      <c r="X316" s="12" t="s">
        <v>21</v>
      </c>
      <c r="Y316" s="12">
        <v>0</v>
      </c>
      <c r="Z316" s="12" t="s">
        <v>21</v>
      </c>
      <c r="AA316" s="12">
        <v>4360</v>
      </c>
      <c r="AB316" s="12" t="s">
        <v>21</v>
      </c>
      <c r="AC316" s="12">
        <v>11670</v>
      </c>
      <c r="AD316" s="12" t="s">
        <v>21</v>
      </c>
      <c r="AE316" s="12">
        <v>19370</v>
      </c>
      <c r="AF316" s="12" t="s">
        <v>21</v>
      </c>
      <c r="AG316" s="12">
        <v>34180</v>
      </c>
      <c r="AH316" s="12" t="s">
        <v>21</v>
      </c>
      <c r="AI316" s="12">
        <v>30730</v>
      </c>
      <c r="AJ316" s="12" t="s">
        <v>21</v>
      </c>
      <c r="AK316" s="12">
        <v>53300</v>
      </c>
      <c r="AL316" s="12" t="s">
        <v>21</v>
      </c>
      <c r="AM316" s="12">
        <v>108640</v>
      </c>
      <c r="AN316" s="12" t="s">
        <v>21</v>
      </c>
      <c r="AO316" s="12">
        <v>618780</v>
      </c>
      <c r="AP316" s="12" t="s">
        <v>21</v>
      </c>
      <c r="AT316" s="10" t="s">
        <v>33</v>
      </c>
      <c r="AU316" s="12">
        <v>23752690</v>
      </c>
      <c r="AV316" s="12" t="s">
        <v>21</v>
      </c>
      <c r="AW316" s="12">
        <v>0</v>
      </c>
      <c r="AX316" s="12" t="s">
        <v>21</v>
      </c>
      <c r="AY316" s="12">
        <v>297220</v>
      </c>
      <c r="AZ316" s="12" t="s">
        <v>21</v>
      </c>
      <c r="BA316" s="12">
        <v>736800</v>
      </c>
      <c r="BB316" s="12" t="s">
        <v>21</v>
      </c>
      <c r="BC316" s="12">
        <v>995440</v>
      </c>
      <c r="BD316" s="12" t="s">
        <v>21</v>
      </c>
      <c r="BE316" s="12">
        <v>1558920</v>
      </c>
      <c r="BF316" s="12" t="s">
        <v>21</v>
      </c>
      <c r="BG316" s="12">
        <v>1289320</v>
      </c>
      <c r="BH316" s="12" t="s">
        <v>21</v>
      </c>
      <c r="BI316" s="12">
        <v>2101770</v>
      </c>
      <c r="BJ316" s="12" t="s">
        <v>21</v>
      </c>
      <c r="BK316" s="12">
        <v>3683770</v>
      </c>
      <c r="BL316" s="12" t="s">
        <v>21</v>
      </c>
      <c r="BM316" s="12">
        <v>13089450</v>
      </c>
      <c r="BN316" s="12" t="s">
        <v>21</v>
      </c>
      <c r="BO316" s="12">
        <v>307040</v>
      </c>
      <c r="BP316" s="12" t="s">
        <v>21</v>
      </c>
      <c r="BQ316" s="12">
        <v>0</v>
      </c>
      <c r="BR316" s="12" t="s">
        <v>21</v>
      </c>
      <c r="BS316" s="12">
        <v>2020</v>
      </c>
      <c r="BT316" s="12" t="s">
        <v>21</v>
      </c>
      <c r="BU316" s="12">
        <v>5920</v>
      </c>
      <c r="BV316" s="12" t="s">
        <v>21</v>
      </c>
      <c r="BW316" s="12">
        <v>9970</v>
      </c>
      <c r="BX316" s="12" t="s">
        <v>21</v>
      </c>
      <c r="BY316" s="12">
        <v>18050</v>
      </c>
      <c r="BZ316" s="12" t="s">
        <v>21</v>
      </c>
      <c r="CA316" s="12">
        <v>14660</v>
      </c>
      <c r="CB316" s="12" t="s">
        <v>21</v>
      </c>
      <c r="CC316" s="12">
        <v>28700</v>
      </c>
      <c r="CD316" s="12" t="s">
        <v>21</v>
      </c>
      <c r="CE316" s="12">
        <v>48810</v>
      </c>
      <c r="CF316" s="12" t="s">
        <v>21</v>
      </c>
      <c r="CG316" s="12">
        <v>178910</v>
      </c>
      <c r="CH316" s="12" t="s">
        <v>21</v>
      </c>
    </row>
    <row r="317" spans="2:86" x14ac:dyDescent="0.25">
      <c r="B317" s="10" t="s">
        <v>34</v>
      </c>
      <c r="C317" s="11">
        <v>27364630</v>
      </c>
      <c r="D317" s="11" t="s">
        <v>21</v>
      </c>
      <c r="E317" s="11">
        <v>0</v>
      </c>
      <c r="F317" s="11" t="s">
        <v>21</v>
      </c>
      <c r="G317" s="11">
        <v>34430</v>
      </c>
      <c r="H317" s="11" t="s">
        <v>21</v>
      </c>
      <c r="I317" s="11">
        <v>113280</v>
      </c>
      <c r="J317" s="11" t="s">
        <v>21</v>
      </c>
      <c r="K317" s="11">
        <v>247640</v>
      </c>
      <c r="L317" s="11" t="s">
        <v>21</v>
      </c>
      <c r="M317" s="11">
        <v>530560</v>
      </c>
      <c r="N317" s="11" t="s">
        <v>21</v>
      </c>
      <c r="O317" s="11">
        <v>597620</v>
      </c>
      <c r="P317" s="11" t="s">
        <v>21</v>
      </c>
      <c r="Q317" s="11">
        <v>1578310</v>
      </c>
      <c r="R317" s="11" t="s">
        <v>21</v>
      </c>
      <c r="S317" s="11">
        <v>5708590</v>
      </c>
      <c r="T317" s="11" t="s">
        <v>21</v>
      </c>
      <c r="U317" s="11">
        <v>18554200</v>
      </c>
      <c r="V317" s="11" t="s">
        <v>21</v>
      </c>
      <c r="W317" s="11">
        <v>2164020</v>
      </c>
      <c r="X317" s="11" t="s">
        <v>21</v>
      </c>
      <c r="Y317" s="11">
        <v>0</v>
      </c>
      <c r="Z317" s="11" t="s">
        <v>21</v>
      </c>
      <c r="AA317" s="11">
        <v>3480</v>
      </c>
      <c r="AB317" s="11" t="s">
        <v>21</v>
      </c>
      <c r="AC317" s="11">
        <v>13070</v>
      </c>
      <c r="AD317" s="11" t="s">
        <v>21</v>
      </c>
      <c r="AE317" s="11">
        <v>29600</v>
      </c>
      <c r="AF317" s="11" t="s">
        <v>21</v>
      </c>
      <c r="AG317" s="11">
        <v>69370</v>
      </c>
      <c r="AH317" s="11" t="s">
        <v>21</v>
      </c>
      <c r="AI317" s="11">
        <v>72120</v>
      </c>
      <c r="AJ317" s="11" t="s">
        <v>21</v>
      </c>
      <c r="AK317" s="11">
        <v>175620</v>
      </c>
      <c r="AL317" s="11" t="s">
        <v>21</v>
      </c>
      <c r="AM317" s="11">
        <v>545200</v>
      </c>
      <c r="AN317" s="11" t="s">
        <v>21</v>
      </c>
      <c r="AO317" s="11">
        <v>1255560</v>
      </c>
      <c r="AP317" s="11" t="s">
        <v>21</v>
      </c>
      <c r="AT317" s="10" t="s">
        <v>34</v>
      </c>
      <c r="AU317" s="11">
        <v>27837290</v>
      </c>
      <c r="AV317" s="11" t="s">
        <v>21</v>
      </c>
      <c r="AW317" s="11">
        <v>0</v>
      </c>
      <c r="AX317" s="11" t="s">
        <v>21</v>
      </c>
      <c r="AY317" s="11">
        <v>62450</v>
      </c>
      <c r="AZ317" s="11" t="s">
        <v>21</v>
      </c>
      <c r="BA317" s="11">
        <v>204860</v>
      </c>
      <c r="BB317" s="11" t="s">
        <v>21</v>
      </c>
      <c r="BC317" s="11">
        <v>332500</v>
      </c>
      <c r="BD317" s="11" t="s">
        <v>21</v>
      </c>
      <c r="BE317" s="11">
        <v>718070</v>
      </c>
      <c r="BF317" s="11" t="s">
        <v>21</v>
      </c>
      <c r="BG317" s="11">
        <v>818870</v>
      </c>
      <c r="BH317" s="11" t="s">
        <v>21</v>
      </c>
      <c r="BI317" s="11">
        <v>2186620</v>
      </c>
      <c r="BJ317" s="11" t="s">
        <v>21</v>
      </c>
      <c r="BK317" s="11">
        <v>7059970</v>
      </c>
      <c r="BL317" s="11" t="s">
        <v>21</v>
      </c>
      <c r="BM317" s="11">
        <v>16453960</v>
      </c>
      <c r="BN317" s="11" t="s">
        <v>21</v>
      </c>
      <c r="BO317" s="11">
        <v>458260</v>
      </c>
      <c r="BP317" s="11" t="s">
        <v>21</v>
      </c>
      <c r="BQ317" s="11">
        <v>0</v>
      </c>
      <c r="BR317" s="11" t="s">
        <v>21</v>
      </c>
      <c r="BS317" s="11">
        <v>390</v>
      </c>
      <c r="BT317" s="11" t="s">
        <v>21</v>
      </c>
      <c r="BU317" s="11">
        <v>1540</v>
      </c>
      <c r="BV317" s="11" t="s">
        <v>21</v>
      </c>
      <c r="BW317" s="11">
        <v>3910</v>
      </c>
      <c r="BX317" s="11" t="s">
        <v>21</v>
      </c>
      <c r="BY317" s="11">
        <v>13150</v>
      </c>
      <c r="BZ317" s="11" t="s">
        <v>21</v>
      </c>
      <c r="CA317" s="11">
        <v>14970</v>
      </c>
      <c r="CB317" s="11" t="s">
        <v>21</v>
      </c>
      <c r="CC317" s="11">
        <v>43880</v>
      </c>
      <c r="CD317" s="11" t="s">
        <v>21</v>
      </c>
      <c r="CE317" s="11">
        <v>143670</v>
      </c>
      <c r="CF317" s="11" t="s">
        <v>21</v>
      </c>
      <c r="CG317" s="11">
        <v>236760</v>
      </c>
      <c r="CH317" s="11" t="s">
        <v>21</v>
      </c>
    </row>
    <row r="318" spans="2:86" x14ac:dyDescent="0.25">
      <c r="B318" s="10" t="s">
        <v>35</v>
      </c>
      <c r="C318" s="12">
        <v>1231500</v>
      </c>
      <c r="D318" s="12" t="s">
        <v>21</v>
      </c>
      <c r="E318" s="12">
        <v>0</v>
      </c>
      <c r="F318" s="12" t="s">
        <v>21</v>
      </c>
      <c r="G318" s="12">
        <v>52640</v>
      </c>
      <c r="H318" s="12" t="s">
        <v>21</v>
      </c>
      <c r="I318" s="12">
        <v>136280</v>
      </c>
      <c r="J318" s="12" t="s">
        <v>21</v>
      </c>
      <c r="K318" s="12">
        <v>146790</v>
      </c>
      <c r="L318" s="12" t="s">
        <v>21</v>
      </c>
      <c r="M318" s="12">
        <v>139260</v>
      </c>
      <c r="N318" s="12" t="s">
        <v>21</v>
      </c>
      <c r="O318" s="12">
        <v>84930</v>
      </c>
      <c r="P318" s="12" t="s">
        <v>21</v>
      </c>
      <c r="Q318" s="12">
        <v>122170</v>
      </c>
      <c r="R318" s="12" t="s">
        <v>21</v>
      </c>
      <c r="S318" s="12">
        <v>177430</v>
      </c>
      <c r="T318" s="12" t="s">
        <v>21</v>
      </c>
      <c r="U318" s="12">
        <v>372000</v>
      </c>
      <c r="V318" s="12" t="s">
        <v>21</v>
      </c>
      <c r="W318" s="12">
        <v>57570</v>
      </c>
      <c r="X318" s="12" t="s">
        <v>21</v>
      </c>
      <c r="Y318" s="12" t="s">
        <v>53</v>
      </c>
      <c r="Z318" s="12" t="s">
        <v>21</v>
      </c>
      <c r="AA318" s="12">
        <v>550</v>
      </c>
      <c r="AB318" s="12" t="s">
        <v>21</v>
      </c>
      <c r="AC318" s="12">
        <v>1650</v>
      </c>
      <c r="AD318" s="12" t="s">
        <v>21</v>
      </c>
      <c r="AE318" s="12">
        <v>2150</v>
      </c>
      <c r="AF318" s="12" t="s">
        <v>21</v>
      </c>
      <c r="AG318" s="12">
        <v>3630</v>
      </c>
      <c r="AH318" s="12" t="s">
        <v>21</v>
      </c>
      <c r="AI318" s="12">
        <v>3180</v>
      </c>
      <c r="AJ318" s="12" t="s">
        <v>21</v>
      </c>
      <c r="AK318" s="12">
        <v>5910</v>
      </c>
      <c r="AL318" s="12" t="s">
        <v>21</v>
      </c>
      <c r="AM318" s="12">
        <v>10010</v>
      </c>
      <c r="AN318" s="12" t="s">
        <v>21</v>
      </c>
      <c r="AO318" s="12">
        <v>30480</v>
      </c>
      <c r="AP318" s="12" t="s">
        <v>21</v>
      </c>
      <c r="AT318" s="10" t="s">
        <v>35</v>
      </c>
      <c r="AU318" s="12">
        <v>1346340</v>
      </c>
      <c r="AV318" s="12" t="s">
        <v>21</v>
      </c>
      <c r="AW318" s="12">
        <v>0</v>
      </c>
      <c r="AX318" s="12" t="s">
        <v>21</v>
      </c>
      <c r="AY318" s="12">
        <v>102410</v>
      </c>
      <c r="AZ318" s="12" t="s">
        <v>21</v>
      </c>
      <c r="BA318" s="12">
        <v>184620</v>
      </c>
      <c r="BB318" s="12" t="s">
        <v>21</v>
      </c>
      <c r="BC318" s="12">
        <v>217200</v>
      </c>
      <c r="BD318" s="12" t="s">
        <v>21</v>
      </c>
      <c r="BE318" s="12">
        <v>191450</v>
      </c>
      <c r="BF318" s="12" t="s">
        <v>21</v>
      </c>
      <c r="BG318" s="12">
        <v>105000</v>
      </c>
      <c r="BH318" s="12" t="s">
        <v>21</v>
      </c>
      <c r="BI318" s="12">
        <v>133320</v>
      </c>
      <c r="BJ318" s="12" t="s">
        <v>21</v>
      </c>
      <c r="BK318" s="12">
        <v>155790</v>
      </c>
      <c r="BL318" s="12" t="s">
        <v>21</v>
      </c>
      <c r="BM318" s="12">
        <v>256540</v>
      </c>
      <c r="BN318" s="12" t="s">
        <v>21</v>
      </c>
      <c r="BO318" s="12">
        <v>12050</v>
      </c>
      <c r="BP318" s="12" t="s">
        <v>21</v>
      </c>
      <c r="BQ318" s="12" t="s">
        <v>53</v>
      </c>
      <c r="BR318" s="12" t="s">
        <v>21</v>
      </c>
      <c r="BS318" s="12">
        <v>50</v>
      </c>
      <c r="BT318" s="12" t="s">
        <v>21</v>
      </c>
      <c r="BU318" s="12">
        <v>200</v>
      </c>
      <c r="BV318" s="12" t="s">
        <v>171</v>
      </c>
      <c r="BW318" s="12">
        <v>220</v>
      </c>
      <c r="BX318" s="12" t="s">
        <v>21</v>
      </c>
      <c r="BY318" s="12">
        <v>520</v>
      </c>
      <c r="BZ318" s="12" t="s">
        <v>21</v>
      </c>
      <c r="CA318" s="12">
        <v>340</v>
      </c>
      <c r="CB318" s="12" t="s">
        <v>21</v>
      </c>
      <c r="CC318" s="12" t="s">
        <v>53</v>
      </c>
      <c r="CD318" s="12" t="s">
        <v>171</v>
      </c>
      <c r="CE318" s="12">
        <v>1580</v>
      </c>
      <c r="CF318" s="12" t="s">
        <v>21</v>
      </c>
      <c r="CG318" s="12">
        <v>8320</v>
      </c>
      <c r="CH318" s="12" t="s">
        <v>21</v>
      </c>
    </row>
    <row r="319" spans="2:86" x14ac:dyDescent="0.25">
      <c r="B319" s="10" t="s">
        <v>36</v>
      </c>
      <c r="C319" s="11">
        <v>12041230</v>
      </c>
      <c r="D319" s="11" t="s">
        <v>21</v>
      </c>
      <c r="E319" s="11">
        <v>0</v>
      </c>
      <c r="F319" s="11" t="s">
        <v>21</v>
      </c>
      <c r="G319" s="11">
        <v>420190</v>
      </c>
      <c r="H319" s="11" t="s">
        <v>21</v>
      </c>
      <c r="I319" s="11">
        <v>867220</v>
      </c>
      <c r="J319" s="11" t="s">
        <v>21</v>
      </c>
      <c r="K319" s="11">
        <v>1117350</v>
      </c>
      <c r="L319" s="11" t="s">
        <v>21</v>
      </c>
      <c r="M319" s="11">
        <v>1517800</v>
      </c>
      <c r="N319" s="11" t="s">
        <v>21</v>
      </c>
      <c r="O319" s="11">
        <v>1087170</v>
      </c>
      <c r="P319" s="11" t="s">
        <v>21</v>
      </c>
      <c r="Q319" s="11">
        <v>1561230</v>
      </c>
      <c r="R319" s="11" t="s">
        <v>21</v>
      </c>
      <c r="S319" s="11">
        <v>2202110</v>
      </c>
      <c r="T319" s="11" t="s">
        <v>21</v>
      </c>
      <c r="U319" s="11">
        <v>3268150</v>
      </c>
      <c r="V319" s="11" t="s">
        <v>21</v>
      </c>
      <c r="W319" s="11">
        <v>1817630</v>
      </c>
      <c r="X319" s="11" t="s">
        <v>21</v>
      </c>
      <c r="Y319" s="11">
        <v>0</v>
      </c>
      <c r="Z319" s="11" t="s">
        <v>21</v>
      </c>
      <c r="AA319" s="11">
        <v>10690</v>
      </c>
      <c r="AB319" s="11" t="s">
        <v>21</v>
      </c>
      <c r="AC319" s="11">
        <v>41790</v>
      </c>
      <c r="AD319" s="11" t="s">
        <v>21</v>
      </c>
      <c r="AE319" s="11">
        <v>95140</v>
      </c>
      <c r="AF319" s="11" t="s">
        <v>21</v>
      </c>
      <c r="AG319" s="11">
        <v>182200</v>
      </c>
      <c r="AH319" s="11" t="s">
        <v>21</v>
      </c>
      <c r="AI319" s="11">
        <v>155000</v>
      </c>
      <c r="AJ319" s="11" t="s">
        <v>21</v>
      </c>
      <c r="AK319" s="11">
        <v>249280</v>
      </c>
      <c r="AL319" s="11" t="s">
        <v>21</v>
      </c>
      <c r="AM319" s="11">
        <v>411350</v>
      </c>
      <c r="AN319" s="11" t="s">
        <v>21</v>
      </c>
      <c r="AO319" s="11">
        <v>672180</v>
      </c>
      <c r="AP319" s="11" t="s">
        <v>21</v>
      </c>
      <c r="AT319" s="10" t="s">
        <v>36</v>
      </c>
      <c r="AU319" s="11">
        <v>12856050</v>
      </c>
      <c r="AV319" s="11" t="s">
        <v>21</v>
      </c>
      <c r="AW319" s="11">
        <v>0</v>
      </c>
      <c r="AX319" s="11" t="s">
        <v>21</v>
      </c>
      <c r="AY319" s="11">
        <v>726990</v>
      </c>
      <c r="AZ319" s="11" t="s">
        <v>21</v>
      </c>
      <c r="BA319" s="11">
        <v>1119850</v>
      </c>
      <c r="BB319" s="11" t="s">
        <v>21</v>
      </c>
      <c r="BC319" s="11">
        <v>1295300</v>
      </c>
      <c r="BD319" s="11" t="s">
        <v>21</v>
      </c>
      <c r="BE319" s="11">
        <v>1663480</v>
      </c>
      <c r="BF319" s="11" t="s">
        <v>21</v>
      </c>
      <c r="BG319" s="11">
        <v>1128980</v>
      </c>
      <c r="BH319" s="11" t="s">
        <v>21</v>
      </c>
      <c r="BI319" s="11">
        <v>1556920</v>
      </c>
      <c r="BJ319" s="11" t="s">
        <v>21</v>
      </c>
      <c r="BK319" s="11">
        <v>1994070</v>
      </c>
      <c r="BL319" s="11" t="s">
        <v>21</v>
      </c>
      <c r="BM319" s="11">
        <v>3370460</v>
      </c>
      <c r="BN319" s="11" t="s">
        <v>21</v>
      </c>
      <c r="BO319" s="11">
        <v>634770</v>
      </c>
      <c r="BP319" s="11" t="s">
        <v>21</v>
      </c>
      <c r="BQ319" s="11">
        <v>0</v>
      </c>
      <c r="BR319" s="11" t="s">
        <v>21</v>
      </c>
      <c r="BS319" s="11">
        <v>2980</v>
      </c>
      <c r="BT319" s="11" t="s">
        <v>21</v>
      </c>
      <c r="BU319" s="11">
        <v>16390</v>
      </c>
      <c r="BV319" s="11" t="s">
        <v>21</v>
      </c>
      <c r="BW319" s="11">
        <v>35190</v>
      </c>
      <c r="BX319" s="11" t="s">
        <v>21</v>
      </c>
      <c r="BY319" s="11">
        <v>62570</v>
      </c>
      <c r="BZ319" s="11" t="s">
        <v>21</v>
      </c>
      <c r="CA319" s="11">
        <v>53310</v>
      </c>
      <c r="CB319" s="11" t="s">
        <v>21</v>
      </c>
      <c r="CC319" s="11">
        <v>92410</v>
      </c>
      <c r="CD319" s="11" t="s">
        <v>21</v>
      </c>
      <c r="CE319" s="11">
        <v>149630</v>
      </c>
      <c r="CF319" s="11" t="s">
        <v>21</v>
      </c>
      <c r="CG319" s="11">
        <v>222300</v>
      </c>
      <c r="CH319" s="11" t="s">
        <v>21</v>
      </c>
    </row>
    <row r="320" spans="2:86" x14ac:dyDescent="0.25">
      <c r="B320" s="10" t="s">
        <v>37</v>
      </c>
      <c r="C320" s="12">
        <v>134140</v>
      </c>
      <c r="D320" s="12" t="s">
        <v>21</v>
      </c>
      <c r="E320" s="12">
        <v>0</v>
      </c>
      <c r="F320" s="12" t="s">
        <v>21</v>
      </c>
      <c r="G320" s="12">
        <v>18390</v>
      </c>
      <c r="H320" s="12" t="s">
        <v>21</v>
      </c>
      <c r="I320" s="12">
        <v>16470</v>
      </c>
      <c r="J320" s="12" t="s">
        <v>21</v>
      </c>
      <c r="K320" s="12">
        <v>13880</v>
      </c>
      <c r="L320" s="12" t="s">
        <v>21</v>
      </c>
      <c r="M320" s="12">
        <v>14080</v>
      </c>
      <c r="N320" s="12" t="s">
        <v>21</v>
      </c>
      <c r="O320" s="12">
        <v>9490</v>
      </c>
      <c r="P320" s="12" t="s">
        <v>21</v>
      </c>
      <c r="Q320" s="12">
        <v>13620</v>
      </c>
      <c r="R320" s="12" t="s">
        <v>21</v>
      </c>
      <c r="S320" s="12">
        <v>20380</v>
      </c>
      <c r="T320" s="12" t="s">
        <v>21</v>
      </c>
      <c r="U320" s="12">
        <v>27830</v>
      </c>
      <c r="V320" s="12" t="s">
        <v>21</v>
      </c>
      <c r="W320" s="12">
        <v>3440</v>
      </c>
      <c r="X320" s="12" t="s">
        <v>21</v>
      </c>
      <c r="Y320" s="12">
        <v>0</v>
      </c>
      <c r="Z320" s="12" t="s">
        <v>21</v>
      </c>
      <c r="AA320" s="12">
        <v>320</v>
      </c>
      <c r="AB320" s="12" t="s">
        <v>21</v>
      </c>
      <c r="AC320" s="12">
        <v>450</v>
      </c>
      <c r="AD320" s="12" t="s">
        <v>21</v>
      </c>
      <c r="AE320" s="12">
        <v>320</v>
      </c>
      <c r="AF320" s="12" t="s">
        <v>21</v>
      </c>
      <c r="AG320" s="12">
        <v>210</v>
      </c>
      <c r="AH320" s="12" t="s">
        <v>21</v>
      </c>
      <c r="AI320" s="12">
        <v>320</v>
      </c>
      <c r="AJ320" s="12" t="s">
        <v>21</v>
      </c>
      <c r="AK320" s="12">
        <v>260</v>
      </c>
      <c r="AL320" s="12" t="s">
        <v>21</v>
      </c>
      <c r="AM320" s="12">
        <v>640</v>
      </c>
      <c r="AN320" s="12" t="s">
        <v>21</v>
      </c>
      <c r="AO320" s="12" t="s">
        <v>53</v>
      </c>
      <c r="AP320" s="12" t="s">
        <v>79</v>
      </c>
      <c r="AT320" s="10" t="s">
        <v>37</v>
      </c>
      <c r="AU320" s="12">
        <v>118400</v>
      </c>
      <c r="AV320" s="12" t="s">
        <v>21</v>
      </c>
      <c r="AW320" s="12">
        <v>0</v>
      </c>
      <c r="AX320" s="12" t="s">
        <v>21</v>
      </c>
      <c r="AY320" s="12">
        <v>18980</v>
      </c>
      <c r="AZ320" s="12" t="s">
        <v>21</v>
      </c>
      <c r="BA320" s="12">
        <v>17390</v>
      </c>
      <c r="BB320" s="12" t="s">
        <v>21</v>
      </c>
      <c r="BC320" s="12">
        <v>13890</v>
      </c>
      <c r="BD320" s="12" t="s">
        <v>21</v>
      </c>
      <c r="BE320" s="12">
        <v>13980</v>
      </c>
      <c r="BF320" s="12" t="s">
        <v>21</v>
      </c>
      <c r="BG320" s="12">
        <v>8860</v>
      </c>
      <c r="BH320" s="12" t="s">
        <v>21</v>
      </c>
      <c r="BI320" s="12">
        <v>10960</v>
      </c>
      <c r="BJ320" s="12" t="s">
        <v>21</v>
      </c>
      <c r="BK320" s="12">
        <v>14570</v>
      </c>
      <c r="BL320" s="12" t="s">
        <v>21</v>
      </c>
      <c r="BM320" s="12">
        <v>19770</v>
      </c>
      <c r="BN320" s="12" t="s">
        <v>21</v>
      </c>
      <c r="BO320" s="12">
        <v>1250</v>
      </c>
      <c r="BP320" s="12" t="s">
        <v>21</v>
      </c>
      <c r="BQ320" s="12" t="s">
        <v>53</v>
      </c>
      <c r="BR320" s="12" t="s">
        <v>21</v>
      </c>
      <c r="BS320" s="12">
        <v>80</v>
      </c>
      <c r="BT320" s="12" t="s">
        <v>21</v>
      </c>
      <c r="BU320" s="12">
        <v>120</v>
      </c>
      <c r="BV320" s="12" t="s">
        <v>21</v>
      </c>
      <c r="BW320" s="12">
        <v>60</v>
      </c>
      <c r="BX320" s="12" t="s">
        <v>21</v>
      </c>
      <c r="BY320" s="12">
        <v>120</v>
      </c>
      <c r="BZ320" s="12" t="s">
        <v>21</v>
      </c>
      <c r="CA320" s="12">
        <v>120</v>
      </c>
      <c r="CB320" s="12" t="s">
        <v>21</v>
      </c>
      <c r="CC320" s="12" t="s">
        <v>53</v>
      </c>
      <c r="CD320" s="12" t="s">
        <v>79</v>
      </c>
      <c r="CE320" s="12" t="s">
        <v>53</v>
      </c>
      <c r="CF320" s="12" t="s">
        <v>79</v>
      </c>
      <c r="CG320" s="12" t="s">
        <v>53</v>
      </c>
      <c r="CH320" s="12" t="s">
        <v>79</v>
      </c>
    </row>
    <row r="321" spans="2:86" x14ac:dyDescent="0.25">
      <c r="B321" s="10" t="s">
        <v>38</v>
      </c>
      <c r="C321" s="11">
        <v>1968960</v>
      </c>
      <c r="D321" s="11" t="s">
        <v>21</v>
      </c>
      <c r="E321" s="11">
        <v>0</v>
      </c>
      <c r="F321" s="11" t="s">
        <v>21</v>
      </c>
      <c r="G321" s="11">
        <v>12230</v>
      </c>
      <c r="H321" s="11" t="s">
        <v>21</v>
      </c>
      <c r="I321" s="11">
        <v>57020</v>
      </c>
      <c r="J321" s="11" t="s">
        <v>21</v>
      </c>
      <c r="K321" s="11">
        <v>93340</v>
      </c>
      <c r="L321" s="11" t="s">
        <v>21</v>
      </c>
      <c r="M321" s="11">
        <v>138460</v>
      </c>
      <c r="N321" s="11" t="s">
        <v>21</v>
      </c>
      <c r="O321" s="11">
        <v>89860</v>
      </c>
      <c r="P321" s="11" t="s">
        <v>21</v>
      </c>
      <c r="Q321" s="11">
        <v>124900</v>
      </c>
      <c r="R321" s="11" t="s">
        <v>21</v>
      </c>
      <c r="S321" s="11">
        <v>196720</v>
      </c>
      <c r="T321" s="11" t="s">
        <v>21</v>
      </c>
      <c r="U321" s="11">
        <v>1256430</v>
      </c>
      <c r="V321" s="11" t="s">
        <v>21</v>
      </c>
      <c r="W321" s="11">
        <v>234750</v>
      </c>
      <c r="X321" s="11" t="s">
        <v>21</v>
      </c>
      <c r="Y321" s="11">
        <v>0</v>
      </c>
      <c r="Z321" s="11" t="s">
        <v>21</v>
      </c>
      <c r="AA321" s="11">
        <v>20</v>
      </c>
      <c r="AB321" s="11" t="s">
        <v>21</v>
      </c>
      <c r="AC321" s="11">
        <v>230</v>
      </c>
      <c r="AD321" s="11" t="s">
        <v>171</v>
      </c>
      <c r="AE321" s="11">
        <v>870</v>
      </c>
      <c r="AF321" s="11" t="s">
        <v>21</v>
      </c>
      <c r="AG321" s="11">
        <v>5970</v>
      </c>
      <c r="AH321" s="11" t="s">
        <v>21</v>
      </c>
      <c r="AI321" s="11">
        <v>9920</v>
      </c>
      <c r="AJ321" s="11" t="s">
        <v>21</v>
      </c>
      <c r="AK321" s="11">
        <v>18910</v>
      </c>
      <c r="AL321" s="11" t="s">
        <v>21</v>
      </c>
      <c r="AM321" s="11">
        <v>36790</v>
      </c>
      <c r="AN321" s="11" t="s">
        <v>21</v>
      </c>
      <c r="AO321" s="11">
        <v>162050</v>
      </c>
      <c r="AP321" s="11" t="s">
        <v>21</v>
      </c>
      <c r="AT321" s="10" t="s">
        <v>38</v>
      </c>
      <c r="AU321" s="11">
        <v>1796290</v>
      </c>
      <c r="AV321" s="11" t="s">
        <v>21</v>
      </c>
      <c r="AW321" s="11">
        <v>0</v>
      </c>
      <c r="AX321" s="11" t="s">
        <v>21</v>
      </c>
      <c r="AY321" s="11">
        <v>9410</v>
      </c>
      <c r="AZ321" s="11" t="s">
        <v>21</v>
      </c>
      <c r="BA321" s="11">
        <v>63030</v>
      </c>
      <c r="BB321" s="11" t="s">
        <v>21</v>
      </c>
      <c r="BC321" s="11">
        <v>161620</v>
      </c>
      <c r="BD321" s="11" t="s">
        <v>21</v>
      </c>
      <c r="BE321" s="11">
        <v>242980</v>
      </c>
      <c r="BF321" s="11" t="s">
        <v>21</v>
      </c>
      <c r="BG321" s="11">
        <v>137190</v>
      </c>
      <c r="BH321" s="11" t="s">
        <v>21</v>
      </c>
      <c r="BI321" s="11">
        <v>150570</v>
      </c>
      <c r="BJ321" s="11" t="s">
        <v>21</v>
      </c>
      <c r="BK321" s="11">
        <v>187680</v>
      </c>
      <c r="BL321" s="11" t="s">
        <v>21</v>
      </c>
      <c r="BM321" s="11">
        <v>843790</v>
      </c>
      <c r="BN321" s="11" t="s">
        <v>21</v>
      </c>
      <c r="BO321" s="11">
        <v>71600</v>
      </c>
      <c r="BP321" s="11" t="s">
        <v>21</v>
      </c>
      <c r="BQ321" s="11" t="s">
        <v>53</v>
      </c>
      <c r="BR321" s="11" t="s">
        <v>21</v>
      </c>
      <c r="BS321" s="11">
        <v>10</v>
      </c>
      <c r="BT321" s="11" t="s">
        <v>21</v>
      </c>
      <c r="BU321" s="11">
        <v>140</v>
      </c>
      <c r="BV321" s="11" t="s">
        <v>21</v>
      </c>
      <c r="BW321" s="11">
        <v>1240</v>
      </c>
      <c r="BX321" s="11" t="s">
        <v>21</v>
      </c>
      <c r="BY321" s="11">
        <v>5930</v>
      </c>
      <c r="BZ321" s="11" t="s">
        <v>21</v>
      </c>
      <c r="CA321" s="11">
        <v>6420</v>
      </c>
      <c r="CB321" s="11" t="s">
        <v>21</v>
      </c>
      <c r="CC321" s="11">
        <v>9640</v>
      </c>
      <c r="CD321" s="11" t="s">
        <v>21</v>
      </c>
      <c r="CE321" s="11">
        <v>14730</v>
      </c>
      <c r="CF321" s="11" t="s">
        <v>21</v>
      </c>
      <c r="CG321" s="11">
        <v>33490</v>
      </c>
      <c r="CH321" s="11" t="s">
        <v>21</v>
      </c>
    </row>
    <row r="322" spans="2:86" x14ac:dyDescent="0.25">
      <c r="B322" s="10" t="s">
        <v>39</v>
      </c>
      <c r="C322" s="12">
        <v>2914550</v>
      </c>
      <c r="D322" s="12" t="s">
        <v>21</v>
      </c>
      <c r="E322" s="12">
        <v>0</v>
      </c>
      <c r="F322" s="12" t="s">
        <v>21</v>
      </c>
      <c r="G322" s="12">
        <v>26190</v>
      </c>
      <c r="H322" s="12" t="s">
        <v>21</v>
      </c>
      <c r="I322" s="12">
        <v>130800</v>
      </c>
      <c r="J322" s="12" t="s">
        <v>21</v>
      </c>
      <c r="K322" s="12">
        <v>185900</v>
      </c>
      <c r="L322" s="12" t="s">
        <v>21</v>
      </c>
      <c r="M322" s="12">
        <v>238950</v>
      </c>
      <c r="N322" s="12" t="s">
        <v>21</v>
      </c>
      <c r="O322" s="12">
        <v>150670</v>
      </c>
      <c r="P322" s="12" t="s">
        <v>21</v>
      </c>
      <c r="Q322" s="12">
        <v>196080</v>
      </c>
      <c r="R322" s="12" t="s">
        <v>21</v>
      </c>
      <c r="S322" s="12">
        <v>384800</v>
      </c>
      <c r="T322" s="12" t="s">
        <v>21</v>
      </c>
      <c r="U322" s="12">
        <v>1601150</v>
      </c>
      <c r="V322" s="12" t="s">
        <v>21</v>
      </c>
      <c r="W322" s="12">
        <v>113510</v>
      </c>
      <c r="X322" s="12" t="s">
        <v>21</v>
      </c>
      <c r="Y322" s="12" t="s">
        <v>53</v>
      </c>
      <c r="Z322" s="12" t="s">
        <v>21</v>
      </c>
      <c r="AA322" s="12" t="s">
        <v>53</v>
      </c>
      <c r="AB322" s="12" t="s">
        <v>79</v>
      </c>
      <c r="AC322" s="12">
        <v>100</v>
      </c>
      <c r="AD322" s="12" t="s">
        <v>21</v>
      </c>
      <c r="AE322" s="12">
        <v>160</v>
      </c>
      <c r="AF322" s="12" t="s">
        <v>21</v>
      </c>
      <c r="AG322" s="12">
        <v>1190</v>
      </c>
      <c r="AH322" s="12" t="s">
        <v>21</v>
      </c>
      <c r="AI322" s="12">
        <v>2330</v>
      </c>
      <c r="AJ322" s="12" t="s">
        <v>21</v>
      </c>
      <c r="AK322" s="12">
        <v>5660</v>
      </c>
      <c r="AL322" s="12" t="s">
        <v>21</v>
      </c>
      <c r="AM322" s="12">
        <v>19310</v>
      </c>
      <c r="AN322" s="12" t="s">
        <v>21</v>
      </c>
      <c r="AO322" s="12">
        <v>84750</v>
      </c>
      <c r="AP322" s="12" t="s">
        <v>21</v>
      </c>
      <c r="AT322" s="10" t="s">
        <v>39</v>
      </c>
      <c r="AU322" s="12">
        <v>2742560</v>
      </c>
      <c r="AV322" s="12" t="s">
        <v>21</v>
      </c>
      <c r="AW322" s="12">
        <v>0</v>
      </c>
      <c r="AX322" s="12" t="s">
        <v>21</v>
      </c>
      <c r="AY322" s="12">
        <v>46590</v>
      </c>
      <c r="AZ322" s="12" t="s">
        <v>21</v>
      </c>
      <c r="BA322" s="12">
        <v>266010</v>
      </c>
      <c r="BB322" s="12" t="s">
        <v>21</v>
      </c>
      <c r="BC322" s="12">
        <v>276810</v>
      </c>
      <c r="BD322" s="12" t="s">
        <v>21</v>
      </c>
      <c r="BE322" s="12">
        <v>296010</v>
      </c>
      <c r="BF322" s="12" t="s">
        <v>21</v>
      </c>
      <c r="BG322" s="12">
        <v>160600</v>
      </c>
      <c r="BH322" s="12" t="s">
        <v>21</v>
      </c>
      <c r="BI322" s="12">
        <v>228090</v>
      </c>
      <c r="BJ322" s="12" t="s">
        <v>21</v>
      </c>
      <c r="BK322" s="12">
        <v>328410</v>
      </c>
      <c r="BL322" s="12" t="s">
        <v>21</v>
      </c>
      <c r="BM322" s="12">
        <v>1140040</v>
      </c>
      <c r="BN322" s="12" t="s">
        <v>21</v>
      </c>
      <c r="BO322" s="12">
        <v>23940</v>
      </c>
      <c r="BP322" s="12" t="s">
        <v>21</v>
      </c>
      <c r="BQ322" s="12" t="s">
        <v>53</v>
      </c>
      <c r="BR322" s="12" t="s">
        <v>21</v>
      </c>
      <c r="BS322" s="12">
        <v>10</v>
      </c>
      <c r="BT322" s="12" t="s">
        <v>21</v>
      </c>
      <c r="BU322" s="12">
        <v>40</v>
      </c>
      <c r="BV322" s="12" t="s">
        <v>21</v>
      </c>
      <c r="BW322" s="12">
        <v>230</v>
      </c>
      <c r="BX322" s="12" t="s">
        <v>21</v>
      </c>
      <c r="BY322" s="12">
        <v>760</v>
      </c>
      <c r="BZ322" s="12" t="s">
        <v>21</v>
      </c>
      <c r="CA322" s="12">
        <v>1030</v>
      </c>
      <c r="CB322" s="12" t="s">
        <v>21</v>
      </c>
      <c r="CC322" s="12">
        <v>3200</v>
      </c>
      <c r="CD322" s="12" t="s">
        <v>21</v>
      </c>
      <c r="CE322" s="12">
        <v>4340</v>
      </c>
      <c r="CF322" s="12" t="s">
        <v>21</v>
      </c>
      <c r="CG322" s="12">
        <v>14330</v>
      </c>
      <c r="CH322" s="12" t="s">
        <v>21</v>
      </c>
    </row>
    <row r="323" spans="2:86" x14ac:dyDescent="0.25">
      <c r="B323" s="10" t="s">
        <v>40</v>
      </c>
      <c r="C323" s="11">
        <v>132140</v>
      </c>
      <c r="D323" s="11" t="s">
        <v>21</v>
      </c>
      <c r="E323" s="11">
        <v>0</v>
      </c>
      <c r="F323" s="11" t="s">
        <v>21</v>
      </c>
      <c r="G323" s="11">
        <v>90</v>
      </c>
      <c r="H323" s="11" t="s">
        <v>21</v>
      </c>
      <c r="I323" s="11">
        <v>460</v>
      </c>
      <c r="J323" s="11" t="s">
        <v>21</v>
      </c>
      <c r="K323" s="11">
        <v>1140</v>
      </c>
      <c r="L323" s="11" t="s">
        <v>21</v>
      </c>
      <c r="M323" s="11">
        <v>2200</v>
      </c>
      <c r="N323" s="11" t="s">
        <v>21</v>
      </c>
      <c r="O323" s="11">
        <v>2510</v>
      </c>
      <c r="P323" s="11" t="s">
        <v>21</v>
      </c>
      <c r="Q323" s="11">
        <v>6820</v>
      </c>
      <c r="R323" s="11" t="s">
        <v>21</v>
      </c>
      <c r="S323" s="11">
        <v>35400</v>
      </c>
      <c r="T323" s="11" t="s">
        <v>21</v>
      </c>
      <c r="U323" s="11">
        <v>83520</v>
      </c>
      <c r="V323" s="11" t="s">
        <v>21</v>
      </c>
      <c r="W323" s="11">
        <v>6090</v>
      </c>
      <c r="X323" s="11" t="s">
        <v>21</v>
      </c>
      <c r="Y323" s="11" t="s">
        <v>53</v>
      </c>
      <c r="Z323" s="11" t="s">
        <v>21</v>
      </c>
      <c r="AA323" s="11" t="s">
        <v>53</v>
      </c>
      <c r="AB323" s="11" t="s">
        <v>79</v>
      </c>
      <c r="AC323" s="11">
        <v>20</v>
      </c>
      <c r="AD323" s="11" t="s">
        <v>21</v>
      </c>
      <c r="AE323" s="11">
        <v>80</v>
      </c>
      <c r="AF323" s="11" t="s">
        <v>21</v>
      </c>
      <c r="AG323" s="11">
        <v>170</v>
      </c>
      <c r="AH323" s="11" t="s">
        <v>21</v>
      </c>
      <c r="AI323" s="11">
        <v>190</v>
      </c>
      <c r="AJ323" s="11" t="s">
        <v>21</v>
      </c>
      <c r="AK323" s="11">
        <v>410</v>
      </c>
      <c r="AL323" s="11" t="s">
        <v>21</v>
      </c>
      <c r="AM323" s="11">
        <v>2520</v>
      </c>
      <c r="AN323" s="11" t="s">
        <v>21</v>
      </c>
      <c r="AO323" s="11">
        <v>2690</v>
      </c>
      <c r="AP323" s="11" t="s">
        <v>21</v>
      </c>
      <c r="AT323" s="10" t="s">
        <v>40</v>
      </c>
      <c r="AU323" s="11">
        <v>131110</v>
      </c>
      <c r="AV323" s="11" t="s">
        <v>21</v>
      </c>
      <c r="AW323" s="11">
        <v>0</v>
      </c>
      <c r="AX323" s="11" t="s">
        <v>21</v>
      </c>
      <c r="AY323" s="11">
        <v>120</v>
      </c>
      <c r="AZ323" s="11" t="s">
        <v>21</v>
      </c>
      <c r="BA323" s="11">
        <v>570</v>
      </c>
      <c r="BB323" s="11" t="s">
        <v>21</v>
      </c>
      <c r="BC323" s="11">
        <v>1560</v>
      </c>
      <c r="BD323" s="11" t="s">
        <v>21</v>
      </c>
      <c r="BE323" s="11">
        <v>2450</v>
      </c>
      <c r="BF323" s="11" t="s">
        <v>21</v>
      </c>
      <c r="BG323" s="11">
        <v>2990</v>
      </c>
      <c r="BH323" s="11" t="s">
        <v>21</v>
      </c>
      <c r="BI323" s="11">
        <v>9850</v>
      </c>
      <c r="BJ323" s="11" t="s">
        <v>21</v>
      </c>
      <c r="BK323" s="11">
        <v>47540</v>
      </c>
      <c r="BL323" s="11" t="s">
        <v>21</v>
      </c>
      <c r="BM323" s="11">
        <v>66030</v>
      </c>
      <c r="BN323" s="11" t="s">
        <v>21</v>
      </c>
      <c r="BO323" s="11">
        <v>3500</v>
      </c>
      <c r="BP323" s="11" t="s">
        <v>21</v>
      </c>
      <c r="BQ323" s="11" t="s">
        <v>53</v>
      </c>
      <c r="BR323" s="11" t="s">
        <v>21</v>
      </c>
      <c r="BS323" s="11" t="s">
        <v>53</v>
      </c>
      <c r="BT323" s="11" t="s">
        <v>79</v>
      </c>
      <c r="BU323" s="11">
        <v>30</v>
      </c>
      <c r="BV323" s="11" t="s">
        <v>21</v>
      </c>
      <c r="BW323" s="11">
        <v>50</v>
      </c>
      <c r="BX323" s="11" t="s">
        <v>21</v>
      </c>
      <c r="BY323" s="11">
        <v>80</v>
      </c>
      <c r="BZ323" s="11" t="s">
        <v>21</v>
      </c>
      <c r="CA323" s="11" t="s">
        <v>53</v>
      </c>
      <c r="CB323" s="11" t="s">
        <v>79</v>
      </c>
      <c r="CC323" s="11">
        <v>610</v>
      </c>
      <c r="CD323" s="11" t="s">
        <v>21</v>
      </c>
      <c r="CE323" s="11">
        <v>1560</v>
      </c>
      <c r="CF323" s="11" t="s">
        <v>21</v>
      </c>
      <c r="CG323" s="11">
        <v>1120</v>
      </c>
      <c r="CH323" s="11" t="s">
        <v>21</v>
      </c>
    </row>
    <row r="324" spans="2:86" x14ac:dyDescent="0.25">
      <c r="B324" s="10" t="s">
        <v>41</v>
      </c>
      <c r="C324" s="12">
        <v>4921740</v>
      </c>
      <c r="D324" s="12" t="s">
        <v>21</v>
      </c>
      <c r="E324" s="12">
        <v>0</v>
      </c>
      <c r="F324" s="12" t="s">
        <v>21</v>
      </c>
      <c r="G324" s="12">
        <v>61170</v>
      </c>
      <c r="H324" s="12" t="s">
        <v>21</v>
      </c>
      <c r="I324" s="12">
        <v>129690</v>
      </c>
      <c r="J324" s="12" t="s">
        <v>21</v>
      </c>
      <c r="K324" s="12">
        <v>192650</v>
      </c>
      <c r="L324" s="12" t="s">
        <v>21</v>
      </c>
      <c r="M324" s="12">
        <v>270500</v>
      </c>
      <c r="N324" s="12" t="s">
        <v>21</v>
      </c>
      <c r="O324" s="12">
        <v>199280</v>
      </c>
      <c r="P324" s="12" t="s">
        <v>21</v>
      </c>
      <c r="Q324" s="12">
        <v>309990</v>
      </c>
      <c r="R324" s="12" t="s">
        <v>21</v>
      </c>
      <c r="S324" s="12">
        <v>561280</v>
      </c>
      <c r="T324" s="12" t="s">
        <v>21</v>
      </c>
      <c r="U324" s="12">
        <v>3197180</v>
      </c>
      <c r="V324" s="12" t="s">
        <v>21</v>
      </c>
      <c r="W324" s="12">
        <v>85970</v>
      </c>
      <c r="X324" s="12" t="s">
        <v>21</v>
      </c>
      <c r="Y324" s="12">
        <v>0</v>
      </c>
      <c r="Z324" s="12" t="s">
        <v>21</v>
      </c>
      <c r="AA324" s="12">
        <v>70</v>
      </c>
      <c r="AB324" s="12" t="s">
        <v>21</v>
      </c>
      <c r="AC324" s="12">
        <v>380</v>
      </c>
      <c r="AD324" s="12" t="s">
        <v>21</v>
      </c>
      <c r="AE324" s="12">
        <v>880</v>
      </c>
      <c r="AF324" s="12" t="s">
        <v>21</v>
      </c>
      <c r="AG324" s="12">
        <v>2020</v>
      </c>
      <c r="AH324" s="12" t="s">
        <v>21</v>
      </c>
      <c r="AI324" s="12">
        <v>2090</v>
      </c>
      <c r="AJ324" s="12" t="s">
        <v>21</v>
      </c>
      <c r="AK324" s="12">
        <v>3890</v>
      </c>
      <c r="AL324" s="12" t="s">
        <v>21</v>
      </c>
      <c r="AM324" s="12">
        <v>7990</v>
      </c>
      <c r="AN324" s="12" t="s">
        <v>21</v>
      </c>
      <c r="AO324" s="12">
        <v>68640</v>
      </c>
      <c r="AP324" s="12" t="s">
        <v>21</v>
      </c>
      <c r="AT324" s="10" t="s">
        <v>41</v>
      </c>
      <c r="AU324" s="12">
        <v>4686340</v>
      </c>
      <c r="AV324" s="12" t="s">
        <v>21</v>
      </c>
      <c r="AW324" s="12">
        <v>0</v>
      </c>
      <c r="AX324" s="12" t="s">
        <v>21</v>
      </c>
      <c r="AY324" s="12">
        <v>138000</v>
      </c>
      <c r="AZ324" s="12" t="s">
        <v>21</v>
      </c>
      <c r="BA324" s="12">
        <v>142670</v>
      </c>
      <c r="BB324" s="12" t="s">
        <v>21</v>
      </c>
      <c r="BC324" s="12">
        <v>183910</v>
      </c>
      <c r="BD324" s="12" t="s">
        <v>21</v>
      </c>
      <c r="BE324" s="12">
        <v>268840</v>
      </c>
      <c r="BF324" s="12" t="s">
        <v>21</v>
      </c>
      <c r="BG324" s="12">
        <v>190290</v>
      </c>
      <c r="BH324" s="12" t="s">
        <v>21</v>
      </c>
      <c r="BI324" s="12">
        <v>282690</v>
      </c>
      <c r="BJ324" s="12" t="s">
        <v>21</v>
      </c>
      <c r="BK324" s="12">
        <v>445860</v>
      </c>
      <c r="BL324" s="12" t="s">
        <v>21</v>
      </c>
      <c r="BM324" s="12">
        <v>3034080</v>
      </c>
      <c r="BN324" s="12" t="s">
        <v>21</v>
      </c>
      <c r="BO324" s="12">
        <v>27850</v>
      </c>
      <c r="BP324" s="12" t="s">
        <v>21</v>
      </c>
      <c r="BQ324" s="12">
        <v>0</v>
      </c>
      <c r="BR324" s="12" t="s">
        <v>21</v>
      </c>
      <c r="BS324" s="12">
        <v>20</v>
      </c>
      <c r="BT324" s="12" t="s">
        <v>21</v>
      </c>
      <c r="BU324" s="12">
        <v>90</v>
      </c>
      <c r="BV324" s="12" t="s">
        <v>21</v>
      </c>
      <c r="BW324" s="12">
        <v>130</v>
      </c>
      <c r="BX324" s="12" t="s">
        <v>21</v>
      </c>
      <c r="BY324" s="12">
        <v>270</v>
      </c>
      <c r="BZ324" s="12" t="s">
        <v>21</v>
      </c>
      <c r="CA324" s="12">
        <v>120</v>
      </c>
      <c r="CB324" s="12" t="s">
        <v>21</v>
      </c>
      <c r="CC324" s="12">
        <v>480</v>
      </c>
      <c r="CD324" s="12" t="s">
        <v>21</v>
      </c>
      <c r="CE324" s="12">
        <v>460</v>
      </c>
      <c r="CF324" s="12" t="s">
        <v>21</v>
      </c>
      <c r="CG324" s="12">
        <v>26290</v>
      </c>
      <c r="CH324" s="12" t="s">
        <v>21</v>
      </c>
    </row>
    <row r="325" spans="2:86" x14ac:dyDescent="0.25">
      <c r="B325" s="10" t="s">
        <v>42</v>
      </c>
      <c r="C325" s="11">
        <v>9800</v>
      </c>
      <c r="D325" s="11" t="s">
        <v>21</v>
      </c>
      <c r="E325" s="11">
        <v>0</v>
      </c>
      <c r="F325" s="11" t="s">
        <v>21</v>
      </c>
      <c r="G325" s="11">
        <v>4480</v>
      </c>
      <c r="H325" s="11" t="s">
        <v>21</v>
      </c>
      <c r="I325" s="11">
        <v>3240</v>
      </c>
      <c r="J325" s="11" t="s">
        <v>21</v>
      </c>
      <c r="K325" s="11">
        <v>1460</v>
      </c>
      <c r="L325" s="11" t="s">
        <v>21</v>
      </c>
      <c r="M325" s="11">
        <v>500</v>
      </c>
      <c r="N325" s="11" t="s">
        <v>21</v>
      </c>
      <c r="O325" s="11" t="s">
        <v>53</v>
      </c>
      <c r="P325" s="11" t="s">
        <v>79</v>
      </c>
      <c r="Q325" s="11" t="s">
        <v>53</v>
      </c>
      <c r="R325" s="11" t="s">
        <v>79</v>
      </c>
      <c r="S325" s="11" t="s">
        <v>53</v>
      </c>
      <c r="T325" s="11" t="s">
        <v>21</v>
      </c>
      <c r="U325" s="11" t="s">
        <v>53</v>
      </c>
      <c r="V325" s="11" t="s">
        <v>21</v>
      </c>
      <c r="W325" s="11">
        <v>20</v>
      </c>
      <c r="X325" s="11" t="s">
        <v>21</v>
      </c>
      <c r="Y325" s="11" t="s">
        <v>53</v>
      </c>
      <c r="Z325" s="11" t="s">
        <v>21</v>
      </c>
      <c r="AA325" s="11">
        <v>0</v>
      </c>
      <c r="AB325" s="11" t="s">
        <v>21</v>
      </c>
      <c r="AC325" s="11" t="s">
        <v>53</v>
      </c>
      <c r="AD325" s="11" t="s">
        <v>79</v>
      </c>
      <c r="AE325" s="11" t="s">
        <v>53</v>
      </c>
      <c r="AF325" s="11" t="s">
        <v>79</v>
      </c>
      <c r="AG325" s="11" t="s">
        <v>53</v>
      </c>
      <c r="AH325" s="11" t="s">
        <v>21</v>
      </c>
      <c r="AI325" s="11" t="s">
        <v>53</v>
      </c>
      <c r="AJ325" s="11" t="s">
        <v>21</v>
      </c>
      <c r="AK325" s="11" t="s">
        <v>53</v>
      </c>
      <c r="AL325" s="11" t="s">
        <v>21</v>
      </c>
      <c r="AM325" s="11" t="s">
        <v>53</v>
      </c>
      <c r="AN325" s="11" t="s">
        <v>21</v>
      </c>
      <c r="AO325" s="11" t="s">
        <v>53</v>
      </c>
      <c r="AP325" s="11" t="s">
        <v>21</v>
      </c>
      <c r="AT325" s="10" t="s">
        <v>42</v>
      </c>
      <c r="AU325" s="11">
        <v>11450</v>
      </c>
      <c r="AV325" s="11" t="s">
        <v>21</v>
      </c>
      <c r="AW325" s="11">
        <v>0</v>
      </c>
      <c r="AX325" s="11" t="s">
        <v>21</v>
      </c>
      <c r="AY325" s="11">
        <v>5970</v>
      </c>
      <c r="AZ325" s="11" t="s">
        <v>21</v>
      </c>
      <c r="BA325" s="11">
        <v>3290</v>
      </c>
      <c r="BB325" s="11" t="s">
        <v>21</v>
      </c>
      <c r="BC325" s="11">
        <v>1540</v>
      </c>
      <c r="BD325" s="11" t="s">
        <v>21</v>
      </c>
      <c r="BE325" s="11">
        <v>460</v>
      </c>
      <c r="BF325" s="11" t="s">
        <v>21</v>
      </c>
      <c r="BG325" s="11">
        <v>160</v>
      </c>
      <c r="BH325" s="11" t="s">
        <v>21</v>
      </c>
      <c r="BI325" s="11" t="s">
        <v>53</v>
      </c>
      <c r="BJ325" s="11" t="s">
        <v>79</v>
      </c>
      <c r="BK325" s="11" t="s">
        <v>53</v>
      </c>
      <c r="BL325" s="11" t="s">
        <v>21</v>
      </c>
      <c r="BM325" s="11" t="s">
        <v>53</v>
      </c>
      <c r="BN325" s="11" t="s">
        <v>21</v>
      </c>
      <c r="BO325" s="11" t="s">
        <v>53</v>
      </c>
      <c r="BP325" s="11" t="s">
        <v>79</v>
      </c>
      <c r="BQ325" s="11" t="s">
        <v>53</v>
      </c>
      <c r="BR325" s="11" t="s">
        <v>21</v>
      </c>
      <c r="BS325" s="11" t="s">
        <v>53</v>
      </c>
      <c r="BT325" s="11" t="s">
        <v>79</v>
      </c>
      <c r="BU325" s="11" t="s">
        <v>53</v>
      </c>
      <c r="BV325" s="11" t="s">
        <v>21</v>
      </c>
      <c r="BW325" s="11" t="s">
        <v>53</v>
      </c>
      <c r="BX325" s="11" t="s">
        <v>21</v>
      </c>
      <c r="BY325" s="11" t="s">
        <v>53</v>
      </c>
      <c r="BZ325" s="11" t="s">
        <v>21</v>
      </c>
      <c r="CA325" s="11" t="s">
        <v>53</v>
      </c>
      <c r="CB325" s="11" t="s">
        <v>21</v>
      </c>
      <c r="CC325" s="11" t="s">
        <v>53</v>
      </c>
      <c r="CD325" s="11" t="s">
        <v>21</v>
      </c>
      <c r="CE325" s="11" t="s">
        <v>53</v>
      </c>
      <c r="CF325" s="11" t="s">
        <v>21</v>
      </c>
      <c r="CG325" s="11" t="s">
        <v>53</v>
      </c>
      <c r="CH325" s="11" t="s">
        <v>21</v>
      </c>
    </row>
    <row r="326" spans="2:86" x14ac:dyDescent="0.25">
      <c r="B326" s="10" t="s">
        <v>43</v>
      </c>
      <c r="C326" s="12">
        <v>1817900</v>
      </c>
      <c r="D326" s="12" t="s">
        <v>21</v>
      </c>
      <c r="E326" s="12">
        <v>0</v>
      </c>
      <c r="F326" s="12" t="s">
        <v>21</v>
      </c>
      <c r="G326" s="12">
        <v>3910</v>
      </c>
      <c r="H326" s="12" t="s">
        <v>21</v>
      </c>
      <c r="I326" s="12">
        <v>18380</v>
      </c>
      <c r="J326" s="12" t="s">
        <v>21</v>
      </c>
      <c r="K326" s="12">
        <v>50990</v>
      </c>
      <c r="L326" s="12" t="s">
        <v>21</v>
      </c>
      <c r="M326" s="12">
        <v>117850</v>
      </c>
      <c r="N326" s="12" t="s">
        <v>21</v>
      </c>
      <c r="O326" s="12">
        <v>139260</v>
      </c>
      <c r="P326" s="12" t="s">
        <v>21</v>
      </c>
      <c r="Q326" s="12">
        <v>356050</v>
      </c>
      <c r="R326" s="12" t="s">
        <v>21</v>
      </c>
      <c r="S326" s="12">
        <v>646780</v>
      </c>
      <c r="T326" s="12" t="s">
        <v>21</v>
      </c>
      <c r="U326" s="12">
        <v>484690</v>
      </c>
      <c r="V326" s="12" t="s">
        <v>21</v>
      </c>
      <c r="W326" s="12">
        <v>62600</v>
      </c>
      <c r="X326" s="12" t="s">
        <v>21</v>
      </c>
      <c r="Y326" s="12">
        <v>0</v>
      </c>
      <c r="Z326" s="12" t="s">
        <v>21</v>
      </c>
      <c r="AA326" s="12">
        <v>90</v>
      </c>
      <c r="AB326" s="12" t="s">
        <v>21</v>
      </c>
      <c r="AC326" s="12">
        <v>370</v>
      </c>
      <c r="AD326" s="12" t="s">
        <v>21</v>
      </c>
      <c r="AE326" s="12">
        <v>1060</v>
      </c>
      <c r="AF326" s="12" t="s">
        <v>21</v>
      </c>
      <c r="AG326" s="12">
        <v>2050</v>
      </c>
      <c r="AH326" s="12" t="s">
        <v>21</v>
      </c>
      <c r="AI326" s="12">
        <v>3300</v>
      </c>
      <c r="AJ326" s="12" t="s">
        <v>21</v>
      </c>
      <c r="AK326" s="12">
        <v>8810</v>
      </c>
      <c r="AL326" s="12" t="s">
        <v>21</v>
      </c>
      <c r="AM326" s="12">
        <v>22500</v>
      </c>
      <c r="AN326" s="12" t="s">
        <v>21</v>
      </c>
      <c r="AO326" s="12">
        <v>24420</v>
      </c>
      <c r="AP326" s="12" t="s">
        <v>21</v>
      </c>
      <c r="AT326" s="10" t="s">
        <v>43</v>
      </c>
      <c r="AU326" s="12">
        <v>1872350</v>
      </c>
      <c r="AV326" s="12" t="s">
        <v>21</v>
      </c>
      <c r="AW326" s="12">
        <v>0</v>
      </c>
      <c r="AX326" s="12" t="s">
        <v>21</v>
      </c>
      <c r="AY326" s="12">
        <v>8500</v>
      </c>
      <c r="AZ326" s="12" t="s">
        <v>21</v>
      </c>
      <c r="BA326" s="12">
        <v>37130</v>
      </c>
      <c r="BB326" s="12" t="s">
        <v>21</v>
      </c>
      <c r="BC326" s="12">
        <v>73990</v>
      </c>
      <c r="BD326" s="12" t="s">
        <v>21</v>
      </c>
      <c r="BE326" s="12">
        <v>156970</v>
      </c>
      <c r="BF326" s="12" t="s">
        <v>21</v>
      </c>
      <c r="BG326" s="12">
        <v>187280</v>
      </c>
      <c r="BH326" s="12" t="s">
        <v>21</v>
      </c>
      <c r="BI326" s="12">
        <v>457410</v>
      </c>
      <c r="BJ326" s="12" t="s">
        <v>21</v>
      </c>
      <c r="BK326" s="12">
        <v>607980</v>
      </c>
      <c r="BL326" s="12" t="s">
        <v>21</v>
      </c>
      <c r="BM326" s="12">
        <v>343090</v>
      </c>
      <c r="BN326" s="12" t="s">
        <v>21</v>
      </c>
      <c r="BO326" s="12">
        <v>46070</v>
      </c>
      <c r="BP326" s="12" t="s">
        <v>21</v>
      </c>
      <c r="BQ326" s="12">
        <v>0</v>
      </c>
      <c r="BR326" s="12" t="s">
        <v>21</v>
      </c>
      <c r="BS326" s="12">
        <v>90</v>
      </c>
      <c r="BT326" s="12" t="s">
        <v>21</v>
      </c>
      <c r="BU326" s="12">
        <v>340</v>
      </c>
      <c r="BV326" s="12" t="s">
        <v>21</v>
      </c>
      <c r="BW326" s="12">
        <v>750</v>
      </c>
      <c r="BX326" s="12" t="s">
        <v>21</v>
      </c>
      <c r="BY326" s="12">
        <v>2340</v>
      </c>
      <c r="BZ326" s="12" t="s">
        <v>21</v>
      </c>
      <c r="CA326" s="12">
        <v>3360</v>
      </c>
      <c r="CB326" s="12" t="s">
        <v>21</v>
      </c>
      <c r="CC326" s="12">
        <v>8580</v>
      </c>
      <c r="CD326" s="12" t="s">
        <v>21</v>
      </c>
      <c r="CE326" s="12">
        <v>15190</v>
      </c>
      <c r="CF326" s="12" t="s">
        <v>21</v>
      </c>
      <c r="CG326" s="12">
        <v>15430</v>
      </c>
      <c r="CH326" s="12" t="s">
        <v>21</v>
      </c>
    </row>
    <row r="327" spans="2:86" x14ac:dyDescent="0.25">
      <c r="B327" s="10" t="s">
        <v>44</v>
      </c>
      <c r="C327" s="11">
        <v>2602670</v>
      </c>
      <c r="D327" s="11" t="s">
        <v>21</v>
      </c>
      <c r="E327" s="11">
        <v>0</v>
      </c>
      <c r="F327" s="11" t="s">
        <v>21</v>
      </c>
      <c r="G327" s="11">
        <v>5810</v>
      </c>
      <c r="H327" s="11" t="s">
        <v>21</v>
      </c>
      <c r="I327" s="11">
        <v>54620</v>
      </c>
      <c r="J327" s="11" t="s">
        <v>21</v>
      </c>
      <c r="K327" s="11">
        <v>138450</v>
      </c>
      <c r="L327" s="11" t="s">
        <v>21</v>
      </c>
      <c r="M327" s="11">
        <v>371350</v>
      </c>
      <c r="N327" s="11" t="s">
        <v>21</v>
      </c>
      <c r="O327" s="11">
        <v>373240</v>
      </c>
      <c r="P327" s="11" t="s">
        <v>21</v>
      </c>
      <c r="Q327" s="11">
        <v>622030</v>
      </c>
      <c r="R327" s="11" t="s">
        <v>21</v>
      </c>
      <c r="S327" s="11">
        <v>642980</v>
      </c>
      <c r="T327" s="11" t="s">
        <v>21</v>
      </c>
      <c r="U327" s="11">
        <v>394190</v>
      </c>
      <c r="V327" s="11" t="s">
        <v>21</v>
      </c>
      <c r="W327" s="11">
        <v>667790</v>
      </c>
      <c r="X327" s="11" t="s">
        <v>21</v>
      </c>
      <c r="Y327" s="11">
        <v>0</v>
      </c>
      <c r="Z327" s="11" t="s">
        <v>21</v>
      </c>
      <c r="AA327" s="11">
        <v>350</v>
      </c>
      <c r="AB327" s="11" t="s">
        <v>21</v>
      </c>
      <c r="AC327" s="11">
        <v>6910</v>
      </c>
      <c r="AD327" s="11" t="s">
        <v>21</v>
      </c>
      <c r="AE327" s="11">
        <v>29300</v>
      </c>
      <c r="AF327" s="11" t="s">
        <v>21</v>
      </c>
      <c r="AG327" s="11">
        <v>98740</v>
      </c>
      <c r="AH327" s="11" t="s">
        <v>21</v>
      </c>
      <c r="AI327" s="11">
        <v>101110</v>
      </c>
      <c r="AJ327" s="11" t="s">
        <v>21</v>
      </c>
      <c r="AK327" s="11">
        <v>154730</v>
      </c>
      <c r="AL327" s="11" t="s">
        <v>21</v>
      </c>
      <c r="AM327" s="11">
        <v>167250</v>
      </c>
      <c r="AN327" s="11" t="s">
        <v>21</v>
      </c>
      <c r="AO327" s="11">
        <v>109400</v>
      </c>
      <c r="AP327" s="11" t="s">
        <v>21</v>
      </c>
      <c r="AT327" s="10" t="s">
        <v>44</v>
      </c>
      <c r="AU327" s="11">
        <v>2878170</v>
      </c>
      <c r="AV327" s="11" t="s">
        <v>21</v>
      </c>
      <c r="AW327" s="11">
        <v>0</v>
      </c>
      <c r="AX327" s="11" t="s">
        <v>21</v>
      </c>
      <c r="AY327" s="11">
        <v>19060</v>
      </c>
      <c r="AZ327" s="11" t="s">
        <v>21</v>
      </c>
      <c r="BA327" s="11">
        <v>98840</v>
      </c>
      <c r="BB327" s="11" t="s">
        <v>21</v>
      </c>
      <c r="BC327" s="11">
        <v>194040</v>
      </c>
      <c r="BD327" s="11" t="s">
        <v>21</v>
      </c>
      <c r="BE327" s="11">
        <v>471340</v>
      </c>
      <c r="BF327" s="11" t="s">
        <v>21</v>
      </c>
      <c r="BG327" s="11">
        <v>418800</v>
      </c>
      <c r="BH327" s="11" t="s">
        <v>21</v>
      </c>
      <c r="BI327" s="11">
        <v>579310</v>
      </c>
      <c r="BJ327" s="11" t="s">
        <v>21</v>
      </c>
      <c r="BK327" s="11">
        <v>568470</v>
      </c>
      <c r="BL327" s="11" t="s">
        <v>21</v>
      </c>
      <c r="BM327" s="11">
        <v>528300</v>
      </c>
      <c r="BN327" s="11" t="s">
        <v>21</v>
      </c>
      <c r="BO327" s="11">
        <v>468350</v>
      </c>
      <c r="BP327" s="11" t="s">
        <v>21</v>
      </c>
      <c r="BQ327" s="11">
        <v>0</v>
      </c>
      <c r="BR327" s="11" t="s">
        <v>21</v>
      </c>
      <c r="BS327" s="11">
        <v>210</v>
      </c>
      <c r="BT327" s="11" t="s">
        <v>21</v>
      </c>
      <c r="BU327" s="11">
        <v>8020</v>
      </c>
      <c r="BV327" s="11" t="s">
        <v>21</v>
      </c>
      <c r="BW327" s="11">
        <v>32160</v>
      </c>
      <c r="BX327" s="11" t="s">
        <v>21</v>
      </c>
      <c r="BY327" s="11">
        <v>92640</v>
      </c>
      <c r="BZ327" s="11" t="s">
        <v>21</v>
      </c>
      <c r="CA327" s="11">
        <v>78520</v>
      </c>
      <c r="CB327" s="11" t="s">
        <v>21</v>
      </c>
      <c r="CC327" s="11">
        <v>93870</v>
      </c>
      <c r="CD327" s="11" t="s">
        <v>21</v>
      </c>
      <c r="CE327" s="11">
        <v>91370</v>
      </c>
      <c r="CF327" s="11" t="s">
        <v>21</v>
      </c>
      <c r="CG327" s="11">
        <v>71560</v>
      </c>
      <c r="CH327" s="11" t="s">
        <v>21</v>
      </c>
    </row>
    <row r="328" spans="2:86" x14ac:dyDescent="0.25">
      <c r="B328" s="10" t="s">
        <v>45</v>
      </c>
      <c r="C328" s="12">
        <v>14749240</v>
      </c>
      <c r="D328" s="12" t="s">
        <v>21</v>
      </c>
      <c r="E328" s="12">
        <v>0</v>
      </c>
      <c r="F328" s="12" t="s">
        <v>21</v>
      </c>
      <c r="G328" s="12">
        <v>338230</v>
      </c>
      <c r="H328" s="12" t="s">
        <v>21</v>
      </c>
      <c r="I328" s="12">
        <v>1391500</v>
      </c>
      <c r="J328" s="12" t="s">
        <v>21</v>
      </c>
      <c r="K328" s="12">
        <v>2003110</v>
      </c>
      <c r="L328" s="12" t="s">
        <v>21</v>
      </c>
      <c r="M328" s="12">
        <v>2658640</v>
      </c>
      <c r="N328" s="12" t="s">
        <v>21</v>
      </c>
      <c r="O328" s="12">
        <v>1482280</v>
      </c>
      <c r="P328" s="12" t="s">
        <v>21</v>
      </c>
      <c r="Q328" s="12">
        <v>1680850</v>
      </c>
      <c r="R328" s="12" t="s">
        <v>21</v>
      </c>
      <c r="S328" s="12">
        <v>1783420</v>
      </c>
      <c r="T328" s="12" t="s">
        <v>21</v>
      </c>
      <c r="U328" s="12">
        <v>3411210</v>
      </c>
      <c r="V328" s="12" t="s">
        <v>21</v>
      </c>
      <c r="W328" s="12">
        <v>59890</v>
      </c>
      <c r="X328" s="12" t="s">
        <v>21</v>
      </c>
      <c r="Y328" s="12" t="s">
        <v>53</v>
      </c>
      <c r="Z328" s="12" t="s">
        <v>21</v>
      </c>
      <c r="AA328" s="12">
        <v>130</v>
      </c>
      <c r="AB328" s="12" t="s">
        <v>21</v>
      </c>
      <c r="AC328" s="12">
        <v>880</v>
      </c>
      <c r="AD328" s="12" t="s">
        <v>21</v>
      </c>
      <c r="AE328" s="12">
        <v>2580</v>
      </c>
      <c r="AF328" s="12" t="s">
        <v>21</v>
      </c>
      <c r="AG328" s="12">
        <v>6510</v>
      </c>
      <c r="AH328" s="12" t="s">
        <v>21</v>
      </c>
      <c r="AI328" s="12">
        <v>5480</v>
      </c>
      <c r="AJ328" s="12" t="s">
        <v>21</v>
      </c>
      <c r="AK328" s="12">
        <v>10240</v>
      </c>
      <c r="AL328" s="12" t="s">
        <v>21</v>
      </c>
      <c r="AM328" s="12">
        <v>14910</v>
      </c>
      <c r="AN328" s="12" t="s">
        <v>21</v>
      </c>
      <c r="AO328" s="12">
        <v>19160</v>
      </c>
      <c r="AP328" s="12" t="s">
        <v>21</v>
      </c>
      <c r="AT328" s="10" t="s">
        <v>45</v>
      </c>
      <c r="AU328" s="12">
        <v>14447290</v>
      </c>
      <c r="AV328" s="12" t="s">
        <v>21</v>
      </c>
      <c r="AW328" s="12">
        <v>0</v>
      </c>
      <c r="AX328" s="12" t="s">
        <v>21</v>
      </c>
      <c r="AY328" s="12">
        <v>474910</v>
      </c>
      <c r="AZ328" s="12" t="s">
        <v>21</v>
      </c>
      <c r="BA328" s="12">
        <v>1529270</v>
      </c>
      <c r="BB328" s="12" t="s">
        <v>21</v>
      </c>
      <c r="BC328" s="12">
        <v>2387340</v>
      </c>
      <c r="BD328" s="12" t="s">
        <v>21</v>
      </c>
      <c r="BE328" s="12">
        <v>3010790</v>
      </c>
      <c r="BF328" s="12" t="s">
        <v>21</v>
      </c>
      <c r="BG328" s="12">
        <v>1447360</v>
      </c>
      <c r="BH328" s="12" t="s">
        <v>21</v>
      </c>
      <c r="BI328" s="12">
        <v>1331720</v>
      </c>
      <c r="BJ328" s="12" t="s">
        <v>21</v>
      </c>
      <c r="BK328" s="12">
        <v>1145010</v>
      </c>
      <c r="BL328" s="12" t="s">
        <v>21</v>
      </c>
      <c r="BM328" s="12">
        <v>3120900</v>
      </c>
      <c r="BN328" s="12" t="s">
        <v>21</v>
      </c>
      <c r="BO328" s="12">
        <v>89980</v>
      </c>
      <c r="BP328" s="12" t="s">
        <v>21</v>
      </c>
      <c r="BQ328" s="12" t="s">
        <v>53</v>
      </c>
      <c r="BR328" s="12" t="s">
        <v>21</v>
      </c>
      <c r="BS328" s="12">
        <v>210</v>
      </c>
      <c r="BT328" s="12" t="s">
        <v>21</v>
      </c>
      <c r="BU328" s="12">
        <v>2180</v>
      </c>
      <c r="BV328" s="12" t="s">
        <v>21</v>
      </c>
      <c r="BW328" s="12">
        <v>7140</v>
      </c>
      <c r="BX328" s="12" t="s">
        <v>21</v>
      </c>
      <c r="BY328" s="12">
        <v>11740</v>
      </c>
      <c r="BZ328" s="12" t="s">
        <v>21</v>
      </c>
      <c r="CA328" s="12">
        <v>6960</v>
      </c>
      <c r="CB328" s="12" t="s">
        <v>21</v>
      </c>
      <c r="CC328" s="12">
        <v>10120</v>
      </c>
      <c r="CD328" s="12" t="s">
        <v>21</v>
      </c>
      <c r="CE328" s="12">
        <v>22620</v>
      </c>
      <c r="CF328" s="12" t="s">
        <v>21</v>
      </c>
      <c r="CG328" s="12">
        <v>29010</v>
      </c>
      <c r="CH328" s="12" t="s">
        <v>21</v>
      </c>
    </row>
    <row r="329" spans="2:86" x14ac:dyDescent="0.25">
      <c r="B329" s="10" t="s">
        <v>46</v>
      </c>
      <c r="C329" s="11">
        <v>3963940</v>
      </c>
      <c r="D329" s="11" t="s">
        <v>21</v>
      </c>
      <c r="E329" s="11">
        <v>0</v>
      </c>
      <c r="F329" s="11" t="s">
        <v>21</v>
      </c>
      <c r="G329" s="11">
        <v>139590</v>
      </c>
      <c r="H329" s="11" t="s">
        <v>21</v>
      </c>
      <c r="I329" s="11">
        <v>225970</v>
      </c>
      <c r="J329" s="11" t="s">
        <v>21</v>
      </c>
      <c r="K329" s="11">
        <v>225670</v>
      </c>
      <c r="L329" s="11" t="s">
        <v>21</v>
      </c>
      <c r="M329" s="11">
        <v>262800</v>
      </c>
      <c r="N329" s="11" t="s">
        <v>21</v>
      </c>
      <c r="O329" s="11">
        <v>169650</v>
      </c>
      <c r="P329" s="11" t="s">
        <v>21</v>
      </c>
      <c r="Q329" s="11">
        <v>235390</v>
      </c>
      <c r="R329" s="11" t="s">
        <v>21</v>
      </c>
      <c r="S329" s="11">
        <v>395160</v>
      </c>
      <c r="T329" s="11" t="s">
        <v>21</v>
      </c>
      <c r="U329" s="11">
        <v>2309700</v>
      </c>
      <c r="V329" s="11" t="s">
        <v>21</v>
      </c>
      <c r="W329" s="11">
        <v>185960</v>
      </c>
      <c r="X329" s="11" t="s">
        <v>21</v>
      </c>
      <c r="Y329" s="11">
        <v>0</v>
      </c>
      <c r="Z329" s="11" t="s">
        <v>21</v>
      </c>
      <c r="AA329" s="11">
        <v>380</v>
      </c>
      <c r="AB329" s="11" t="s">
        <v>21</v>
      </c>
      <c r="AC329" s="11">
        <v>930</v>
      </c>
      <c r="AD329" s="11" t="s">
        <v>21</v>
      </c>
      <c r="AE329" s="11">
        <v>1500</v>
      </c>
      <c r="AF329" s="11" t="s">
        <v>21</v>
      </c>
      <c r="AG329" s="11">
        <v>2760</v>
      </c>
      <c r="AH329" s="11" t="s">
        <v>21</v>
      </c>
      <c r="AI329" s="11">
        <v>2610</v>
      </c>
      <c r="AJ329" s="11" t="s">
        <v>21</v>
      </c>
      <c r="AK329" s="11">
        <v>4420</v>
      </c>
      <c r="AL329" s="11" t="s">
        <v>21</v>
      </c>
      <c r="AM329" s="11">
        <v>13760</v>
      </c>
      <c r="AN329" s="11" t="s">
        <v>21</v>
      </c>
      <c r="AO329" s="11">
        <v>159600</v>
      </c>
      <c r="AP329" s="11" t="s">
        <v>21</v>
      </c>
      <c r="AT329" s="10" t="s">
        <v>46</v>
      </c>
      <c r="AU329" s="11">
        <v>3668150</v>
      </c>
      <c r="AV329" s="11" t="s">
        <v>21</v>
      </c>
      <c r="AW329" s="11">
        <v>0</v>
      </c>
      <c r="AX329" s="11" t="s">
        <v>21</v>
      </c>
      <c r="AY329" s="11">
        <v>157430</v>
      </c>
      <c r="AZ329" s="11" t="s">
        <v>21</v>
      </c>
      <c r="BA329" s="11">
        <v>239600</v>
      </c>
      <c r="BB329" s="11" t="s">
        <v>21</v>
      </c>
      <c r="BC329" s="11">
        <v>230340</v>
      </c>
      <c r="BD329" s="11" t="s">
        <v>21</v>
      </c>
      <c r="BE329" s="11">
        <v>262130</v>
      </c>
      <c r="BF329" s="11" t="s">
        <v>21</v>
      </c>
      <c r="BG329" s="11">
        <v>155070</v>
      </c>
      <c r="BH329" s="11" t="s">
        <v>21</v>
      </c>
      <c r="BI329" s="11">
        <v>202820</v>
      </c>
      <c r="BJ329" s="11" t="s">
        <v>21</v>
      </c>
      <c r="BK329" s="11">
        <v>303090</v>
      </c>
      <c r="BL329" s="11" t="s">
        <v>21</v>
      </c>
      <c r="BM329" s="11">
        <v>2117670</v>
      </c>
      <c r="BN329" s="11" t="s">
        <v>21</v>
      </c>
      <c r="BO329" s="11">
        <v>77710</v>
      </c>
      <c r="BP329" s="11" t="s">
        <v>21</v>
      </c>
      <c r="BQ329" s="11" t="s">
        <v>53</v>
      </c>
      <c r="BR329" s="11" t="s">
        <v>21</v>
      </c>
      <c r="BS329" s="11">
        <v>60</v>
      </c>
      <c r="BT329" s="11" t="s">
        <v>21</v>
      </c>
      <c r="BU329" s="11">
        <v>180</v>
      </c>
      <c r="BV329" s="11" t="s">
        <v>21</v>
      </c>
      <c r="BW329" s="11">
        <v>420</v>
      </c>
      <c r="BX329" s="11" t="s">
        <v>21</v>
      </c>
      <c r="BY329" s="11">
        <v>1120</v>
      </c>
      <c r="BZ329" s="11" t="s">
        <v>21</v>
      </c>
      <c r="CA329" s="11">
        <v>940</v>
      </c>
      <c r="CB329" s="11" t="s">
        <v>21</v>
      </c>
      <c r="CC329" s="11">
        <v>1950</v>
      </c>
      <c r="CD329" s="11" t="s">
        <v>21</v>
      </c>
      <c r="CE329" s="11">
        <v>5730</v>
      </c>
      <c r="CF329" s="11" t="s">
        <v>21</v>
      </c>
      <c r="CG329" s="11">
        <v>67310</v>
      </c>
      <c r="CH329" s="11" t="s">
        <v>21</v>
      </c>
    </row>
    <row r="330" spans="2:86" x14ac:dyDescent="0.25">
      <c r="B330" s="10" t="s">
        <v>47</v>
      </c>
      <c r="C330" s="12">
        <v>12762830</v>
      </c>
      <c r="D330" s="12" t="s">
        <v>21</v>
      </c>
      <c r="E330" s="12">
        <v>0</v>
      </c>
      <c r="F330" s="12" t="s">
        <v>21</v>
      </c>
      <c r="G330" s="12">
        <v>1315820</v>
      </c>
      <c r="H330" s="12" t="s">
        <v>21</v>
      </c>
      <c r="I330" s="12">
        <v>1600300</v>
      </c>
      <c r="J330" s="12" t="s">
        <v>21</v>
      </c>
      <c r="K330" s="12">
        <v>1088170</v>
      </c>
      <c r="L330" s="12" t="s">
        <v>21</v>
      </c>
      <c r="M330" s="12">
        <v>763090</v>
      </c>
      <c r="N330" s="12" t="s">
        <v>21</v>
      </c>
      <c r="O330" s="12">
        <v>442010</v>
      </c>
      <c r="P330" s="12" t="s">
        <v>21</v>
      </c>
      <c r="Q330" s="12">
        <v>664190</v>
      </c>
      <c r="R330" s="12" t="s">
        <v>21</v>
      </c>
      <c r="S330" s="12">
        <v>784390</v>
      </c>
      <c r="T330" s="12" t="s">
        <v>21</v>
      </c>
      <c r="U330" s="12">
        <v>6104850</v>
      </c>
      <c r="V330" s="12" t="s">
        <v>21</v>
      </c>
      <c r="W330" s="12">
        <v>168120</v>
      </c>
      <c r="X330" s="12" t="s">
        <v>21</v>
      </c>
      <c r="Y330" s="12">
        <v>0</v>
      </c>
      <c r="Z330" s="12" t="s">
        <v>21</v>
      </c>
      <c r="AA330" s="12">
        <v>8300</v>
      </c>
      <c r="AB330" s="12" t="s">
        <v>21</v>
      </c>
      <c r="AC330" s="12">
        <v>10330</v>
      </c>
      <c r="AD330" s="12" t="s">
        <v>21</v>
      </c>
      <c r="AE330" s="12">
        <v>7660</v>
      </c>
      <c r="AF330" s="12" t="s">
        <v>21</v>
      </c>
      <c r="AG330" s="12">
        <v>6310</v>
      </c>
      <c r="AH330" s="12" t="s">
        <v>21</v>
      </c>
      <c r="AI330" s="12">
        <v>4720</v>
      </c>
      <c r="AJ330" s="12" t="s">
        <v>21</v>
      </c>
      <c r="AK330" s="12">
        <v>8290</v>
      </c>
      <c r="AL330" s="12" t="s">
        <v>21</v>
      </c>
      <c r="AM330" s="12">
        <v>11320</v>
      </c>
      <c r="AN330" s="12" t="s">
        <v>21</v>
      </c>
      <c r="AO330" s="12">
        <v>111190</v>
      </c>
      <c r="AP330" s="12" t="s">
        <v>21</v>
      </c>
      <c r="AT330" s="10" t="s">
        <v>47</v>
      </c>
      <c r="AU330" s="12">
        <v>13306130</v>
      </c>
      <c r="AV330" s="12" t="s">
        <v>21</v>
      </c>
      <c r="AW330" s="12">
        <v>0</v>
      </c>
      <c r="AX330" s="12" t="s">
        <v>21</v>
      </c>
      <c r="AY330" s="12">
        <v>1718360</v>
      </c>
      <c r="AZ330" s="12" t="s">
        <v>21</v>
      </c>
      <c r="BA330" s="12">
        <v>2229930</v>
      </c>
      <c r="BB330" s="12" t="s">
        <v>21</v>
      </c>
      <c r="BC330" s="12">
        <v>1210510</v>
      </c>
      <c r="BD330" s="12" t="s">
        <v>21</v>
      </c>
      <c r="BE330" s="12">
        <v>571390</v>
      </c>
      <c r="BF330" s="12" t="s">
        <v>21</v>
      </c>
      <c r="BG330" s="12">
        <v>233850</v>
      </c>
      <c r="BH330" s="12" t="s">
        <v>21</v>
      </c>
      <c r="BI330" s="12">
        <v>315400</v>
      </c>
      <c r="BJ330" s="12" t="s">
        <v>21</v>
      </c>
      <c r="BK330" s="12">
        <v>518300</v>
      </c>
      <c r="BL330" s="12" t="s">
        <v>21</v>
      </c>
      <c r="BM330" s="12">
        <v>6508390</v>
      </c>
      <c r="BN330" s="12" t="s">
        <v>21</v>
      </c>
      <c r="BO330" s="12">
        <v>17540</v>
      </c>
      <c r="BP330" s="12" t="s">
        <v>21</v>
      </c>
      <c r="BQ330" s="12">
        <v>0</v>
      </c>
      <c r="BR330" s="12" t="s">
        <v>21</v>
      </c>
      <c r="BS330" s="12">
        <v>170</v>
      </c>
      <c r="BT330" s="12" t="s">
        <v>21</v>
      </c>
      <c r="BU330" s="12">
        <v>900</v>
      </c>
      <c r="BV330" s="12" t="s">
        <v>21</v>
      </c>
      <c r="BW330" s="12">
        <v>1520</v>
      </c>
      <c r="BX330" s="12" t="s">
        <v>21</v>
      </c>
      <c r="BY330" s="12">
        <v>1420</v>
      </c>
      <c r="BZ330" s="12" t="s">
        <v>21</v>
      </c>
      <c r="CA330" s="12">
        <v>550</v>
      </c>
      <c r="CB330" s="12" t="s">
        <v>21</v>
      </c>
      <c r="CC330" s="12">
        <v>540</v>
      </c>
      <c r="CD330" s="12" t="s">
        <v>21</v>
      </c>
      <c r="CE330" s="12">
        <v>1030</v>
      </c>
      <c r="CF330" s="12" t="s">
        <v>21</v>
      </c>
      <c r="CG330" s="12">
        <v>11410</v>
      </c>
      <c r="CH330" s="12" t="s">
        <v>21</v>
      </c>
    </row>
    <row r="331" spans="2:86" x14ac:dyDescent="0.25">
      <c r="B331" s="10" t="s">
        <v>48</v>
      </c>
      <c r="C331" s="11">
        <v>483440</v>
      </c>
      <c r="D331" s="11" t="s">
        <v>21</v>
      </c>
      <c r="E331" s="11">
        <v>0</v>
      </c>
      <c r="F331" s="11" t="s">
        <v>21</v>
      </c>
      <c r="G331" s="11">
        <v>20260</v>
      </c>
      <c r="H331" s="11" t="s">
        <v>21</v>
      </c>
      <c r="I331" s="11">
        <v>76180</v>
      </c>
      <c r="J331" s="11" t="s">
        <v>21</v>
      </c>
      <c r="K331" s="11">
        <v>110270</v>
      </c>
      <c r="L331" s="11" t="s">
        <v>21</v>
      </c>
      <c r="M331" s="11">
        <v>108340</v>
      </c>
      <c r="N331" s="11" t="s">
        <v>21</v>
      </c>
      <c r="O331" s="11">
        <v>51070</v>
      </c>
      <c r="P331" s="11" t="s">
        <v>21</v>
      </c>
      <c r="Q331" s="11">
        <v>45030</v>
      </c>
      <c r="R331" s="11" t="s">
        <v>21</v>
      </c>
      <c r="S331" s="11">
        <v>35720</v>
      </c>
      <c r="T331" s="11" t="s">
        <v>21</v>
      </c>
      <c r="U331" s="11">
        <v>36560</v>
      </c>
      <c r="V331" s="11" t="s">
        <v>21</v>
      </c>
      <c r="W331" s="11">
        <v>57910</v>
      </c>
      <c r="X331" s="11" t="s">
        <v>21</v>
      </c>
      <c r="Y331" s="11" t="s">
        <v>53</v>
      </c>
      <c r="Z331" s="11" t="s">
        <v>21</v>
      </c>
      <c r="AA331" s="11">
        <v>300</v>
      </c>
      <c r="AB331" s="11" t="s">
        <v>21</v>
      </c>
      <c r="AC331" s="11">
        <v>1620</v>
      </c>
      <c r="AD331" s="11" t="s">
        <v>21</v>
      </c>
      <c r="AE331" s="11">
        <v>7380</v>
      </c>
      <c r="AF331" s="11" t="s">
        <v>21</v>
      </c>
      <c r="AG331" s="11">
        <v>13240</v>
      </c>
      <c r="AH331" s="11" t="s">
        <v>21</v>
      </c>
      <c r="AI331" s="11">
        <v>7850</v>
      </c>
      <c r="AJ331" s="11" t="s">
        <v>21</v>
      </c>
      <c r="AK331" s="11">
        <v>7860</v>
      </c>
      <c r="AL331" s="11" t="s">
        <v>21</v>
      </c>
      <c r="AM331" s="11">
        <v>7910</v>
      </c>
      <c r="AN331" s="11" t="s">
        <v>21</v>
      </c>
      <c r="AO331" s="11">
        <v>11750</v>
      </c>
      <c r="AP331" s="11" t="s">
        <v>21</v>
      </c>
      <c r="AT331" s="10" t="s">
        <v>48</v>
      </c>
      <c r="AU331" s="11">
        <v>482650</v>
      </c>
      <c r="AV331" s="11" t="s">
        <v>21</v>
      </c>
      <c r="AW331" s="11">
        <v>0</v>
      </c>
      <c r="AX331" s="11" t="s">
        <v>21</v>
      </c>
      <c r="AY331" s="11">
        <v>21900</v>
      </c>
      <c r="AZ331" s="11" t="s">
        <v>21</v>
      </c>
      <c r="BA331" s="11">
        <v>82460</v>
      </c>
      <c r="BB331" s="11" t="s">
        <v>21</v>
      </c>
      <c r="BC331" s="11">
        <v>122320</v>
      </c>
      <c r="BD331" s="11" t="s">
        <v>21</v>
      </c>
      <c r="BE331" s="11">
        <v>113120</v>
      </c>
      <c r="BF331" s="11" t="s">
        <v>21</v>
      </c>
      <c r="BG331" s="11">
        <v>48480</v>
      </c>
      <c r="BH331" s="11" t="s">
        <v>21</v>
      </c>
      <c r="BI331" s="11">
        <v>36150</v>
      </c>
      <c r="BJ331" s="11" t="s">
        <v>21</v>
      </c>
      <c r="BK331" s="11">
        <v>25350</v>
      </c>
      <c r="BL331" s="11" t="s">
        <v>21</v>
      </c>
      <c r="BM331" s="11">
        <v>32880</v>
      </c>
      <c r="BN331" s="11" t="s">
        <v>21</v>
      </c>
      <c r="BO331" s="11">
        <v>32000</v>
      </c>
      <c r="BP331" s="11" t="s">
        <v>21</v>
      </c>
      <c r="BQ331" s="11" t="s">
        <v>53</v>
      </c>
      <c r="BR331" s="11" t="s">
        <v>21</v>
      </c>
      <c r="BS331" s="11">
        <v>120</v>
      </c>
      <c r="BT331" s="11" t="s">
        <v>21</v>
      </c>
      <c r="BU331" s="11">
        <v>980</v>
      </c>
      <c r="BV331" s="11" t="s">
        <v>21</v>
      </c>
      <c r="BW331" s="11">
        <v>5090</v>
      </c>
      <c r="BX331" s="11" t="s">
        <v>21</v>
      </c>
      <c r="BY331" s="11">
        <v>8460</v>
      </c>
      <c r="BZ331" s="11" t="s">
        <v>21</v>
      </c>
      <c r="CA331" s="11">
        <v>4380</v>
      </c>
      <c r="CB331" s="11" t="s">
        <v>21</v>
      </c>
      <c r="CC331" s="11">
        <v>3920</v>
      </c>
      <c r="CD331" s="11" t="s">
        <v>21</v>
      </c>
      <c r="CE331" s="11">
        <v>4860</v>
      </c>
      <c r="CF331" s="11" t="s">
        <v>21</v>
      </c>
      <c r="CG331" s="11">
        <v>4200</v>
      </c>
      <c r="CH331" s="11" t="s">
        <v>21</v>
      </c>
    </row>
    <row r="332" spans="2:86" x14ac:dyDescent="0.25">
      <c r="B332" s="10" t="s">
        <v>49</v>
      </c>
      <c r="C332" s="12">
        <v>1862650</v>
      </c>
      <c r="D332" s="12" t="s">
        <v>21</v>
      </c>
      <c r="E332" s="12">
        <v>0</v>
      </c>
      <c r="F332" s="12" t="s">
        <v>21</v>
      </c>
      <c r="G332" s="12">
        <v>1620</v>
      </c>
      <c r="H332" s="12" t="s">
        <v>21</v>
      </c>
      <c r="I332" s="12">
        <v>11520</v>
      </c>
      <c r="J332" s="12" t="s">
        <v>21</v>
      </c>
      <c r="K332" s="12">
        <v>25900</v>
      </c>
      <c r="L332" s="12" t="s">
        <v>21</v>
      </c>
      <c r="M332" s="12">
        <v>34570</v>
      </c>
      <c r="N332" s="12" t="s">
        <v>21</v>
      </c>
      <c r="O332" s="12">
        <v>27100</v>
      </c>
      <c r="P332" s="12" t="s">
        <v>21</v>
      </c>
      <c r="Q332" s="12">
        <v>40350</v>
      </c>
      <c r="R332" s="12" t="s">
        <v>21</v>
      </c>
      <c r="S332" s="12">
        <v>71700</v>
      </c>
      <c r="T332" s="12" t="s">
        <v>21</v>
      </c>
      <c r="U332" s="12">
        <v>1649900</v>
      </c>
      <c r="V332" s="12" t="s">
        <v>21</v>
      </c>
      <c r="W332" s="12">
        <v>185590</v>
      </c>
      <c r="X332" s="12" t="s">
        <v>21</v>
      </c>
      <c r="Y332" s="12" t="s">
        <v>53</v>
      </c>
      <c r="Z332" s="12" t="s">
        <v>21</v>
      </c>
      <c r="AA332" s="12">
        <v>10</v>
      </c>
      <c r="AB332" s="12" t="s">
        <v>21</v>
      </c>
      <c r="AC332" s="12">
        <v>20</v>
      </c>
      <c r="AD332" s="12" t="s">
        <v>21</v>
      </c>
      <c r="AE332" s="12">
        <v>150</v>
      </c>
      <c r="AF332" s="12" t="s">
        <v>21</v>
      </c>
      <c r="AG332" s="12">
        <v>410</v>
      </c>
      <c r="AH332" s="12" t="s">
        <v>21</v>
      </c>
      <c r="AI332" s="12">
        <v>890</v>
      </c>
      <c r="AJ332" s="12" t="s">
        <v>21</v>
      </c>
      <c r="AK332" s="12">
        <v>1940</v>
      </c>
      <c r="AL332" s="12" t="s">
        <v>21</v>
      </c>
      <c r="AM332" s="12">
        <v>5030</v>
      </c>
      <c r="AN332" s="12" t="s">
        <v>21</v>
      </c>
      <c r="AO332" s="12">
        <v>177140</v>
      </c>
      <c r="AP332" s="12" t="s">
        <v>21</v>
      </c>
      <c r="AT332" s="10" t="s">
        <v>49</v>
      </c>
      <c r="AU332" s="12">
        <v>1895500</v>
      </c>
      <c r="AV332" s="12" t="s">
        <v>21</v>
      </c>
      <c r="AW332" s="12">
        <v>0</v>
      </c>
      <c r="AX332" s="12" t="s">
        <v>21</v>
      </c>
      <c r="AY332" s="12">
        <v>9270</v>
      </c>
      <c r="AZ332" s="12" t="s">
        <v>21</v>
      </c>
      <c r="BA332" s="12">
        <v>19120</v>
      </c>
      <c r="BB332" s="12" t="s">
        <v>21</v>
      </c>
      <c r="BC332" s="12">
        <v>18150</v>
      </c>
      <c r="BD332" s="12" t="s">
        <v>21</v>
      </c>
      <c r="BE332" s="12">
        <v>22860</v>
      </c>
      <c r="BF332" s="12" t="s">
        <v>21</v>
      </c>
      <c r="BG332" s="12">
        <v>17540</v>
      </c>
      <c r="BH332" s="12" t="s">
        <v>21</v>
      </c>
      <c r="BI332" s="12">
        <v>26650</v>
      </c>
      <c r="BJ332" s="12" t="s">
        <v>21</v>
      </c>
      <c r="BK332" s="12">
        <v>55430</v>
      </c>
      <c r="BL332" s="12" t="s">
        <v>21</v>
      </c>
      <c r="BM332" s="12">
        <v>1726490</v>
      </c>
      <c r="BN332" s="12" t="s">
        <v>21</v>
      </c>
      <c r="BO332" s="12">
        <v>174120</v>
      </c>
      <c r="BP332" s="12" t="s">
        <v>21</v>
      </c>
      <c r="BQ332" s="12" t="s">
        <v>53</v>
      </c>
      <c r="BR332" s="12" t="s">
        <v>21</v>
      </c>
      <c r="BS332" s="12" t="s">
        <v>53</v>
      </c>
      <c r="BT332" s="12" t="s">
        <v>79</v>
      </c>
      <c r="BU332" s="12" t="s">
        <v>53</v>
      </c>
      <c r="BV332" s="12" t="s">
        <v>79</v>
      </c>
      <c r="BW332" s="12">
        <v>40</v>
      </c>
      <c r="BX332" s="12" t="s">
        <v>21</v>
      </c>
      <c r="BY332" s="12">
        <v>210</v>
      </c>
      <c r="BZ332" s="12" t="s">
        <v>21</v>
      </c>
      <c r="CA332" s="12">
        <v>150</v>
      </c>
      <c r="CB332" s="12" t="s">
        <v>21</v>
      </c>
      <c r="CC332" s="12">
        <v>470</v>
      </c>
      <c r="CD332" s="12" t="s">
        <v>21</v>
      </c>
      <c r="CE332" s="12">
        <v>2070</v>
      </c>
      <c r="CF332" s="12" t="s">
        <v>21</v>
      </c>
      <c r="CG332" s="12">
        <v>171170</v>
      </c>
      <c r="CH332" s="12" t="s">
        <v>21</v>
      </c>
    </row>
    <row r="333" spans="2:86" x14ac:dyDescent="0.25">
      <c r="B333" s="10" t="s">
        <v>50</v>
      </c>
      <c r="C333" s="11">
        <v>2281710</v>
      </c>
      <c r="D333" s="11" t="s">
        <v>21</v>
      </c>
      <c r="E333" s="11">
        <v>0</v>
      </c>
      <c r="F333" s="11" t="s">
        <v>21</v>
      </c>
      <c r="G333" s="11">
        <v>290</v>
      </c>
      <c r="H333" s="11" t="s">
        <v>21</v>
      </c>
      <c r="I333" s="11">
        <v>2180</v>
      </c>
      <c r="J333" s="11" t="s">
        <v>21</v>
      </c>
      <c r="K333" s="11">
        <v>44850</v>
      </c>
      <c r="L333" s="11" t="s">
        <v>21</v>
      </c>
      <c r="M333" s="11">
        <v>129780</v>
      </c>
      <c r="N333" s="11" t="s">
        <v>21</v>
      </c>
      <c r="O333" s="11">
        <v>152040</v>
      </c>
      <c r="P333" s="11" t="s">
        <v>21</v>
      </c>
      <c r="Q333" s="11">
        <v>310830</v>
      </c>
      <c r="R333" s="11" t="s">
        <v>21</v>
      </c>
      <c r="S333" s="11">
        <v>654550</v>
      </c>
      <c r="T333" s="11" t="s">
        <v>21</v>
      </c>
      <c r="U333" s="11">
        <v>987210</v>
      </c>
      <c r="V333" s="11" t="s">
        <v>21</v>
      </c>
      <c r="W333" s="11">
        <v>288520</v>
      </c>
      <c r="X333" s="11" t="s">
        <v>21</v>
      </c>
      <c r="Y333" s="11">
        <v>0</v>
      </c>
      <c r="Z333" s="11" t="s">
        <v>21</v>
      </c>
      <c r="AA333" s="11">
        <v>10</v>
      </c>
      <c r="AB333" s="11" t="s">
        <v>21</v>
      </c>
      <c r="AC333" s="11">
        <v>130</v>
      </c>
      <c r="AD333" s="11" t="s">
        <v>21</v>
      </c>
      <c r="AE333" s="11">
        <v>2500</v>
      </c>
      <c r="AF333" s="11" t="s">
        <v>21</v>
      </c>
      <c r="AG333" s="11">
        <v>8720</v>
      </c>
      <c r="AH333" s="11" t="s">
        <v>21</v>
      </c>
      <c r="AI333" s="11">
        <v>13900</v>
      </c>
      <c r="AJ333" s="11" t="s">
        <v>21</v>
      </c>
      <c r="AK333" s="11">
        <v>30380</v>
      </c>
      <c r="AL333" s="11" t="s">
        <v>21</v>
      </c>
      <c r="AM333" s="11">
        <v>77890</v>
      </c>
      <c r="AN333" s="11" t="s">
        <v>21</v>
      </c>
      <c r="AO333" s="11">
        <v>155000</v>
      </c>
      <c r="AP333" s="11" t="s">
        <v>21</v>
      </c>
      <c r="AT333" s="10" t="s">
        <v>50</v>
      </c>
      <c r="AU333" s="11">
        <v>2290980</v>
      </c>
      <c r="AV333" s="11" t="s">
        <v>21</v>
      </c>
      <c r="AW333" s="11">
        <v>0</v>
      </c>
      <c r="AX333" s="11" t="s">
        <v>21</v>
      </c>
      <c r="AY333" s="11">
        <v>990</v>
      </c>
      <c r="AZ333" s="11" t="s">
        <v>21</v>
      </c>
      <c r="BA333" s="11">
        <v>16410</v>
      </c>
      <c r="BB333" s="11" t="s">
        <v>21</v>
      </c>
      <c r="BC333" s="11">
        <v>59550</v>
      </c>
      <c r="BD333" s="11" t="s">
        <v>21</v>
      </c>
      <c r="BE333" s="11">
        <v>197000</v>
      </c>
      <c r="BF333" s="11" t="s">
        <v>21</v>
      </c>
      <c r="BG333" s="11">
        <v>240580</v>
      </c>
      <c r="BH333" s="11" t="s">
        <v>21</v>
      </c>
      <c r="BI333" s="11">
        <v>465950</v>
      </c>
      <c r="BJ333" s="11" t="s">
        <v>21</v>
      </c>
      <c r="BK333" s="11">
        <v>746910</v>
      </c>
      <c r="BL333" s="11" t="s">
        <v>21</v>
      </c>
      <c r="BM333" s="11">
        <v>563590</v>
      </c>
      <c r="BN333" s="11" t="s">
        <v>21</v>
      </c>
      <c r="BO333" s="11">
        <v>113520</v>
      </c>
      <c r="BP333" s="11" t="s">
        <v>21</v>
      </c>
      <c r="BQ333" s="11">
        <v>0</v>
      </c>
      <c r="BR333" s="11" t="s">
        <v>21</v>
      </c>
      <c r="BS333" s="11">
        <v>10</v>
      </c>
      <c r="BT333" s="11" t="s">
        <v>21</v>
      </c>
      <c r="BU333" s="11">
        <v>350</v>
      </c>
      <c r="BV333" s="11" t="s">
        <v>21</v>
      </c>
      <c r="BW333" s="11">
        <v>1970</v>
      </c>
      <c r="BX333" s="11" t="s">
        <v>21</v>
      </c>
      <c r="BY333" s="11">
        <v>8240</v>
      </c>
      <c r="BZ333" s="11" t="s">
        <v>21</v>
      </c>
      <c r="CA333" s="11">
        <v>11870</v>
      </c>
      <c r="CB333" s="11" t="s">
        <v>21</v>
      </c>
      <c r="CC333" s="11">
        <v>20870</v>
      </c>
      <c r="CD333" s="11" t="s">
        <v>21</v>
      </c>
      <c r="CE333" s="11">
        <v>37540</v>
      </c>
      <c r="CF333" s="11" t="s">
        <v>21</v>
      </c>
      <c r="CG333" s="11">
        <v>32660</v>
      </c>
      <c r="CH333" s="11" t="s">
        <v>21</v>
      </c>
    </row>
    <row r="334" spans="2:86" x14ac:dyDescent="0.25">
      <c r="B334" s="10" t="s">
        <v>51</v>
      </c>
      <c r="C334" s="12">
        <v>3005810</v>
      </c>
      <c r="D334" s="12" t="s">
        <v>21</v>
      </c>
      <c r="E334" s="12">
        <v>0</v>
      </c>
      <c r="F334" s="12" t="s">
        <v>21</v>
      </c>
      <c r="G334" s="12">
        <v>420</v>
      </c>
      <c r="H334" s="12" t="s">
        <v>21</v>
      </c>
      <c r="I334" s="12">
        <v>20800</v>
      </c>
      <c r="J334" s="12" t="s">
        <v>21</v>
      </c>
      <c r="K334" s="12">
        <v>105450</v>
      </c>
      <c r="L334" s="12" t="s">
        <v>21</v>
      </c>
      <c r="M334" s="12">
        <v>168050</v>
      </c>
      <c r="N334" s="12" t="s">
        <v>21</v>
      </c>
      <c r="O334" s="12">
        <v>132870</v>
      </c>
      <c r="P334" s="12" t="s">
        <v>21</v>
      </c>
      <c r="Q334" s="12">
        <v>223500</v>
      </c>
      <c r="R334" s="12" t="s">
        <v>21</v>
      </c>
      <c r="S334" s="12">
        <v>467090</v>
      </c>
      <c r="T334" s="12" t="s">
        <v>21</v>
      </c>
      <c r="U334" s="12">
        <v>1887630</v>
      </c>
      <c r="V334" s="12" t="s">
        <v>21</v>
      </c>
      <c r="W334" s="12">
        <v>592890</v>
      </c>
      <c r="X334" s="12" t="s">
        <v>21</v>
      </c>
      <c r="Y334" s="12">
        <v>0</v>
      </c>
      <c r="Z334" s="12" t="s">
        <v>21</v>
      </c>
      <c r="AA334" s="12">
        <v>20</v>
      </c>
      <c r="AB334" s="12" t="s">
        <v>21</v>
      </c>
      <c r="AC334" s="12">
        <v>220</v>
      </c>
      <c r="AD334" s="12" t="s">
        <v>21</v>
      </c>
      <c r="AE334" s="12">
        <v>1280</v>
      </c>
      <c r="AF334" s="12" t="s">
        <v>21</v>
      </c>
      <c r="AG334" s="12">
        <v>6780</v>
      </c>
      <c r="AH334" s="12" t="s">
        <v>21</v>
      </c>
      <c r="AI334" s="12">
        <v>11600</v>
      </c>
      <c r="AJ334" s="12" t="s">
        <v>21</v>
      </c>
      <c r="AK334" s="12">
        <v>29740</v>
      </c>
      <c r="AL334" s="12" t="s">
        <v>21</v>
      </c>
      <c r="AM334" s="12">
        <v>87370</v>
      </c>
      <c r="AN334" s="12" t="s">
        <v>21</v>
      </c>
      <c r="AO334" s="12">
        <v>455860</v>
      </c>
      <c r="AP334" s="12" t="s">
        <v>21</v>
      </c>
      <c r="AT334" s="10" t="s">
        <v>51</v>
      </c>
      <c r="AU334" s="12">
        <v>3066320</v>
      </c>
      <c r="AV334" s="12" t="s">
        <v>21</v>
      </c>
      <c r="AW334" s="12">
        <v>0</v>
      </c>
      <c r="AX334" s="12" t="s">
        <v>21</v>
      </c>
      <c r="AY334" s="12">
        <v>340</v>
      </c>
      <c r="AZ334" s="12" t="s">
        <v>21</v>
      </c>
      <c r="BA334" s="12">
        <v>29310</v>
      </c>
      <c r="BB334" s="12" t="s">
        <v>21</v>
      </c>
      <c r="BC334" s="12">
        <v>112930</v>
      </c>
      <c r="BD334" s="12" t="s">
        <v>21</v>
      </c>
      <c r="BE334" s="12">
        <v>202680</v>
      </c>
      <c r="BF334" s="12" t="s">
        <v>21</v>
      </c>
      <c r="BG334" s="12">
        <v>175130</v>
      </c>
      <c r="BH334" s="12" t="s">
        <v>21</v>
      </c>
      <c r="BI334" s="12">
        <v>313200</v>
      </c>
      <c r="BJ334" s="12" t="s">
        <v>21</v>
      </c>
      <c r="BK334" s="12">
        <v>643730</v>
      </c>
      <c r="BL334" s="12" t="s">
        <v>21</v>
      </c>
      <c r="BM334" s="12">
        <v>1589000</v>
      </c>
      <c r="BN334" s="12" t="s">
        <v>21</v>
      </c>
      <c r="BO334" s="12">
        <v>324820</v>
      </c>
      <c r="BP334" s="12" t="s">
        <v>21</v>
      </c>
      <c r="BQ334" s="12">
        <v>0</v>
      </c>
      <c r="BR334" s="12" t="s">
        <v>21</v>
      </c>
      <c r="BS334" s="12">
        <v>20</v>
      </c>
      <c r="BT334" s="12" t="s">
        <v>21</v>
      </c>
      <c r="BU334" s="12">
        <v>110</v>
      </c>
      <c r="BV334" s="12" t="s">
        <v>21</v>
      </c>
      <c r="BW334" s="12">
        <v>930</v>
      </c>
      <c r="BX334" s="12" t="s">
        <v>21</v>
      </c>
      <c r="BY334" s="12">
        <v>6240</v>
      </c>
      <c r="BZ334" s="12" t="s">
        <v>21</v>
      </c>
      <c r="CA334" s="12">
        <v>10210</v>
      </c>
      <c r="CB334" s="12" t="s">
        <v>21</v>
      </c>
      <c r="CC334" s="12">
        <v>25880</v>
      </c>
      <c r="CD334" s="12" t="s">
        <v>21</v>
      </c>
      <c r="CE334" s="12">
        <v>68240</v>
      </c>
      <c r="CF334" s="12" t="s">
        <v>21</v>
      </c>
      <c r="CG334" s="12">
        <v>213190</v>
      </c>
      <c r="CH334" s="12" t="s">
        <v>21</v>
      </c>
    </row>
    <row r="335" spans="2:86" x14ac:dyDescent="0.25">
      <c r="B335" s="10" t="s">
        <v>52</v>
      </c>
      <c r="C335" s="11">
        <v>17599520</v>
      </c>
      <c r="D335" s="11" t="s">
        <v>21</v>
      </c>
      <c r="E335" s="11">
        <v>0</v>
      </c>
      <c r="F335" s="11" t="s">
        <v>21</v>
      </c>
      <c r="G335" s="11">
        <v>10</v>
      </c>
      <c r="H335" s="11" t="s">
        <v>21</v>
      </c>
      <c r="I335" s="11" t="s">
        <v>53</v>
      </c>
      <c r="J335" s="11" t="s">
        <v>79</v>
      </c>
      <c r="K335" s="11">
        <v>80</v>
      </c>
      <c r="L335" s="11" t="s">
        <v>21</v>
      </c>
      <c r="M335" s="11">
        <v>950</v>
      </c>
      <c r="N335" s="11" t="s">
        <v>21</v>
      </c>
      <c r="O335" s="11">
        <v>2250</v>
      </c>
      <c r="P335" s="11" t="s">
        <v>21</v>
      </c>
      <c r="Q335" s="11">
        <v>6390</v>
      </c>
      <c r="R335" s="11" t="s">
        <v>21</v>
      </c>
      <c r="S335" s="11">
        <v>15470</v>
      </c>
      <c r="T335" s="11" t="s">
        <v>21</v>
      </c>
      <c r="U335" s="11">
        <v>17574350</v>
      </c>
      <c r="V335" s="11" t="s">
        <v>21</v>
      </c>
      <c r="W335" s="11" t="s">
        <v>53</v>
      </c>
      <c r="X335" s="11" t="s">
        <v>21</v>
      </c>
      <c r="Y335" s="11" t="s">
        <v>53</v>
      </c>
      <c r="Z335" s="11" t="s">
        <v>21</v>
      </c>
      <c r="AA335" s="11" t="s">
        <v>53</v>
      </c>
      <c r="AB335" s="11" t="s">
        <v>21</v>
      </c>
      <c r="AC335" s="11" t="s">
        <v>53</v>
      </c>
      <c r="AD335" s="11" t="s">
        <v>21</v>
      </c>
      <c r="AE335" s="11" t="s">
        <v>53</v>
      </c>
      <c r="AF335" s="11" t="s">
        <v>21</v>
      </c>
      <c r="AG335" s="11" t="s">
        <v>53</v>
      </c>
      <c r="AH335" s="11" t="s">
        <v>21</v>
      </c>
      <c r="AI335" s="11" t="s">
        <v>53</v>
      </c>
      <c r="AJ335" s="11" t="s">
        <v>21</v>
      </c>
      <c r="AK335" s="11" t="s">
        <v>53</v>
      </c>
      <c r="AL335" s="11" t="s">
        <v>21</v>
      </c>
      <c r="AM335" s="11" t="s">
        <v>53</v>
      </c>
      <c r="AN335" s="11" t="s">
        <v>21</v>
      </c>
      <c r="AO335" s="11" t="s">
        <v>53</v>
      </c>
      <c r="AP335" s="11" t="s">
        <v>21</v>
      </c>
      <c r="AT335" s="10" t="s">
        <v>52</v>
      </c>
      <c r="AU335" s="11">
        <v>1595670</v>
      </c>
      <c r="AV335" s="11" t="s">
        <v>21</v>
      </c>
      <c r="AW335" s="11">
        <v>0</v>
      </c>
      <c r="AX335" s="11" t="s">
        <v>21</v>
      </c>
      <c r="AY335" s="11">
        <v>30</v>
      </c>
      <c r="AZ335" s="11" t="s">
        <v>21</v>
      </c>
      <c r="BA335" s="11">
        <v>50</v>
      </c>
      <c r="BB335" s="11" t="s">
        <v>21</v>
      </c>
      <c r="BC335" s="11">
        <v>110</v>
      </c>
      <c r="BD335" s="11" t="s">
        <v>21</v>
      </c>
      <c r="BE335" s="11">
        <v>430</v>
      </c>
      <c r="BF335" s="11" t="s">
        <v>21</v>
      </c>
      <c r="BG335" s="11">
        <v>970</v>
      </c>
      <c r="BH335" s="11" t="s">
        <v>21</v>
      </c>
      <c r="BI335" s="11">
        <v>3400</v>
      </c>
      <c r="BJ335" s="11" t="s">
        <v>21</v>
      </c>
      <c r="BK335" s="11">
        <v>16770</v>
      </c>
      <c r="BL335" s="11" t="s">
        <v>21</v>
      </c>
      <c r="BM335" s="11">
        <v>1573920</v>
      </c>
      <c r="BN335" s="11" t="s">
        <v>21</v>
      </c>
      <c r="BO335" s="11">
        <v>3970</v>
      </c>
      <c r="BP335" s="11" t="s">
        <v>21</v>
      </c>
      <c r="BQ335" s="11" t="s">
        <v>53</v>
      </c>
      <c r="BR335" s="11" t="s">
        <v>21</v>
      </c>
      <c r="BS335" s="11" t="s">
        <v>53</v>
      </c>
      <c r="BT335" s="11" t="s">
        <v>21</v>
      </c>
      <c r="BU335" s="11" t="s">
        <v>53</v>
      </c>
      <c r="BV335" s="11" t="s">
        <v>21</v>
      </c>
      <c r="BW335" s="11" t="s">
        <v>53</v>
      </c>
      <c r="BX335" s="11" t="s">
        <v>21</v>
      </c>
      <c r="BY335" s="11" t="s">
        <v>53</v>
      </c>
      <c r="BZ335" s="11" t="s">
        <v>79</v>
      </c>
      <c r="CA335" s="11" t="s">
        <v>53</v>
      </c>
      <c r="CB335" s="11" t="s">
        <v>79</v>
      </c>
      <c r="CC335" s="11" t="s">
        <v>53</v>
      </c>
      <c r="CD335" s="11" t="s">
        <v>21</v>
      </c>
      <c r="CE335" s="11" t="s">
        <v>53</v>
      </c>
      <c r="CF335" s="11" t="s">
        <v>21</v>
      </c>
      <c r="CG335" s="11">
        <v>3940</v>
      </c>
      <c r="CH335" s="11" t="s">
        <v>21</v>
      </c>
    </row>
    <row r="336" spans="2:86" x14ac:dyDescent="0.25">
      <c r="B336" s="10" t="s">
        <v>54</v>
      </c>
      <c r="C336" s="12">
        <v>982790</v>
      </c>
      <c r="D336" s="12" t="s">
        <v>21</v>
      </c>
      <c r="E336" s="12">
        <v>0</v>
      </c>
      <c r="F336" s="12" t="s">
        <v>21</v>
      </c>
      <c r="G336" s="12">
        <v>1160</v>
      </c>
      <c r="H336" s="12" t="s">
        <v>21</v>
      </c>
      <c r="I336" s="12">
        <v>11350</v>
      </c>
      <c r="J336" s="12" t="s">
        <v>21</v>
      </c>
      <c r="K336" s="12">
        <v>47290</v>
      </c>
      <c r="L336" s="12" t="s">
        <v>21</v>
      </c>
      <c r="M336" s="12">
        <v>142110</v>
      </c>
      <c r="N336" s="12" t="s">
        <v>21</v>
      </c>
      <c r="O336" s="12">
        <v>150240</v>
      </c>
      <c r="P336" s="12" t="s">
        <v>21</v>
      </c>
      <c r="Q336" s="12">
        <v>231250</v>
      </c>
      <c r="R336" s="12" t="s">
        <v>21</v>
      </c>
      <c r="S336" s="12">
        <v>266590</v>
      </c>
      <c r="T336" s="12" t="s">
        <v>21</v>
      </c>
      <c r="U336" s="12">
        <v>132800</v>
      </c>
      <c r="V336" s="12" t="s">
        <v>21</v>
      </c>
      <c r="W336" s="12">
        <v>26180</v>
      </c>
      <c r="X336" s="12" t="s">
        <v>21</v>
      </c>
      <c r="Y336" s="12">
        <v>0</v>
      </c>
      <c r="Z336" s="12" t="s">
        <v>21</v>
      </c>
      <c r="AA336" s="12">
        <v>70</v>
      </c>
      <c r="AB336" s="12" t="s">
        <v>21</v>
      </c>
      <c r="AC336" s="12">
        <v>390</v>
      </c>
      <c r="AD336" s="12" t="s">
        <v>21</v>
      </c>
      <c r="AE336" s="12">
        <v>1370</v>
      </c>
      <c r="AF336" s="12" t="s">
        <v>21</v>
      </c>
      <c r="AG336" s="12">
        <v>4010</v>
      </c>
      <c r="AH336" s="12" t="s">
        <v>21</v>
      </c>
      <c r="AI336" s="12">
        <v>3630</v>
      </c>
      <c r="AJ336" s="12" t="s">
        <v>21</v>
      </c>
      <c r="AK336" s="12">
        <v>5300</v>
      </c>
      <c r="AL336" s="12" t="s">
        <v>21</v>
      </c>
      <c r="AM336" s="12">
        <v>7120</v>
      </c>
      <c r="AN336" s="12" t="s">
        <v>21</v>
      </c>
      <c r="AO336" s="12">
        <v>4290</v>
      </c>
      <c r="AP336" s="12" t="s">
        <v>21</v>
      </c>
      <c r="AT336" s="10" t="s">
        <v>54</v>
      </c>
      <c r="AU336" s="12">
        <v>1005940</v>
      </c>
      <c r="AV336" s="12" t="s">
        <v>21</v>
      </c>
      <c r="AW336" s="12">
        <v>0</v>
      </c>
      <c r="AX336" s="12" t="s">
        <v>21</v>
      </c>
      <c r="AY336" s="12">
        <v>1000</v>
      </c>
      <c r="AZ336" s="12" t="s">
        <v>21</v>
      </c>
      <c r="BA336" s="12">
        <v>12390</v>
      </c>
      <c r="BB336" s="12" t="s">
        <v>21</v>
      </c>
      <c r="BC336" s="12">
        <v>60470</v>
      </c>
      <c r="BD336" s="12" t="s">
        <v>21</v>
      </c>
      <c r="BE336" s="12">
        <v>197200</v>
      </c>
      <c r="BF336" s="12" t="s">
        <v>21</v>
      </c>
      <c r="BG336" s="12">
        <v>206320</v>
      </c>
      <c r="BH336" s="12" t="s">
        <v>21</v>
      </c>
      <c r="BI336" s="12">
        <v>259100</v>
      </c>
      <c r="BJ336" s="12" t="s">
        <v>21</v>
      </c>
      <c r="BK336" s="12">
        <v>199800</v>
      </c>
      <c r="BL336" s="12" t="s">
        <v>21</v>
      </c>
      <c r="BM336" s="12">
        <v>69660</v>
      </c>
      <c r="BN336" s="12" t="s">
        <v>21</v>
      </c>
      <c r="BO336" s="12">
        <v>21130</v>
      </c>
      <c r="BP336" s="12" t="s">
        <v>21</v>
      </c>
      <c r="BQ336" s="12">
        <v>0</v>
      </c>
      <c r="BR336" s="12" t="s">
        <v>21</v>
      </c>
      <c r="BS336" s="12">
        <v>10</v>
      </c>
      <c r="BT336" s="12" t="s">
        <v>21</v>
      </c>
      <c r="BU336" s="12">
        <v>280</v>
      </c>
      <c r="BV336" s="12" t="s">
        <v>21</v>
      </c>
      <c r="BW336" s="12">
        <v>1340</v>
      </c>
      <c r="BX336" s="12" t="s">
        <v>21</v>
      </c>
      <c r="BY336" s="12">
        <v>4290</v>
      </c>
      <c r="BZ336" s="12" t="s">
        <v>21</v>
      </c>
      <c r="CA336" s="12">
        <v>3700</v>
      </c>
      <c r="CB336" s="12" t="s">
        <v>21</v>
      </c>
      <c r="CC336" s="12">
        <v>5010</v>
      </c>
      <c r="CD336" s="12" t="s">
        <v>21</v>
      </c>
      <c r="CE336" s="12">
        <v>4410</v>
      </c>
      <c r="CF336" s="12" t="s">
        <v>21</v>
      </c>
      <c r="CG336" s="12">
        <v>2100</v>
      </c>
      <c r="CH336" s="12" t="s">
        <v>21</v>
      </c>
    </row>
    <row r="337" spans="1:86" x14ac:dyDescent="0.25">
      <c r="B337" s="10" t="s">
        <v>55</v>
      </c>
      <c r="C337" s="11">
        <v>851030</v>
      </c>
      <c r="D337" s="11" t="s">
        <v>21</v>
      </c>
      <c r="E337" s="11">
        <v>0</v>
      </c>
      <c r="F337" s="11" t="s">
        <v>21</v>
      </c>
      <c r="G337" s="11">
        <v>3000</v>
      </c>
      <c r="H337" s="11" t="s">
        <v>21</v>
      </c>
      <c r="I337" s="11">
        <v>11040</v>
      </c>
      <c r="J337" s="11" t="s">
        <v>21</v>
      </c>
      <c r="K337" s="11">
        <v>41600</v>
      </c>
      <c r="L337" s="11" t="s">
        <v>21</v>
      </c>
      <c r="M337" s="11">
        <v>179270</v>
      </c>
      <c r="N337" s="11" t="s">
        <v>21</v>
      </c>
      <c r="O337" s="11">
        <v>208470</v>
      </c>
      <c r="P337" s="11" t="s">
        <v>21</v>
      </c>
      <c r="Q337" s="11">
        <v>248270</v>
      </c>
      <c r="R337" s="11" t="s">
        <v>21</v>
      </c>
      <c r="S337" s="11">
        <v>136790</v>
      </c>
      <c r="T337" s="11" t="s">
        <v>21</v>
      </c>
      <c r="U337" s="11">
        <v>22600</v>
      </c>
      <c r="V337" s="11" t="s">
        <v>21</v>
      </c>
      <c r="W337" s="11">
        <v>143790</v>
      </c>
      <c r="X337" s="11" t="s">
        <v>21</v>
      </c>
      <c r="Y337" s="11" t="s">
        <v>53</v>
      </c>
      <c r="Z337" s="11" t="s">
        <v>21</v>
      </c>
      <c r="AA337" s="11">
        <v>110</v>
      </c>
      <c r="AB337" s="11" t="s">
        <v>21</v>
      </c>
      <c r="AC337" s="11">
        <v>1180</v>
      </c>
      <c r="AD337" s="11" t="s">
        <v>21</v>
      </c>
      <c r="AE337" s="11">
        <v>5730</v>
      </c>
      <c r="AF337" s="11" t="s">
        <v>21</v>
      </c>
      <c r="AG337" s="11">
        <v>28370</v>
      </c>
      <c r="AH337" s="11" t="s">
        <v>21</v>
      </c>
      <c r="AI337" s="11">
        <v>34610</v>
      </c>
      <c r="AJ337" s="11" t="s">
        <v>21</v>
      </c>
      <c r="AK337" s="11">
        <v>48110</v>
      </c>
      <c r="AL337" s="11" t="s">
        <v>21</v>
      </c>
      <c r="AM337" s="11">
        <v>21660</v>
      </c>
      <c r="AN337" s="11" t="s">
        <v>21</v>
      </c>
      <c r="AO337" s="11">
        <v>4020</v>
      </c>
      <c r="AP337" s="11" t="s">
        <v>21</v>
      </c>
      <c r="AT337" s="10" t="s">
        <v>55</v>
      </c>
      <c r="AU337" s="11">
        <v>1047800</v>
      </c>
      <c r="AV337" s="11" t="s">
        <v>21</v>
      </c>
      <c r="AW337" s="11">
        <v>0</v>
      </c>
      <c r="AX337" s="11" t="s">
        <v>21</v>
      </c>
      <c r="AY337" s="11">
        <v>3980</v>
      </c>
      <c r="AZ337" s="11" t="s">
        <v>21</v>
      </c>
      <c r="BA337" s="11">
        <v>17230</v>
      </c>
      <c r="BB337" s="11" t="s">
        <v>21</v>
      </c>
      <c r="BC337" s="11">
        <v>70570</v>
      </c>
      <c r="BD337" s="11" t="s">
        <v>21</v>
      </c>
      <c r="BE337" s="11">
        <v>286320</v>
      </c>
      <c r="BF337" s="11" t="s">
        <v>21</v>
      </c>
      <c r="BG337" s="11">
        <v>278000</v>
      </c>
      <c r="BH337" s="11" t="s">
        <v>21</v>
      </c>
      <c r="BI337" s="11">
        <v>259710</v>
      </c>
      <c r="BJ337" s="11" t="s">
        <v>21</v>
      </c>
      <c r="BK337" s="11">
        <v>115320</v>
      </c>
      <c r="BL337" s="11" t="s">
        <v>21</v>
      </c>
      <c r="BM337" s="11">
        <v>16670</v>
      </c>
      <c r="BN337" s="11" t="s">
        <v>21</v>
      </c>
      <c r="BO337" s="11">
        <v>108870</v>
      </c>
      <c r="BP337" s="11" t="s">
        <v>21</v>
      </c>
      <c r="BQ337" s="11" t="s">
        <v>53</v>
      </c>
      <c r="BR337" s="11" t="s">
        <v>21</v>
      </c>
      <c r="BS337" s="11">
        <v>60</v>
      </c>
      <c r="BT337" s="11" t="s">
        <v>21</v>
      </c>
      <c r="BU337" s="11">
        <v>1170</v>
      </c>
      <c r="BV337" s="11" t="s">
        <v>21</v>
      </c>
      <c r="BW337" s="11">
        <v>6760</v>
      </c>
      <c r="BX337" s="11" t="s">
        <v>21</v>
      </c>
      <c r="BY337" s="11">
        <v>29680</v>
      </c>
      <c r="BZ337" s="11" t="s">
        <v>21</v>
      </c>
      <c r="CA337" s="11">
        <v>33140</v>
      </c>
      <c r="CB337" s="11" t="s">
        <v>21</v>
      </c>
      <c r="CC337" s="11">
        <v>28220</v>
      </c>
      <c r="CD337" s="11" t="s">
        <v>21</v>
      </c>
      <c r="CE337" s="11">
        <v>8580</v>
      </c>
      <c r="CF337" s="11" t="s">
        <v>21</v>
      </c>
      <c r="CG337" s="11">
        <v>1270</v>
      </c>
      <c r="CH337" s="11" t="s">
        <v>21</v>
      </c>
    </row>
    <row r="338" spans="1:86" x14ac:dyDescent="0.25">
      <c r="B338" s="10" t="s">
        <v>56</v>
      </c>
      <c r="C338" s="12" t="s">
        <v>53</v>
      </c>
      <c r="D338" s="12" t="s">
        <v>21</v>
      </c>
      <c r="E338" s="12" t="s">
        <v>53</v>
      </c>
      <c r="F338" s="12" t="s">
        <v>21</v>
      </c>
      <c r="G338" s="12" t="s">
        <v>53</v>
      </c>
      <c r="H338" s="12" t="s">
        <v>21</v>
      </c>
      <c r="I338" s="12" t="s">
        <v>53</v>
      </c>
      <c r="J338" s="12" t="s">
        <v>21</v>
      </c>
      <c r="K338" s="12" t="s">
        <v>53</v>
      </c>
      <c r="L338" s="12" t="s">
        <v>21</v>
      </c>
      <c r="M338" s="12" t="s">
        <v>53</v>
      </c>
      <c r="N338" s="12" t="s">
        <v>21</v>
      </c>
      <c r="O338" s="12" t="s">
        <v>53</v>
      </c>
      <c r="P338" s="12" t="s">
        <v>21</v>
      </c>
      <c r="Q338" s="12" t="s">
        <v>53</v>
      </c>
      <c r="R338" s="12" t="s">
        <v>21</v>
      </c>
      <c r="S338" s="12" t="s">
        <v>53</v>
      </c>
      <c r="T338" s="12" t="s">
        <v>21</v>
      </c>
      <c r="U338" s="12" t="s">
        <v>53</v>
      </c>
      <c r="V338" s="12" t="s">
        <v>21</v>
      </c>
      <c r="W338" s="12" t="s">
        <v>53</v>
      </c>
      <c r="X338" s="12" t="s">
        <v>21</v>
      </c>
      <c r="Y338" s="12" t="s">
        <v>53</v>
      </c>
      <c r="Z338" s="12" t="s">
        <v>21</v>
      </c>
      <c r="AA338" s="12" t="s">
        <v>53</v>
      </c>
      <c r="AB338" s="12" t="s">
        <v>21</v>
      </c>
      <c r="AC338" s="12" t="s">
        <v>53</v>
      </c>
      <c r="AD338" s="12" t="s">
        <v>21</v>
      </c>
      <c r="AE338" s="12" t="s">
        <v>53</v>
      </c>
      <c r="AF338" s="12" t="s">
        <v>21</v>
      </c>
      <c r="AG338" s="12" t="s">
        <v>53</v>
      </c>
      <c r="AH338" s="12" t="s">
        <v>21</v>
      </c>
      <c r="AI338" s="12" t="s">
        <v>53</v>
      </c>
      <c r="AJ338" s="12" t="s">
        <v>21</v>
      </c>
      <c r="AK338" s="12" t="s">
        <v>53</v>
      </c>
      <c r="AL338" s="12" t="s">
        <v>21</v>
      </c>
      <c r="AM338" s="12" t="s">
        <v>53</v>
      </c>
      <c r="AN338" s="12" t="s">
        <v>21</v>
      </c>
      <c r="AO338" s="12" t="s">
        <v>53</v>
      </c>
      <c r="AP338" s="12" t="s">
        <v>21</v>
      </c>
      <c r="AT338" s="10" t="s">
        <v>56</v>
      </c>
      <c r="AU338" s="12">
        <v>16881690</v>
      </c>
      <c r="AV338" s="12" t="s">
        <v>21</v>
      </c>
      <c r="AW338" s="12">
        <v>0</v>
      </c>
      <c r="AX338" s="12" t="s">
        <v>21</v>
      </c>
      <c r="AY338" s="12">
        <v>4630</v>
      </c>
      <c r="AZ338" s="12" t="s">
        <v>21</v>
      </c>
      <c r="BA338" s="12">
        <v>27430</v>
      </c>
      <c r="BB338" s="12" t="s">
        <v>21</v>
      </c>
      <c r="BC338" s="12">
        <v>194550</v>
      </c>
      <c r="BD338" s="12" t="s">
        <v>21</v>
      </c>
      <c r="BE338" s="12">
        <v>412790</v>
      </c>
      <c r="BF338" s="12" t="s">
        <v>21</v>
      </c>
      <c r="BG338" s="12">
        <v>439950</v>
      </c>
      <c r="BH338" s="12" t="s">
        <v>21</v>
      </c>
      <c r="BI338" s="12">
        <v>960850</v>
      </c>
      <c r="BJ338" s="12" t="s">
        <v>21</v>
      </c>
      <c r="BK338" s="12">
        <v>2360080</v>
      </c>
      <c r="BL338" s="12" t="s">
        <v>21</v>
      </c>
      <c r="BM338" s="12">
        <v>12481400</v>
      </c>
      <c r="BN338" s="12" t="s">
        <v>21</v>
      </c>
      <c r="BO338" s="12">
        <v>199550</v>
      </c>
      <c r="BP338" s="12" t="s">
        <v>21</v>
      </c>
      <c r="BQ338" s="12">
        <v>0</v>
      </c>
      <c r="BR338" s="12" t="s">
        <v>21</v>
      </c>
      <c r="BS338" s="12">
        <v>20</v>
      </c>
      <c r="BT338" s="12" t="s">
        <v>21</v>
      </c>
      <c r="BU338" s="12">
        <v>130</v>
      </c>
      <c r="BV338" s="12" t="s">
        <v>21</v>
      </c>
      <c r="BW338" s="12">
        <v>730</v>
      </c>
      <c r="BX338" s="12" t="s">
        <v>21</v>
      </c>
      <c r="BY338" s="12">
        <v>2470</v>
      </c>
      <c r="BZ338" s="12" t="s">
        <v>21</v>
      </c>
      <c r="CA338" s="12">
        <v>4330</v>
      </c>
      <c r="CB338" s="12" t="s">
        <v>21</v>
      </c>
      <c r="CC338" s="12">
        <v>11080</v>
      </c>
      <c r="CD338" s="12" t="s">
        <v>21</v>
      </c>
      <c r="CE338" s="12">
        <v>35420</v>
      </c>
      <c r="CF338" s="12" t="s">
        <v>21</v>
      </c>
      <c r="CG338" s="12">
        <v>145360</v>
      </c>
      <c r="CH338" s="12" t="s">
        <v>21</v>
      </c>
    </row>
    <row r="339" spans="1:86" x14ac:dyDescent="0.25">
      <c r="B339" s="10" t="s">
        <v>57</v>
      </c>
      <c r="C339" s="11" t="s">
        <v>53</v>
      </c>
      <c r="D339" s="11" t="s">
        <v>21</v>
      </c>
      <c r="E339" s="11" t="s">
        <v>53</v>
      </c>
      <c r="F339" s="11" t="s">
        <v>21</v>
      </c>
      <c r="G339" s="11" t="s">
        <v>53</v>
      </c>
      <c r="H339" s="11" t="s">
        <v>21</v>
      </c>
      <c r="I339" s="11" t="s">
        <v>53</v>
      </c>
      <c r="J339" s="11" t="s">
        <v>21</v>
      </c>
      <c r="K339" s="11" t="s">
        <v>53</v>
      </c>
      <c r="L339" s="11" t="s">
        <v>21</v>
      </c>
      <c r="M339" s="11" t="s">
        <v>53</v>
      </c>
      <c r="N339" s="11" t="s">
        <v>21</v>
      </c>
      <c r="O339" s="11" t="s">
        <v>53</v>
      </c>
      <c r="P339" s="11" t="s">
        <v>21</v>
      </c>
      <c r="Q339" s="11" t="s">
        <v>53</v>
      </c>
      <c r="R339" s="11" t="s">
        <v>21</v>
      </c>
      <c r="S339" s="11" t="s">
        <v>53</v>
      </c>
      <c r="T339" s="11" t="s">
        <v>21</v>
      </c>
      <c r="U339" s="11" t="s">
        <v>53</v>
      </c>
      <c r="V339" s="11" t="s">
        <v>21</v>
      </c>
      <c r="W339" s="11" t="s">
        <v>53</v>
      </c>
      <c r="X339" s="11" t="s">
        <v>21</v>
      </c>
      <c r="Y339" s="11" t="s">
        <v>53</v>
      </c>
      <c r="Z339" s="11" t="s">
        <v>21</v>
      </c>
      <c r="AA339" s="11" t="s">
        <v>53</v>
      </c>
      <c r="AB339" s="11" t="s">
        <v>21</v>
      </c>
      <c r="AC339" s="11" t="s">
        <v>53</v>
      </c>
      <c r="AD339" s="11" t="s">
        <v>21</v>
      </c>
      <c r="AE339" s="11" t="s">
        <v>53</v>
      </c>
      <c r="AF339" s="11" t="s">
        <v>21</v>
      </c>
      <c r="AG339" s="11" t="s">
        <v>53</v>
      </c>
      <c r="AH339" s="11" t="s">
        <v>21</v>
      </c>
      <c r="AI339" s="11" t="s">
        <v>53</v>
      </c>
      <c r="AJ339" s="11" t="s">
        <v>21</v>
      </c>
      <c r="AK339" s="11" t="s">
        <v>53</v>
      </c>
      <c r="AL339" s="11" t="s">
        <v>21</v>
      </c>
      <c r="AM339" s="11" t="s">
        <v>53</v>
      </c>
      <c r="AN339" s="11" t="s">
        <v>21</v>
      </c>
      <c r="AO339" s="11" t="s">
        <v>53</v>
      </c>
      <c r="AP339" s="11" t="s">
        <v>21</v>
      </c>
      <c r="AT339" s="10" t="s">
        <v>57</v>
      </c>
      <c r="AU339" s="11">
        <v>221300</v>
      </c>
      <c r="AV339" s="11" t="s">
        <v>21</v>
      </c>
      <c r="AW339" s="11">
        <v>0</v>
      </c>
      <c r="AX339" s="11" t="s">
        <v>21</v>
      </c>
      <c r="AY339" s="11">
        <v>23000</v>
      </c>
      <c r="AZ339" s="11" t="s">
        <v>21</v>
      </c>
      <c r="BA339" s="11">
        <v>23500</v>
      </c>
      <c r="BB339" s="11" t="s">
        <v>21</v>
      </c>
      <c r="BC339" s="11">
        <v>18540</v>
      </c>
      <c r="BD339" s="11" t="s">
        <v>21</v>
      </c>
      <c r="BE339" s="11">
        <v>15500</v>
      </c>
      <c r="BF339" s="11" t="s">
        <v>21</v>
      </c>
      <c r="BG339" s="11">
        <v>7850</v>
      </c>
      <c r="BH339" s="11" t="s">
        <v>21</v>
      </c>
      <c r="BI339" s="11">
        <v>12360</v>
      </c>
      <c r="BJ339" s="11" t="s">
        <v>21</v>
      </c>
      <c r="BK339" s="11">
        <v>31650</v>
      </c>
      <c r="BL339" s="11" t="s">
        <v>21</v>
      </c>
      <c r="BM339" s="11">
        <v>88900</v>
      </c>
      <c r="BN339" s="11" t="s">
        <v>21</v>
      </c>
      <c r="BO339" s="11" t="s">
        <v>53</v>
      </c>
      <c r="BP339" s="11" t="s">
        <v>79</v>
      </c>
      <c r="BQ339" s="11" t="s">
        <v>53</v>
      </c>
      <c r="BR339" s="11" t="s">
        <v>21</v>
      </c>
      <c r="BS339" s="11" t="s">
        <v>53</v>
      </c>
      <c r="BT339" s="11" t="s">
        <v>79</v>
      </c>
      <c r="BU339" s="11" t="s">
        <v>53</v>
      </c>
      <c r="BV339" s="11" t="s">
        <v>21</v>
      </c>
      <c r="BW339" s="11" t="s">
        <v>53</v>
      </c>
      <c r="BX339" s="11" t="s">
        <v>79</v>
      </c>
      <c r="BY339" s="11" t="s">
        <v>53</v>
      </c>
      <c r="BZ339" s="11" t="s">
        <v>21</v>
      </c>
      <c r="CA339" s="11" t="s">
        <v>53</v>
      </c>
      <c r="CB339" s="11" t="s">
        <v>21</v>
      </c>
      <c r="CC339" s="11" t="s">
        <v>53</v>
      </c>
      <c r="CD339" s="11" t="s">
        <v>21</v>
      </c>
      <c r="CE339" s="11" t="s">
        <v>53</v>
      </c>
      <c r="CF339" s="11" t="s">
        <v>21</v>
      </c>
      <c r="CG339" s="11" t="s">
        <v>53</v>
      </c>
      <c r="CH339" s="11" t="s">
        <v>21</v>
      </c>
    </row>
    <row r="340" spans="1:86" x14ac:dyDescent="0.25">
      <c r="B340" s="10" t="s">
        <v>58</v>
      </c>
      <c r="C340" s="12" t="s">
        <v>53</v>
      </c>
      <c r="D340" s="12" t="s">
        <v>21</v>
      </c>
      <c r="E340" s="12" t="s">
        <v>53</v>
      </c>
      <c r="F340" s="12" t="s">
        <v>21</v>
      </c>
      <c r="G340" s="12" t="s">
        <v>53</v>
      </c>
      <c r="H340" s="12" t="s">
        <v>21</v>
      </c>
      <c r="I340" s="12" t="s">
        <v>53</v>
      </c>
      <c r="J340" s="12" t="s">
        <v>21</v>
      </c>
      <c r="K340" s="12" t="s">
        <v>53</v>
      </c>
      <c r="L340" s="12" t="s">
        <v>21</v>
      </c>
      <c r="M340" s="12" t="s">
        <v>53</v>
      </c>
      <c r="N340" s="12" t="s">
        <v>21</v>
      </c>
      <c r="O340" s="12" t="s">
        <v>53</v>
      </c>
      <c r="P340" s="12" t="s">
        <v>21</v>
      </c>
      <c r="Q340" s="12" t="s">
        <v>53</v>
      </c>
      <c r="R340" s="12" t="s">
        <v>21</v>
      </c>
      <c r="S340" s="12" t="s">
        <v>53</v>
      </c>
      <c r="T340" s="12" t="s">
        <v>21</v>
      </c>
      <c r="U340" s="12" t="s">
        <v>53</v>
      </c>
      <c r="V340" s="12" t="s">
        <v>21</v>
      </c>
      <c r="W340" s="12" t="s">
        <v>53</v>
      </c>
      <c r="X340" s="12" t="s">
        <v>21</v>
      </c>
      <c r="Y340" s="12" t="s">
        <v>53</v>
      </c>
      <c r="Z340" s="12" t="s">
        <v>21</v>
      </c>
      <c r="AA340" s="12" t="s">
        <v>53</v>
      </c>
      <c r="AB340" s="12" t="s">
        <v>21</v>
      </c>
      <c r="AC340" s="12" t="s">
        <v>53</v>
      </c>
      <c r="AD340" s="12" t="s">
        <v>21</v>
      </c>
      <c r="AE340" s="12" t="s">
        <v>53</v>
      </c>
      <c r="AF340" s="12" t="s">
        <v>21</v>
      </c>
      <c r="AG340" s="12" t="s">
        <v>53</v>
      </c>
      <c r="AH340" s="12" t="s">
        <v>21</v>
      </c>
      <c r="AI340" s="12" t="s">
        <v>53</v>
      </c>
      <c r="AJ340" s="12" t="s">
        <v>21</v>
      </c>
      <c r="AK340" s="12" t="s">
        <v>53</v>
      </c>
      <c r="AL340" s="12" t="s">
        <v>21</v>
      </c>
      <c r="AM340" s="12" t="s">
        <v>53</v>
      </c>
      <c r="AN340" s="12" t="s">
        <v>21</v>
      </c>
      <c r="AO340" s="12" t="s">
        <v>53</v>
      </c>
      <c r="AP340" s="12" t="s">
        <v>21</v>
      </c>
      <c r="AT340" s="10" t="s">
        <v>58</v>
      </c>
      <c r="AU340" s="12" t="s">
        <v>53</v>
      </c>
      <c r="AV340" s="12" t="s">
        <v>21</v>
      </c>
      <c r="AW340" s="12" t="s">
        <v>53</v>
      </c>
      <c r="AX340" s="12" t="s">
        <v>21</v>
      </c>
      <c r="AY340" s="12" t="s">
        <v>53</v>
      </c>
      <c r="AZ340" s="12" t="s">
        <v>21</v>
      </c>
      <c r="BA340" s="12" t="s">
        <v>53</v>
      </c>
      <c r="BB340" s="12" t="s">
        <v>21</v>
      </c>
      <c r="BC340" s="12" t="s">
        <v>53</v>
      </c>
      <c r="BD340" s="12" t="s">
        <v>21</v>
      </c>
      <c r="BE340" s="12" t="s">
        <v>53</v>
      </c>
      <c r="BF340" s="12" t="s">
        <v>21</v>
      </c>
      <c r="BG340" s="12" t="s">
        <v>53</v>
      </c>
      <c r="BH340" s="12" t="s">
        <v>21</v>
      </c>
      <c r="BI340" s="12" t="s">
        <v>53</v>
      </c>
      <c r="BJ340" s="12" t="s">
        <v>21</v>
      </c>
      <c r="BK340" s="12" t="s">
        <v>53</v>
      </c>
      <c r="BL340" s="12" t="s">
        <v>21</v>
      </c>
      <c r="BM340" s="12" t="s">
        <v>53</v>
      </c>
      <c r="BN340" s="12" t="s">
        <v>21</v>
      </c>
      <c r="BO340" s="12" t="s">
        <v>53</v>
      </c>
      <c r="BP340" s="12" t="s">
        <v>21</v>
      </c>
      <c r="BQ340" s="12" t="s">
        <v>53</v>
      </c>
      <c r="BR340" s="12" t="s">
        <v>21</v>
      </c>
      <c r="BS340" s="12" t="s">
        <v>53</v>
      </c>
      <c r="BT340" s="12" t="s">
        <v>21</v>
      </c>
      <c r="BU340" s="12" t="s">
        <v>53</v>
      </c>
      <c r="BV340" s="12" t="s">
        <v>21</v>
      </c>
      <c r="BW340" s="12" t="s">
        <v>53</v>
      </c>
      <c r="BX340" s="12" t="s">
        <v>21</v>
      </c>
      <c r="BY340" s="12" t="s">
        <v>53</v>
      </c>
      <c r="BZ340" s="12" t="s">
        <v>21</v>
      </c>
      <c r="CA340" s="12" t="s">
        <v>53</v>
      </c>
      <c r="CB340" s="12" t="s">
        <v>21</v>
      </c>
      <c r="CC340" s="12" t="s">
        <v>53</v>
      </c>
      <c r="CD340" s="12" t="s">
        <v>21</v>
      </c>
      <c r="CE340" s="12" t="s">
        <v>53</v>
      </c>
      <c r="CF340" s="12" t="s">
        <v>21</v>
      </c>
      <c r="CG340" s="12" t="s">
        <v>53</v>
      </c>
      <c r="CH340" s="12" t="s">
        <v>21</v>
      </c>
    </row>
    <row r="341" spans="1:86" x14ac:dyDescent="0.25">
      <c r="B341" s="10" t="s">
        <v>59</v>
      </c>
      <c r="C341" s="11" t="s">
        <v>53</v>
      </c>
      <c r="D341" s="11" t="s">
        <v>21</v>
      </c>
      <c r="E341" s="11" t="s">
        <v>53</v>
      </c>
      <c r="F341" s="11" t="s">
        <v>21</v>
      </c>
      <c r="G341" s="11" t="s">
        <v>53</v>
      </c>
      <c r="H341" s="11" t="s">
        <v>21</v>
      </c>
      <c r="I341" s="11" t="s">
        <v>53</v>
      </c>
      <c r="J341" s="11" t="s">
        <v>21</v>
      </c>
      <c r="K341" s="11" t="s">
        <v>53</v>
      </c>
      <c r="L341" s="11" t="s">
        <v>21</v>
      </c>
      <c r="M341" s="11" t="s">
        <v>53</v>
      </c>
      <c r="N341" s="11" t="s">
        <v>21</v>
      </c>
      <c r="O341" s="11" t="s">
        <v>53</v>
      </c>
      <c r="P341" s="11" t="s">
        <v>21</v>
      </c>
      <c r="Q341" s="11" t="s">
        <v>53</v>
      </c>
      <c r="R341" s="11" t="s">
        <v>21</v>
      </c>
      <c r="S341" s="11" t="s">
        <v>53</v>
      </c>
      <c r="T341" s="11" t="s">
        <v>21</v>
      </c>
      <c r="U341" s="11" t="s">
        <v>53</v>
      </c>
      <c r="V341" s="11" t="s">
        <v>21</v>
      </c>
      <c r="W341" s="11" t="s">
        <v>53</v>
      </c>
      <c r="X341" s="11" t="s">
        <v>21</v>
      </c>
      <c r="Y341" s="11" t="s">
        <v>53</v>
      </c>
      <c r="Z341" s="11" t="s">
        <v>21</v>
      </c>
      <c r="AA341" s="11" t="s">
        <v>53</v>
      </c>
      <c r="AB341" s="11" t="s">
        <v>21</v>
      </c>
      <c r="AC341" s="11" t="s">
        <v>53</v>
      </c>
      <c r="AD341" s="11" t="s">
        <v>21</v>
      </c>
      <c r="AE341" s="11" t="s">
        <v>53</v>
      </c>
      <c r="AF341" s="11" t="s">
        <v>21</v>
      </c>
      <c r="AG341" s="11" t="s">
        <v>53</v>
      </c>
      <c r="AH341" s="11" t="s">
        <v>21</v>
      </c>
      <c r="AI341" s="11" t="s">
        <v>53</v>
      </c>
      <c r="AJ341" s="11" t="s">
        <v>21</v>
      </c>
      <c r="AK341" s="11" t="s">
        <v>53</v>
      </c>
      <c r="AL341" s="11" t="s">
        <v>21</v>
      </c>
      <c r="AM341" s="11" t="s">
        <v>53</v>
      </c>
      <c r="AN341" s="11" t="s">
        <v>21</v>
      </c>
      <c r="AO341" s="11" t="s">
        <v>53</v>
      </c>
      <c r="AP341" s="11" t="s">
        <v>21</v>
      </c>
      <c r="AT341" s="10" t="s">
        <v>59</v>
      </c>
      <c r="AU341" s="11">
        <v>3437420</v>
      </c>
      <c r="AV341" s="11" t="s">
        <v>21</v>
      </c>
      <c r="AW341" s="11">
        <v>0</v>
      </c>
      <c r="AX341" s="11" t="s">
        <v>21</v>
      </c>
      <c r="AY341" s="11">
        <v>264590</v>
      </c>
      <c r="AZ341" s="11" t="s">
        <v>21</v>
      </c>
      <c r="BA341" s="11">
        <v>595510</v>
      </c>
      <c r="BB341" s="11" t="s">
        <v>21</v>
      </c>
      <c r="BC341" s="11">
        <v>619610</v>
      </c>
      <c r="BD341" s="11" t="s">
        <v>21</v>
      </c>
      <c r="BE341" s="11">
        <v>439550</v>
      </c>
      <c r="BF341" s="11" t="s">
        <v>21</v>
      </c>
      <c r="BG341" s="11">
        <v>185600</v>
      </c>
      <c r="BH341" s="11" t="s">
        <v>21</v>
      </c>
      <c r="BI341" s="11">
        <v>204320</v>
      </c>
      <c r="BJ341" s="11" t="s">
        <v>21</v>
      </c>
      <c r="BK341" s="11">
        <v>310500</v>
      </c>
      <c r="BL341" s="11" t="s">
        <v>21</v>
      </c>
      <c r="BM341" s="11">
        <v>817760</v>
      </c>
      <c r="BN341" s="11" t="s">
        <v>21</v>
      </c>
      <c r="BO341" s="11">
        <v>2870</v>
      </c>
      <c r="BP341" s="11" t="s">
        <v>21</v>
      </c>
      <c r="BQ341" s="11">
        <v>0</v>
      </c>
      <c r="BR341" s="11" t="s">
        <v>21</v>
      </c>
      <c r="BS341" s="11">
        <v>60</v>
      </c>
      <c r="BT341" s="11" t="s">
        <v>21</v>
      </c>
      <c r="BU341" s="11">
        <v>90</v>
      </c>
      <c r="BV341" s="11" t="s">
        <v>21</v>
      </c>
      <c r="BW341" s="11">
        <v>180</v>
      </c>
      <c r="BX341" s="11" t="s">
        <v>21</v>
      </c>
      <c r="BY341" s="11">
        <v>300</v>
      </c>
      <c r="BZ341" s="11" t="s">
        <v>21</v>
      </c>
      <c r="CA341" s="11" t="s">
        <v>53</v>
      </c>
      <c r="CB341" s="11" t="s">
        <v>79</v>
      </c>
      <c r="CC341" s="11">
        <v>220</v>
      </c>
      <c r="CD341" s="11" t="s">
        <v>21</v>
      </c>
      <c r="CE341" s="11" t="s">
        <v>53</v>
      </c>
      <c r="CF341" s="11" t="s">
        <v>79</v>
      </c>
      <c r="CG341" s="11">
        <v>1720</v>
      </c>
      <c r="CH341" s="11" t="s">
        <v>21</v>
      </c>
    </row>
    <row r="342" spans="1:86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</row>
    <row r="343" spans="1:86" x14ac:dyDescent="0.25">
      <c r="B343" s="7" t="s">
        <v>60</v>
      </c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T343" s="7" t="s">
        <v>60</v>
      </c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</row>
    <row r="344" spans="1:86" x14ac:dyDescent="0.25">
      <c r="B344" s="7" t="s">
        <v>53</v>
      </c>
      <c r="C344" s="6" t="s">
        <v>61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T344" s="7" t="s">
        <v>53</v>
      </c>
      <c r="AU344" s="6" t="s">
        <v>61</v>
      </c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</row>
    <row r="345" spans="1:86" x14ac:dyDescent="0.25">
      <c r="B345" s="7" t="s">
        <v>80</v>
      </c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T345" s="7" t="s">
        <v>80</v>
      </c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</row>
    <row r="346" spans="1:86" x14ac:dyDescent="0.25">
      <c r="B346" s="7" t="s">
        <v>79</v>
      </c>
      <c r="C346" s="6" t="s">
        <v>81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T346" s="7" t="s">
        <v>79</v>
      </c>
      <c r="AU346" s="6" t="s">
        <v>81</v>
      </c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</row>
    <row r="347" spans="1:86" x14ac:dyDescent="0.25">
      <c r="B347" s="7" t="s">
        <v>171</v>
      </c>
      <c r="C347" s="6" t="s">
        <v>172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T347" s="7" t="s">
        <v>171</v>
      </c>
      <c r="AU347" s="6" t="s">
        <v>172</v>
      </c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</row>
    <row r="350" spans="1:86" x14ac:dyDescent="0.25">
      <c r="A350" s="2" t="s">
        <v>63</v>
      </c>
      <c r="B350" s="2" t="s">
        <v>189</v>
      </c>
    </row>
    <row r="351" spans="1:86" x14ac:dyDescent="0.25">
      <c r="B351" s="2">
        <v>2020</v>
      </c>
      <c r="C351" s="2" t="s">
        <v>190</v>
      </c>
    </row>
    <row r="352" spans="1:86" x14ac:dyDescent="0.25">
      <c r="B352" s="2">
        <v>2010</v>
      </c>
      <c r="C352" s="2" t="s">
        <v>194</v>
      </c>
    </row>
    <row r="354" spans="2:100" x14ac:dyDescent="0.25">
      <c r="B354" s="6" t="s">
        <v>191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Z354" s="6" t="s">
        <v>195</v>
      </c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</row>
    <row r="355" spans="2:100" x14ac:dyDescent="0.25">
      <c r="B355" s="6" t="s">
        <v>7</v>
      </c>
      <c r="C355" s="7" t="s">
        <v>192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Z355" s="6" t="s">
        <v>7</v>
      </c>
      <c r="BA355" s="7" t="s">
        <v>196</v>
      </c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</row>
    <row r="356" spans="2:100" x14ac:dyDescent="0.25">
      <c r="B356" s="6" t="s">
        <v>8</v>
      </c>
      <c r="C356" s="6" t="s">
        <v>9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Z356" s="6" t="s">
        <v>8</v>
      </c>
      <c r="BA356" s="6" t="s">
        <v>9</v>
      </c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</row>
    <row r="357" spans="2:100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</row>
    <row r="358" spans="2:100" x14ac:dyDescent="0.25">
      <c r="B358" s="7" t="s">
        <v>10</v>
      </c>
      <c r="C358" s="1"/>
      <c r="D358" s="6" t="s">
        <v>11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Z358" s="7" t="s">
        <v>10</v>
      </c>
      <c r="BA358" s="1"/>
      <c r="BB358" s="6" t="s">
        <v>11</v>
      </c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</row>
    <row r="359" spans="2:100" x14ac:dyDescent="0.25">
      <c r="B359" s="7" t="s">
        <v>12</v>
      </c>
      <c r="C359" s="1"/>
      <c r="D359" s="6" t="s">
        <v>13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Z359" s="7" t="s">
        <v>12</v>
      </c>
      <c r="BA359" s="1"/>
      <c r="BB359" s="6" t="s">
        <v>13</v>
      </c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</row>
    <row r="360" spans="2:100" x14ac:dyDescent="0.25">
      <c r="B360" s="7" t="s">
        <v>15</v>
      </c>
      <c r="C360" s="1"/>
      <c r="D360" s="6" t="s">
        <v>13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Z360" s="7" t="s">
        <v>15</v>
      </c>
      <c r="BA360" s="1"/>
      <c r="BB360" s="6" t="s">
        <v>13</v>
      </c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</row>
    <row r="361" spans="2:100" x14ac:dyDescent="0.25">
      <c r="B361" s="7" t="s">
        <v>16</v>
      </c>
      <c r="C361" s="1"/>
      <c r="D361" s="6" t="s">
        <v>193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Z361" s="7" t="s">
        <v>16</v>
      </c>
      <c r="BA361" s="1"/>
      <c r="BB361" s="6" t="s">
        <v>193</v>
      </c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</row>
    <row r="362" spans="2:100" x14ac:dyDescent="0.25">
      <c r="B362" s="7" t="s">
        <v>18</v>
      </c>
      <c r="C362" s="1"/>
      <c r="D362" s="6" t="s">
        <v>19</v>
      </c>
      <c r="E362" s="49">
        <f>+E367/$C$367*100</f>
        <v>0</v>
      </c>
      <c r="F362" s="1"/>
      <c r="G362" s="49">
        <f>+G367/$C$367*100</f>
        <v>0.79830378612586028</v>
      </c>
      <c r="H362" s="1"/>
      <c r="I362" s="49">
        <f>+I367/$C$367*100</f>
        <v>1.0826379253497782</v>
      </c>
      <c r="J362" s="1"/>
      <c r="K362" s="49">
        <f>+K367/$C$367*100</f>
        <v>1.855812727583686</v>
      </c>
      <c r="L362" s="1"/>
      <c r="M362" s="49">
        <f>+M367/$C$367*100</f>
        <v>2.5728355383615034</v>
      </c>
      <c r="N362" s="1"/>
      <c r="O362" s="49">
        <f>+O367/$C$367*100</f>
        <v>2.9485124563750742</v>
      </c>
      <c r="P362" s="1"/>
      <c r="Q362" s="49">
        <f>+Q367/$C$367*100</f>
        <v>5.8445433629450605</v>
      </c>
      <c r="R362" s="1"/>
      <c r="S362" s="49">
        <f>+S367/$C$367*100</f>
        <v>8.7798345462673488</v>
      </c>
      <c r="T362" s="1"/>
      <c r="U362" s="49">
        <f>+U367/$C$367*100</f>
        <v>17.504259666441119</v>
      </c>
      <c r="V362" s="1"/>
      <c r="W362" s="49">
        <f>+W367/$C$367*100</f>
        <v>16.931500894890807</v>
      </c>
      <c r="X362" s="1"/>
      <c r="Y362" s="49">
        <f>+Y367/$C$367*100</f>
        <v>41.681759092881862</v>
      </c>
      <c r="Z362" s="1"/>
      <c r="AA362" s="1"/>
      <c r="AB362" s="1"/>
      <c r="AC362" s="49">
        <f>+AC367/$AA$367*100</f>
        <v>0</v>
      </c>
      <c r="AD362" s="1"/>
      <c r="AE362" s="49">
        <f>+AE367/$AA$367*100</f>
        <v>9.5160105775587214E-2</v>
      </c>
      <c r="AF362" s="1"/>
      <c r="AG362" s="49">
        <f>+AG367/$AA$367*100</f>
        <v>0.19362657790475665</v>
      </c>
      <c r="AH362" s="1"/>
      <c r="AI362" s="49">
        <f>+AI367/$AA$367*100</f>
        <v>0.58451035024175346</v>
      </c>
      <c r="AJ362" s="1"/>
      <c r="AK362" s="49">
        <f>+AK367/$AA$367*100</f>
        <v>1.4846049013578393</v>
      </c>
      <c r="AL362" s="1"/>
      <c r="AM362" s="49">
        <f>+AM367/$AA$367*100</f>
        <v>2.5631692352020621</v>
      </c>
      <c r="AN362" s="1"/>
      <c r="AO362" s="49">
        <f>+AO367/$AA$367*100</f>
        <v>6.9940487531327689</v>
      </c>
      <c r="AP362" s="1"/>
      <c r="AQ362" s="49">
        <f>+AQ367/$AA$367*100</f>
        <v>12.621053517523581</v>
      </c>
      <c r="AR362" s="1"/>
      <c r="AS362" s="49">
        <f>+AS367/$AA$367*100</f>
        <v>25.436862529114538</v>
      </c>
      <c r="AT362" s="1"/>
      <c r="AU362" s="49">
        <f>+AU367/$AA$367*100</f>
        <v>19.14758133623338</v>
      </c>
      <c r="AV362" s="1"/>
      <c r="AW362" s="49">
        <f>+AW367/$AA$367*100</f>
        <v>30.879382646588958</v>
      </c>
      <c r="AX362" s="1"/>
      <c r="AZ362" s="7" t="s">
        <v>18</v>
      </c>
      <c r="BA362" s="1"/>
      <c r="BB362" s="6" t="s">
        <v>82</v>
      </c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</row>
    <row r="363" spans="2:100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</row>
    <row r="364" spans="2:100" x14ac:dyDescent="0.25">
      <c r="B364" s="8" t="s">
        <v>20</v>
      </c>
      <c r="C364" s="78" t="s">
        <v>13</v>
      </c>
      <c r="D364" s="78" t="s">
        <v>21</v>
      </c>
      <c r="E364" s="78" t="s">
        <v>13</v>
      </c>
      <c r="F364" s="78" t="s">
        <v>21</v>
      </c>
      <c r="G364" s="78" t="s">
        <v>13</v>
      </c>
      <c r="H364" s="78" t="s">
        <v>21</v>
      </c>
      <c r="I364" s="78" t="s">
        <v>13</v>
      </c>
      <c r="J364" s="78" t="s">
        <v>21</v>
      </c>
      <c r="K364" s="78" t="s">
        <v>13</v>
      </c>
      <c r="L364" s="78" t="s">
        <v>21</v>
      </c>
      <c r="M364" s="78" t="s">
        <v>13</v>
      </c>
      <c r="N364" s="78" t="s">
        <v>21</v>
      </c>
      <c r="O364" s="78" t="s">
        <v>13</v>
      </c>
      <c r="P364" s="78" t="s">
        <v>21</v>
      </c>
      <c r="Q364" s="78" t="s">
        <v>13</v>
      </c>
      <c r="R364" s="78" t="s">
        <v>21</v>
      </c>
      <c r="S364" s="78" t="s">
        <v>13</v>
      </c>
      <c r="T364" s="78" t="s">
        <v>21</v>
      </c>
      <c r="U364" s="78" t="s">
        <v>13</v>
      </c>
      <c r="V364" s="78" t="s">
        <v>21</v>
      </c>
      <c r="W364" s="78" t="s">
        <v>13</v>
      </c>
      <c r="X364" s="78" t="s">
        <v>21</v>
      </c>
      <c r="Y364" s="78" t="s">
        <v>13</v>
      </c>
      <c r="Z364" s="78" t="s">
        <v>21</v>
      </c>
      <c r="AA364" s="78" t="s">
        <v>22</v>
      </c>
      <c r="AB364" s="78" t="s">
        <v>21</v>
      </c>
      <c r="AC364" s="78" t="s">
        <v>22</v>
      </c>
      <c r="AD364" s="78" t="s">
        <v>21</v>
      </c>
      <c r="AE364" s="78" t="s">
        <v>22</v>
      </c>
      <c r="AF364" s="78" t="s">
        <v>21</v>
      </c>
      <c r="AG364" s="78" t="s">
        <v>22</v>
      </c>
      <c r="AH364" s="78" t="s">
        <v>21</v>
      </c>
      <c r="AI364" s="78" t="s">
        <v>22</v>
      </c>
      <c r="AJ364" s="78" t="s">
        <v>21</v>
      </c>
      <c r="AK364" s="78" t="s">
        <v>22</v>
      </c>
      <c r="AL364" s="78" t="s">
        <v>21</v>
      </c>
      <c r="AM364" s="78" t="s">
        <v>22</v>
      </c>
      <c r="AN364" s="78" t="s">
        <v>21</v>
      </c>
      <c r="AO364" s="78" t="s">
        <v>22</v>
      </c>
      <c r="AP364" s="78" t="s">
        <v>21</v>
      </c>
      <c r="AQ364" s="78" t="s">
        <v>22</v>
      </c>
      <c r="AR364" s="78" t="s">
        <v>21</v>
      </c>
      <c r="AS364" s="78" t="s">
        <v>22</v>
      </c>
      <c r="AT364" s="78" t="s">
        <v>21</v>
      </c>
      <c r="AU364" s="78" t="s">
        <v>22</v>
      </c>
      <c r="AV364" s="78" t="s">
        <v>21</v>
      </c>
      <c r="AW364" s="78" t="s">
        <v>22</v>
      </c>
      <c r="AX364" s="78" t="s">
        <v>21</v>
      </c>
      <c r="AZ364" s="8" t="s">
        <v>20</v>
      </c>
      <c r="BA364" s="78" t="s">
        <v>13</v>
      </c>
      <c r="BB364" s="78" t="s">
        <v>21</v>
      </c>
      <c r="BC364" s="78" t="s">
        <v>13</v>
      </c>
      <c r="BD364" s="78" t="s">
        <v>21</v>
      </c>
      <c r="BE364" s="78" t="s">
        <v>13</v>
      </c>
      <c r="BF364" s="78" t="s">
        <v>21</v>
      </c>
      <c r="BG364" s="78" t="s">
        <v>13</v>
      </c>
      <c r="BH364" s="78" t="s">
        <v>21</v>
      </c>
      <c r="BI364" s="78" t="s">
        <v>13</v>
      </c>
      <c r="BJ364" s="78" t="s">
        <v>21</v>
      </c>
      <c r="BK364" s="78" t="s">
        <v>13</v>
      </c>
      <c r="BL364" s="78" t="s">
        <v>21</v>
      </c>
      <c r="BM364" s="78" t="s">
        <v>13</v>
      </c>
      <c r="BN364" s="78" t="s">
        <v>21</v>
      </c>
      <c r="BO364" s="78" t="s">
        <v>13</v>
      </c>
      <c r="BP364" s="78" t="s">
        <v>21</v>
      </c>
      <c r="BQ364" s="78" t="s">
        <v>13</v>
      </c>
      <c r="BR364" s="78" t="s">
        <v>21</v>
      </c>
      <c r="BS364" s="78" t="s">
        <v>13</v>
      </c>
      <c r="BT364" s="78" t="s">
        <v>21</v>
      </c>
      <c r="BU364" s="78" t="s">
        <v>13</v>
      </c>
      <c r="BV364" s="78" t="s">
        <v>21</v>
      </c>
      <c r="BW364" s="78" t="s">
        <v>13</v>
      </c>
      <c r="BX364" s="78" t="s">
        <v>21</v>
      </c>
      <c r="BY364" s="78" t="s">
        <v>22</v>
      </c>
      <c r="BZ364" s="78" t="s">
        <v>21</v>
      </c>
      <c r="CA364" s="78" t="s">
        <v>22</v>
      </c>
      <c r="CB364" s="78" t="s">
        <v>21</v>
      </c>
      <c r="CC364" s="78" t="s">
        <v>22</v>
      </c>
      <c r="CD364" s="78" t="s">
        <v>21</v>
      </c>
      <c r="CE364" s="78" t="s">
        <v>22</v>
      </c>
      <c r="CF364" s="78" t="s">
        <v>21</v>
      </c>
      <c r="CG364" s="78" t="s">
        <v>22</v>
      </c>
      <c r="CH364" s="78" t="s">
        <v>21</v>
      </c>
      <c r="CI364" s="78" t="s">
        <v>22</v>
      </c>
      <c r="CJ364" s="78" t="s">
        <v>21</v>
      </c>
      <c r="CK364" s="78" t="s">
        <v>22</v>
      </c>
      <c r="CL364" s="78" t="s">
        <v>21</v>
      </c>
      <c r="CM364" s="78" t="s">
        <v>22</v>
      </c>
      <c r="CN364" s="78" t="s">
        <v>21</v>
      </c>
      <c r="CO364" s="78" t="s">
        <v>22</v>
      </c>
      <c r="CP364" s="78" t="s">
        <v>21</v>
      </c>
      <c r="CQ364" s="78" t="s">
        <v>22</v>
      </c>
      <c r="CR364" s="78" t="s">
        <v>21</v>
      </c>
      <c r="CS364" s="78" t="s">
        <v>22</v>
      </c>
      <c r="CT364" s="78" t="s">
        <v>21</v>
      </c>
      <c r="CU364" s="78" t="s">
        <v>22</v>
      </c>
      <c r="CV364" s="78" t="s">
        <v>21</v>
      </c>
    </row>
    <row r="365" spans="2:100" x14ac:dyDescent="0.25">
      <c r="B365" s="8" t="s">
        <v>67</v>
      </c>
      <c r="C365" s="79" t="s">
        <v>13</v>
      </c>
      <c r="D365" s="79" t="s">
        <v>21</v>
      </c>
      <c r="E365" s="79" t="s">
        <v>68</v>
      </c>
      <c r="F365" s="79" t="s">
        <v>21</v>
      </c>
      <c r="G365" s="79" t="s">
        <v>69</v>
      </c>
      <c r="H365" s="79" t="s">
        <v>21</v>
      </c>
      <c r="I365" s="79" t="s">
        <v>70</v>
      </c>
      <c r="J365" s="79" t="s">
        <v>21</v>
      </c>
      <c r="K365" s="79" t="s">
        <v>71</v>
      </c>
      <c r="L365" s="79" t="s">
        <v>21</v>
      </c>
      <c r="M365" s="79" t="s">
        <v>72</v>
      </c>
      <c r="N365" s="79" t="s">
        <v>21</v>
      </c>
      <c r="O365" s="79" t="s">
        <v>73</v>
      </c>
      <c r="P365" s="79" t="s">
        <v>21</v>
      </c>
      <c r="Q365" s="79" t="s">
        <v>74</v>
      </c>
      <c r="R365" s="79" t="s">
        <v>21</v>
      </c>
      <c r="S365" s="79" t="s">
        <v>75</v>
      </c>
      <c r="T365" s="79" t="s">
        <v>21</v>
      </c>
      <c r="U365" s="79" t="s">
        <v>76</v>
      </c>
      <c r="V365" s="79" t="s">
        <v>21</v>
      </c>
      <c r="W365" s="79" t="s">
        <v>77</v>
      </c>
      <c r="X365" s="79" t="s">
        <v>21</v>
      </c>
      <c r="Y365" s="79" t="s">
        <v>78</v>
      </c>
      <c r="Z365" s="79" t="s">
        <v>21</v>
      </c>
      <c r="AA365" s="79" t="s">
        <v>13</v>
      </c>
      <c r="AB365" s="79" t="s">
        <v>21</v>
      </c>
      <c r="AC365" s="79" t="s">
        <v>68</v>
      </c>
      <c r="AD365" s="79" t="s">
        <v>21</v>
      </c>
      <c r="AE365" s="79" t="s">
        <v>69</v>
      </c>
      <c r="AF365" s="79" t="s">
        <v>21</v>
      </c>
      <c r="AG365" s="79" t="s">
        <v>70</v>
      </c>
      <c r="AH365" s="79" t="s">
        <v>21</v>
      </c>
      <c r="AI365" s="79" t="s">
        <v>71</v>
      </c>
      <c r="AJ365" s="79" t="s">
        <v>21</v>
      </c>
      <c r="AK365" s="79" t="s">
        <v>72</v>
      </c>
      <c r="AL365" s="79" t="s">
        <v>21</v>
      </c>
      <c r="AM365" s="79" t="s">
        <v>73</v>
      </c>
      <c r="AN365" s="79" t="s">
        <v>21</v>
      </c>
      <c r="AO365" s="79" t="s">
        <v>74</v>
      </c>
      <c r="AP365" s="79" t="s">
        <v>21</v>
      </c>
      <c r="AQ365" s="79" t="s">
        <v>75</v>
      </c>
      <c r="AR365" s="79" t="s">
        <v>21</v>
      </c>
      <c r="AS365" s="79" t="s">
        <v>76</v>
      </c>
      <c r="AT365" s="79" t="s">
        <v>21</v>
      </c>
      <c r="AU365" s="79" t="s">
        <v>77</v>
      </c>
      <c r="AV365" s="79" t="s">
        <v>21</v>
      </c>
      <c r="AW365" s="79" t="s">
        <v>78</v>
      </c>
      <c r="AX365" s="79" t="s">
        <v>21</v>
      </c>
      <c r="AZ365" s="8" t="s">
        <v>67</v>
      </c>
      <c r="BA365" s="79" t="s">
        <v>13</v>
      </c>
      <c r="BB365" s="79" t="s">
        <v>21</v>
      </c>
      <c r="BC365" s="79" t="s">
        <v>68</v>
      </c>
      <c r="BD365" s="79" t="s">
        <v>21</v>
      </c>
      <c r="BE365" s="79" t="s">
        <v>69</v>
      </c>
      <c r="BF365" s="79" t="s">
        <v>21</v>
      </c>
      <c r="BG365" s="79" t="s">
        <v>70</v>
      </c>
      <c r="BH365" s="79" t="s">
        <v>21</v>
      </c>
      <c r="BI365" s="79" t="s">
        <v>71</v>
      </c>
      <c r="BJ365" s="79" t="s">
        <v>21</v>
      </c>
      <c r="BK365" s="79" t="s">
        <v>72</v>
      </c>
      <c r="BL365" s="79" t="s">
        <v>21</v>
      </c>
      <c r="BM365" s="79" t="s">
        <v>73</v>
      </c>
      <c r="BN365" s="79" t="s">
        <v>21</v>
      </c>
      <c r="BO365" s="79" t="s">
        <v>74</v>
      </c>
      <c r="BP365" s="79" t="s">
        <v>21</v>
      </c>
      <c r="BQ365" s="79" t="s">
        <v>75</v>
      </c>
      <c r="BR365" s="79" t="s">
        <v>21</v>
      </c>
      <c r="BS365" s="79" t="s">
        <v>76</v>
      </c>
      <c r="BT365" s="79" t="s">
        <v>21</v>
      </c>
      <c r="BU365" s="79" t="s">
        <v>77</v>
      </c>
      <c r="BV365" s="79" t="s">
        <v>21</v>
      </c>
      <c r="BW365" s="79" t="s">
        <v>78</v>
      </c>
      <c r="BX365" s="79" t="s">
        <v>21</v>
      </c>
      <c r="BY365" s="79" t="s">
        <v>13</v>
      </c>
      <c r="BZ365" s="79" t="s">
        <v>21</v>
      </c>
      <c r="CA365" s="79" t="s">
        <v>68</v>
      </c>
      <c r="CB365" s="79" t="s">
        <v>21</v>
      </c>
      <c r="CC365" s="79" t="s">
        <v>69</v>
      </c>
      <c r="CD365" s="79" t="s">
        <v>21</v>
      </c>
      <c r="CE365" s="79" t="s">
        <v>70</v>
      </c>
      <c r="CF365" s="79" t="s">
        <v>21</v>
      </c>
      <c r="CG365" s="79" t="s">
        <v>71</v>
      </c>
      <c r="CH365" s="79" t="s">
        <v>21</v>
      </c>
      <c r="CI365" s="79" t="s">
        <v>72</v>
      </c>
      <c r="CJ365" s="79" t="s">
        <v>21</v>
      </c>
      <c r="CK365" s="79" t="s">
        <v>73</v>
      </c>
      <c r="CL365" s="79" t="s">
        <v>21</v>
      </c>
      <c r="CM365" s="79" t="s">
        <v>74</v>
      </c>
      <c r="CN365" s="79" t="s">
        <v>21</v>
      </c>
      <c r="CO365" s="79" t="s">
        <v>75</v>
      </c>
      <c r="CP365" s="79" t="s">
        <v>21</v>
      </c>
      <c r="CQ365" s="79" t="s">
        <v>76</v>
      </c>
      <c r="CR365" s="79" t="s">
        <v>21</v>
      </c>
      <c r="CS365" s="79" t="s">
        <v>77</v>
      </c>
      <c r="CT365" s="79" t="s">
        <v>21</v>
      </c>
      <c r="CU365" s="79" t="s">
        <v>78</v>
      </c>
      <c r="CV365" s="79" t="s">
        <v>21</v>
      </c>
    </row>
    <row r="366" spans="2:100" x14ac:dyDescent="0.25">
      <c r="B366" s="9" t="s">
        <v>23</v>
      </c>
      <c r="C366" s="17" t="s">
        <v>21</v>
      </c>
      <c r="D366" s="17" t="s">
        <v>21</v>
      </c>
      <c r="E366" s="17" t="s">
        <v>21</v>
      </c>
      <c r="F366" s="17" t="s">
        <v>21</v>
      </c>
      <c r="G366" s="17" t="s">
        <v>21</v>
      </c>
      <c r="H366" s="17" t="s">
        <v>21</v>
      </c>
      <c r="I366" s="17" t="s">
        <v>21</v>
      </c>
      <c r="J366" s="17" t="s">
        <v>21</v>
      </c>
      <c r="K366" s="17" t="s">
        <v>21</v>
      </c>
      <c r="L366" s="17" t="s">
        <v>21</v>
      </c>
      <c r="M366" s="17" t="s">
        <v>21</v>
      </c>
      <c r="N366" s="17" t="s">
        <v>21</v>
      </c>
      <c r="O366" s="17" t="s">
        <v>21</v>
      </c>
      <c r="P366" s="17" t="s">
        <v>21</v>
      </c>
      <c r="Q366" s="17" t="s">
        <v>21</v>
      </c>
      <c r="R366" s="17" t="s">
        <v>21</v>
      </c>
      <c r="S366" s="17" t="s">
        <v>21</v>
      </c>
      <c r="T366" s="17" t="s">
        <v>21</v>
      </c>
      <c r="U366" s="17" t="s">
        <v>21</v>
      </c>
      <c r="V366" s="17" t="s">
        <v>21</v>
      </c>
      <c r="W366" s="17" t="s">
        <v>21</v>
      </c>
      <c r="X366" s="17" t="s">
        <v>21</v>
      </c>
      <c r="Y366" s="17" t="s">
        <v>21</v>
      </c>
      <c r="Z366" s="17" t="s">
        <v>21</v>
      </c>
      <c r="AA366" s="17" t="s">
        <v>21</v>
      </c>
      <c r="AB366" s="17" t="s">
        <v>21</v>
      </c>
      <c r="AC366" s="17" t="s">
        <v>21</v>
      </c>
      <c r="AD366" s="17" t="s">
        <v>21</v>
      </c>
      <c r="AE366" s="17" t="s">
        <v>21</v>
      </c>
      <c r="AF366" s="17" t="s">
        <v>21</v>
      </c>
      <c r="AG366" s="17" t="s">
        <v>21</v>
      </c>
      <c r="AH366" s="17" t="s">
        <v>21</v>
      </c>
      <c r="AI366" s="17" t="s">
        <v>21</v>
      </c>
      <c r="AJ366" s="17" t="s">
        <v>21</v>
      </c>
      <c r="AK366" s="17" t="s">
        <v>21</v>
      </c>
      <c r="AL366" s="17" t="s">
        <v>21</v>
      </c>
      <c r="AM366" s="17" t="s">
        <v>21</v>
      </c>
      <c r="AN366" s="17" t="s">
        <v>21</v>
      </c>
      <c r="AO366" s="17" t="s">
        <v>21</v>
      </c>
      <c r="AP366" s="17" t="s">
        <v>21</v>
      </c>
      <c r="AQ366" s="17" t="s">
        <v>21</v>
      </c>
      <c r="AR366" s="17" t="s">
        <v>21</v>
      </c>
      <c r="AS366" s="17" t="s">
        <v>21</v>
      </c>
      <c r="AT366" s="17" t="s">
        <v>21</v>
      </c>
      <c r="AU366" s="17" t="s">
        <v>21</v>
      </c>
      <c r="AV366" s="17" t="s">
        <v>21</v>
      </c>
      <c r="AW366" s="17" t="s">
        <v>21</v>
      </c>
      <c r="AX366" s="17" t="s">
        <v>21</v>
      </c>
      <c r="AZ366" s="9" t="s">
        <v>23</v>
      </c>
      <c r="BA366" s="17" t="s">
        <v>21</v>
      </c>
      <c r="BB366" s="17" t="s">
        <v>21</v>
      </c>
      <c r="BC366" s="17" t="s">
        <v>21</v>
      </c>
      <c r="BD366" s="17" t="s">
        <v>21</v>
      </c>
      <c r="BE366" s="17" t="s">
        <v>21</v>
      </c>
      <c r="BF366" s="17" t="s">
        <v>21</v>
      </c>
      <c r="BG366" s="17" t="s">
        <v>21</v>
      </c>
      <c r="BH366" s="17" t="s">
        <v>21</v>
      </c>
      <c r="BI366" s="17" t="s">
        <v>21</v>
      </c>
      <c r="BJ366" s="17" t="s">
        <v>21</v>
      </c>
      <c r="BK366" s="17" t="s">
        <v>21</v>
      </c>
      <c r="BL366" s="17" t="s">
        <v>21</v>
      </c>
      <c r="BM366" s="17" t="s">
        <v>21</v>
      </c>
      <c r="BN366" s="17" t="s">
        <v>21</v>
      </c>
      <c r="BO366" s="17" t="s">
        <v>21</v>
      </c>
      <c r="BP366" s="17" t="s">
        <v>21</v>
      </c>
      <c r="BQ366" s="17" t="s">
        <v>21</v>
      </c>
      <c r="BR366" s="17" t="s">
        <v>21</v>
      </c>
      <c r="BS366" s="17" t="s">
        <v>21</v>
      </c>
      <c r="BT366" s="17" t="s">
        <v>21</v>
      </c>
      <c r="BU366" s="17" t="s">
        <v>21</v>
      </c>
      <c r="BV366" s="17" t="s">
        <v>21</v>
      </c>
      <c r="BW366" s="17" t="s">
        <v>21</v>
      </c>
      <c r="BX366" s="17" t="s">
        <v>21</v>
      </c>
      <c r="BY366" s="17" t="s">
        <v>21</v>
      </c>
      <c r="BZ366" s="17" t="s">
        <v>21</v>
      </c>
      <c r="CA366" s="17" t="s">
        <v>21</v>
      </c>
      <c r="CB366" s="17" t="s">
        <v>21</v>
      </c>
      <c r="CC366" s="17" t="s">
        <v>21</v>
      </c>
      <c r="CD366" s="17" t="s">
        <v>21</v>
      </c>
      <c r="CE366" s="17" t="s">
        <v>21</v>
      </c>
      <c r="CF366" s="17" t="s">
        <v>21</v>
      </c>
      <c r="CG366" s="17" t="s">
        <v>21</v>
      </c>
      <c r="CH366" s="17" t="s">
        <v>21</v>
      </c>
      <c r="CI366" s="17" t="s">
        <v>21</v>
      </c>
      <c r="CJ366" s="17" t="s">
        <v>21</v>
      </c>
      <c r="CK366" s="17" t="s">
        <v>21</v>
      </c>
      <c r="CL366" s="17" t="s">
        <v>21</v>
      </c>
      <c r="CM366" s="17" t="s">
        <v>21</v>
      </c>
      <c r="CN366" s="17" t="s">
        <v>21</v>
      </c>
      <c r="CO366" s="17" t="s">
        <v>21</v>
      </c>
      <c r="CP366" s="17" t="s">
        <v>21</v>
      </c>
      <c r="CQ366" s="17" t="s">
        <v>21</v>
      </c>
      <c r="CR366" s="17" t="s">
        <v>21</v>
      </c>
      <c r="CS366" s="17" t="s">
        <v>21</v>
      </c>
      <c r="CT366" s="17" t="s">
        <v>21</v>
      </c>
      <c r="CU366" s="17" t="s">
        <v>21</v>
      </c>
      <c r="CV366" s="17" t="s">
        <v>21</v>
      </c>
    </row>
    <row r="367" spans="2:100" x14ac:dyDescent="0.25">
      <c r="B367" s="10" t="s">
        <v>24</v>
      </c>
      <c r="C367" s="11">
        <v>359984472070</v>
      </c>
      <c r="D367" s="11" t="s">
        <v>21</v>
      </c>
      <c r="E367" s="11">
        <v>0</v>
      </c>
      <c r="F367" s="11" t="s">
        <v>21</v>
      </c>
      <c r="G367" s="11">
        <v>2873769670</v>
      </c>
      <c r="H367" s="11" t="s">
        <v>21</v>
      </c>
      <c r="I367" s="11">
        <v>3897328420</v>
      </c>
      <c r="J367" s="11" t="s">
        <v>21</v>
      </c>
      <c r="K367" s="11">
        <v>6680637650</v>
      </c>
      <c r="L367" s="11" t="s">
        <v>21</v>
      </c>
      <c r="M367" s="11">
        <v>9261808430</v>
      </c>
      <c r="N367" s="11" t="s">
        <v>21</v>
      </c>
      <c r="O367" s="11">
        <v>10614187000</v>
      </c>
      <c r="P367" s="11" t="s">
        <v>21</v>
      </c>
      <c r="Q367" s="11">
        <v>21039448570</v>
      </c>
      <c r="R367" s="11" t="s">
        <v>21</v>
      </c>
      <c r="S367" s="11">
        <v>31606041040</v>
      </c>
      <c r="T367" s="11" t="s">
        <v>21</v>
      </c>
      <c r="U367" s="11">
        <v>63012616750</v>
      </c>
      <c r="V367" s="11" t="s">
        <v>21</v>
      </c>
      <c r="W367" s="11">
        <v>60950774110</v>
      </c>
      <c r="X367" s="11" t="s">
        <v>21</v>
      </c>
      <c r="Y367" s="11">
        <v>150047860420</v>
      </c>
      <c r="Z367" s="11" t="s">
        <v>21</v>
      </c>
      <c r="AA367" s="11">
        <v>21310705610</v>
      </c>
      <c r="AB367" s="11" t="s">
        <v>21</v>
      </c>
      <c r="AC367" s="11">
        <v>0</v>
      </c>
      <c r="AD367" s="11" t="s">
        <v>21</v>
      </c>
      <c r="AE367" s="11">
        <v>20279290</v>
      </c>
      <c r="AF367" s="11" t="s">
        <v>21</v>
      </c>
      <c r="AG367" s="11">
        <v>41263190</v>
      </c>
      <c r="AH367" s="11" t="s">
        <v>21</v>
      </c>
      <c r="AI367" s="11">
        <v>124563280</v>
      </c>
      <c r="AJ367" s="11" t="s">
        <v>21</v>
      </c>
      <c r="AK367" s="11">
        <v>316379780</v>
      </c>
      <c r="AL367" s="11" t="s">
        <v>21</v>
      </c>
      <c r="AM367" s="11">
        <v>546229450</v>
      </c>
      <c r="AN367" s="11" t="s">
        <v>21</v>
      </c>
      <c r="AO367" s="11">
        <v>1490481140</v>
      </c>
      <c r="AP367" s="11" t="s">
        <v>21</v>
      </c>
      <c r="AQ367" s="11">
        <v>2689635560</v>
      </c>
      <c r="AR367" s="11" t="s">
        <v>21</v>
      </c>
      <c r="AS367" s="11">
        <v>5420774890</v>
      </c>
      <c r="AT367" s="11" t="s">
        <v>21</v>
      </c>
      <c r="AU367" s="11">
        <v>4080484690</v>
      </c>
      <c r="AV367" s="11" t="s">
        <v>21</v>
      </c>
      <c r="AW367" s="11">
        <v>6580614330</v>
      </c>
      <c r="AX367" s="11" t="s">
        <v>21</v>
      </c>
      <c r="AZ367" s="10" t="s">
        <v>24</v>
      </c>
      <c r="BA367" s="11">
        <v>287842697470</v>
      </c>
      <c r="BB367" s="11" t="s">
        <v>21</v>
      </c>
      <c r="BC367" s="11">
        <v>0</v>
      </c>
      <c r="BD367" s="11" t="s">
        <v>21</v>
      </c>
      <c r="BE367" s="11">
        <v>4233653190</v>
      </c>
      <c r="BF367" s="11" t="s">
        <v>21</v>
      </c>
      <c r="BG367" s="11">
        <v>5532007770</v>
      </c>
      <c r="BH367" s="11" t="s">
        <v>21</v>
      </c>
      <c r="BI367" s="11">
        <v>8508215400</v>
      </c>
      <c r="BJ367" s="11" t="s">
        <v>21</v>
      </c>
      <c r="BK367" s="11">
        <v>10478812560</v>
      </c>
      <c r="BL367" s="11" t="s">
        <v>21</v>
      </c>
      <c r="BM367" s="11">
        <v>11301714220</v>
      </c>
      <c r="BN367" s="11" t="s">
        <v>21</v>
      </c>
      <c r="BO367" s="11">
        <v>21357510650</v>
      </c>
      <c r="BP367" s="11" t="s">
        <v>21</v>
      </c>
      <c r="BQ367" s="11">
        <v>31480471500</v>
      </c>
      <c r="BR367" s="11" t="s">
        <v>21</v>
      </c>
      <c r="BS367" s="11">
        <v>60387549350</v>
      </c>
      <c r="BT367" s="11" t="s">
        <v>21</v>
      </c>
      <c r="BU367" s="11">
        <v>46645419050</v>
      </c>
      <c r="BV367" s="11" t="s">
        <v>21</v>
      </c>
      <c r="BW367" s="11">
        <v>87917343780</v>
      </c>
      <c r="BX367" s="11" t="s">
        <v>21</v>
      </c>
      <c r="BY367" s="11">
        <v>6623106800</v>
      </c>
      <c r="BZ367" s="11" t="s">
        <v>21</v>
      </c>
      <c r="CA367" s="11">
        <v>0</v>
      </c>
      <c r="CB367" s="11" t="s">
        <v>21</v>
      </c>
      <c r="CC367" s="11">
        <v>5590620</v>
      </c>
      <c r="CD367" s="11" t="s">
        <v>21</v>
      </c>
      <c r="CE367" s="11">
        <v>20058340</v>
      </c>
      <c r="CF367" s="11" t="s">
        <v>21</v>
      </c>
      <c r="CG367" s="11">
        <v>81483780</v>
      </c>
      <c r="CH367" s="11" t="s">
        <v>21</v>
      </c>
      <c r="CI367" s="11">
        <v>197690390</v>
      </c>
      <c r="CJ367" s="11" t="s">
        <v>21</v>
      </c>
      <c r="CK367" s="11">
        <v>296963750</v>
      </c>
      <c r="CL367" s="11" t="s">
        <v>21</v>
      </c>
      <c r="CM367" s="11">
        <v>716706920</v>
      </c>
      <c r="CN367" s="11" t="s">
        <v>21</v>
      </c>
      <c r="CO367" s="11">
        <v>1130647670</v>
      </c>
      <c r="CP367" s="11" t="s">
        <v>21</v>
      </c>
      <c r="CQ367" s="11">
        <v>1755308770</v>
      </c>
      <c r="CR367" s="11" t="s">
        <v>21</v>
      </c>
      <c r="CS367" s="11">
        <v>1005082610</v>
      </c>
      <c r="CT367" s="11" t="s">
        <v>21</v>
      </c>
      <c r="CU367" s="11">
        <v>1413573950</v>
      </c>
      <c r="CV367" s="11" t="s">
        <v>21</v>
      </c>
    </row>
    <row r="368" spans="2:100" x14ac:dyDescent="0.25">
      <c r="B368" s="10" t="s">
        <v>25</v>
      </c>
      <c r="C368" s="12">
        <v>8406651210</v>
      </c>
      <c r="D368" s="12" t="s">
        <v>21</v>
      </c>
      <c r="E368" s="12">
        <v>0</v>
      </c>
      <c r="F368" s="12" t="s">
        <v>21</v>
      </c>
      <c r="G368" s="12">
        <v>260450</v>
      </c>
      <c r="H368" s="12" t="s">
        <v>21</v>
      </c>
      <c r="I368" s="12">
        <v>1591990</v>
      </c>
      <c r="J368" s="12" t="s">
        <v>21</v>
      </c>
      <c r="K368" s="12">
        <v>8546260</v>
      </c>
      <c r="L368" s="12" t="s">
        <v>21</v>
      </c>
      <c r="M368" s="12">
        <v>28330810</v>
      </c>
      <c r="N368" s="12" t="s">
        <v>21</v>
      </c>
      <c r="O368" s="12">
        <v>51654000</v>
      </c>
      <c r="P368" s="12" t="s">
        <v>21</v>
      </c>
      <c r="Q368" s="12">
        <v>163221090</v>
      </c>
      <c r="R368" s="12" t="s">
        <v>21</v>
      </c>
      <c r="S368" s="12">
        <v>367830170</v>
      </c>
      <c r="T368" s="12" t="s">
        <v>21</v>
      </c>
      <c r="U368" s="12">
        <v>1379735540</v>
      </c>
      <c r="V368" s="12" t="s">
        <v>21</v>
      </c>
      <c r="W368" s="12">
        <v>2317183920</v>
      </c>
      <c r="X368" s="12" t="s">
        <v>21</v>
      </c>
      <c r="Y368" s="12">
        <v>4088296970</v>
      </c>
      <c r="Z368" s="12" t="s">
        <v>21</v>
      </c>
      <c r="AA368" s="12">
        <v>239145710</v>
      </c>
      <c r="AB368" s="12" t="s">
        <v>21</v>
      </c>
      <c r="AC368" s="12">
        <v>0</v>
      </c>
      <c r="AD368" s="12" t="s">
        <v>21</v>
      </c>
      <c r="AE368" s="12">
        <v>5930</v>
      </c>
      <c r="AF368" s="12" t="s">
        <v>21</v>
      </c>
      <c r="AG368" s="12">
        <v>28770</v>
      </c>
      <c r="AH368" s="12" t="s">
        <v>21</v>
      </c>
      <c r="AI368" s="12">
        <v>107940</v>
      </c>
      <c r="AJ368" s="12" t="s">
        <v>21</v>
      </c>
      <c r="AK368" s="12">
        <v>449060</v>
      </c>
      <c r="AL368" s="12" t="s">
        <v>21</v>
      </c>
      <c r="AM368" s="12">
        <v>1469370</v>
      </c>
      <c r="AN368" s="12" t="s">
        <v>21</v>
      </c>
      <c r="AO368" s="12">
        <v>7908080</v>
      </c>
      <c r="AP368" s="12" t="s">
        <v>21</v>
      </c>
      <c r="AQ368" s="12">
        <v>23849390</v>
      </c>
      <c r="AR368" s="12" t="s">
        <v>21</v>
      </c>
      <c r="AS368" s="12">
        <v>92905830</v>
      </c>
      <c r="AT368" s="12" t="s">
        <v>21</v>
      </c>
      <c r="AU368" s="12">
        <v>77044540</v>
      </c>
      <c r="AV368" s="12" t="s">
        <v>21</v>
      </c>
      <c r="AW368" s="12">
        <v>35376790</v>
      </c>
      <c r="AX368" s="12" t="s">
        <v>21</v>
      </c>
      <c r="AZ368" s="10" t="s">
        <v>25</v>
      </c>
      <c r="BA368" s="12">
        <v>7144592620</v>
      </c>
      <c r="BB368" s="12" t="s">
        <v>21</v>
      </c>
      <c r="BC368" s="12">
        <v>0</v>
      </c>
      <c r="BD368" s="12" t="s">
        <v>21</v>
      </c>
      <c r="BE368" s="12">
        <v>1572990</v>
      </c>
      <c r="BF368" s="12" t="s">
        <v>21</v>
      </c>
      <c r="BG368" s="12">
        <v>4758760</v>
      </c>
      <c r="BH368" s="12" t="s">
        <v>21</v>
      </c>
      <c r="BI368" s="12">
        <v>15170620</v>
      </c>
      <c r="BJ368" s="12" t="s">
        <v>21</v>
      </c>
      <c r="BK368" s="12">
        <v>36259030</v>
      </c>
      <c r="BL368" s="12" t="s">
        <v>21</v>
      </c>
      <c r="BM368" s="12">
        <v>57887870</v>
      </c>
      <c r="BN368" s="12" t="s">
        <v>21</v>
      </c>
      <c r="BO368" s="12">
        <v>163485720</v>
      </c>
      <c r="BP368" s="12" t="s">
        <v>21</v>
      </c>
      <c r="BQ368" s="12">
        <v>420145080</v>
      </c>
      <c r="BR368" s="12" t="s">
        <v>21</v>
      </c>
      <c r="BS368" s="12">
        <v>1916465190</v>
      </c>
      <c r="BT368" s="12" t="s">
        <v>21</v>
      </c>
      <c r="BU368" s="12">
        <v>2251181940</v>
      </c>
      <c r="BV368" s="12" t="s">
        <v>21</v>
      </c>
      <c r="BW368" s="12">
        <v>2277665430</v>
      </c>
      <c r="BX368" s="12" t="s">
        <v>21</v>
      </c>
      <c r="BY368" s="12">
        <v>91016410</v>
      </c>
      <c r="BZ368" s="12" t="s">
        <v>21</v>
      </c>
      <c r="CA368" s="12" t="s">
        <v>53</v>
      </c>
      <c r="CB368" s="12" t="s">
        <v>21</v>
      </c>
      <c r="CC368" s="12" t="s">
        <v>53</v>
      </c>
      <c r="CD368" s="12" t="s">
        <v>79</v>
      </c>
      <c r="CE368" s="12" t="s">
        <v>53</v>
      </c>
      <c r="CF368" s="12" t="s">
        <v>79</v>
      </c>
      <c r="CG368" s="12">
        <v>27130</v>
      </c>
      <c r="CH368" s="12" t="s">
        <v>21</v>
      </c>
      <c r="CI368" s="12">
        <v>102470</v>
      </c>
      <c r="CJ368" s="12" t="s">
        <v>21</v>
      </c>
      <c r="CK368" s="12">
        <v>443720</v>
      </c>
      <c r="CL368" s="12" t="s">
        <v>21</v>
      </c>
      <c r="CM368" s="12">
        <v>3384900</v>
      </c>
      <c r="CN368" s="12" t="s">
        <v>21</v>
      </c>
      <c r="CO368" s="12">
        <v>10940420</v>
      </c>
      <c r="CP368" s="12" t="s">
        <v>21</v>
      </c>
      <c r="CQ368" s="12">
        <v>44981080</v>
      </c>
      <c r="CR368" s="12" t="s">
        <v>21</v>
      </c>
      <c r="CS368" s="12">
        <v>21454990</v>
      </c>
      <c r="CT368" s="12" t="s">
        <v>21</v>
      </c>
      <c r="CU368" s="12">
        <v>9667830</v>
      </c>
      <c r="CV368" s="12" t="s">
        <v>21</v>
      </c>
    </row>
    <row r="369" spans="2:100" x14ac:dyDescent="0.25">
      <c r="B369" s="10" t="s">
        <v>26</v>
      </c>
      <c r="C369" s="11">
        <v>4091460260</v>
      </c>
      <c r="D369" s="11" t="s">
        <v>21</v>
      </c>
      <c r="E369" s="11">
        <v>0</v>
      </c>
      <c r="F369" s="11" t="s">
        <v>21</v>
      </c>
      <c r="G369" s="11">
        <v>47535200</v>
      </c>
      <c r="H369" s="11" t="s">
        <v>21</v>
      </c>
      <c r="I369" s="11">
        <v>62989720</v>
      </c>
      <c r="J369" s="11" t="s">
        <v>21</v>
      </c>
      <c r="K369" s="11">
        <v>104799760</v>
      </c>
      <c r="L369" s="11" t="s">
        <v>21</v>
      </c>
      <c r="M369" s="11">
        <v>162849450</v>
      </c>
      <c r="N369" s="11" t="s">
        <v>21</v>
      </c>
      <c r="O369" s="11">
        <v>178692390</v>
      </c>
      <c r="P369" s="11" t="s">
        <v>21</v>
      </c>
      <c r="Q369" s="11">
        <v>293791790</v>
      </c>
      <c r="R369" s="11" t="s">
        <v>21</v>
      </c>
      <c r="S369" s="11">
        <v>324907370</v>
      </c>
      <c r="T369" s="11" t="s">
        <v>21</v>
      </c>
      <c r="U369" s="11">
        <v>494520170</v>
      </c>
      <c r="V369" s="11" t="s">
        <v>21</v>
      </c>
      <c r="W369" s="11">
        <v>575808000</v>
      </c>
      <c r="X369" s="11" t="s">
        <v>21</v>
      </c>
      <c r="Y369" s="11">
        <v>1845566420</v>
      </c>
      <c r="Z369" s="11" t="s">
        <v>21</v>
      </c>
      <c r="AA369" s="11">
        <v>60211430</v>
      </c>
      <c r="AB369" s="11" t="s">
        <v>21</v>
      </c>
      <c r="AC369" s="11">
        <v>0</v>
      </c>
      <c r="AD369" s="11" t="s">
        <v>21</v>
      </c>
      <c r="AE369" s="11">
        <v>126740</v>
      </c>
      <c r="AF369" s="11" t="s">
        <v>21</v>
      </c>
      <c r="AG369" s="11">
        <v>1712690</v>
      </c>
      <c r="AH369" s="11" t="s">
        <v>21</v>
      </c>
      <c r="AI369" s="11">
        <v>2716130</v>
      </c>
      <c r="AJ369" s="11" t="s">
        <v>21</v>
      </c>
      <c r="AK369" s="11">
        <v>3833400</v>
      </c>
      <c r="AL369" s="11" t="s">
        <v>21</v>
      </c>
      <c r="AM369" s="11">
        <v>3680070</v>
      </c>
      <c r="AN369" s="11" t="s">
        <v>21</v>
      </c>
      <c r="AO369" s="11">
        <v>7266610</v>
      </c>
      <c r="AP369" s="11" t="s">
        <v>21</v>
      </c>
      <c r="AQ369" s="11">
        <v>8205660</v>
      </c>
      <c r="AR369" s="11" t="s">
        <v>21</v>
      </c>
      <c r="AS369" s="11">
        <v>8163080</v>
      </c>
      <c r="AT369" s="11" t="s">
        <v>21</v>
      </c>
      <c r="AU369" s="11">
        <v>8723110</v>
      </c>
      <c r="AV369" s="11" t="s">
        <v>21</v>
      </c>
      <c r="AW369" s="11">
        <v>15783950</v>
      </c>
      <c r="AX369" s="11" t="s">
        <v>21</v>
      </c>
      <c r="AZ369" s="10" t="s">
        <v>26</v>
      </c>
      <c r="BA369" s="11">
        <v>2536665610</v>
      </c>
      <c r="BB369" s="11" t="s">
        <v>21</v>
      </c>
      <c r="BC369" s="11">
        <v>0</v>
      </c>
      <c r="BD369" s="11" t="s">
        <v>21</v>
      </c>
      <c r="BE369" s="11">
        <v>221488930</v>
      </c>
      <c r="BF369" s="11" t="s">
        <v>21</v>
      </c>
      <c r="BG369" s="11">
        <v>164071480</v>
      </c>
      <c r="BH369" s="11" t="s">
        <v>21</v>
      </c>
      <c r="BI369" s="11">
        <v>144686810</v>
      </c>
      <c r="BJ369" s="11" t="s">
        <v>21</v>
      </c>
      <c r="BK369" s="11">
        <v>135360270</v>
      </c>
      <c r="BL369" s="11" t="s">
        <v>21</v>
      </c>
      <c r="BM369" s="11">
        <v>116125040</v>
      </c>
      <c r="BN369" s="11" t="s">
        <v>21</v>
      </c>
      <c r="BO369" s="11">
        <v>164909300</v>
      </c>
      <c r="BP369" s="11" t="s">
        <v>21</v>
      </c>
      <c r="BQ369" s="11">
        <v>179872910</v>
      </c>
      <c r="BR369" s="11" t="s">
        <v>21</v>
      </c>
      <c r="BS369" s="11">
        <v>315469210</v>
      </c>
      <c r="BT369" s="11" t="s">
        <v>21</v>
      </c>
      <c r="BU369" s="11">
        <v>352055480</v>
      </c>
      <c r="BV369" s="11" t="s">
        <v>21</v>
      </c>
      <c r="BW369" s="11">
        <v>742626180</v>
      </c>
      <c r="BX369" s="11" t="s">
        <v>21</v>
      </c>
      <c r="BY369" s="11">
        <v>3807890</v>
      </c>
      <c r="BZ369" s="11" t="s">
        <v>21</v>
      </c>
      <c r="CA369" s="11" t="s">
        <v>53</v>
      </c>
      <c r="CB369" s="11" t="s">
        <v>21</v>
      </c>
      <c r="CC369" s="11">
        <v>24910</v>
      </c>
      <c r="CD369" s="11" t="s">
        <v>21</v>
      </c>
      <c r="CE369" s="11">
        <v>42480</v>
      </c>
      <c r="CF369" s="11" t="s">
        <v>21</v>
      </c>
      <c r="CG369" s="11">
        <v>106800</v>
      </c>
      <c r="CH369" s="11" t="s">
        <v>21</v>
      </c>
      <c r="CI369" s="11">
        <v>208440</v>
      </c>
      <c r="CJ369" s="11" t="s">
        <v>21</v>
      </c>
      <c r="CK369" s="11">
        <v>148530</v>
      </c>
      <c r="CL369" s="11" t="s">
        <v>21</v>
      </c>
      <c r="CM369" s="11">
        <v>512450</v>
      </c>
      <c r="CN369" s="11" t="s">
        <v>21</v>
      </c>
      <c r="CO369" s="11">
        <v>589400</v>
      </c>
      <c r="CP369" s="11" t="s">
        <v>21</v>
      </c>
      <c r="CQ369" s="11">
        <v>721180</v>
      </c>
      <c r="CR369" s="11" t="s">
        <v>21</v>
      </c>
      <c r="CS369" s="11" t="s">
        <v>53</v>
      </c>
      <c r="CT369" s="11" t="s">
        <v>79</v>
      </c>
      <c r="CU369" s="11" t="s">
        <v>53</v>
      </c>
      <c r="CV369" s="11" t="s">
        <v>21</v>
      </c>
    </row>
    <row r="370" spans="2:100" x14ac:dyDescent="0.25">
      <c r="B370" s="10" t="s">
        <v>27</v>
      </c>
      <c r="C370" s="12">
        <v>5535907980</v>
      </c>
      <c r="D370" s="12" t="s">
        <v>21</v>
      </c>
      <c r="E370" s="12">
        <v>0</v>
      </c>
      <c r="F370" s="12" t="s">
        <v>21</v>
      </c>
      <c r="G370" s="12">
        <v>4132830</v>
      </c>
      <c r="H370" s="12" t="s">
        <v>21</v>
      </c>
      <c r="I370" s="12">
        <v>9663780</v>
      </c>
      <c r="J370" s="12" t="s">
        <v>21</v>
      </c>
      <c r="K370" s="12">
        <v>23441770</v>
      </c>
      <c r="L370" s="12" t="s">
        <v>21</v>
      </c>
      <c r="M370" s="12">
        <v>41432460</v>
      </c>
      <c r="N370" s="12" t="s">
        <v>21</v>
      </c>
      <c r="O370" s="12">
        <v>56446620</v>
      </c>
      <c r="P370" s="12" t="s">
        <v>21</v>
      </c>
      <c r="Q370" s="12">
        <v>118488110</v>
      </c>
      <c r="R370" s="12" t="s">
        <v>21</v>
      </c>
      <c r="S370" s="12">
        <v>184962010</v>
      </c>
      <c r="T370" s="12" t="s">
        <v>21</v>
      </c>
      <c r="U370" s="12">
        <v>369009520</v>
      </c>
      <c r="V370" s="12" t="s">
        <v>21</v>
      </c>
      <c r="W370" s="12">
        <v>348768130</v>
      </c>
      <c r="X370" s="12" t="s">
        <v>21</v>
      </c>
      <c r="Y370" s="12">
        <v>4379562750</v>
      </c>
      <c r="Z370" s="12" t="s">
        <v>21</v>
      </c>
      <c r="AA370" s="12">
        <v>306449120</v>
      </c>
      <c r="AB370" s="12" t="s">
        <v>21</v>
      </c>
      <c r="AC370" s="12" t="s">
        <v>53</v>
      </c>
      <c r="AD370" s="12" t="s">
        <v>21</v>
      </c>
      <c r="AE370" s="12">
        <v>286860</v>
      </c>
      <c r="AF370" s="12" t="s">
        <v>21</v>
      </c>
      <c r="AG370" s="12">
        <v>809120</v>
      </c>
      <c r="AH370" s="12" t="s">
        <v>21</v>
      </c>
      <c r="AI370" s="12">
        <v>3252310</v>
      </c>
      <c r="AJ370" s="12" t="s">
        <v>21</v>
      </c>
      <c r="AK370" s="12">
        <v>7393850</v>
      </c>
      <c r="AL370" s="12" t="s">
        <v>21</v>
      </c>
      <c r="AM370" s="12">
        <v>14197500</v>
      </c>
      <c r="AN370" s="12" t="s">
        <v>21</v>
      </c>
      <c r="AO370" s="12">
        <v>28306990</v>
      </c>
      <c r="AP370" s="12" t="s">
        <v>21</v>
      </c>
      <c r="AQ370" s="12">
        <v>37381490</v>
      </c>
      <c r="AR370" s="12" t="s">
        <v>21</v>
      </c>
      <c r="AS370" s="12">
        <v>70658980</v>
      </c>
      <c r="AT370" s="12" t="s">
        <v>21</v>
      </c>
      <c r="AU370" s="12">
        <v>50550880</v>
      </c>
      <c r="AV370" s="12" t="s">
        <v>21</v>
      </c>
      <c r="AW370" s="12">
        <v>93611140</v>
      </c>
      <c r="AX370" s="12" t="s">
        <v>21</v>
      </c>
      <c r="AZ370" s="10" t="s">
        <v>27</v>
      </c>
      <c r="BA370" s="12">
        <v>3852209740</v>
      </c>
      <c r="BB370" s="12" t="s">
        <v>21</v>
      </c>
      <c r="BC370" s="12">
        <v>0</v>
      </c>
      <c r="BD370" s="12" t="s">
        <v>21</v>
      </c>
      <c r="BE370" s="12">
        <v>1721970</v>
      </c>
      <c r="BF370" s="12" t="s">
        <v>21</v>
      </c>
      <c r="BG370" s="12">
        <v>7429000</v>
      </c>
      <c r="BH370" s="12" t="s">
        <v>21</v>
      </c>
      <c r="BI370" s="12">
        <v>23989920</v>
      </c>
      <c r="BJ370" s="12" t="s">
        <v>21</v>
      </c>
      <c r="BK370" s="12">
        <v>38555600</v>
      </c>
      <c r="BL370" s="12" t="s">
        <v>21</v>
      </c>
      <c r="BM370" s="12">
        <v>46643860</v>
      </c>
      <c r="BN370" s="12" t="s">
        <v>21</v>
      </c>
      <c r="BO370" s="12">
        <v>99490300</v>
      </c>
      <c r="BP370" s="12" t="s">
        <v>21</v>
      </c>
      <c r="BQ370" s="12">
        <v>143817850</v>
      </c>
      <c r="BR370" s="12" t="s">
        <v>21</v>
      </c>
      <c r="BS370" s="12">
        <v>264243910</v>
      </c>
      <c r="BT370" s="12" t="s">
        <v>21</v>
      </c>
      <c r="BU370" s="12">
        <v>271990980</v>
      </c>
      <c r="BV370" s="12" t="s">
        <v>21</v>
      </c>
      <c r="BW370" s="12">
        <v>2954326340</v>
      </c>
      <c r="BX370" s="12" t="s">
        <v>21</v>
      </c>
      <c r="BY370" s="12">
        <v>163736290</v>
      </c>
      <c r="BZ370" s="12" t="s">
        <v>21</v>
      </c>
      <c r="CA370" s="12">
        <v>0</v>
      </c>
      <c r="CB370" s="12" t="s">
        <v>21</v>
      </c>
      <c r="CC370" s="12">
        <v>41020</v>
      </c>
      <c r="CD370" s="12" t="s">
        <v>21</v>
      </c>
      <c r="CE370" s="12">
        <v>429800</v>
      </c>
      <c r="CF370" s="12" t="s">
        <v>21</v>
      </c>
      <c r="CG370" s="12">
        <v>1802300</v>
      </c>
      <c r="CH370" s="12" t="s">
        <v>21</v>
      </c>
      <c r="CI370" s="12">
        <v>4494580</v>
      </c>
      <c r="CJ370" s="12" t="s">
        <v>21</v>
      </c>
      <c r="CK370" s="12">
        <v>5851760</v>
      </c>
      <c r="CL370" s="12" t="s">
        <v>21</v>
      </c>
      <c r="CM370" s="12">
        <v>13163000</v>
      </c>
      <c r="CN370" s="12" t="s">
        <v>21</v>
      </c>
      <c r="CO370" s="12">
        <v>18219680</v>
      </c>
      <c r="CP370" s="12" t="s">
        <v>21</v>
      </c>
      <c r="CQ370" s="12">
        <v>37659000</v>
      </c>
      <c r="CR370" s="12" t="s">
        <v>21</v>
      </c>
      <c r="CS370" s="12">
        <v>38678710</v>
      </c>
      <c r="CT370" s="12" t="s">
        <v>21</v>
      </c>
      <c r="CU370" s="12">
        <v>43396440</v>
      </c>
      <c r="CV370" s="12" t="s">
        <v>21</v>
      </c>
    </row>
    <row r="371" spans="2:100" x14ac:dyDescent="0.25">
      <c r="B371" s="10" t="s">
        <v>28</v>
      </c>
      <c r="C371" s="11">
        <v>10100137170</v>
      </c>
      <c r="D371" s="11" t="s">
        <v>21</v>
      </c>
      <c r="E371" s="11">
        <v>0</v>
      </c>
      <c r="F371" s="11" t="s">
        <v>21</v>
      </c>
      <c r="G371" s="11">
        <v>3284080</v>
      </c>
      <c r="H371" s="11" t="s">
        <v>21</v>
      </c>
      <c r="I371" s="11">
        <v>11235420</v>
      </c>
      <c r="J371" s="11" t="s">
        <v>21</v>
      </c>
      <c r="K371" s="11">
        <v>26616640</v>
      </c>
      <c r="L371" s="11" t="s">
        <v>21</v>
      </c>
      <c r="M371" s="11">
        <v>48141350</v>
      </c>
      <c r="N371" s="11" t="s">
        <v>21</v>
      </c>
      <c r="O371" s="11">
        <v>64934750</v>
      </c>
      <c r="P371" s="11" t="s">
        <v>21</v>
      </c>
      <c r="Q371" s="11">
        <v>155282160</v>
      </c>
      <c r="R371" s="11" t="s">
        <v>21</v>
      </c>
      <c r="S371" s="11">
        <v>248330520</v>
      </c>
      <c r="T371" s="11" t="s">
        <v>21</v>
      </c>
      <c r="U371" s="11">
        <v>516653170</v>
      </c>
      <c r="V371" s="11" t="s">
        <v>21</v>
      </c>
      <c r="W371" s="11">
        <v>646013520</v>
      </c>
      <c r="X371" s="11" t="s">
        <v>21</v>
      </c>
      <c r="Y371" s="11">
        <v>8379645560</v>
      </c>
      <c r="Z371" s="11" t="s">
        <v>21</v>
      </c>
      <c r="AA371" s="11">
        <v>802787610</v>
      </c>
      <c r="AB371" s="11" t="s">
        <v>21</v>
      </c>
      <c r="AC371" s="11" t="s">
        <v>53</v>
      </c>
      <c r="AD371" s="11" t="s">
        <v>21</v>
      </c>
      <c r="AE371" s="11">
        <v>176620</v>
      </c>
      <c r="AF371" s="11" t="s">
        <v>21</v>
      </c>
      <c r="AG371" s="11">
        <v>716450</v>
      </c>
      <c r="AH371" s="11" t="s">
        <v>21</v>
      </c>
      <c r="AI371" s="11">
        <v>2251910</v>
      </c>
      <c r="AJ371" s="11" t="s">
        <v>21</v>
      </c>
      <c r="AK371" s="11">
        <v>5549650</v>
      </c>
      <c r="AL371" s="11" t="s">
        <v>21</v>
      </c>
      <c r="AM371" s="11">
        <v>8421860</v>
      </c>
      <c r="AN371" s="11" t="s">
        <v>21</v>
      </c>
      <c r="AO371" s="11">
        <v>18216260</v>
      </c>
      <c r="AP371" s="11" t="s">
        <v>21</v>
      </c>
      <c r="AQ371" s="11">
        <v>30914670</v>
      </c>
      <c r="AR371" s="11" t="s">
        <v>21</v>
      </c>
      <c r="AS371" s="11">
        <v>53336580</v>
      </c>
      <c r="AT371" s="11" t="s">
        <v>21</v>
      </c>
      <c r="AU371" s="11">
        <v>83100880</v>
      </c>
      <c r="AV371" s="11" t="s">
        <v>21</v>
      </c>
      <c r="AW371" s="11">
        <v>600102740</v>
      </c>
      <c r="AX371" s="11" t="s">
        <v>21</v>
      </c>
      <c r="AZ371" s="10" t="s">
        <v>28</v>
      </c>
      <c r="BA371" s="11">
        <v>8430808830</v>
      </c>
      <c r="BB371" s="11" t="s">
        <v>21</v>
      </c>
      <c r="BC371" s="11">
        <v>0</v>
      </c>
      <c r="BD371" s="11" t="s">
        <v>21</v>
      </c>
      <c r="BE371" s="11">
        <v>955840</v>
      </c>
      <c r="BF371" s="11" t="s">
        <v>21</v>
      </c>
      <c r="BG371" s="11">
        <v>3404350</v>
      </c>
      <c r="BH371" s="11" t="s">
        <v>21</v>
      </c>
      <c r="BI371" s="11">
        <v>22988780</v>
      </c>
      <c r="BJ371" s="11" t="s">
        <v>21</v>
      </c>
      <c r="BK371" s="11">
        <v>65475330</v>
      </c>
      <c r="BL371" s="11" t="s">
        <v>21</v>
      </c>
      <c r="BM371" s="11">
        <v>103104280</v>
      </c>
      <c r="BN371" s="11" t="s">
        <v>21</v>
      </c>
      <c r="BO371" s="11">
        <v>223967410</v>
      </c>
      <c r="BP371" s="11" t="s">
        <v>21</v>
      </c>
      <c r="BQ371" s="11">
        <v>332036060</v>
      </c>
      <c r="BR371" s="11" t="s">
        <v>21</v>
      </c>
      <c r="BS371" s="11">
        <v>724858920</v>
      </c>
      <c r="BT371" s="11" t="s">
        <v>21</v>
      </c>
      <c r="BU371" s="11">
        <v>1257819610</v>
      </c>
      <c r="BV371" s="11" t="s">
        <v>21</v>
      </c>
      <c r="BW371" s="11">
        <v>5696198250</v>
      </c>
      <c r="BX371" s="11" t="s">
        <v>21</v>
      </c>
      <c r="BY371" s="11">
        <v>391830890</v>
      </c>
      <c r="BZ371" s="11" t="s">
        <v>21</v>
      </c>
      <c r="CA371" s="11">
        <v>0</v>
      </c>
      <c r="CB371" s="11" t="s">
        <v>21</v>
      </c>
      <c r="CC371" s="11">
        <v>15790</v>
      </c>
      <c r="CD371" s="11" t="s">
        <v>21</v>
      </c>
      <c r="CE371" s="11">
        <v>58340</v>
      </c>
      <c r="CF371" s="11" t="s">
        <v>21</v>
      </c>
      <c r="CG371" s="11">
        <v>799780</v>
      </c>
      <c r="CH371" s="11" t="s">
        <v>21</v>
      </c>
      <c r="CI371" s="11">
        <v>3104830</v>
      </c>
      <c r="CJ371" s="11" t="s">
        <v>21</v>
      </c>
      <c r="CK371" s="11">
        <v>5215030</v>
      </c>
      <c r="CL371" s="11" t="s">
        <v>21</v>
      </c>
      <c r="CM371" s="11">
        <v>13192160</v>
      </c>
      <c r="CN371" s="11" t="s">
        <v>21</v>
      </c>
      <c r="CO371" s="11">
        <v>19158420</v>
      </c>
      <c r="CP371" s="11" t="s">
        <v>21</v>
      </c>
      <c r="CQ371" s="11">
        <v>37246500</v>
      </c>
      <c r="CR371" s="11" t="s">
        <v>21</v>
      </c>
      <c r="CS371" s="11">
        <v>79106000</v>
      </c>
      <c r="CT371" s="11" t="s">
        <v>21</v>
      </c>
      <c r="CU371" s="11">
        <v>233934030</v>
      </c>
      <c r="CV371" s="11" t="s">
        <v>21</v>
      </c>
    </row>
    <row r="372" spans="2:100" x14ac:dyDescent="0.25">
      <c r="B372" s="10" t="s">
        <v>29</v>
      </c>
      <c r="C372" s="12">
        <v>46611719680</v>
      </c>
      <c r="D372" s="12" t="s">
        <v>21</v>
      </c>
      <c r="E372" s="12">
        <v>0</v>
      </c>
      <c r="F372" s="12" t="s">
        <v>21</v>
      </c>
      <c r="G372" s="12">
        <v>2109830</v>
      </c>
      <c r="H372" s="12" t="s">
        <v>21</v>
      </c>
      <c r="I372" s="12">
        <v>38214260</v>
      </c>
      <c r="J372" s="12" t="s">
        <v>21</v>
      </c>
      <c r="K372" s="12">
        <v>165233180</v>
      </c>
      <c r="L372" s="12" t="s">
        <v>21</v>
      </c>
      <c r="M372" s="12">
        <v>373322540</v>
      </c>
      <c r="N372" s="12" t="s">
        <v>21</v>
      </c>
      <c r="O372" s="12">
        <v>509964310</v>
      </c>
      <c r="P372" s="12" t="s">
        <v>21</v>
      </c>
      <c r="Q372" s="12">
        <v>1174067990</v>
      </c>
      <c r="R372" s="12" t="s">
        <v>21</v>
      </c>
      <c r="S372" s="12">
        <v>2381918620</v>
      </c>
      <c r="T372" s="12" t="s">
        <v>21</v>
      </c>
      <c r="U372" s="12">
        <v>7581227600</v>
      </c>
      <c r="V372" s="12" t="s">
        <v>21</v>
      </c>
      <c r="W372" s="12">
        <v>10410204990</v>
      </c>
      <c r="X372" s="12" t="s">
        <v>21</v>
      </c>
      <c r="Y372" s="12">
        <v>23975456360</v>
      </c>
      <c r="Z372" s="12" t="s">
        <v>21</v>
      </c>
      <c r="AA372" s="12">
        <v>2674913050</v>
      </c>
      <c r="AB372" s="12" t="s">
        <v>21</v>
      </c>
      <c r="AC372" s="12">
        <v>0</v>
      </c>
      <c r="AD372" s="12" t="s">
        <v>21</v>
      </c>
      <c r="AE372" s="12">
        <v>121680</v>
      </c>
      <c r="AF372" s="12" t="s">
        <v>21</v>
      </c>
      <c r="AG372" s="12">
        <v>2755110</v>
      </c>
      <c r="AH372" s="12" t="s">
        <v>21</v>
      </c>
      <c r="AI372" s="12">
        <v>14333470</v>
      </c>
      <c r="AJ372" s="12" t="s">
        <v>21</v>
      </c>
      <c r="AK372" s="12">
        <v>40708660</v>
      </c>
      <c r="AL372" s="12" t="s">
        <v>21</v>
      </c>
      <c r="AM372" s="12">
        <v>63152660</v>
      </c>
      <c r="AN372" s="12" t="s">
        <v>21</v>
      </c>
      <c r="AO372" s="12">
        <v>150831360</v>
      </c>
      <c r="AP372" s="12" t="s">
        <v>21</v>
      </c>
      <c r="AQ372" s="12">
        <v>271719990</v>
      </c>
      <c r="AR372" s="12" t="s">
        <v>21</v>
      </c>
      <c r="AS372" s="12">
        <v>743678410</v>
      </c>
      <c r="AT372" s="12" t="s">
        <v>21</v>
      </c>
      <c r="AU372" s="12">
        <v>575730600</v>
      </c>
      <c r="AV372" s="12" t="s">
        <v>21</v>
      </c>
      <c r="AW372" s="12">
        <v>811881100</v>
      </c>
      <c r="AX372" s="12" t="s">
        <v>21</v>
      </c>
      <c r="AZ372" s="10" t="s">
        <v>29</v>
      </c>
      <c r="BA372" s="12">
        <v>41494097650</v>
      </c>
      <c r="BB372" s="12" t="s">
        <v>21</v>
      </c>
      <c r="BC372" s="12">
        <v>0</v>
      </c>
      <c r="BD372" s="12" t="s">
        <v>21</v>
      </c>
      <c r="BE372" s="12">
        <v>1269560</v>
      </c>
      <c r="BF372" s="12" t="s">
        <v>21</v>
      </c>
      <c r="BG372" s="12">
        <v>20927070</v>
      </c>
      <c r="BH372" s="12" t="s">
        <v>21</v>
      </c>
      <c r="BI372" s="12">
        <v>161142050</v>
      </c>
      <c r="BJ372" s="12" t="s">
        <v>21</v>
      </c>
      <c r="BK372" s="12">
        <v>417392040</v>
      </c>
      <c r="BL372" s="12" t="s">
        <v>21</v>
      </c>
      <c r="BM372" s="12">
        <v>602121290</v>
      </c>
      <c r="BN372" s="12" t="s">
        <v>21</v>
      </c>
      <c r="BO372" s="12">
        <v>1535935980</v>
      </c>
      <c r="BP372" s="12" t="s">
        <v>21</v>
      </c>
      <c r="BQ372" s="12">
        <v>3593028400</v>
      </c>
      <c r="BR372" s="12" t="s">
        <v>21</v>
      </c>
      <c r="BS372" s="12">
        <v>10284694230</v>
      </c>
      <c r="BT372" s="12" t="s">
        <v>21</v>
      </c>
      <c r="BU372" s="12">
        <v>9437189570</v>
      </c>
      <c r="BV372" s="12" t="s">
        <v>21</v>
      </c>
      <c r="BW372" s="12">
        <v>15440397460</v>
      </c>
      <c r="BX372" s="12" t="s">
        <v>21</v>
      </c>
      <c r="BY372" s="12">
        <v>1418261280</v>
      </c>
      <c r="BZ372" s="12" t="s">
        <v>21</v>
      </c>
      <c r="CA372" s="12">
        <v>0</v>
      </c>
      <c r="CB372" s="12" t="s">
        <v>21</v>
      </c>
      <c r="CC372" s="12">
        <v>23370</v>
      </c>
      <c r="CD372" s="12" t="s">
        <v>21</v>
      </c>
      <c r="CE372" s="12">
        <v>695650</v>
      </c>
      <c r="CF372" s="12" t="s">
        <v>21</v>
      </c>
      <c r="CG372" s="12">
        <v>7757840</v>
      </c>
      <c r="CH372" s="12" t="s">
        <v>21</v>
      </c>
      <c r="CI372" s="12">
        <v>26016820</v>
      </c>
      <c r="CJ372" s="12" t="s">
        <v>21</v>
      </c>
      <c r="CK372" s="12">
        <v>41883250</v>
      </c>
      <c r="CL372" s="12" t="s">
        <v>21</v>
      </c>
      <c r="CM372" s="12">
        <v>102769380</v>
      </c>
      <c r="CN372" s="12" t="s">
        <v>21</v>
      </c>
      <c r="CO372" s="12">
        <v>216830930</v>
      </c>
      <c r="CP372" s="12" t="s">
        <v>21</v>
      </c>
      <c r="CQ372" s="12">
        <v>413469150</v>
      </c>
      <c r="CR372" s="12" t="s">
        <v>21</v>
      </c>
      <c r="CS372" s="12">
        <v>233176740</v>
      </c>
      <c r="CT372" s="12" t="s">
        <v>21</v>
      </c>
      <c r="CU372" s="12">
        <v>375638140</v>
      </c>
      <c r="CV372" s="12" t="s">
        <v>21</v>
      </c>
    </row>
    <row r="373" spans="2:100" x14ac:dyDescent="0.25">
      <c r="B373" s="10" t="s">
        <v>30</v>
      </c>
      <c r="C373" s="11">
        <v>842915910</v>
      </c>
      <c r="D373" s="11" t="s">
        <v>21</v>
      </c>
      <c r="E373" s="11">
        <v>0</v>
      </c>
      <c r="F373" s="11" t="s">
        <v>21</v>
      </c>
      <c r="G373" s="11">
        <v>3352120</v>
      </c>
      <c r="H373" s="11" t="s">
        <v>21</v>
      </c>
      <c r="I373" s="11">
        <v>4993860</v>
      </c>
      <c r="J373" s="11" t="s">
        <v>21</v>
      </c>
      <c r="K373" s="11">
        <v>8651760</v>
      </c>
      <c r="L373" s="11" t="s">
        <v>21</v>
      </c>
      <c r="M373" s="11">
        <v>13477700</v>
      </c>
      <c r="N373" s="11" t="s">
        <v>21</v>
      </c>
      <c r="O373" s="11">
        <v>17024930</v>
      </c>
      <c r="P373" s="11" t="s">
        <v>21</v>
      </c>
      <c r="Q373" s="11">
        <v>36741460</v>
      </c>
      <c r="R373" s="11" t="s">
        <v>21</v>
      </c>
      <c r="S373" s="11">
        <v>56941870</v>
      </c>
      <c r="T373" s="11" t="s">
        <v>21</v>
      </c>
      <c r="U373" s="11">
        <v>117712280</v>
      </c>
      <c r="V373" s="11" t="s">
        <v>21</v>
      </c>
      <c r="W373" s="11">
        <v>106900030</v>
      </c>
      <c r="X373" s="11" t="s">
        <v>21</v>
      </c>
      <c r="Y373" s="11">
        <v>477119890</v>
      </c>
      <c r="Z373" s="11" t="s">
        <v>21</v>
      </c>
      <c r="AA373" s="11">
        <v>106673450</v>
      </c>
      <c r="AB373" s="11" t="s">
        <v>21</v>
      </c>
      <c r="AC373" s="11">
        <v>0</v>
      </c>
      <c r="AD373" s="11" t="s">
        <v>21</v>
      </c>
      <c r="AE373" s="11">
        <v>67790</v>
      </c>
      <c r="AF373" s="11" t="s">
        <v>21</v>
      </c>
      <c r="AG373" s="11">
        <v>350630</v>
      </c>
      <c r="AH373" s="11" t="s">
        <v>21</v>
      </c>
      <c r="AI373" s="11">
        <v>1349860</v>
      </c>
      <c r="AJ373" s="11" t="s">
        <v>21</v>
      </c>
      <c r="AK373" s="11">
        <v>3228580</v>
      </c>
      <c r="AL373" s="11" t="s">
        <v>21</v>
      </c>
      <c r="AM373" s="11">
        <v>5591110</v>
      </c>
      <c r="AN373" s="11" t="s">
        <v>21</v>
      </c>
      <c r="AO373" s="11">
        <v>12716390</v>
      </c>
      <c r="AP373" s="11" t="s">
        <v>21</v>
      </c>
      <c r="AQ373" s="11">
        <v>18790350</v>
      </c>
      <c r="AR373" s="11" t="s">
        <v>21</v>
      </c>
      <c r="AS373" s="11">
        <v>31994190</v>
      </c>
      <c r="AT373" s="11" t="s">
        <v>21</v>
      </c>
      <c r="AU373" s="11">
        <v>21909540</v>
      </c>
      <c r="AV373" s="11" t="s">
        <v>21</v>
      </c>
      <c r="AW373" s="11">
        <v>10675020</v>
      </c>
      <c r="AX373" s="11" t="s">
        <v>21</v>
      </c>
      <c r="AZ373" s="10" t="s">
        <v>30</v>
      </c>
      <c r="BA373" s="11">
        <v>594584270</v>
      </c>
      <c r="BB373" s="11" t="s">
        <v>21</v>
      </c>
      <c r="BC373" s="11">
        <v>0</v>
      </c>
      <c r="BD373" s="11" t="s">
        <v>21</v>
      </c>
      <c r="BE373" s="11">
        <v>4623970</v>
      </c>
      <c r="BF373" s="11" t="s">
        <v>21</v>
      </c>
      <c r="BG373" s="11">
        <v>8582130</v>
      </c>
      <c r="BH373" s="11" t="s">
        <v>21</v>
      </c>
      <c r="BI373" s="11">
        <v>15677930</v>
      </c>
      <c r="BJ373" s="11" t="s">
        <v>21</v>
      </c>
      <c r="BK373" s="11">
        <v>19127470</v>
      </c>
      <c r="BL373" s="11" t="s">
        <v>21</v>
      </c>
      <c r="BM373" s="11">
        <v>19790310</v>
      </c>
      <c r="BN373" s="11" t="s">
        <v>21</v>
      </c>
      <c r="BO373" s="11">
        <v>33489960</v>
      </c>
      <c r="BP373" s="11" t="s">
        <v>21</v>
      </c>
      <c r="BQ373" s="11">
        <v>50012280</v>
      </c>
      <c r="BR373" s="11" t="s">
        <v>21</v>
      </c>
      <c r="BS373" s="11">
        <v>76262980</v>
      </c>
      <c r="BT373" s="11" t="s">
        <v>21</v>
      </c>
      <c r="BU373" s="11">
        <v>60202140</v>
      </c>
      <c r="BV373" s="11" t="s">
        <v>21</v>
      </c>
      <c r="BW373" s="11">
        <v>306815100</v>
      </c>
      <c r="BX373" s="11" t="s">
        <v>21</v>
      </c>
      <c r="BY373" s="11">
        <v>40424860</v>
      </c>
      <c r="BZ373" s="11" t="s">
        <v>21</v>
      </c>
      <c r="CA373" s="11">
        <v>0</v>
      </c>
      <c r="CB373" s="11" t="s">
        <v>21</v>
      </c>
      <c r="CC373" s="11">
        <v>90300</v>
      </c>
      <c r="CD373" s="11" t="s">
        <v>21</v>
      </c>
      <c r="CE373" s="11">
        <v>247600</v>
      </c>
      <c r="CF373" s="11" t="s">
        <v>21</v>
      </c>
      <c r="CG373" s="11">
        <v>1056700</v>
      </c>
      <c r="CH373" s="11" t="s">
        <v>21</v>
      </c>
      <c r="CI373" s="11">
        <v>2387450</v>
      </c>
      <c r="CJ373" s="11" t="s">
        <v>21</v>
      </c>
      <c r="CK373" s="11">
        <v>3678430</v>
      </c>
      <c r="CL373" s="11" t="s">
        <v>21</v>
      </c>
      <c r="CM373" s="11">
        <v>5628720</v>
      </c>
      <c r="CN373" s="11" t="s">
        <v>21</v>
      </c>
      <c r="CO373" s="11">
        <v>9410190</v>
      </c>
      <c r="CP373" s="11" t="s">
        <v>21</v>
      </c>
      <c r="CQ373" s="11">
        <v>11467080</v>
      </c>
      <c r="CR373" s="11" t="s">
        <v>21</v>
      </c>
      <c r="CS373" s="11">
        <v>3391560</v>
      </c>
      <c r="CT373" s="11" t="s">
        <v>21</v>
      </c>
      <c r="CU373" s="11">
        <v>3066820</v>
      </c>
      <c r="CV373" s="11" t="s">
        <v>21</v>
      </c>
    </row>
    <row r="374" spans="2:100" x14ac:dyDescent="0.25">
      <c r="B374" s="10" t="s">
        <v>31</v>
      </c>
      <c r="C374" s="12">
        <v>6850754710</v>
      </c>
      <c r="D374" s="12" t="s">
        <v>21</v>
      </c>
      <c r="E374" s="12">
        <v>0</v>
      </c>
      <c r="F374" s="12" t="s">
        <v>21</v>
      </c>
      <c r="G374" s="12">
        <v>10145440</v>
      </c>
      <c r="H374" s="12" t="s">
        <v>21</v>
      </c>
      <c r="I374" s="12">
        <v>31535700</v>
      </c>
      <c r="J374" s="12" t="s">
        <v>21</v>
      </c>
      <c r="K374" s="12">
        <v>112030120</v>
      </c>
      <c r="L374" s="12" t="s">
        <v>21</v>
      </c>
      <c r="M374" s="12">
        <v>264655760</v>
      </c>
      <c r="N374" s="12" t="s">
        <v>21</v>
      </c>
      <c r="O374" s="12">
        <v>383883770</v>
      </c>
      <c r="P374" s="12" t="s">
        <v>21</v>
      </c>
      <c r="Q374" s="12">
        <v>688995820</v>
      </c>
      <c r="R374" s="12" t="s">
        <v>21</v>
      </c>
      <c r="S374" s="12">
        <v>781859840</v>
      </c>
      <c r="T374" s="12" t="s">
        <v>21</v>
      </c>
      <c r="U374" s="12">
        <v>1897891670</v>
      </c>
      <c r="V374" s="12" t="s">
        <v>21</v>
      </c>
      <c r="W374" s="12">
        <v>1431018170</v>
      </c>
      <c r="X374" s="12" t="s">
        <v>21</v>
      </c>
      <c r="Y374" s="12">
        <v>1248738420</v>
      </c>
      <c r="Z374" s="12" t="s">
        <v>21</v>
      </c>
      <c r="AA374" s="12">
        <v>33712960</v>
      </c>
      <c r="AB374" s="12" t="s">
        <v>21</v>
      </c>
      <c r="AC374" s="12" t="s">
        <v>53</v>
      </c>
      <c r="AD374" s="12" t="s">
        <v>21</v>
      </c>
      <c r="AE374" s="12">
        <v>14050</v>
      </c>
      <c r="AF374" s="12" t="s">
        <v>21</v>
      </c>
      <c r="AG374" s="12">
        <v>70280</v>
      </c>
      <c r="AH374" s="12" t="s">
        <v>21</v>
      </c>
      <c r="AI374" s="12">
        <v>589470</v>
      </c>
      <c r="AJ374" s="12" t="s">
        <v>21</v>
      </c>
      <c r="AK374" s="12">
        <v>2128180</v>
      </c>
      <c r="AL374" s="12" t="s">
        <v>21</v>
      </c>
      <c r="AM374" s="12">
        <v>4822350</v>
      </c>
      <c r="AN374" s="12" t="s">
        <v>21</v>
      </c>
      <c r="AO374" s="12">
        <v>8794790</v>
      </c>
      <c r="AP374" s="12" t="s">
        <v>21</v>
      </c>
      <c r="AQ374" s="12">
        <v>5526980</v>
      </c>
      <c r="AR374" s="12" t="s">
        <v>21</v>
      </c>
      <c r="AS374" s="12">
        <v>4570430</v>
      </c>
      <c r="AT374" s="12" t="s">
        <v>21</v>
      </c>
      <c r="AU374" s="12">
        <v>1783970</v>
      </c>
      <c r="AV374" s="12" t="s">
        <v>21</v>
      </c>
      <c r="AW374" s="12">
        <v>5412460</v>
      </c>
      <c r="AX374" s="12" t="s">
        <v>21</v>
      </c>
      <c r="AZ374" s="10" t="s">
        <v>31</v>
      </c>
      <c r="BA374" s="12">
        <v>4297715740</v>
      </c>
      <c r="BB374" s="12" t="s">
        <v>21</v>
      </c>
      <c r="BC374" s="12">
        <v>0</v>
      </c>
      <c r="BD374" s="12" t="s">
        <v>21</v>
      </c>
      <c r="BE374" s="12">
        <v>18593310</v>
      </c>
      <c r="BF374" s="12" t="s">
        <v>21</v>
      </c>
      <c r="BG374" s="12">
        <v>49962910</v>
      </c>
      <c r="BH374" s="12" t="s">
        <v>21</v>
      </c>
      <c r="BI374" s="12">
        <v>147256420</v>
      </c>
      <c r="BJ374" s="12" t="s">
        <v>21</v>
      </c>
      <c r="BK374" s="12">
        <v>289167050</v>
      </c>
      <c r="BL374" s="12" t="s">
        <v>21</v>
      </c>
      <c r="BM374" s="12">
        <v>339832540</v>
      </c>
      <c r="BN374" s="12" t="s">
        <v>21</v>
      </c>
      <c r="BO374" s="12">
        <v>530243990</v>
      </c>
      <c r="BP374" s="12" t="s">
        <v>21</v>
      </c>
      <c r="BQ374" s="12">
        <v>801473920</v>
      </c>
      <c r="BR374" s="12" t="s">
        <v>21</v>
      </c>
      <c r="BS374" s="12">
        <v>1258151090</v>
      </c>
      <c r="BT374" s="12" t="s">
        <v>21</v>
      </c>
      <c r="BU374" s="12">
        <v>347639750</v>
      </c>
      <c r="BV374" s="12" t="s">
        <v>21</v>
      </c>
      <c r="BW374" s="12">
        <v>515394760</v>
      </c>
      <c r="BX374" s="12" t="s">
        <v>21</v>
      </c>
      <c r="BY374" s="12">
        <v>12324150</v>
      </c>
      <c r="BZ374" s="12" t="s">
        <v>21</v>
      </c>
      <c r="CA374" s="12" t="s">
        <v>53</v>
      </c>
      <c r="CB374" s="12" t="s">
        <v>21</v>
      </c>
      <c r="CC374" s="12">
        <v>36800</v>
      </c>
      <c r="CD374" s="12" t="s">
        <v>21</v>
      </c>
      <c r="CE374" s="12">
        <v>166030</v>
      </c>
      <c r="CF374" s="12" t="s">
        <v>21</v>
      </c>
      <c r="CG374" s="12">
        <v>915670</v>
      </c>
      <c r="CH374" s="12" t="s">
        <v>21</v>
      </c>
      <c r="CI374" s="12">
        <v>2606760</v>
      </c>
      <c r="CJ374" s="12" t="s">
        <v>21</v>
      </c>
      <c r="CK374" s="12">
        <v>2637410</v>
      </c>
      <c r="CL374" s="12" t="s">
        <v>21</v>
      </c>
      <c r="CM374" s="12">
        <v>2037980</v>
      </c>
      <c r="CN374" s="12" t="s">
        <v>21</v>
      </c>
      <c r="CO374" s="12">
        <v>1336730</v>
      </c>
      <c r="CP374" s="12" t="s">
        <v>21</v>
      </c>
      <c r="CQ374" s="12">
        <v>702330</v>
      </c>
      <c r="CR374" s="12" t="s">
        <v>21</v>
      </c>
      <c r="CS374" s="12" t="s">
        <v>53</v>
      </c>
      <c r="CT374" s="12" t="s">
        <v>79</v>
      </c>
      <c r="CU374" s="12" t="s">
        <v>53</v>
      </c>
      <c r="CV374" s="12" t="s">
        <v>79</v>
      </c>
    </row>
    <row r="375" spans="2:100" x14ac:dyDescent="0.25">
      <c r="B375" s="10" t="s">
        <v>32</v>
      </c>
      <c r="C375" s="11">
        <v>7743698730</v>
      </c>
      <c r="D375" s="11" t="s">
        <v>21</v>
      </c>
      <c r="E375" s="11">
        <v>0</v>
      </c>
      <c r="F375" s="11" t="s">
        <v>21</v>
      </c>
      <c r="G375" s="11">
        <v>157155370</v>
      </c>
      <c r="H375" s="11" t="s">
        <v>21</v>
      </c>
      <c r="I375" s="11">
        <v>279630110</v>
      </c>
      <c r="J375" s="11" t="s">
        <v>21</v>
      </c>
      <c r="K375" s="11">
        <v>529670450</v>
      </c>
      <c r="L375" s="11" t="s">
        <v>21</v>
      </c>
      <c r="M375" s="11">
        <v>779876850</v>
      </c>
      <c r="N375" s="11" t="s">
        <v>21</v>
      </c>
      <c r="O375" s="11">
        <v>934946500</v>
      </c>
      <c r="P375" s="11" t="s">
        <v>21</v>
      </c>
      <c r="Q375" s="11">
        <v>1647651170</v>
      </c>
      <c r="R375" s="11" t="s">
        <v>21</v>
      </c>
      <c r="S375" s="11">
        <v>1431403680</v>
      </c>
      <c r="T375" s="11" t="s">
        <v>21</v>
      </c>
      <c r="U375" s="11">
        <v>901212690</v>
      </c>
      <c r="V375" s="11" t="s">
        <v>21</v>
      </c>
      <c r="W375" s="11">
        <v>347123480</v>
      </c>
      <c r="X375" s="11" t="s">
        <v>21</v>
      </c>
      <c r="Y375" s="11">
        <v>735028440</v>
      </c>
      <c r="Z375" s="11" t="s">
        <v>21</v>
      </c>
      <c r="AA375" s="11">
        <v>208629400</v>
      </c>
      <c r="AB375" s="11" t="s">
        <v>21</v>
      </c>
      <c r="AC375" s="11">
        <v>0</v>
      </c>
      <c r="AD375" s="11" t="s">
        <v>21</v>
      </c>
      <c r="AE375" s="11">
        <v>270090</v>
      </c>
      <c r="AF375" s="11" t="s">
        <v>21</v>
      </c>
      <c r="AG375" s="11">
        <v>973620</v>
      </c>
      <c r="AH375" s="11" t="s">
        <v>21</v>
      </c>
      <c r="AI375" s="11">
        <v>3498680</v>
      </c>
      <c r="AJ375" s="11" t="s">
        <v>21</v>
      </c>
      <c r="AK375" s="11">
        <v>9159730</v>
      </c>
      <c r="AL375" s="11" t="s">
        <v>21</v>
      </c>
      <c r="AM375" s="11">
        <v>14631690</v>
      </c>
      <c r="AN375" s="11" t="s">
        <v>21</v>
      </c>
      <c r="AO375" s="11">
        <v>40434280</v>
      </c>
      <c r="AP375" s="11" t="s">
        <v>21</v>
      </c>
      <c r="AQ375" s="11">
        <v>59385590</v>
      </c>
      <c r="AR375" s="11" t="s">
        <v>21</v>
      </c>
      <c r="AS375" s="11">
        <v>53736360</v>
      </c>
      <c r="AT375" s="11" t="s">
        <v>21</v>
      </c>
      <c r="AU375" s="11">
        <v>14343400</v>
      </c>
      <c r="AV375" s="11" t="s">
        <v>21</v>
      </c>
      <c r="AW375" s="11">
        <v>12195970</v>
      </c>
      <c r="AX375" s="11" t="s">
        <v>21</v>
      </c>
      <c r="AZ375" s="10" t="s">
        <v>32</v>
      </c>
      <c r="BA375" s="11">
        <v>6872835240</v>
      </c>
      <c r="BB375" s="11" t="s">
        <v>21</v>
      </c>
      <c r="BC375" s="11">
        <v>0</v>
      </c>
      <c r="BD375" s="11" t="s">
        <v>21</v>
      </c>
      <c r="BE375" s="11">
        <v>242020760</v>
      </c>
      <c r="BF375" s="11" t="s">
        <v>21</v>
      </c>
      <c r="BG375" s="11">
        <v>409004700</v>
      </c>
      <c r="BH375" s="11" t="s">
        <v>21</v>
      </c>
      <c r="BI375" s="11">
        <v>772468050</v>
      </c>
      <c r="BJ375" s="11" t="s">
        <v>21</v>
      </c>
      <c r="BK375" s="11">
        <v>1046840150</v>
      </c>
      <c r="BL375" s="11" t="s">
        <v>21</v>
      </c>
      <c r="BM375" s="11">
        <v>1025686250</v>
      </c>
      <c r="BN375" s="11" t="s">
        <v>21</v>
      </c>
      <c r="BO375" s="11">
        <v>1344789530</v>
      </c>
      <c r="BP375" s="11" t="s">
        <v>21</v>
      </c>
      <c r="BQ375" s="11">
        <v>903965840</v>
      </c>
      <c r="BR375" s="11" t="s">
        <v>21</v>
      </c>
      <c r="BS375" s="11">
        <v>534601720</v>
      </c>
      <c r="BT375" s="11" t="s">
        <v>21</v>
      </c>
      <c r="BU375" s="11">
        <v>182674790</v>
      </c>
      <c r="BV375" s="11" t="s">
        <v>21</v>
      </c>
      <c r="BW375" s="11">
        <v>410783440</v>
      </c>
      <c r="BX375" s="11" t="s">
        <v>21</v>
      </c>
      <c r="BY375" s="11">
        <v>120883620</v>
      </c>
      <c r="BZ375" s="11" t="s">
        <v>21</v>
      </c>
      <c r="CA375" s="11" t="s">
        <v>53</v>
      </c>
      <c r="CB375" s="11" t="s">
        <v>21</v>
      </c>
      <c r="CC375" s="11">
        <v>715560</v>
      </c>
      <c r="CD375" s="11" t="s">
        <v>21</v>
      </c>
      <c r="CE375" s="11">
        <v>3095000</v>
      </c>
      <c r="CF375" s="11" t="s">
        <v>21</v>
      </c>
      <c r="CG375" s="11">
        <v>10568760</v>
      </c>
      <c r="CH375" s="11" t="s">
        <v>21</v>
      </c>
      <c r="CI375" s="11">
        <v>19074770</v>
      </c>
      <c r="CJ375" s="11" t="s">
        <v>21</v>
      </c>
      <c r="CK375" s="11">
        <v>19193820</v>
      </c>
      <c r="CL375" s="11" t="s">
        <v>21</v>
      </c>
      <c r="CM375" s="11">
        <v>28745530</v>
      </c>
      <c r="CN375" s="11" t="s">
        <v>21</v>
      </c>
      <c r="CO375" s="11">
        <v>18057550</v>
      </c>
      <c r="CP375" s="11" t="s">
        <v>21</v>
      </c>
      <c r="CQ375" s="11">
        <v>16067490</v>
      </c>
      <c r="CR375" s="11" t="s">
        <v>21</v>
      </c>
      <c r="CS375" s="11">
        <v>2204900</v>
      </c>
      <c r="CT375" s="11" t="s">
        <v>21</v>
      </c>
      <c r="CU375" s="11">
        <v>3160250</v>
      </c>
      <c r="CV375" s="11" t="s">
        <v>21</v>
      </c>
    </row>
    <row r="376" spans="2:100" x14ac:dyDescent="0.25">
      <c r="B376" s="10" t="s">
        <v>33</v>
      </c>
      <c r="C376" s="12">
        <v>45349429940</v>
      </c>
      <c r="D376" s="12" t="s">
        <v>21</v>
      </c>
      <c r="E376" s="12">
        <v>0</v>
      </c>
      <c r="F376" s="12" t="s">
        <v>21</v>
      </c>
      <c r="G376" s="12">
        <v>164209080</v>
      </c>
      <c r="H376" s="12" t="s">
        <v>21</v>
      </c>
      <c r="I376" s="12">
        <v>392288180</v>
      </c>
      <c r="J376" s="12" t="s">
        <v>21</v>
      </c>
      <c r="K376" s="12">
        <v>876264180</v>
      </c>
      <c r="L376" s="12" t="s">
        <v>21</v>
      </c>
      <c r="M376" s="12">
        <v>1399451920</v>
      </c>
      <c r="N376" s="12" t="s">
        <v>21</v>
      </c>
      <c r="O376" s="12">
        <v>1646035050</v>
      </c>
      <c r="P376" s="12" t="s">
        <v>21</v>
      </c>
      <c r="Q376" s="12">
        <v>3322962790</v>
      </c>
      <c r="R376" s="12" t="s">
        <v>21</v>
      </c>
      <c r="S376" s="12">
        <v>5305572330</v>
      </c>
      <c r="T376" s="12" t="s">
        <v>21</v>
      </c>
      <c r="U376" s="12">
        <v>8512384060</v>
      </c>
      <c r="V376" s="12" t="s">
        <v>21</v>
      </c>
      <c r="W376" s="12">
        <v>6126640700</v>
      </c>
      <c r="X376" s="12" t="s">
        <v>21</v>
      </c>
      <c r="Y376" s="12">
        <v>17603621670</v>
      </c>
      <c r="Z376" s="12" t="s">
        <v>21</v>
      </c>
      <c r="AA376" s="12">
        <v>1295056040</v>
      </c>
      <c r="AB376" s="12" t="s">
        <v>21</v>
      </c>
      <c r="AC376" s="12">
        <v>0</v>
      </c>
      <c r="AD376" s="12" t="s">
        <v>21</v>
      </c>
      <c r="AE376" s="12">
        <v>1261010</v>
      </c>
      <c r="AF376" s="12" t="s">
        <v>21</v>
      </c>
      <c r="AG376" s="12">
        <v>4908810</v>
      </c>
      <c r="AH376" s="12" t="s">
        <v>21</v>
      </c>
      <c r="AI376" s="12">
        <v>15682410</v>
      </c>
      <c r="AJ376" s="12" t="s">
        <v>21</v>
      </c>
      <c r="AK376" s="12">
        <v>32611260</v>
      </c>
      <c r="AL376" s="12" t="s">
        <v>21</v>
      </c>
      <c r="AM376" s="12">
        <v>46066280</v>
      </c>
      <c r="AN376" s="12" t="s">
        <v>21</v>
      </c>
      <c r="AO376" s="12">
        <v>105374910</v>
      </c>
      <c r="AP376" s="12" t="s">
        <v>21</v>
      </c>
      <c r="AQ376" s="12">
        <v>193564720</v>
      </c>
      <c r="AR376" s="12" t="s">
        <v>21</v>
      </c>
      <c r="AS376" s="12">
        <v>296965630</v>
      </c>
      <c r="AT376" s="12" t="s">
        <v>21</v>
      </c>
      <c r="AU376" s="12">
        <v>174795250</v>
      </c>
      <c r="AV376" s="12" t="s">
        <v>21</v>
      </c>
      <c r="AW376" s="12">
        <v>423825780</v>
      </c>
      <c r="AX376" s="12" t="s">
        <v>21</v>
      </c>
      <c r="AZ376" s="10" t="s">
        <v>33</v>
      </c>
      <c r="BA376" s="12">
        <v>34173689600</v>
      </c>
      <c r="BB376" s="12" t="s">
        <v>21</v>
      </c>
      <c r="BC376" s="12">
        <v>0</v>
      </c>
      <c r="BD376" s="12" t="s">
        <v>21</v>
      </c>
      <c r="BE376" s="12">
        <v>224761250</v>
      </c>
      <c r="BF376" s="12" t="s">
        <v>21</v>
      </c>
      <c r="BG376" s="12">
        <v>475802650</v>
      </c>
      <c r="BH376" s="12" t="s">
        <v>21</v>
      </c>
      <c r="BI376" s="12">
        <v>934788920</v>
      </c>
      <c r="BJ376" s="12" t="s">
        <v>21</v>
      </c>
      <c r="BK376" s="12">
        <v>1376787420</v>
      </c>
      <c r="BL376" s="12" t="s">
        <v>21</v>
      </c>
      <c r="BM376" s="12">
        <v>1598025450</v>
      </c>
      <c r="BN376" s="12" t="s">
        <v>21</v>
      </c>
      <c r="BO376" s="12">
        <v>3337880240</v>
      </c>
      <c r="BP376" s="12" t="s">
        <v>21</v>
      </c>
      <c r="BQ376" s="12">
        <v>4775544950</v>
      </c>
      <c r="BR376" s="12" t="s">
        <v>21</v>
      </c>
      <c r="BS376" s="12">
        <v>6539536110</v>
      </c>
      <c r="BT376" s="12" t="s">
        <v>21</v>
      </c>
      <c r="BU376" s="12">
        <v>4816178560</v>
      </c>
      <c r="BV376" s="12" t="s">
        <v>21</v>
      </c>
      <c r="BW376" s="12">
        <v>10094384050</v>
      </c>
      <c r="BX376" s="12" t="s">
        <v>21</v>
      </c>
      <c r="BY376" s="12">
        <v>353715140</v>
      </c>
      <c r="BZ376" s="12" t="s">
        <v>21</v>
      </c>
      <c r="CA376" s="12">
        <v>0</v>
      </c>
      <c r="CB376" s="12" t="s">
        <v>21</v>
      </c>
      <c r="CC376" s="12">
        <v>1440840</v>
      </c>
      <c r="CD376" s="12" t="s">
        <v>21</v>
      </c>
      <c r="CE376" s="12">
        <v>3189530</v>
      </c>
      <c r="CF376" s="12" t="s">
        <v>21</v>
      </c>
      <c r="CG376" s="12">
        <v>7551760</v>
      </c>
      <c r="CH376" s="12" t="s">
        <v>21</v>
      </c>
      <c r="CI376" s="12">
        <v>13526670</v>
      </c>
      <c r="CJ376" s="12" t="s">
        <v>21</v>
      </c>
      <c r="CK376" s="12">
        <v>21437570</v>
      </c>
      <c r="CL376" s="12" t="s">
        <v>21</v>
      </c>
      <c r="CM376" s="12">
        <v>55632910</v>
      </c>
      <c r="CN376" s="12" t="s">
        <v>21</v>
      </c>
      <c r="CO376" s="12">
        <v>77695990</v>
      </c>
      <c r="CP376" s="12" t="s">
        <v>21</v>
      </c>
      <c r="CQ376" s="12">
        <v>83517320</v>
      </c>
      <c r="CR376" s="12" t="s">
        <v>21</v>
      </c>
      <c r="CS376" s="12">
        <v>38190710</v>
      </c>
      <c r="CT376" s="12" t="s">
        <v>21</v>
      </c>
      <c r="CU376" s="12">
        <v>51531850</v>
      </c>
      <c r="CV376" s="12" t="s">
        <v>21</v>
      </c>
    </row>
    <row r="377" spans="2:100" x14ac:dyDescent="0.25">
      <c r="B377" s="10" t="s">
        <v>34</v>
      </c>
      <c r="C377" s="11">
        <v>64325069630</v>
      </c>
      <c r="D377" s="11" t="s">
        <v>21</v>
      </c>
      <c r="E377" s="11">
        <v>0</v>
      </c>
      <c r="F377" s="11" t="s">
        <v>21</v>
      </c>
      <c r="G377" s="11">
        <v>17370790</v>
      </c>
      <c r="H377" s="11" t="s">
        <v>21</v>
      </c>
      <c r="I377" s="11">
        <v>39657100</v>
      </c>
      <c r="J377" s="11" t="s">
        <v>21</v>
      </c>
      <c r="K377" s="11">
        <v>118900060</v>
      </c>
      <c r="L377" s="11" t="s">
        <v>21</v>
      </c>
      <c r="M377" s="11">
        <v>309606240</v>
      </c>
      <c r="N377" s="11" t="s">
        <v>21</v>
      </c>
      <c r="O377" s="11">
        <v>521933250</v>
      </c>
      <c r="P377" s="11" t="s">
        <v>21</v>
      </c>
      <c r="Q377" s="11">
        <v>1632953090</v>
      </c>
      <c r="R377" s="11" t="s">
        <v>21</v>
      </c>
      <c r="S377" s="11">
        <v>4439315860</v>
      </c>
      <c r="T377" s="11" t="s">
        <v>21</v>
      </c>
      <c r="U377" s="11">
        <v>16543419380</v>
      </c>
      <c r="V377" s="11" t="s">
        <v>21</v>
      </c>
      <c r="W377" s="11">
        <v>18369762220</v>
      </c>
      <c r="X377" s="11" t="s">
        <v>21</v>
      </c>
      <c r="Y377" s="11">
        <v>22332151630</v>
      </c>
      <c r="Z377" s="11" t="s">
        <v>21</v>
      </c>
      <c r="AA377" s="11">
        <v>5342836990</v>
      </c>
      <c r="AB377" s="11" t="s">
        <v>21</v>
      </c>
      <c r="AC377" s="11">
        <v>0</v>
      </c>
      <c r="AD377" s="11" t="s">
        <v>21</v>
      </c>
      <c r="AE377" s="11">
        <v>1157040</v>
      </c>
      <c r="AF377" s="11" t="s">
        <v>21</v>
      </c>
      <c r="AG377" s="11">
        <v>2373490</v>
      </c>
      <c r="AH377" s="11" t="s">
        <v>21</v>
      </c>
      <c r="AI377" s="11">
        <v>8464200</v>
      </c>
      <c r="AJ377" s="11" t="s">
        <v>21</v>
      </c>
      <c r="AK377" s="11">
        <v>27262600</v>
      </c>
      <c r="AL377" s="11" t="s">
        <v>21</v>
      </c>
      <c r="AM377" s="11">
        <v>60936190</v>
      </c>
      <c r="AN377" s="11" t="s">
        <v>21</v>
      </c>
      <c r="AO377" s="11">
        <v>228558830</v>
      </c>
      <c r="AP377" s="11" t="s">
        <v>21</v>
      </c>
      <c r="AQ377" s="11">
        <v>544432220</v>
      </c>
      <c r="AR377" s="11" t="s">
        <v>21</v>
      </c>
      <c r="AS377" s="11">
        <v>1630412450</v>
      </c>
      <c r="AT377" s="11" t="s">
        <v>21</v>
      </c>
      <c r="AU377" s="11">
        <v>1389828940</v>
      </c>
      <c r="AV377" s="11" t="s">
        <v>21</v>
      </c>
      <c r="AW377" s="11">
        <v>1449411050</v>
      </c>
      <c r="AX377" s="11" t="s">
        <v>21</v>
      </c>
      <c r="AZ377" s="10" t="s">
        <v>34</v>
      </c>
      <c r="BA377" s="11">
        <v>50733216720</v>
      </c>
      <c r="BB377" s="11" t="s">
        <v>21</v>
      </c>
      <c r="BC377" s="11">
        <v>0</v>
      </c>
      <c r="BD377" s="11" t="s">
        <v>21</v>
      </c>
      <c r="BE377" s="11">
        <v>40540130</v>
      </c>
      <c r="BF377" s="11" t="s">
        <v>21</v>
      </c>
      <c r="BG377" s="11">
        <v>96085410</v>
      </c>
      <c r="BH377" s="11" t="s">
        <v>21</v>
      </c>
      <c r="BI377" s="11">
        <v>243264920</v>
      </c>
      <c r="BJ377" s="11" t="s">
        <v>21</v>
      </c>
      <c r="BK377" s="11">
        <v>473146830</v>
      </c>
      <c r="BL377" s="11" t="s">
        <v>21</v>
      </c>
      <c r="BM377" s="11">
        <v>756182840</v>
      </c>
      <c r="BN377" s="11" t="s">
        <v>21</v>
      </c>
      <c r="BO377" s="11">
        <v>2447102360</v>
      </c>
      <c r="BP377" s="11" t="s">
        <v>21</v>
      </c>
      <c r="BQ377" s="11">
        <v>6612862980</v>
      </c>
      <c r="BR377" s="11" t="s">
        <v>21</v>
      </c>
      <c r="BS377" s="11">
        <v>17911324590</v>
      </c>
      <c r="BT377" s="11" t="s">
        <v>21</v>
      </c>
      <c r="BU377" s="11">
        <v>11996873180</v>
      </c>
      <c r="BV377" s="11" t="s">
        <v>21</v>
      </c>
      <c r="BW377" s="11">
        <v>10155833490</v>
      </c>
      <c r="BX377" s="11" t="s">
        <v>21</v>
      </c>
      <c r="BY377" s="11">
        <v>590620700</v>
      </c>
      <c r="BZ377" s="11" t="s">
        <v>21</v>
      </c>
      <c r="CA377" s="11">
        <v>0</v>
      </c>
      <c r="CB377" s="11" t="s">
        <v>21</v>
      </c>
      <c r="CC377" s="11">
        <v>159080</v>
      </c>
      <c r="CD377" s="11" t="s">
        <v>21</v>
      </c>
      <c r="CE377" s="11">
        <v>439630</v>
      </c>
      <c r="CF377" s="11" t="s">
        <v>21</v>
      </c>
      <c r="CG377" s="11">
        <v>1947670</v>
      </c>
      <c r="CH377" s="11" t="s">
        <v>21</v>
      </c>
      <c r="CI377" s="11">
        <v>6832520</v>
      </c>
      <c r="CJ377" s="11" t="s">
        <v>21</v>
      </c>
      <c r="CK377" s="11">
        <v>15490090</v>
      </c>
      <c r="CL377" s="11" t="s">
        <v>21</v>
      </c>
      <c r="CM377" s="11">
        <v>59623700</v>
      </c>
      <c r="CN377" s="11" t="s">
        <v>21</v>
      </c>
      <c r="CO377" s="11">
        <v>138514800</v>
      </c>
      <c r="CP377" s="11" t="s">
        <v>21</v>
      </c>
      <c r="CQ377" s="11">
        <v>252405070</v>
      </c>
      <c r="CR377" s="11" t="s">
        <v>21</v>
      </c>
      <c r="CS377" s="11">
        <v>78700160</v>
      </c>
      <c r="CT377" s="11" t="s">
        <v>21</v>
      </c>
      <c r="CU377" s="11">
        <v>36507980</v>
      </c>
      <c r="CV377" s="11" t="s">
        <v>21</v>
      </c>
    </row>
    <row r="378" spans="2:100" x14ac:dyDescent="0.25">
      <c r="B378" s="10" t="s">
        <v>35</v>
      </c>
      <c r="C378" s="12">
        <v>2015756160</v>
      </c>
      <c r="D378" s="12" t="s">
        <v>21</v>
      </c>
      <c r="E378" s="12">
        <v>0</v>
      </c>
      <c r="F378" s="12" t="s">
        <v>21</v>
      </c>
      <c r="G378" s="12">
        <v>42107340</v>
      </c>
      <c r="H378" s="12" t="s">
        <v>21</v>
      </c>
      <c r="I378" s="12">
        <v>100568200</v>
      </c>
      <c r="J378" s="12" t="s">
        <v>21</v>
      </c>
      <c r="K378" s="12">
        <v>177781370</v>
      </c>
      <c r="L378" s="12" t="s">
        <v>21</v>
      </c>
      <c r="M378" s="12">
        <v>188746150</v>
      </c>
      <c r="N378" s="12" t="s">
        <v>21</v>
      </c>
      <c r="O378" s="12">
        <v>154337110</v>
      </c>
      <c r="P378" s="12" t="s">
        <v>21</v>
      </c>
      <c r="Q378" s="12">
        <v>233973020</v>
      </c>
      <c r="R378" s="12" t="s">
        <v>21</v>
      </c>
      <c r="S378" s="12">
        <v>281185450</v>
      </c>
      <c r="T378" s="12" t="s">
        <v>21</v>
      </c>
      <c r="U378" s="12">
        <v>283448940</v>
      </c>
      <c r="V378" s="12" t="s">
        <v>21</v>
      </c>
      <c r="W378" s="12">
        <v>120693450</v>
      </c>
      <c r="X378" s="12" t="s">
        <v>21</v>
      </c>
      <c r="Y378" s="12">
        <v>432915110</v>
      </c>
      <c r="Z378" s="12" t="s">
        <v>21</v>
      </c>
      <c r="AA378" s="12">
        <v>52643420</v>
      </c>
      <c r="AB378" s="12" t="s">
        <v>21</v>
      </c>
      <c r="AC378" s="12" t="s">
        <v>53</v>
      </c>
      <c r="AD378" s="12" t="s">
        <v>21</v>
      </c>
      <c r="AE378" s="12">
        <v>322490</v>
      </c>
      <c r="AF378" s="12" t="s">
        <v>21</v>
      </c>
      <c r="AG378" s="12">
        <v>1060840</v>
      </c>
      <c r="AH378" s="12" t="s">
        <v>21</v>
      </c>
      <c r="AI378" s="12">
        <v>2561630</v>
      </c>
      <c r="AJ378" s="12" t="s">
        <v>21</v>
      </c>
      <c r="AK378" s="12">
        <v>3883760</v>
      </c>
      <c r="AL378" s="12" t="s">
        <v>21</v>
      </c>
      <c r="AM378" s="12">
        <v>3884060</v>
      </c>
      <c r="AN378" s="12" t="s">
        <v>21</v>
      </c>
      <c r="AO378" s="12">
        <v>7787540</v>
      </c>
      <c r="AP378" s="12" t="s">
        <v>21</v>
      </c>
      <c r="AQ378" s="12">
        <v>10641810</v>
      </c>
      <c r="AR378" s="12" t="s">
        <v>21</v>
      </c>
      <c r="AS378" s="12">
        <v>11571310</v>
      </c>
      <c r="AT378" s="12" t="s">
        <v>21</v>
      </c>
      <c r="AU378" s="12">
        <v>8668030</v>
      </c>
      <c r="AV378" s="12" t="s">
        <v>21</v>
      </c>
      <c r="AW378" s="12" t="s">
        <v>53</v>
      </c>
      <c r="AX378" s="12" t="s">
        <v>79</v>
      </c>
      <c r="AZ378" s="10" t="s">
        <v>35</v>
      </c>
      <c r="BA378" s="12">
        <v>2111078980</v>
      </c>
      <c r="BB378" s="12" t="s">
        <v>21</v>
      </c>
      <c r="BC378" s="12">
        <v>0</v>
      </c>
      <c r="BD378" s="12" t="s">
        <v>21</v>
      </c>
      <c r="BE378" s="12">
        <v>92630590</v>
      </c>
      <c r="BF378" s="12" t="s">
        <v>21</v>
      </c>
      <c r="BG378" s="12">
        <v>147798460</v>
      </c>
      <c r="BH378" s="12" t="s">
        <v>21</v>
      </c>
      <c r="BI378" s="12">
        <v>233716380</v>
      </c>
      <c r="BJ378" s="12" t="s">
        <v>21</v>
      </c>
      <c r="BK378" s="12">
        <v>262774510</v>
      </c>
      <c r="BL378" s="12" t="s">
        <v>21</v>
      </c>
      <c r="BM378" s="12">
        <v>225543320</v>
      </c>
      <c r="BN378" s="12" t="s">
        <v>21</v>
      </c>
      <c r="BO378" s="12">
        <v>303551770</v>
      </c>
      <c r="BP378" s="12" t="s">
        <v>21</v>
      </c>
      <c r="BQ378" s="12">
        <v>265141230</v>
      </c>
      <c r="BR378" s="12" t="s">
        <v>21</v>
      </c>
      <c r="BS378" s="12">
        <v>200391840</v>
      </c>
      <c r="BT378" s="12" t="s">
        <v>21</v>
      </c>
      <c r="BU378" s="12">
        <v>66108810</v>
      </c>
      <c r="BV378" s="12" t="s">
        <v>21</v>
      </c>
      <c r="BW378" s="12">
        <v>313422060</v>
      </c>
      <c r="BX378" s="12" t="s">
        <v>21</v>
      </c>
      <c r="BY378" s="12">
        <v>17992440</v>
      </c>
      <c r="BZ378" s="12" t="s">
        <v>21</v>
      </c>
      <c r="CA378" s="12" t="s">
        <v>53</v>
      </c>
      <c r="CB378" s="12" t="s">
        <v>21</v>
      </c>
      <c r="CC378" s="12" t="s">
        <v>53</v>
      </c>
      <c r="CD378" s="12" t="s">
        <v>171</v>
      </c>
      <c r="CE378" s="12">
        <v>76730</v>
      </c>
      <c r="CF378" s="12" t="s">
        <v>21</v>
      </c>
      <c r="CG378" s="12">
        <v>187480</v>
      </c>
      <c r="CH378" s="12" t="s">
        <v>21</v>
      </c>
      <c r="CI378" s="12">
        <v>391890</v>
      </c>
      <c r="CJ378" s="12" t="s">
        <v>21</v>
      </c>
      <c r="CK378" s="12">
        <v>585700</v>
      </c>
      <c r="CL378" s="12" t="s">
        <v>21</v>
      </c>
      <c r="CM378" s="12">
        <v>1636270</v>
      </c>
      <c r="CN378" s="12" t="s">
        <v>21</v>
      </c>
      <c r="CO378" s="12">
        <v>1347430</v>
      </c>
      <c r="CP378" s="12" t="s">
        <v>21</v>
      </c>
      <c r="CQ378" s="12">
        <v>3135600</v>
      </c>
      <c r="CR378" s="12" t="s">
        <v>21</v>
      </c>
      <c r="CS378" s="12">
        <v>4380340</v>
      </c>
      <c r="CT378" s="12" t="s">
        <v>21</v>
      </c>
      <c r="CU378" s="12">
        <v>6158660</v>
      </c>
      <c r="CV378" s="12" t="s">
        <v>21</v>
      </c>
    </row>
    <row r="379" spans="2:100" x14ac:dyDescent="0.25">
      <c r="B379" s="10" t="s">
        <v>36</v>
      </c>
      <c r="C379" s="11">
        <v>56615307350</v>
      </c>
      <c r="D379" s="11" t="s">
        <v>21</v>
      </c>
      <c r="E379" s="11">
        <v>0</v>
      </c>
      <c r="F379" s="11" t="s">
        <v>21</v>
      </c>
      <c r="G379" s="11">
        <v>236428920</v>
      </c>
      <c r="H379" s="11" t="s">
        <v>21</v>
      </c>
      <c r="I379" s="11">
        <v>542674760</v>
      </c>
      <c r="J379" s="11" t="s">
        <v>21</v>
      </c>
      <c r="K379" s="11">
        <v>1052971110</v>
      </c>
      <c r="L379" s="11" t="s">
        <v>21</v>
      </c>
      <c r="M379" s="11">
        <v>1564760380</v>
      </c>
      <c r="N379" s="11" t="s">
        <v>21</v>
      </c>
      <c r="O379" s="11">
        <v>1913896980</v>
      </c>
      <c r="P379" s="11" t="s">
        <v>21</v>
      </c>
      <c r="Q379" s="11">
        <v>4024079140</v>
      </c>
      <c r="R379" s="11" t="s">
        <v>21</v>
      </c>
      <c r="S379" s="11">
        <v>6065975480</v>
      </c>
      <c r="T379" s="11" t="s">
        <v>21</v>
      </c>
      <c r="U379" s="11">
        <v>10064692170</v>
      </c>
      <c r="V379" s="11" t="s">
        <v>21</v>
      </c>
      <c r="W379" s="11">
        <v>7202848520</v>
      </c>
      <c r="X379" s="11" t="s">
        <v>21</v>
      </c>
      <c r="Y379" s="11">
        <v>23946979890</v>
      </c>
      <c r="Z379" s="11" t="s">
        <v>21</v>
      </c>
      <c r="AA379" s="11">
        <v>6244614860</v>
      </c>
      <c r="AB379" s="11" t="s">
        <v>21</v>
      </c>
      <c r="AC379" s="11">
        <v>0</v>
      </c>
      <c r="AD379" s="11" t="s">
        <v>21</v>
      </c>
      <c r="AE379" s="11">
        <v>4819820</v>
      </c>
      <c r="AF379" s="11" t="s">
        <v>21</v>
      </c>
      <c r="AG379" s="11">
        <v>11989840</v>
      </c>
      <c r="AH379" s="11" t="s">
        <v>21</v>
      </c>
      <c r="AI379" s="11">
        <v>34269100</v>
      </c>
      <c r="AJ379" s="11" t="s">
        <v>21</v>
      </c>
      <c r="AK379" s="11">
        <v>87740790</v>
      </c>
      <c r="AL379" s="11" t="s">
        <v>21</v>
      </c>
      <c r="AM379" s="11">
        <v>173344830</v>
      </c>
      <c r="AN379" s="11" t="s">
        <v>21</v>
      </c>
      <c r="AO379" s="11">
        <v>513943570</v>
      </c>
      <c r="AP379" s="11" t="s">
        <v>21</v>
      </c>
      <c r="AQ379" s="11">
        <v>900592900</v>
      </c>
      <c r="AR379" s="11" t="s">
        <v>21</v>
      </c>
      <c r="AS379" s="11">
        <v>1595436910</v>
      </c>
      <c r="AT379" s="11" t="s">
        <v>21</v>
      </c>
      <c r="AU379" s="11">
        <v>1033488360</v>
      </c>
      <c r="AV379" s="11" t="s">
        <v>21</v>
      </c>
      <c r="AW379" s="11">
        <v>1888988740</v>
      </c>
      <c r="AX379" s="11" t="s">
        <v>21</v>
      </c>
      <c r="AZ379" s="10" t="s">
        <v>36</v>
      </c>
      <c r="BA379" s="11">
        <v>49460329710</v>
      </c>
      <c r="BB379" s="11" t="s">
        <v>21</v>
      </c>
      <c r="BC379" s="11">
        <v>0</v>
      </c>
      <c r="BD379" s="11" t="s">
        <v>21</v>
      </c>
      <c r="BE379" s="11">
        <v>512254680</v>
      </c>
      <c r="BF379" s="11" t="s">
        <v>21</v>
      </c>
      <c r="BG379" s="11">
        <v>765093760</v>
      </c>
      <c r="BH379" s="11" t="s">
        <v>21</v>
      </c>
      <c r="BI379" s="11">
        <v>1354603950</v>
      </c>
      <c r="BJ379" s="11" t="s">
        <v>21</v>
      </c>
      <c r="BK379" s="11">
        <v>1949711790</v>
      </c>
      <c r="BL379" s="11" t="s">
        <v>21</v>
      </c>
      <c r="BM379" s="11">
        <v>2320878790</v>
      </c>
      <c r="BN379" s="11" t="s">
        <v>21</v>
      </c>
      <c r="BO379" s="11">
        <v>4557314120</v>
      </c>
      <c r="BP379" s="11" t="s">
        <v>21</v>
      </c>
      <c r="BQ379" s="11">
        <v>6227506360</v>
      </c>
      <c r="BR379" s="11" t="s">
        <v>21</v>
      </c>
      <c r="BS379" s="11">
        <v>9054610180</v>
      </c>
      <c r="BT379" s="11" t="s">
        <v>21</v>
      </c>
      <c r="BU379" s="11">
        <v>5988971180</v>
      </c>
      <c r="BV379" s="11" t="s">
        <v>21</v>
      </c>
      <c r="BW379" s="11">
        <v>16729384900</v>
      </c>
      <c r="BX379" s="11" t="s">
        <v>21</v>
      </c>
      <c r="BY379" s="11">
        <v>1820922150</v>
      </c>
      <c r="BZ379" s="11" t="s">
        <v>21</v>
      </c>
      <c r="CA379" s="11" t="s">
        <v>53</v>
      </c>
      <c r="CB379" s="11" t="s">
        <v>21</v>
      </c>
      <c r="CC379" s="11">
        <v>1179720</v>
      </c>
      <c r="CD379" s="11" t="s">
        <v>21</v>
      </c>
      <c r="CE379" s="11">
        <v>3176910</v>
      </c>
      <c r="CF379" s="11" t="s">
        <v>21</v>
      </c>
      <c r="CG379" s="11">
        <v>12232030</v>
      </c>
      <c r="CH379" s="11" t="s">
        <v>21</v>
      </c>
      <c r="CI379" s="11">
        <v>36389880</v>
      </c>
      <c r="CJ379" s="11" t="s">
        <v>21</v>
      </c>
      <c r="CK379" s="11">
        <v>67402560</v>
      </c>
      <c r="CL379" s="11" t="s">
        <v>21</v>
      </c>
      <c r="CM379" s="11">
        <v>194135090</v>
      </c>
      <c r="CN379" s="11" t="s">
        <v>21</v>
      </c>
      <c r="CO379" s="11">
        <v>329672630</v>
      </c>
      <c r="CP379" s="11" t="s">
        <v>21</v>
      </c>
      <c r="CQ379" s="11">
        <v>490639790</v>
      </c>
      <c r="CR379" s="11" t="s">
        <v>21</v>
      </c>
      <c r="CS379" s="11">
        <v>262590070</v>
      </c>
      <c r="CT379" s="11" t="s">
        <v>21</v>
      </c>
      <c r="CU379" s="11">
        <v>423503460</v>
      </c>
      <c r="CV379" s="11" t="s">
        <v>21</v>
      </c>
    </row>
    <row r="380" spans="2:100" x14ac:dyDescent="0.25">
      <c r="B380" s="10" t="s">
        <v>37</v>
      </c>
      <c r="C380" s="12">
        <v>876760130</v>
      </c>
      <c r="D380" s="12" t="s">
        <v>21</v>
      </c>
      <c r="E380" s="12">
        <v>0</v>
      </c>
      <c r="F380" s="12" t="s">
        <v>21</v>
      </c>
      <c r="G380" s="12">
        <v>14666600</v>
      </c>
      <c r="H380" s="12" t="s">
        <v>21</v>
      </c>
      <c r="I380" s="12">
        <v>18248490</v>
      </c>
      <c r="J380" s="12" t="s">
        <v>21</v>
      </c>
      <c r="K380" s="12">
        <v>25450410</v>
      </c>
      <c r="L380" s="12" t="s">
        <v>21</v>
      </c>
      <c r="M380" s="12">
        <v>26954610</v>
      </c>
      <c r="N380" s="12" t="s">
        <v>21</v>
      </c>
      <c r="O380" s="12">
        <v>23864720</v>
      </c>
      <c r="P380" s="12" t="s">
        <v>21</v>
      </c>
      <c r="Q380" s="12">
        <v>40076200</v>
      </c>
      <c r="R380" s="12" t="s">
        <v>21</v>
      </c>
      <c r="S380" s="12">
        <v>57784520</v>
      </c>
      <c r="T380" s="12" t="s">
        <v>21</v>
      </c>
      <c r="U380" s="12">
        <v>122870630</v>
      </c>
      <c r="V380" s="12" t="s">
        <v>21</v>
      </c>
      <c r="W380" s="12">
        <v>97898600</v>
      </c>
      <c r="X380" s="12" t="s">
        <v>21</v>
      </c>
      <c r="Y380" s="12">
        <v>448945340</v>
      </c>
      <c r="Z380" s="12" t="s">
        <v>21</v>
      </c>
      <c r="AA380" s="12">
        <v>20448670</v>
      </c>
      <c r="AB380" s="12" t="s">
        <v>21</v>
      </c>
      <c r="AC380" s="12">
        <v>0</v>
      </c>
      <c r="AD380" s="12" t="s">
        <v>21</v>
      </c>
      <c r="AE380" s="12">
        <v>160860</v>
      </c>
      <c r="AF380" s="12" t="s">
        <v>21</v>
      </c>
      <c r="AG380" s="12">
        <v>381610</v>
      </c>
      <c r="AH380" s="12" t="s">
        <v>21</v>
      </c>
      <c r="AI380" s="12">
        <v>646910</v>
      </c>
      <c r="AJ380" s="12" t="s">
        <v>21</v>
      </c>
      <c r="AK380" s="12">
        <v>668590</v>
      </c>
      <c r="AL380" s="12" t="s">
        <v>21</v>
      </c>
      <c r="AM380" s="12">
        <v>688870</v>
      </c>
      <c r="AN380" s="12" t="s">
        <v>21</v>
      </c>
      <c r="AO380" s="12">
        <v>1081390</v>
      </c>
      <c r="AP380" s="12" t="s">
        <v>21</v>
      </c>
      <c r="AQ380" s="12">
        <v>1631540</v>
      </c>
      <c r="AR380" s="12" t="s">
        <v>21</v>
      </c>
      <c r="AS380" s="12">
        <v>1456140</v>
      </c>
      <c r="AT380" s="12" t="s">
        <v>21</v>
      </c>
      <c r="AU380" s="12">
        <v>2144360</v>
      </c>
      <c r="AV380" s="12" t="s">
        <v>21</v>
      </c>
      <c r="AW380" s="12">
        <v>11588410</v>
      </c>
      <c r="AX380" s="12" t="s">
        <v>21</v>
      </c>
      <c r="AZ380" s="10" t="s">
        <v>37</v>
      </c>
      <c r="BA380" s="12">
        <v>472144690</v>
      </c>
      <c r="BB380" s="12" t="s">
        <v>21</v>
      </c>
      <c r="BC380" s="12">
        <v>0</v>
      </c>
      <c r="BD380" s="12" t="s">
        <v>21</v>
      </c>
      <c r="BE380" s="12">
        <v>17213590</v>
      </c>
      <c r="BF380" s="12" t="s">
        <v>21</v>
      </c>
      <c r="BG380" s="12">
        <v>17454930</v>
      </c>
      <c r="BH380" s="12" t="s">
        <v>21</v>
      </c>
      <c r="BI380" s="12">
        <v>23416150</v>
      </c>
      <c r="BJ380" s="12" t="s">
        <v>21</v>
      </c>
      <c r="BK380" s="12">
        <v>25374650</v>
      </c>
      <c r="BL380" s="12" t="s">
        <v>21</v>
      </c>
      <c r="BM380" s="12">
        <v>24022700</v>
      </c>
      <c r="BN380" s="12" t="s">
        <v>21</v>
      </c>
      <c r="BO380" s="12">
        <v>41402490</v>
      </c>
      <c r="BP380" s="12" t="s">
        <v>21</v>
      </c>
      <c r="BQ380" s="12">
        <v>57631830</v>
      </c>
      <c r="BR380" s="12" t="s">
        <v>21</v>
      </c>
      <c r="BS380" s="12">
        <v>76719710</v>
      </c>
      <c r="BT380" s="12" t="s">
        <v>21</v>
      </c>
      <c r="BU380" s="12">
        <v>51450410</v>
      </c>
      <c r="BV380" s="12" t="s">
        <v>21</v>
      </c>
      <c r="BW380" s="12">
        <v>137458230</v>
      </c>
      <c r="BX380" s="12" t="s">
        <v>21</v>
      </c>
      <c r="BY380" s="12">
        <v>2452290</v>
      </c>
      <c r="BZ380" s="12" t="s">
        <v>21</v>
      </c>
      <c r="CA380" s="12" t="s">
        <v>53</v>
      </c>
      <c r="CB380" s="12" t="s">
        <v>21</v>
      </c>
      <c r="CC380" s="12">
        <v>61600</v>
      </c>
      <c r="CD380" s="12" t="s">
        <v>21</v>
      </c>
      <c r="CE380" s="12">
        <v>112470</v>
      </c>
      <c r="CF380" s="12" t="s">
        <v>21</v>
      </c>
      <c r="CG380" s="12">
        <v>112280</v>
      </c>
      <c r="CH380" s="12" t="s">
        <v>21</v>
      </c>
      <c r="CI380" s="12">
        <v>243270</v>
      </c>
      <c r="CJ380" s="12" t="s">
        <v>21</v>
      </c>
      <c r="CK380" s="12">
        <v>184410</v>
      </c>
      <c r="CL380" s="12" t="s">
        <v>21</v>
      </c>
      <c r="CM380" s="12">
        <v>191980</v>
      </c>
      <c r="CN380" s="12" t="s">
        <v>21</v>
      </c>
      <c r="CO380" s="12" t="s">
        <v>53</v>
      </c>
      <c r="CP380" s="12" t="s">
        <v>79</v>
      </c>
      <c r="CQ380" s="12">
        <v>922160</v>
      </c>
      <c r="CR380" s="12" t="s">
        <v>21</v>
      </c>
      <c r="CS380" s="12" t="s">
        <v>53</v>
      </c>
      <c r="CT380" s="12" t="s">
        <v>79</v>
      </c>
      <c r="CU380" s="12" t="s">
        <v>53</v>
      </c>
      <c r="CV380" s="12" t="s">
        <v>21</v>
      </c>
    </row>
    <row r="381" spans="2:100" x14ac:dyDescent="0.25">
      <c r="B381" s="10" t="s">
        <v>38</v>
      </c>
      <c r="C381" s="11">
        <v>1356197120</v>
      </c>
      <c r="D381" s="11" t="s">
        <v>21</v>
      </c>
      <c r="E381" s="11">
        <v>0</v>
      </c>
      <c r="F381" s="11" t="s">
        <v>21</v>
      </c>
      <c r="G381" s="11">
        <v>23975740</v>
      </c>
      <c r="H381" s="11" t="s">
        <v>21</v>
      </c>
      <c r="I381" s="11">
        <v>27747090</v>
      </c>
      <c r="J381" s="11" t="s">
        <v>21</v>
      </c>
      <c r="K381" s="11">
        <v>44598800</v>
      </c>
      <c r="L381" s="11" t="s">
        <v>21</v>
      </c>
      <c r="M381" s="11">
        <v>53879570</v>
      </c>
      <c r="N381" s="11" t="s">
        <v>21</v>
      </c>
      <c r="O381" s="11">
        <v>59394770</v>
      </c>
      <c r="P381" s="11" t="s">
        <v>21</v>
      </c>
      <c r="Q381" s="11">
        <v>108887430</v>
      </c>
      <c r="R381" s="11" t="s">
        <v>21</v>
      </c>
      <c r="S381" s="11">
        <v>136220000</v>
      </c>
      <c r="T381" s="11" t="s">
        <v>21</v>
      </c>
      <c r="U381" s="11">
        <v>219465750</v>
      </c>
      <c r="V381" s="11" t="s">
        <v>21</v>
      </c>
      <c r="W381" s="11">
        <v>183551570</v>
      </c>
      <c r="X381" s="11" t="s">
        <v>21</v>
      </c>
      <c r="Y381" s="11">
        <v>498476390</v>
      </c>
      <c r="Z381" s="11" t="s">
        <v>21</v>
      </c>
      <c r="AA381" s="11">
        <v>108804300</v>
      </c>
      <c r="AB381" s="11" t="s">
        <v>21</v>
      </c>
      <c r="AC381" s="11" t="s">
        <v>53</v>
      </c>
      <c r="AD381" s="11" t="s">
        <v>21</v>
      </c>
      <c r="AE381" s="11">
        <v>63550</v>
      </c>
      <c r="AF381" s="11" t="s">
        <v>21</v>
      </c>
      <c r="AG381" s="11">
        <v>253350</v>
      </c>
      <c r="AH381" s="11" t="s">
        <v>21</v>
      </c>
      <c r="AI381" s="11">
        <v>1645390</v>
      </c>
      <c r="AJ381" s="11" t="s">
        <v>21</v>
      </c>
      <c r="AK381" s="11">
        <v>5722250</v>
      </c>
      <c r="AL381" s="11" t="s">
        <v>21</v>
      </c>
      <c r="AM381" s="11">
        <v>9886690</v>
      </c>
      <c r="AN381" s="11" t="s">
        <v>21</v>
      </c>
      <c r="AO381" s="11">
        <v>22871920</v>
      </c>
      <c r="AP381" s="11" t="s">
        <v>21</v>
      </c>
      <c r="AQ381" s="11">
        <v>23062720</v>
      </c>
      <c r="AR381" s="11" t="s">
        <v>21</v>
      </c>
      <c r="AS381" s="11">
        <v>26450450</v>
      </c>
      <c r="AT381" s="11" t="s">
        <v>21</v>
      </c>
      <c r="AU381" s="11">
        <v>11489550</v>
      </c>
      <c r="AV381" s="11" t="s">
        <v>21</v>
      </c>
      <c r="AW381" s="11">
        <v>7358430</v>
      </c>
      <c r="AX381" s="11" t="s">
        <v>21</v>
      </c>
      <c r="AZ381" s="10" t="s">
        <v>38</v>
      </c>
      <c r="BA381" s="11">
        <v>796947070</v>
      </c>
      <c r="BB381" s="11" t="s">
        <v>21</v>
      </c>
      <c r="BC381" s="11">
        <v>0</v>
      </c>
      <c r="BD381" s="11" t="s">
        <v>21</v>
      </c>
      <c r="BE381" s="11">
        <v>27436860</v>
      </c>
      <c r="BF381" s="11" t="s">
        <v>21</v>
      </c>
      <c r="BG381" s="11">
        <v>42084030</v>
      </c>
      <c r="BH381" s="11" t="s">
        <v>21</v>
      </c>
      <c r="BI381" s="11">
        <v>58321020</v>
      </c>
      <c r="BJ381" s="11" t="s">
        <v>21</v>
      </c>
      <c r="BK381" s="11">
        <v>55102620</v>
      </c>
      <c r="BL381" s="11" t="s">
        <v>21</v>
      </c>
      <c r="BM381" s="11">
        <v>52157570</v>
      </c>
      <c r="BN381" s="11" t="s">
        <v>21</v>
      </c>
      <c r="BO381" s="11">
        <v>75632460</v>
      </c>
      <c r="BP381" s="11" t="s">
        <v>21</v>
      </c>
      <c r="BQ381" s="11">
        <v>77043670</v>
      </c>
      <c r="BR381" s="11" t="s">
        <v>21</v>
      </c>
      <c r="BS381" s="11">
        <v>111409540</v>
      </c>
      <c r="BT381" s="11" t="s">
        <v>21</v>
      </c>
      <c r="BU381" s="11">
        <v>77541230</v>
      </c>
      <c r="BV381" s="11" t="s">
        <v>21</v>
      </c>
      <c r="BW381" s="11">
        <v>220218050</v>
      </c>
      <c r="BX381" s="11" t="s">
        <v>21</v>
      </c>
      <c r="BY381" s="11">
        <v>25973600</v>
      </c>
      <c r="BZ381" s="11" t="s">
        <v>21</v>
      </c>
      <c r="CA381" s="11" t="s">
        <v>53</v>
      </c>
      <c r="CB381" s="11" t="s">
        <v>21</v>
      </c>
      <c r="CC381" s="11">
        <v>116710</v>
      </c>
      <c r="CD381" s="11" t="s">
        <v>21</v>
      </c>
      <c r="CE381" s="11">
        <v>611370</v>
      </c>
      <c r="CF381" s="11" t="s">
        <v>21</v>
      </c>
      <c r="CG381" s="11">
        <v>2155060</v>
      </c>
      <c r="CH381" s="11" t="s">
        <v>21</v>
      </c>
      <c r="CI381" s="11">
        <v>3835880</v>
      </c>
      <c r="CJ381" s="11" t="s">
        <v>21</v>
      </c>
      <c r="CK381" s="11">
        <v>4095610</v>
      </c>
      <c r="CL381" s="11" t="s">
        <v>21</v>
      </c>
      <c r="CM381" s="11">
        <v>4806870</v>
      </c>
      <c r="CN381" s="11" t="s">
        <v>21</v>
      </c>
      <c r="CO381" s="11">
        <v>4998480</v>
      </c>
      <c r="CP381" s="11" t="s">
        <v>21</v>
      </c>
      <c r="CQ381" s="11">
        <v>3400510</v>
      </c>
      <c r="CR381" s="11" t="s">
        <v>21</v>
      </c>
      <c r="CS381" s="11" t="s">
        <v>53</v>
      </c>
      <c r="CT381" s="11" t="s">
        <v>79</v>
      </c>
      <c r="CU381" s="11" t="s">
        <v>53</v>
      </c>
      <c r="CV381" s="11" t="s">
        <v>79</v>
      </c>
    </row>
    <row r="382" spans="2:100" x14ac:dyDescent="0.25">
      <c r="B382" s="10" t="s">
        <v>39</v>
      </c>
      <c r="C382" s="12">
        <v>2299322480</v>
      </c>
      <c r="D382" s="12" t="s">
        <v>21</v>
      </c>
      <c r="E382" s="12">
        <v>0</v>
      </c>
      <c r="F382" s="12" t="s">
        <v>21</v>
      </c>
      <c r="G382" s="12">
        <v>50192140</v>
      </c>
      <c r="H382" s="12" t="s">
        <v>21</v>
      </c>
      <c r="I382" s="12">
        <v>72914930</v>
      </c>
      <c r="J382" s="12" t="s">
        <v>21</v>
      </c>
      <c r="K382" s="12">
        <v>124262920</v>
      </c>
      <c r="L382" s="12" t="s">
        <v>21</v>
      </c>
      <c r="M382" s="12">
        <v>149433050</v>
      </c>
      <c r="N382" s="12" t="s">
        <v>21</v>
      </c>
      <c r="O382" s="12">
        <v>105680860</v>
      </c>
      <c r="P382" s="12" t="s">
        <v>21</v>
      </c>
      <c r="Q382" s="12">
        <v>196851340</v>
      </c>
      <c r="R382" s="12" t="s">
        <v>21</v>
      </c>
      <c r="S382" s="12">
        <v>288967370</v>
      </c>
      <c r="T382" s="12" t="s">
        <v>21</v>
      </c>
      <c r="U382" s="12">
        <v>426514850</v>
      </c>
      <c r="V382" s="12" t="s">
        <v>21</v>
      </c>
      <c r="W382" s="12">
        <v>255920650</v>
      </c>
      <c r="X382" s="12" t="s">
        <v>21</v>
      </c>
      <c r="Y382" s="12">
        <v>628584370</v>
      </c>
      <c r="Z382" s="12" t="s">
        <v>21</v>
      </c>
      <c r="AA382" s="12">
        <v>60680730</v>
      </c>
      <c r="AB382" s="12" t="s">
        <v>21</v>
      </c>
      <c r="AC382" s="12">
        <v>0</v>
      </c>
      <c r="AD382" s="12" t="s">
        <v>21</v>
      </c>
      <c r="AE382" s="12">
        <v>15690</v>
      </c>
      <c r="AF382" s="12" t="s">
        <v>21</v>
      </c>
      <c r="AG382" s="12">
        <v>67330</v>
      </c>
      <c r="AH382" s="12" t="s">
        <v>21</v>
      </c>
      <c r="AI382" s="12">
        <v>424850</v>
      </c>
      <c r="AJ382" s="12" t="s">
        <v>21</v>
      </c>
      <c r="AK382" s="12">
        <v>1423880</v>
      </c>
      <c r="AL382" s="12" t="s">
        <v>21</v>
      </c>
      <c r="AM382" s="12">
        <v>3217490</v>
      </c>
      <c r="AN382" s="12" t="s">
        <v>21</v>
      </c>
      <c r="AO382" s="12">
        <v>8280630</v>
      </c>
      <c r="AP382" s="12" t="s">
        <v>21</v>
      </c>
      <c r="AQ382" s="12">
        <v>15954870</v>
      </c>
      <c r="AR382" s="12" t="s">
        <v>21</v>
      </c>
      <c r="AS382" s="12">
        <v>21517250</v>
      </c>
      <c r="AT382" s="12" t="s">
        <v>21</v>
      </c>
      <c r="AU382" s="12">
        <v>4715990</v>
      </c>
      <c r="AV382" s="12" t="s">
        <v>21</v>
      </c>
      <c r="AW382" s="12" t="s">
        <v>53</v>
      </c>
      <c r="AX382" s="12" t="s">
        <v>79</v>
      </c>
      <c r="AZ382" s="10" t="s">
        <v>39</v>
      </c>
      <c r="BA382" s="12">
        <v>1526276560</v>
      </c>
      <c r="BB382" s="12" t="s">
        <v>21</v>
      </c>
      <c r="BC382" s="12">
        <v>0</v>
      </c>
      <c r="BD382" s="12" t="s">
        <v>21</v>
      </c>
      <c r="BE382" s="12">
        <v>81067280</v>
      </c>
      <c r="BF382" s="12" t="s">
        <v>21</v>
      </c>
      <c r="BG382" s="12">
        <v>132603820</v>
      </c>
      <c r="BH382" s="12" t="s">
        <v>21</v>
      </c>
      <c r="BI382" s="12">
        <v>149966490</v>
      </c>
      <c r="BJ382" s="12" t="s">
        <v>21</v>
      </c>
      <c r="BK382" s="12">
        <v>131558320</v>
      </c>
      <c r="BL382" s="12" t="s">
        <v>21</v>
      </c>
      <c r="BM382" s="12">
        <v>109744820</v>
      </c>
      <c r="BN382" s="12" t="s">
        <v>21</v>
      </c>
      <c r="BO382" s="12">
        <v>157012250</v>
      </c>
      <c r="BP382" s="12" t="s">
        <v>21</v>
      </c>
      <c r="BQ382" s="12">
        <v>151926570</v>
      </c>
      <c r="BR382" s="12" t="s">
        <v>21</v>
      </c>
      <c r="BS382" s="12">
        <v>166008030</v>
      </c>
      <c r="BT382" s="12" t="s">
        <v>21</v>
      </c>
      <c r="BU382" s="12">
        <v>95762580</v>
      </c>
      <c r="BV382" s="12" t="s">
        <v>21</v>
      </c>
      <c r="BW382" s="12">
        <v>350626390</v>
      </c>
      <c r="BX382" s="12" t="s">
        <v>21</v>
      </c>
      <c r="BY382" s="12">
        <v>9577300</v>
      </c>
      <c r="BZ382" s="12" t="s">
        <v>21</v>
      </c>
      <c r="CA382" s="12" t="s">
        <v>53</v>
      </c>
      <c r="CB382" s="12" t="s">
        <v>21</v>
      </c>
      <c r="CC382" s="12">
        <v>24350</v>
      </c>
      <c r="CD382" s="12" t="s">
        <v>21</v>
      </c>
      <c r="CE382" s="12">
        <v>61720</v>
      </c>
      <c r="CF382" s="12" t="s">
        <v>21</v>
      </c>
      <c r="CG382" s="12">
        <v>411330</v>
      </c>
      <c r="CH382" s="12" t="s">
        <v>21</v>
      </c>
      <c r="CI382" s="12">
        <v>766840</v>
      </c>
      <c r="CJ382" s="12" t="s">
        <v>21</v>
      </c>
      <c r="CK382" s="12">
        <v>1110700</v>
      </c>
      <c r="CL382" s="12" t="s">
        <v>21</v>
      </c>
      <c r="CM382" s="12">
        <v>2294370</v>
      </c>
      <c r="CN382" s="12" t="s">
        <v>21</v>
      </c>
      <c r="CO382" s="12">
        <v>2331020</v>
      </c>
      <c r="CP382" s="12" t="s">
        <v>21</v>
      </c>
      <c r="CQ382" s="12">
        <v>2079140</v>
      </c>
      <c r="CR382" s="12" t="s">
        <v>21</v>
      </c>
      <c r="CS382" s="12" t="s">
        <v>53</v>
      </c>
      <c r="CT382" s="12" t="s">
        <v>79</v>
      </c>
      <c r="CU382" s="12" t="s">
        <v>53</v>
      </c>
      <c r="CV382" s="12" t="s">
        <v>21</v>
      </c>
    </row>
    <row r="383" spans="2:100" x14ac:dyDescent="0.25">
      <c r="B383" s="10" t="s">
        <v>40</v>
      </c>
      <c r="C383" s="11">
        <v>323951150</v>
      </c>
      <c r="D383" s="11" t="s">
        <v>21</v>
      </c>
      <c r="E383" s="11" t="s">
        <v>53</v>
      </c>
      <c r="F383" s="11" t="s">
        <v>21</v>
      </c>
      <c r="G383" s="11">
        <v>61650</v>
      </c>
      <c r="H383" s="11" t="s">
        <v>21</v>
      </c>
      <c r="I383" s="11">
        <v>242070</v>
      </c>
      <c r="J383" s="11" t="s">
        <v>21</v>
      </c>
      <c r="K383" s="11">
        <v>841060</v>
      </c>
      <c r="L383" s="11" t="s">
        <v>21</v>
      </c>
      <c r="M383" s="11">
        <v>1338230</v>
      </c>
      <c r="N383" s="11" t="s">
        <v>21</v>
      </c>
      <c r="O383" s="11">
        <v>2209320</v>
      </c>
      <c r="P383" s="11" t="s">
        <v>21</v>
      </c>
      <c r="Q383" s="11">
        <v>7187280</v>
      </c>
      <c r="R383" s="11" t="s">
        <v>21</v>
      </c>
      <c r="S383" s="11">
        <v>17756190</v>
      </c>
      <c r="T383" s="11" t="s">
        <v>21</v>
      </c>
      <c r="U383" s="11">
        <v>78009680</v>
      </c>
      <c r="V383" s="11" t="s">
        <v>21</v>
      </c>
      <c r="W383" s="11">
        <v>124207840</v>
      </c>
      <c r="X383" s="11" t="s">
        <v>21</v>
      </c>
      <c r="Y383" s="11">
        <v>92097820</v>
      </c>
      <c r="Z383" s="11" t="s">
        <v>21</v>
      </c>
      <c r="AA383" s="11">
        <v>13354930</v>
      </c>
      <c r="AB383" s="11" t="s">
        <v>21</v>
      </c>
      <c r="AC383" s="11" t="s">
        <v>53</v>
      </c>
      <c r="AD383" s="11" t="s">
        <v>21</v>
      </c>
      <c r="AE383" s="11" t="s">
        <v>53</v>
      </c>
      <c r="AF383" s="11" t="s">
        <v>79</v>
      </c>
      <c r="AG383" s="11" t="s">
        <v>53</v>
      </c>
      <c r="AH383" s="11" t="s">
        <v>79</v>
      </c>
      <c r="AI383" s="11" t="s">
        <v>53</v>
      </c>
      <c r="AJ383" s="11" t="s">
        <v>79</v>
      </c>
      <c r="AK383" s="11" t="s">
        <v>53</v>
      </c>
      <c r="AL383" s="11" t="s">
        <v>79</v>
      </c>
      <c r="AM383" s="11">
        <v>151730</v>
      </c>
      <c r="AN383" s="11" t="s">
        <v>21</v>
      </c>
      <c r="AO383" s="11">
        <v>476620</v>
      </c>
      <c r="AP383" s="11" t="s">
        <v>21</v>
      </c>
      <c r="AQ383" s="11">
        <v>1674180</v>
      </c>
      <c r="AR383" s="11" t="s">
        <v>21</v>
      </c>
      <c r="AS383" s="11">
        <v>6076690</v>
      </c>
      <c r="AT383" s="11" t="s">
        <v>21</v>
      </c>
      <c r="AU383" s="11">
        <v>3727050</v>
      </c>
      <c r="AV383" s="11" t="s">
        <v>21</v>
      </c>
      <c r="AW383" s="11" t="s">
        <v>53</v>
      </c>
      <c r="AX383" s="11" t="s">
        <v>79</v>
      </c>
      <c r="AZ383" s="10" t="s">
        <v>40</v>
      </c>
      <c r="BA383" s="11">
        <v>268559300</v>
      </c>
      <c r="BB383" s="11" t="s">
        <v>21</v>
      </c>
      <c r="BC383" s="11" t="s">
        <v>53</v>
      </c>
      <c r="BD383" s="11" t="s">
        <v>21</v>
      </c>
      <c r="BE383" s="11">
        <v>32680</v>
      </c>
      <c r="BF383" s="11" t="s">
        <v>21</v>
      </c>
      <c r="BG383" s="11">
        <v>324160</v>
      </c>
      <c r="BH383" s="11" t="s">
        <v>21</v>
      </c>
      <c r="BI383" s="11">
        <v>841910</v>
      </c>
      <c r="BJ383" s="11" t="s">
        <v>21</v>
      </c>
      <c r="BK383" s="11">
        <v>2013160</v>
      </c>
      <c r="BL383" s="11" t="s">
        <v>21</v>
      </c>
      <c r="BM383" s="11">
        <v>2912700</v>
      </c>
      <c r="BN383" s="11" t="s">
        <v>21</v>
      </c>
      <c r="BO383" s="11">
        <v>9866470</v>
      </c>
      <c r="BP383" s="11" t="s">
        <v>21</v>
      </c>
      <c r="BQ383" s="11">
        <v>24687750</v>
      </c>
      <c r="BR383" s="11" t="s">
        <v>21</v>
      </c>
      <c r="BS383" s="11">
        <v>124164480</v>
      </c>
      <c r="BT383" s="11" t="s">
        <v>21</v>
      </c>
      <c r="BU383" s="11">
        <v>72708890</v>
      </c>
      <c r="BV383" s="11" t="s">
        <v>21</v>
      </c>
      <c r="BW383" s="11">
        <v>31007100</v>
      </c>
      <c r="BX383" s="11" t="s">
        <v>21</v>
      </c>
      <c r="BY383" s="11">
        <v>5996010</v>
      </c>
      <c r="BZ383" s="11" t="s">
        <v>21</v>
      </c>
      <c r="CA383" s="11" t="s">
        <v>53</v>
      </c>
      <c r="CB383" s="11" t="s">
        <v>21</v>
      </c>
      <c r="CC383" s="11" t="s">
        <v>53</v>
      </c>
      <c r="CD383" s="11" t="s">
        <v>21</v>
      </c>
      <c r="CE383" s="11" t="s">
        <v>53</v>
      </c>
      <c r="CF383" s="11" t="s">
        <v>79</v>
      </c>
      <c r="CG383" s="11" t="s">
        <v>53</v>
      </c>
      <c r="CH383" s="11" t="s">
        <v>79</v>
      </c>
      <c r="CI383" s="11" t="s">
        <v>53</v>
      </c>
      <c r="CJ383" s="11" t="s">
        <v>79</v>
      </c>
      <c r="CK383" s="11" t="s">
        <v>53</v>
      </c>
      <c r="CL383" s="11" t="s">
        <v>79</v>
      </c>
      <c r="CM383" s="11">
        <v>571550</v>
      </c>
      <c r="CN383" s="11" t="s">
        <v>21</v>
      </c>
      <c r="CO383" s="11">
        <v>1369870</v>
      </c>
      <c r="CP383" s="11" t="s">
        <v>21</v>
      </c>
      <c r="CQ383" s="11">
        <v>3631440</v>
      </c>
      <c r="CR383" s="11" t="s">
        <v>21</v>
      </c>
      <c r="CS383" s="11" t="s">
        <v>53</v>
      </c>
      <c r="CT383" s="11" t="s">
        <v>79</v>
      </c>
      <c r="CU383" s="11" t="s">
        <v>53</v>
      </c>
      <c r="CV383" s="11" t="s">
        <v>21</v>
      </c>
    </row>
    <row r="384" spans="2:100" x14ac:dyDescent="0.25">
      <c r="B384" s="10" t="s">
        <v>41</v>
      </c>
      <c r="C384" s="12">
        <v>7069170690</v>
      </c>
      <c r="D384" s="12" t="s">
        <v>21</v>
      </c>
      <c r="E384" s="12">
        <v>0</v>
      </c>
      <c r="F384" s="12" t="s">
        <v>21</v>
      </c>
      <c r="G384" s="12">
        <v>82573400</v>
      </c>
      <c r="H384" s="12" t="s">
        <v>21</v>
      </c>
      <c r="I384" s="12">
        <v>105463400</v>
      </c>
      <c r="J384" s="12" t="s">
        <v>21</v>
      </c>
      <c r="K384" s="12">
        <v>181747520</v>
      </c>
      <c r="L384" s="12" t="s">
        <v>21</v>
      </c>
      <c r="M384" s="12">
        <v>265266680</v>
      </c>
      <c r="N384" s="12" t="s">
        <v>21</v>
      </c>
      <c r="O384" s="12">
        <v>285330070</v>
      </c>
      <c r="P384" s="12" t="s">
        <v>21</v>
      </c>
      <c r="Q384" s="12">
        <v>523352690</v>
      </c>
      <c r="R384" s="12" t="s">
        <v>21</v>
      </c>
      <c r="S384" s="12">
        <v>674449790</v>
      </c>
      <c r="T384" s="12" t="s">
        <v>21</v>
      </c>
      <c r="U384" s="12">
        <v>1061348460</v>
      </c>
      <c r="V384" s="12" t="s">
        <v>21</v>
      </c>
      <c r="W384" s="12">
        <v>756875660</v>
      </c>
      <c r="X384" s="12" t="s">
        <v>21</v>
      </c>
      <c r="Y384" s="12">
        <v>3132763050</v>
      </c>
      <c r="Z384" s="12" t="s">
        <v>21</v>
      </c>
      <c r="AA384" s="12">
        <v>76490220</v>
      </c>
      <c r="AB384" s="12" t="s">
        <v>21</v>
      </c>
      <c r="AC384" s="12">
        <v>0</v>
      </c>
      <c r="AD384" s="12" t="s">
        <v>21</v>
      </c>
      <c r="AE384" s="12">
        <v>86800</v>
      </c>
      <c r="AF384" s="12" t="s">
        <v>21</v>
      </c>
      <c r="AG384" s="12">
        <v>221830</v>
      </c>
      <c r="AH384" s="12" t="s">
        <v>21</v>
      </c>
      <c r="AI384" s="12">
        <v>661840</v>
      </c>
      <c r="AJ384" s="12" t="s">
        <v>21</v>
      </c>
      <c r="AK384" s="12">
        <v>1637660</v>
      </c>
      <c r="AL384" s="12" t="s">
        <v>21</v>
      </c>
      <c r="AM384" s="12">
        <v>1923400</v>
      </c>
      <c r="AN384" s="12" t="s">
        <v>21</v>
      </c>
      <c r="AO384" s="12">
        <v>6211010</v>
      </c>
      <c r="AP384" s="12" t="s">
        <v>21</v>
      </c>
      <c r="AQ384" s="12">
        <v>7914440</v>
      </c>
      <c r="AR384" s="12" t="s">
        <v>21</v>
      </c>
      <c r="AS384" s="12">
        <v>17263170</v>
      </c>
      <c r="AT384" s="12" t="s">
        <v>21</v>
      </c>
      <c r="AU384" s="12">
        <v>10997570</v>
      </c>
      <c r="AV384" s="12" t="s">
        <v>21</v>
      </c>
      <c r="AW384" s="12">
        <v>29572520</v>
      </c>
      <c r="AX384" s="12" t="s">
        <v>21</v>
      </c>
      <c r="AZ384" s="10" t="s">
        <v>41</v>
      </c>
      <c r="BA384" s="12">
        <v>5241037240</v>
      </c>
      <c r="BB384" s="12" t="s">
        <v>21</v>
      </c>
      <c r="BC384" s="12">
        <v>0</v>
      </c>
      <c r="BD384" s="12" t="s">
        <v>21</v>
      </c>
      <c r="BE384" s="12">
        <v>273472450</v>
      </c>
      <c r="BF384" s="12" t="s">
        <v>21</v>
      </c>
      <c r="BG384" s="12">
        <v>251558170</v>
      </c>
      <c r="BH384" s="12" t="s">
        <v>21</v>
      </c>
      <c r="BI384" s="12">
        <v>259276470</v>
      </c>
      <c r="BJ384" s="12" t="s">
        <v>21</v>
      </c>
      <c r="BK384" s="12">
        <v>275445420</v>
      </c>
      <c r="BL384" s="12" t="s">
        <v>21</v>
      </c>
      <c r="BM384" s="12">
        <v>249498710</v>
      </c>
      <c r="BN384" s="12" t="s">
        <v>21</v>
      </c>
      <c r="BO384" s="12">
        <v>365792570</v>
      </c>
      <c r="BP384" s="12" t="s">
        <v>21</v>
      </c>
      <c r="BQ384" s="12">
        <v>412467050</v>
      </c>
      <c r="BR384" s="12" t="s">
        <v>21</v>
      </c>
      <c r="BS384" s="12">
        <v>545098040</v>
      </c>
      <c r="BT384" s="12" t="s">
        <v>21</v>
      </c>
      <c r="BU384" s="12">
        <v>372809880</v>
      </c>
      <c r="BV384" s="12" t="s">
        <v>21</v>
      </c>
      <c r="BW384" s="12">
        <v>2235618490</v>
      </c>
      <c r="BX384" s="12" t="s">
        <v>21</v>
      </c>
      <c r="BY384" s="12">
        <v>10704740</v>
      </c>
      <c r="BZ384" s="12" t="s">
        <v>21</v>
      </c>
      <c r="CA384" s="12">
        <v>0</v>
      </c>
      <c r="CB384" s="12" t="s">
        <v>21</v>
      </c>
      <c r="CC384" s="12">
        <v>17790</v>
      </c>
      <c r="CD384" s="12" t="s">
        <v>21</v>
      </c>
      <c r="CE384" s="12">
        <v>35460</v>
      </c>
      <c r="CF384" s="12" t="s">
        <v>21</v>
      </c>
      <c r="CG384" s="12">
        <v>165810</v>
      </c>
      <c r="CH384" s="12" t="s">
        <v>21</v>
      </c>
      <c r="CI384" s="12">
        <v>232490</v>
      </c>
      <c r="CJ384" s="12" t="s">
        <v>21</v>
      </c>
      <c r="CK384" s="12">
        <v>315270</v>
      </c>
      <c r="CL384" s="12" t="s">
        <v>21</v>
      </c>
      <c r="CM384" s="12">
        <v>537780</v>
      </c>
      <c r="CN384" s="12" t="s">
        <v>21</v>
      </c>
      <c r="CO384" s="12" t="s">
        <v>53</v>
      </c>
      <c r="CP384" s="12" t="s">
        <v>79</v>
      </c>
      <c r="CQ384" s="12">
        <v>1774180</v>
      </c>
      <c r="CR384" s="12" t="s">
        <v>21</v>
      </c>
      <c r="CS384" s="12" t="s">
        <v>53</v>
      </c>
      <c r="CT384" s="12" t="s">
        <v>79</v>
      </c>
      <c r="CU384" s="12">
        <v>6428730</v>
      </c>
      <c r="CV384" s="12" t="s">
        <v>21</v>
      </c>
    </row>
    <row r="385" spans="2:100" x14ac:dyDescent="0.25">
      <c r="B385" s="10" t="s">
        <v>42</v>
      </c>
      <c r="C385" s="11">
        <v>85994190</v>
      </c>
      <c r="D385" s="11" t="s">
        <v>21</v>
      </c>
      <c r="E385" s="11">
        <v>0</v>
      </c>
      <c r="F385" s="11" t="s">
        <v>21</v>
      </c>
      <c r="G385" s="11">
        <v>2415640</v>
      </c>
      <c r="H385" s="11" t="s">
        <v>21</v>
      </c>
      <c r="I385" s="11">
        <v>2512570</v>
      </c>
      <c r="J385" s="11" t="s">
        <v>21</v>
      </c>
      <c r="K385" s="11">
        <v>4418800</v>
      </c>
      <c r="L385" s="11" t="s">
        <v>21</v>
      </c>
      <c r="M385" s="11">
        <v>5770830</v>
      </c>
      <c r="N385" s="11" t="s">
        <v>21</v>
      </c>
      <c r="O385" s="11">
        <v>6068380</v>
      </c>
      <c r="P385" s="11" t="s">
        <v>21</v>
      </c>
      <c r="Q385" s="11">
        <v>8954380</v>
      </c>
      <c r="R385" s="11" t="s">
        <v>21</v>
      </c>
      <c r="S385" s="11">
        <v>8647450</v>
      </c>
      <c r="T385" s="11" t="s">
        <v>21</v>
      </c>
      <c r="U385" s="11">
        <v>15513380</v>
      </c>
      <c r="V385" s="11" t="s">
        <v>21</v>
      </c>
      <c r="W385" s="11">
        <v>13811950</v>
      </c>
      <c r="X385" s="11" t="s">
        <v>21</v>
      </c>
      <c r="Y385" s="11">
        <v>17880800</v>
      </c>
      <c r="Z385" s="11" t="s">
        <v>21</v>
      </c>
      <c r="AA385" s="11">
        <v>67200</v>
      </c>
      <c r="AB385" s="11" t="s">
        <v>21</v>
      </c>
      <c r="AC385" s="11">
        <v>0</v>
      </c>
      <c r="AD385" s="11" t="s">
        <v>21</v>
      </c>
      <c r="AE385" s="11" t="s">
        <v>53</v>
      </c>
      <c r="AF385" s="11" t="s">
        <v>79</v>
      </c>
      <c r="AG385" s="11" t="s">
        <v>53</v>
      </c>
      <c r="AH385" s="11" t="s">
        <v>21</v>
      </c>
      <c r="AI385" s="11" t="s">
        <v>53</v>
      </c>
      <c r="AJ385" s="11" t="s">
        <v>79</v>
      </c>
      <c r="AK385" s="11" t="s">
        <v>53</v>
      </c>
      <c r="AL385" s="11" t="s">
        <v>79</v>
      </c>
      <c r="AM385" s="11" t="s">
        <v>53</v>
      </c>
      <c r="AN385" s="11" t="s">
        <v>79</v>
      </c>
      <c r="AO385" s="11" t="s">
        <v>53</v>
      </c>
      <c r="AP385" s="11" t="s">
        <v>21</v>
      </c>
      <c r="AQ385" s="11" t="s">
        <v>53</v>
      </c>
      <c r="AR385" s="11" t="s">
        <v>21</v>
      </c>
      <c r="AS385" s="11" t="s">
        <v>53</v>
      </c>
      <c r="AT385" s="11" t="s">
        <v>21</v>
      </c>
      <c r="AU385" s="11" t="s">
        <v>53</v>
      </c>
      <c r="AV385" s="11" t="s">
        <v>21</v>
      </c>
      <c r="AW385" s="11" t="s">
        <v>53</v>
      </c>
      <c r="AX385" s="11" t="s">
        <v>21</v>
      </c>
      <c r="AZ385" s="10" t="s">
        <v>42</v>
      </c>
      <c r="BA385" s="11">
        <v>95890130</v>
      </c>
      <c r="BB385" s="11" t="s">
        <v>21</v>
      </c>
      <c r="BC385" s="11">
        <v>0</v>
      </c>
      <c r="BD385" s="11" t="s">
        <v>21</v>
      </c>
      <c r="BE385" s="11">
        <v>3165720</v>
      </c>
      <c r="BF385" s="11" t="s">
        <v>21</v>
      </c>
      <c r="BG385" s="11">
        <v>3544500</v>
      </c>
      <c r="BH385" s="11" t="s">
        <v>21</v>
      </c>
      <c r="BI385" s="11">
        <v>6820550</v>
      </c>
      <c r="BJ385" s="11" t="s">
        <v>21</v>
      </c>
      <c r="BK385" s="11">
        <v>8228560</v>
      </c>
      <c r="BL385" s="11" t="s">
        <v>21</v>
      </c>
      <c r="BM385" s="11">
        <v>7924920</v>
      </c>
      <c r="BN385" s="11" t="s">
        <v>21</v>
      </c>
      <c r="BO385" s="11">
        <v>12092340</v>
      </c>
      <c r="BP385" s="11" t="s">
        <v>21</v>
      </c>
      <c r="BQ385" s="11">
        <v>13081670</v>
      </c>
      <c r="BR385" s="11" t="s">
        <v>21</v>
      </c>
      <c r="BS385" s="11">
        <v>20965630</v>
      </c>
      <c r="BT385" s="11" t="s">
        <v>21</v>
      </c>
      <c r="BU385" s="11">
        <v>14956570</v>
      </c>
      <c r="BV385" s="11" t="s">
        <v>21</v>
      </c>
      <c r="BW385" s="11">
        <v>5109670</v>
      </c>
      <c r="BX385" s="11" t="s">
        <v>21</v>
      </c>
      <c r="BY385" s="11" t="s">
        <v>53</v>
      </c>
      <c r="BZ385" s="11" t="s">
        <v>79</v>
      </c>
      <c r="CA385" s="11" t="s">
        <v>53</v>
      </c>
      <c r="CB385" s="11" t="s">
        <v>21</v>
      </c>
      <c r="CC385" s="11" t="s">
        <v>53</v>
      </c>
      <c r="CD385" s="11" t="s">
        <v>79</v>
      </c>
      <c r="CE385" s="11" t="s">
        <v>53</v>
      </c>
      <c r="CF385" s="11" t="s">
        <v>21</v>
      </c>
      <c r="CG385" s="11" t="s">
        <v>53</v>
      </c>
      <c r="CH385" s="11" t="s">
        <v>21</v>
      </c>
      <c r="CI385" s="11" t="s">
        <v>53</v>
      </c>
      <c r="CJ385" s="11" t="s">
        <v>79</v>
      </c>
      <c r="CK385" s="11" t="s">
        <v>53</v>
      </c>
      <c r="CL385" s="11" t="s">
        <v>21</v>
      </c>
      <c r="CM385" s="11" t="s">
        <v>53</v>
      </c>
      <c r="CN385" s="11" t="s">
        <v>21</v>
      </c>
      <c r="CO385" s="11" t="s">
        <v>53</v>
      </c>
      <c r="CP385" s="11" t="s">
        <v>21</v>
      </c>
      <c r="CQ385" s="11" t="s">
        <v>53</v>
      </c>
      <c r="CR385" s="11" t="s">
        <v>21</v>
      </c>
      <c r="CS385" s="11" t="s">
        <v>53</v>
      </c>
      <c r="CT385" s="11" t="s">
        <v>21</v>
      </c>
      <c r="CU385" s="11" t="s">
        <v>53</v>
      </c>
      <c r="CV385" s="11" t="s">
        <v>21</v>
      </c>
    </row>
    <row r="386" spans="2:100" x14ac:dyDescent="0.25">
      <c r="B386" s="10" t="s">
        <v>43</v>
      </c>
      <c r="C386" s="12">
        <v>24873826630</v>
      </c>
      <c r="D386" s="12" t="s">
        <v>21</v>
      </c>
      <c r="E386" s="12">
        <v>0</v>
      </c>
      <c r="F386" s="12" t="s">
        <v>21</v>
      </c>
      <c r="G386" s="12">
        <v>266270</v>
      </c>
      <c r="H386" s="12" t="s">
        <v>21</v>
      </c>
      <c r="I386" s="12">
        <v>2201970</v>
      </c>
      <c r="J386" s="12" t="s">
        <v>21</v>
      </c>
      <c r="K386" s="12">
        <v>12551240</v>
      </c>
      <c r="L386" s="12" t="s">
        <v>21</v>
      </c>
      <c r="M386" s="12">
        <v>36888520</v>
      </c>
      <c r="N386" s="12" t="s">
        <v>21</v>
      </c>
      <c r="O386" s="12">
        <v>62941060</v>
      </c>
      <c r="P386" s="12" t="s">
        <v>21</v>
      </c>
      <c r="Q386" s="12">
        <v>163283830</v>
      </c>
      <c r="R386" s="12" t="s">
        <v>21</v>
      </c>
      <c r="S386" s="12">
        <v>337716600</v>
      </c>
      <c r="T386" s="12" t="s">
        <v>21</v>
      </c>
      <c r="U386" s="12">
        <v>1400672820</v>
      </c>
      <c r="V386" s="12" t="s">
        <v>21</v>
      </c>
      <c r="W386" s="12">
        <v>4426306120</v>
      </c>
      <c r="X386" s="12" t="s">
        <v>21</v>
      </c>
      <c r="Y386" s="12">
        <v>18430998210</v>
      </c>
      <c r="Z386" s="12" t="s">
        <v>21</v>
      </c>
      <c r="AA386" s="12">
        <v>488606890</v>
      </c>
      <c r="AB386" s="12" t="s">
        <v>21</v>
      </c>
      <c r="AC386" s="12" t="s">
        <v>53</v>
      </c>
      <c r="AD386" s="12" t="s">
        <v>21</v>
      </c>
      <c r="AE386" s="12" t="s">
        <v>53</v>
      </c>
      <c r="AF386" s="12" t="s">
        <v>79</v>
      </c>
      <c r="AG386" s="12" t="s">
        <v>53</v>
      </c>
      <c r="AH386" s="12" t="s">
        <v>79</v>
      </c>
      <c r="AI386" s="12">
        <v>81480</v>
      </c>
      <c r="AJ386" s="12" t="s">
        <v>21</v>
      </c>
      <c r="AK386" s="12">
        <v>401940</v>
      </c>
      <c r="AL386" s="12" t="s">
        <v>21</v>
      </c>
      <c r="AM386" s="12">
        <v>981650</v>
      </c>
      <c r="AN386" s="12" t="s">
        <v>21</v>
      </c>
      <c r="AO386" s="12">
        <v>3097570</v>
      </c>
      <c r="AP386" s="12" t="s">
        <v>21</v>
      </c>
      <c r="AQ386" s="12">
        <v>7851670</v>
      </c>
      <c r="AR386" s="12" t="s">
        <v>21</v>
      </c>
      <c r="AS386" s="12">
        <v>51950000</v>
      </c>
      <c r="AT386" s="12" t="s">
        <v>21</v>
      </c>
      <c r="AU386" s="12">
        <v>151939010</v>
      </c>
      <c r="AV386" s="12" t="s">
        <v>21</v>
      </c>
      <c r="AW386" s="12">
        <v>272294160</v>
      </c>
      <c r="AX386" s="12" t="s">
        <v>21</v>
      </c>
      <c r="AZ386" s="10" t="s">
        <v>43</v>
      </c>
      <c r="BA386" s="12">
        <v>18929955990</v>
      </c>
      <c r="BB386" s="12" t="s">
        <v>21</v>
      </c>
      <c r="BC386" s="12">
        <v>0</v>
      </c>
      <c r="BD386" s="12" t="s">
        <v>21</v>
      </c>
      <c r="BE386" s="12">
        <v>56620</v>
      </c>
      <c r="BF386" s="12" t="s">
        <v>21</v>
      </c>
      <c r="BG386" s="12">
        <v>6520030</v>
      </c>
      <c r="BH386" s="12" t="s">
        <v>21</v>
      </c>
      <c r="BI386" s="12">
        <v>39120720</v>
      </c>
      <c r="BJ386" s="12" t="s">
        <v>21</v>
      </c>
      <c r="BK386" s="12">
        <v>71947790</v>
      </c>
      <c r="BL386" s="12" t="s">
        <v>21</v>
      </c>
      <c r="BM386" s="12">
        <v>95688340</v>
      </c>
      <c r="BN386" s="12" t="s">
        <v>21</v>
      </c>
      <c r="BO386" s="12">
        <v>228815180</v>
      </c>
      <c r="BP386" s="12" t="s">
        <v>21</v>
      </c>
      <c r="BQ386" s="12">
        <v>505646980</v>
      </c>
      <c r="BR386" s="12" t="s">
        <v>21</v>
      </c>
      <c r="BS386" s="12">
        <v>2960008040</v>
      </c>
      <c r="BT386" s="12" t="s">
        <v>21</v>
      </c>
      <c r="BU386" s="12">
        <v>4612544670</v>
      </c>
      <c r="BV386" s="12" t="s">
        <v>21</v>
      </c>
      <c r="BW386" s="12">
        <v>10409607620</v>
      </c>
      <c r="BX386" s="12" t="s">
        <v>21</v>
      </c>
      <c r="BY386" s="12">
        <v>242461000</v>
      </c>
      <c r="BZ386" s="12" t="s">
        <v>21</v>
      </c>
      <c r="CA386" s="12" t="s">
        <v>53</v>
      </c>
      <c r="CB386" s="12" t="s">
        <v>21</v>
      </c>
      <c r="CC386" s="12" t="s">
        <v>53</v>
      </c>
      <c r="CD386" s="12" t="s">
        <v>21</v>
      </c>
      <c r="CE386" s="12" t="s">
        <v>53</v>
      </c>
      <c r="CF386" s="12" t="s">
        <v>79</v>
      </c>
      <c r="CG386" s="12">
        <v>159790</v>
      </c>
      <c r="CH386" s="12" t="s">
        <v>21</v>
      </c>
      <c r="CI386" s="12">
        <v>479760</v>
      </c>
      <c r="CJ386" s="12" t="s">
        <v>21</v>
      </c>
      <c r="CK386" s="12">
        <v>1183670</v>
      </c>
      <c r="CL386" s="12" t="s">
        <v>21</v>
      </c>
      <c r="CM386" s="12">
        <v>4522550</v>
      </c>
      <c r="CN386" s="12" t="s">
        <v>21</v>
      </c>
      <c r="CO386" s="12">
        <v>11216320</v>
      </c>
      <c r="CP386" s="12" t="s">
        <v>21</v>
      </c>
      <c r="CQ386" s="12">
        <v>71556910</v>
      </c>
      <c r="CR386" s="12" t="s">
        <v>21</v>
      </c>
      <c r="CS386" s="12">
        <v>74990840</v>
      </c>
      <c r="CT386" s="12" t="s">
        <v>21</v>
      </c>
      <c r="CU386" s="12">
        <v>78344500</v>
      </c>
      <c r="CV386" s="12" t="s">
        <v>21</v>
      </c>
    </row>
    <row r="387" spans="2:100" x14ac:dyDescent="0.25">
      <c r="B387" s="10" t="s">
        <v>44</v>
      </c>
      <c r="C387" s="11">
        <v>6626081190</v>
      </c>
      <c r="D387" s="11" t="s">
        <v>21</v>
      </c>
      <c r="E387" s="11">
        <v>0</v>
      </c>
      <c r="F387" s="11" t="s">
        <v>21</v>
      </c>
      <c r="G387" s="11">
        <v>5598820</v>
      </c>
      <c r="H387" s="11" t="s">
        <v>21</v>
      </c>
      <c r="I387" s="11">
        <v>27206210</v>
      </c>
      <c r="J387" s="11" t="s">
        <v>21</v>
      </c>
      <c r="K387" s="11">
        <v>81847620</v>
      </c>
      <c r="L387" s="11" t="s">
        <v>21</v>
      </c>
      <c r="M387" s="11">
        <v>171566760</v>
      </c>
      <c r="N387" s="11" t="s">
        <v>21</v>
      </c>
      <c r="O387" s="11">
        <v>262686990</v>
      </c>
      <c r="P387" s="11" t="s">
        <v>21</v>
      </c>
      <c r="Q387" s="11">
        <v>668420570</v>
      </c>
      <c r="R387" s="11" t="s">
        <v>21</v>
      </c>
      <c r="S387" s="11">
        <v>1305758450</v>
      </c>
      <c r="T387" s="11" t="s">
        <v>21</v>
      </c>
      <c r="U387" s="11">
        <v>2266275650</v>
      </c>
      <c r="V387" s="11" t="s">
        <v>21</v>
      </c>
      <c r="W387" s="11">
        <v>854150430</v>
      </c>
      <c r="X387" s="11" t="s">
        <v>21</v>
      </c>
      <c r="Y387" s="11">
        <v>982569700</v>
      </c>
      <c r="Z387" s="11" t="s">
        <v>21</v>
      </c>
      <c r="AA387" s="11">
        <v>1212026490</v>
      </c>
      <c r="AB387" s="11" t="s">
        <v>21</v>
      </c>
      <c r="AC387" s="11">
        <v>0</v>
      </c>
      <c r="AD387" s="11" t="s">
        <v>21</v>
      </c>
      <c r="AE387" s="11">
        <v>390060</v>
      </c>
      <c r="AF387" s="11" t="s">
        <v>21</v>
      </c>
      <c r="AG387" s="11">
        <v>3036130</v>
      </c>
      <c r="AH387" s="11" t="s">
        <v>21</v>
      </c>
      <c r="AI387" s="11">
        <v>14289110</v>
      </c>
      <c r="AJ387" s="11" t="s">
        <v>21</v>
      </c>
      <c r="AK387" s="11">
        <v>44454260</v>
      </c>
      <c r="AL387" s="11" t="s">
        <v>21</v>
      </c>
      <c r="AM387" s="11">
        <v>75205200</v>
      </c>
      <c r="AN387" s="11" t="s">
        <v>21</v>
      </c>
      <c r="AO387" s="11">
        <v>192592840</v>
      </c>
      <c r="AP387" s="11" t="s">
        <v>21</v>
      </c>
      <c r="AQ387" s="11">
        <v>320033870</v>
      </c>
      <c r="AR387" s="11" t="s">
        <v>21</v>
      </c>
      <c r="AS387" s="11">
        <v>354633890</v>
      </c>
      <c r="AT387" s="11" t="s">
        <v>21</v>
      </c>
      <c r="AU387" s="11">
        <v>114506590</v>
      </c>
      <c r="AV387" s="11" t="s">
        <v>21</v>
      </c>
      <c r="AW387" s="11">
        <v>92884540</v>
      </c>
      <c r="AX387" s="11" t="s">
        <v>21</v>
      </c>
      <c r="AZ387" s="10" t="s">
        <v>44</v>
      </c>
      <c r="BA387" s="11">
        <v>5879273590</v>
      </c>
      <c r="BB387" s="11" t="s">
        <v>21</v>
      </c>
      <c r="BC387" s="11">
        <v>0</v>
      </c>
      <c r="BD387" s="11" t="s">
        <v>21</v>
      </c>
      <c r="BE387" s="11">
        <v>20296620</v>
      </c>
      <c r="BF387" s="11" t="s">
        <v>21</v>
      </c>
      <c r="BG387" s="11">
        <v>40542230</v>
      </c>
      <c r="BH387" s="11" t="s">
        <v>21</v>
      </c>
      <c r="BI387" s="11">
        <v>118869990</v>
      </c>
      <c r="BJ387" s="11" t="s">
        <v>21</v>
      </c>
      <c r="BK387" s="11">
        <v>229437910</v>
      </c>
      <c r="BL387" s="11" t="s">
        <v>21</v>
      </c>
      <c r="BM387" s="11">
        <v>332116320</v>
      </c>
      <c r="BN387" s="11" t="s">
        <v>21</v>
      </c>
      <c r="BO387" s="11">
        <v>870993390</v>
      </c>
      <c r="BP387" s="11" t="s">
        <v>21</v>
      </c>
      <c r="BQ387" s="11">
        <v>1342179820</v>
      </c>
      <c r="BR387" s="11" t="s">
        <v>21</v>
      </c>
      <c r="BS387" s="11">
        <v>1749143470</v>
      </c>
      <c r="BT387" s="11" t="s">
        <v>21</v>
      </c>
      <c r="BU387" s="11">
        <v>747137470</v>
      </c>
      <c r="BV387" s="11" t="s">
        <v>21</v>
      </c>
      <c r="BW387" s="11">
        <v>428556370</v>
      </c>
      <c r="BX387" s="11" t="s">
        <v>21</v>
      </c>
      <c r="BY387" s="11">
        <v>620149840</v>
      </c>
      <c r="BZ387" s="11" t="s">
        <v>21</v>
      </c>
      <c r="CA387" s="11" t="s">
        <v>53</v>
      </c>
      <c r="CB387" s="11" t="s">
        <v>21</v>
      </c>
      <c r="CC387" s="11">
        <v>952350</v>
      </c>
      <c r="CD387" s="11" t="s">
        <v>21</v>
      </c>
      <c r="CE387" s="11">
        <v>4245370</v>
      </c>
      <c r="CF387" s="11" t="s">
        <v>21</v>
      </c>
      <c r="CG387" s="11">
        <v>19276940</v>
      </c>
      <c r="CH387" s="11" t="s">
        <v>21</v>
      </c>
      <c r="CI387" s="11">
        <v>46717300</v>
      </c>
      <c r="CJ387" s="11" t="s">
        <v>21</v>
      </c>
      <c r="CK387" s="11">
        <v>67878110</v>
      </c>
      <c r="CL387" s="11" t="s">
        <v>21</v>
      </c>
      <c r="CM387" s="11">
        <v>150870430</v>
      </c>
      <c r="CN387" s="11" t="s">
        <v>21</v>
      </c>
      <c r="CO387" s="11">
        <v>167547310</v>
      </c>
      <c r="CP387" s="11" t="s">
        <v>21</v>
      </c>
      <c r="CQ387" s="11">
        <v>107830550</v>
      </c>
      <c r="CR387" s="11" t="s">
        <v>21</v>
      </c>
      <c r="CS387" s="11">
        <v>33681270</v>
      </c>
      <c r="CT387" s="11" t="s">
        <v>21</v>
      </c>
      <c r="CU387" s="11">
        <v>21150210</v>
      </c>
      <c r="CV387" s="11" t="s">
        <v>21</v>
      </c>
    </row>
    <row r="388" spans="2:100" x14ac:dyDescent="0.25">
      <c r="B388" s="10" t="s">
        <v>45</v>
      </c>
      <c r="C388" s="12">
        <v>26842209120</v>
      </c>
      <c r="D388" s="12" t="s">
        <v>21</v>
      </c>
      <c r="E388" s="12">
        <v>0</v>
      </c>
      <c r="F388" s="12" t="s">
        <v>21</v>
      </c>
      <c r="G388" s="12">
        <v>395774070</v>
      </c>
      <c r="H388" s="12" t="s">
        <v>21</v>
      </c>
      <c r="I388" s="12">
        <v>739204960</v>
      </c>
      <c r="J388" s="12" t="s">
        <v>21</v>
      </c>
      <c r="K388" s="12">
        <v>1303232240</v>
      </c>
      <c r="L388" s="12" t="s">
        <v>21</v>
      </c>
      <c r="M388" s="12">
        <v>1761454720</v>
      </c>
      <c r="N388" s="12" t="s">
        <v>21</v>
      </c>
      <c r="O388" s="12">
        <v>1971362540</v>
      </c>
      <c r="P388" s="12" t="s">
        <v>21</v>
      </c>
      <c r="Q388" s="12">
        <v>3635892300</v>
      </c>
      <c r="R388" s="12" t="s">
        <v>21</v>
      </c>
      <c r="S388" s="12">
        <v>4332871140</v>
      </c>
      <c r="T388" s="12" t="s">
        <v>21</v>
      </c>
      <c r="U388" s="12">
        <v>4514049610</v>
      </c>
      <c r="V388" s="12" t="s">
        <v>21</v>
      </c>
      <c r="W388" s="12">
        <v>2548504490</v>
      </c>
      <c r="X388" s="12" t="s">
        <v>21</v>
      </c>
      <c r="Y388" s="12">
        <v>5639863040</v>
      </c>
      <c r="Z388" s="12" t="s">
        <v>21</v>
      </c>
      <c r="AA388" s="12">
        <v>84416510</v>
      </c>
      <c r="AB388" s="12" t="s">
        <v>21</v>
      </c>
      <c r="AC388" s="12">
        <v>0</v>
      </c>
      <c r="AD388" s="12" t="s">
        <v>21</v>
      </c>
      <c r="AE388" s="12">
        <v>93140</v>
      </c>
      <c r="AF388" s="12" t="s">
        <v>21</v>
      </c>
      <c r="AG388" s="12">
        <v>422470</v>
      </c>
      <c r="AH388" s="12" t="s">
        <v>21</v>
      </c>
      <c r="AI388" s="12">
        <v>1522390</v>
      </c>
      <c r="AJ388" s="12" t="s">
        <v>21</v>
      </c>
      <c r="AK388" s="12">
        <v>4087610</v>
      </c>
      <c r="AL388" s="12" t="s">
        <v>21</v>
      </c>
      <c r="AM388" s="12">
        <v>6495950</v>
      </c>
      <c r="AN388" s="12" t="s">
        <v>21</v>
      </c>
      <c r="AO388" s="12">
        <v>14049220</v>
      </c>
      <c r="AP388" s="12" t="s">
        <v>21</v>
      </c>
      <c r="AQ388" s="12">
        <v>17158490</v>
      </c>
      <c r="AR388" s="12" t="s">
        <v>21</v>
      </c>
      <c r="AS388" s="12">
        <v>16030660</v>
      </c>
      <c r="AT388" s="12" t="s">
        <v>21</v>
      </c>
      <c r="AU388" s="12">
        <v>14164670</v>
      </c>
      <c r="AV388" s="12" t="s">
        <v>21</v>
      </c>
      <c r="AW388" s="12">
        <v>10391910</v>
      </c>
      <c r="AX388" s="12" t="s">
        <v>21</v>
      </c>
      <c r="AZ388" s="10" t="s">
        <v>45</v>
      </c>
      <c r="BA388" s="12">
        <v>18987070900</v>
      </c>
      <c r="BB388" s="12" t="s">
        <v>21</v>
      </c>
      <c r="BC388" s="12">
        <v>0</v>
      </c>
      <c r="BD388" s="12" t="s">
        <v>21</v>
      </c>
      <c r="BE388" s="12">
        <v>471826650</v>
      </c>
      <c r="BF388" s="12" t="s">
        <v>21</v>
      </c>
      <c r="BG388" s="12">
        <v>842011020</v>
      </c>
      <c r="BH388" s="12" t="s">
        <v>21</v>
      </c>
      <c r="BI388" s="12">
        <v>1566425710</v>
      </c>
      <c r="BJ388" s="12" t="s">
        <v>21</v>
      </c>
      <c r="BK388" s="12">
        <v>2135508460</v>
      </c>
      <c r="BL388" s="12" t="s">
        <v>21</v>
      </c>
      <c r="BM388" s="12">
        <v>2179356560</v>
      </c>
      <c r="BN388" s="12" t="s">
        <v>21</v>
      </c>
      <c r="BO388" s="12">
        <v>3273917970</v>
      </c>
      <c r="BP388" s="12" t="s">
        <v>21</v>
      </c>
      <c r="BQ388" s="12">
        <v>2408031130</v>
      </c>
      <c r="BR388" s="12" t="s">
        <v>21</v>
      </c>
      <c r="BS388" s="12">
        <v>1898994000</v>
      </c>
      <c r="BT388" s="12" t="s">
        <v>21</v>
      </c>
      <c r="BU388" s="12">
        <v>1166605230</v>
      </c>
      <c r="BV388" s="12" t="s">
        <v>21</v>
      </c>
      <c r="BW388" s="12">
        <v>3044394160</v>
      </c>
      <c r="BX388" s="12" t="s">
        <v>21</v>
      </c>
      <c r="BY388" s="12">
        <v>80341830</v>
      </c>
      <c r="BZ388" s="12" t="s">
        <v>21</v>
      </c>
      <c r="CA388" s="12">
        <v>0</v>
      </c>
      <c r="CB388" s="12" t="s">
        <v>21</v>
      </c>
      <c r="CC388" s="12">
        <v>199730</v>
      </c>
      <c r="CD388" s="12" t="s">
        <v>21</v>
      </c>
      <c r="CE388" s="12">
        <v>1335600</v>
      </c>
      <c r="CF388" s="12" t="s">
        <v>21</v>
      </c>
      <c r="CG388" s="12">
        <v>4898450</v>
      </c>
      <c r="CH388" s="12" t="s">
        <v>21</v>
      </c>
      <c r="CI388" s="12">
        <v>9704560</v>
      </c>
      <c r="CJ388" s="12" t="s">
        <v>21</v>
      </c>
      <c r="CK388" s="12">
        <v>10833220</v>
      </c>
      <c r="CL388" s="12" t="s">
        <v>21</v>
      </c>
      <c r="CM388" s="12">
        <v>14356030</v>
      </c>
      <c r="CN388" s="12" t="s">
        <v>21</v>
      </c>
      <c r="CO388" s="12">
        <v>12459070</v>
      </c>
      <c r="CP388" s="12" t="s">
        <v>21</v>
      </c>
      <c r="CQ388" s="12">
        <v>17240200</v>
      </c>
      <c r="CR388" s="12" t="s">
        <v>21</v>
      </c>
      <c r="CS388" s="12">
        <v>4474370</v>
      </c>
      <c r="CT388" s="12" t="s">
        <v>21</v>
      </c>
      <c r="CU388" s="12" t="s">
        <v>53</v>
      </c>
      <c r="CV388" s="12" t="s">
        <v>79</v>
      </c>
    </row>
    <row r="389" spans="2:100" x14ac:dyDescent="0.25">
      <c r="B389" s="10" t="s">
        <v>46</v>
      </c>
      <c r="C389" s="11">
        <v>7001031590</v>
      </c>
      <c r="D389" s="11" t="s">
        <v>21</v>
      </c>
      <c r="E389" s="11">
        <v>0</v>
      </c>
      <c r="F389" s="11" t="s">
        <v>21</v>
      </c>
      <c r="G389" s="11">
        <v>97824400</v>
      </c>
      <c r="H389" s="11" t="s">
        <v>21</v>
      </c>
      <c r="I389" s="11">
        <v>180638980</v>
      </c>
      <c r="J389" s="11" t="s">
        <v>21</v>
      </c>
      <c r="K389" s="11">
        <v>279312260</v>
      </c>
      <c r="L389" s="11" t="s">
        <v>21</v>
      </c>
      <c r="M389" s="11">
        <v>319630830</v>
      </c>
      <c r="N389" s="11" t="s">
        <v>21</v>
      </c>
      <c r="O389" s="11">
        <v>311989950</v>
      </c>
      <c r="P389" s="11" t="s">
        <v>21</v>
      </c>
      <c r="Q389" s="11">
        <v>520266690</v>
      </c>
      <c r="R389" s="11" t="s">
        <v>21</v>
      </c>
      <c r="S389" s="11">
        <v>670659500</v>
      </c>
      <c r="T389" s="11" t="s">
        <v>21</v>
      </c>
      <c r="U389" s="11">
        <v>1158459310</v>
      </c>
      <c r="V389" s="11" t="s">
        <v>21</v>
      </c>
      <c r="W389" s="11">
        <v>944439580</v>
      </c>
      <c r="X389" s="11" t="s">
        <v>21</v>
      </c>
      <c r="Y389" s="11">
        <v>2517810080</v>
      </c>
      <c r="Z389" s="11" t="s">
        <v>21</v>
      </c>
      <c r="AA389" s="11">
        <v>162141280</v>
      </c>
      <c r="AB389" s="11" t="s">
        <v>21</v>
      </c>
      <c r="AC389" s="11">
        <v>0</v>
      </c>
      <c r="AD389" s="11" t="s">
        <v>21</v>
      </c>
      <c r="AE389" s="11">
        <v>66810</v>
      </c>
      <c r="AF389" s="11" t="s">
        <v>21</v>
      </c>
      <c r="AG389" s="11">
        <v>235720</v>
      </c>
      <c r="AH389" s="11" t="s">
        <v>21</v>
      </c>
      <c r="AI389" s="11">
        <v>983210</v>
      </c>
      <c r="AJ389" s="11" t="s">
        <v>21</v>
      </c>
      <c r="AK389" s="11">
        <v>2489750</v>
      </c>
      <c r="AL389" s="11" t="s">
        <v>21</v>
      </c>
      <c r="AM389" s="11">
        <v>5244350</v>
      </c>
      <c r="AN389" s="11" t="s">
        <v>21</v>
      </c>
      <c r="AO389" s="11">
        <v>15807360</v>
      </c>
      <c r="AP389" s="11" t="s">
        <v>21</v>
      </c>
      <c r="AQ389" s="11">
        <v>23598300</v>
      </c>
      <c r="AR389" s="11" t="s">
        <v>21</v>
      </c>
      <c r="AS389" s="11">
        <v>42769120</v>
      </c>
      <c r="AT389" s="11" t="s">
        <v>21</v>
      </c>
      <c r="AU389" s="11">
        <v>28328550</v>
      </c>
      <c r="AV389" s="11" t="s">
        <v>21</v>
      </c>
      <c r="AW389" s="11">
        <v>42618100</v>
      </c>
      <c r="AX389" s="11" t="s">
        <v>21</v>
      </c>
      <c r="AZ389" s="10" t="s">
        <v>46</v>
      </c>
      <c r="BA389" s="11">
        <v>4639745660</v>
      </c>
      <c r="BB389" s="11" t="s">
        <v>21</v>
      </c>
      <c r="BC389" s="11">
        <v>0</v>
      </c>
      <c r="BD389" s="11" t="s">
        <v>21</v>
      </c>
      <c r="BE389" s="11">
        <v>122853220</v>
      </c>
      <c r="BF389" s="11" t="s">
        <v>21</v>
      </c>
      <c r="BG389" s="11">
        <v>205005960</v>
      </c>
      <c r="BH389" s="11" t="s">
        <v>21</v>
      </c>
      <c r="BI389" s="11">
        <v>271582070</v>
      </c>
      <c r="BJ389" s="11" t="s">
        <v>21</v>
      </c>
      <c r="BK389" s="11">
        <v>271029550</v>
      </c>
      <c r="BL389" s="11" t="s">
        <v>21</v>
      </c>
      <c r="BM389" s="11">
        <v>245817830</v>
      </c>
      <c r="BN389" s="11" t="s">
        <v>21</v>
      </c>
      <c r="BO389" s="11">
        <v>403811640</v>
      </c>
      <c r="BP389" s="11" t="s">
        <v>21</v>
      </c>
      <c r="BQ389" s="11">
        <v>566012250</v>
      </c>
      <c r="BR389" s="11" t="s">
        <v>21</v>
      </c>
      <c r="BS389" s="11">
        <v>906494570</v>
      </c>
      <c r="BT389" s="11" t="s">
        <v>21</v>
      </c>
      <c r="BU389" s="11">
        <v>547861970</v>
      </c>
      <c r="BV389" s="11" t="s">
        <v>21</v>
      </c>
      <c r="BW389" s="11">
        <v>1099276600</v>
      </c>
      <c r="BX389" s="11" t="s">
        <v>21</v>
      </c>
      <c r="BY389" s="11">
        <v>38318440</v>
      </c>
      <c r="BZ389" s="11" t="s">
        <v>21</v>
      </c>
      <c r="CA389" s="11" t="s">
        <v>53</v>
      </c>
      <c r="CB389" s="11" t="s">
        <v>21</v>
      </c>
      <c r="CC389" s="11">
        <v>25060</v>
      </c>
      <c r="CD389" s="11" t="s">
        <v>21</v>
      </c>
      <c r="CE389" s="11">
        <v>139880</v>
      </c>
      <c r="CF389" s="11" t="s">
        <v>21</v>
      </c>
      <c r="CG389" s="11">
        <v>414820</v>
      </c>
      <c r="CH389" s="11" t="s">
        <v>21</v>
      </c>
      <c r="CI389" s="11">
        <v>832570</v>
      </c>
      <c r="CJ389" s="11" t="s">
        <v>21</v>
      </c>
      <c r="CK389" s="11">
        <v>1513710</v>
      </c>
      <c r="CL389" s="11" t="s">
        <v>21</v>
      </c>
      <c r="CM389" s="11">
        <v>4262120</v>
      </c>
      <c r="CN389" s="11" t="s">
        <v>21</v>
      </c>
      <c r="CO389" s="11">
        <v>6981840</v>
      </c>
      <c r="CP389" s="11" t="s">
        <v>21</v>
      </c>
      <c r="CQ389" s="11">
        <v>12490460</v>
      </c>
      <c r="CR389" s="11" t="s">
        <v>21</v>
      </c>
      <c r="CS389" s="11">
        <v>7623540</v>
      </c>
      <c r="CT389" s="11" t="s">
        <v>21</v>
      </c>
      <c r="CU389" s="11">
        <v>4034460</v>
      </c>
      <c r="CV389" s="11" t="s">
        <v>21</v>
      </c>
    </row>
    <row r="390" spans="2:100" x14ac:dyDescent="0.25">
      <c r="B390" s="10" t="s">
        <v>47</v>
      </c>
      <c r="C390" s="12">
        <v>12093620810</v>
      </c>
      <c r="D390" s="12" t="s">
        <v>21</v>
      </c>
      <c r="E390" s="12">
        <v>0</v>
      </c>
      <c r="F390" s="12" t="s">
        <v>21</v>
      </c>
      <c r="G390" s="12">
        <v>1486286810</v>
      </c>
      <c r="H390" s="12" t="s">
        <v>21</v>
      </c>
      <c r="I390" s="12">
        <v>1110358430</v>
      </c>
      <c r="J390" s="12" t="s">
        <v>21</v>
      </c>
      <c r="K390" s="12">
        <v>1191407880</v>
      </c>
      <c r="L390" s="12" t="s">
        <v>21</v>
      </c>
      <c r="M390" s="12">
        <v>967875910</v>
      </c>
      <c r="N390" s="12" t="s">
        <v>21</v>
      </c>
      <c r="O390" s="12">
        <v>738562130</v>
      </c>
      <c r="P390" s="12" t="s">
        <v>21</v>
      </c>
      <c r="Q390" s="12">
        <v>1005041720</v>
      </c>
      <c r="R390" s="12" t="s">
        <v>21</v>
      </c>
      <c r="S390" s="12">
        <v>892213980</v>
      </c>
      <c r="T390" s="12" t="s">
        <v>21</v>
      </c>
      <c r="U390" s="12">
        <v>1151181740</v>
      </c>
      <c r="V390" s="12" t="s">
        <v>21</v>
      </c>
      <c r="W390" s="12">
        <v>882021900</v>
      </c>
      <c r="X390" s="12" t="s">
        <v>21</v>
      </c>
      <c r="Y390" s="12">
        <v>2668670320</v>
      </c>
      <c r="Z390" s="12" t="s">
        <v>21</v>
      </c>
      <c r="AA390" s="12">
        <v>336056610</v>
      </c>
      <c r="AB390" s="12" t="s">
        <v>21</v>
      </c>
      <c r="AC390" s="12">
        <v>0</v>
      </c>
      <c r="AD390" s="12" t="s">
        <v>21</v>
      </c>
      <c r="AE390" s="12">
        <v>10664620</v>
      </c>
      <c r="AF390" s="12" t="s">
        <v>21</v>
      </c>
      <c r="AG390" s="12">
        <v>7545340</v>
      </c>
      <c r="AH390" s="12" t="s">
        <v>21</v>
      </c>
      <c r="AI390" s="12">
        <v>7691400</v>
      </c>
      <c r="AJ390" s="12" t="s">
        <v>21</v>
      </c>
      <c r="AK390" s="12">
        <v>7646050</v>
      </c>
      <c r="AL390" s="12" t="s">
        <v>21</v>
      </c>
      <c r="AM390" s="12">
        <v>7008590</v>
      </c>
      <c r="AN390" s="12" t="s">
        <v>21</v>
      </c>
      <c r="AO390" s="12">
        <v>13244920</v>
      </c>
      <c r="AP390" s="12" t="s">
        <v>21</v>
      </c>
      <c r="AQ390" s="12">
        <v>13911360</v>
      </c>
      <c r="AR390" s="12" t="s">
        <v>21</v>
      </c>
      <c r="AS390" s="12">
        <v>21053560</v>
      </c>
      <c r="AT390" s="12" t="s">
        <v>21</v>
      </c>
      <c r="AU390" s="12">
        <v>16776460</v>
      </c>
      <c r="AV390" s="12" t="s">
        <v>21</v>
      </c>
      <c r="AW390" s="12">
        <v>230514330</v>
      </c>
      <c r="AX390" s="12" t="s">
        <v>21</v>
      </c>
      <c r="AZ390" s="10" t="s">
        <v>47</v>
      </c>
      <c r="BA390" s="12">
        <v>9874585200</v>
      </c>
      <c r="BB390" s="12" t="s">
        <v>21</v>
      </c>
      <c r="BC390" s="12">
        <v>0</v>
      </c>
      <c r="BD390" s="12" t="s">
        <v>21</v>
      </c>
      <c r="BE390" s="12">
        <v>1814652200</v>
      </c>
      <c r="BF390" s="12" t="s">
        <v>21</v>
      </c>
      <c r="BG390" s="12">
        <v>1718199600</v>
      </c>
      <c r="BH390" s="12" t="s">
        <v>21</v>
      </c>
      <c r="BI390" s="12">
        <v>1680560330</v>
      </c>
      <c r="BJ390" s="12" t="s">
        <v>21</v>
      </c>
      <c r="BK390" s="12">
        <v>792037870</v>
      </c>
      <c r="BL390" s="12" t="s">
        <v>21</v>
      </c>
      <c r="BM390" s="12">
        <v>402178490</v>
      </c>
      <c r="BN390" s="12" t="s">
        <v>21</v>
      </c>
      <c r="BO390" s="12">
        <v>433276350</v>
      </c>
      <c r="BP390" s="12" t="s">
        <v>21</v>
      </c>
      <c r="BQ390" s="12">
        <v>427607230</v>
      </c>
      <c r="BR390" s="12" t="s">
        <v>21</v>
      </c>
      <c r="BS390" s="12">
        <v>615196080</v>
      </c>
      <c r="BT390" s="12" t="s">
        <v>21</v>
      </c>
      <c r="BU390" s="12">
        <v>492817410</v>
      </c>
      <c r="BV390" s="12" t="s">
        <v>21</v>
      </c>
      <c r="BW390" s="12">
        <v>1498059630</v>
      </c>
      <c r="BX390" s="12" t="s">
        <v>21</v>
      </c>
      <c r="BY390" s="12">
        <v>10157860</v>
      </c>
      <c r="BZ390" s="12" t="s">
        <v>21</v>
      </c>
      <c r="CA390" s="12" t="s">
        <v>53</v>
      </c>
      <c r="CB390" s="12" t="s">
        <v>21</v>
      </c>
      <c r="CC390" s="12">
        <v>182890</v>
      </c>
      <c r="CD390" s="12" t="s">
        <v>21</v>
      </c>
      <c r="CE390" s="12">
        <v>639520</v>
      </c>
      <c r="CF390" s="12" t="s">
        <v>21</v>
      </c>
      <c r="CG390" s="12">
        <v>1732040</v>
      </c>
      <c r="CH390" s="12" t="s">
        <v>21</v>
      </c>
      <c r="CI390" s="12">
        <v>1205760</v>
      </c>
      <c r="CJ390" s="12" t="s">
        <v>21</v>
      </c>
      <c r="CK390" s="12">
        <v>505480</v>
      </c>
      <c r="CL390" s="12" t="s">
        <v>21</v>
      </c>
      <c r="CM390" s="12">
        <v>724790</v>
      </c>
      <c r="CN390" s="12" t="s">
        <v>21</v>
      </c>
      <c r="CO390" s="12">
        <v>1151920</v>
      </c>
      <c r="CP390" s="12" t="s">
        <v>21</v>
      </c>
      <c r="CQ390" s="12">
        <v>1708780</v>
      </c>
      <c r="CR390" s="12" t="s">
        <v>21</v>
      </c>
      <c r="CS390" s="12">
        <v>1695310</v>
      </c>
      <c r="CT390" s="12" t="s">
        <v>21</v>
      </c>
      <c r="CU390" s="12" t="s">
        <v>53</v>
      </c>
      <c r="CV390" s="12" t="s">
        <v>79</v>
      </c>
    </row>
    <row r="391" spans="2:100" x14ac:dyDescent="0.25">
      <c r="B391" s="10" t="s">
        <v>48</v>
      </c>
      <c r="C391" s="11">
        <v>1154367140</v>
      </c>
      <c r="D391" s="11" t="s">
        <v>21</v>
      </c>
      <c r="E391" s="11">
        <v>0</v>
      </c>
      <c r="F391" s="11" t="s">
        <v>21</v>
      </c>
      <c r="G391" s="11">
        <v>20083720</v>
      </c>
      <c r="H391" s="11" t="s">
        <v>21</v>
      </c>
      <c r="I391" s="11">
        <v>45062020</v>
      </c>
      <c r="J391" s="11" t="s">
        <v>21</v>
      </c>
      <c r="K391" s="11">
        <v>91401040</v>
      </c>
      <c r="L391" s="11" t="s">
        <v>21</v>
      </c>
      <c r="M391" s="11">
        <v>116400310</v>
      </c>
      <c r="N391" s="11" t="s">
        <v>21</v>
      </c>
      <c r="O391" s="11">
        <v>103160170</v>
      </c>
      <c r="P391" s="11" t="s">
        <v>21</v>
      </c>
      <c r="Q391" s="11">
        <v>166274340</v>
      </c>
      <c r="R391" s="11" t="s">
        <v>21</v>
      </c>
      <c r="S391" s="11">
        <v>198283130</v>
      </c>
      <c r="T391" s="11" t="s">
        <v>21</v>
      </c>
      <c r="U391" s="11">
        <v>206197140</v>
      </c>
      <c r="V391" s="11" t="s">
        <v>21</v>
      </c>
      <c r="W391" s="11">
        <v>72154670</v>
      </c>
      <c r="X391" s="11" t="s">
        <v>21</v>
      </c>
      <c r="Y391" s="11">
        <v>135350610</v>
      </c>
      <c r="Z391" s="11" t="s">
        <v>21</v>
      </c>
      <c r="AA391" s="11">
        <v>91400670</v>
      </c>
      <c r="AB391" s="11" t="s">
        <v>21</v>
      </c>
      <c r="AC391" s="11" t="s">
        <v>53</v>
      </c>
      <c r="AD391" s="11" t="s">
        <v>21</v>
      </c>
      <c r="AE391" s="11">
        <v>60890</v>
      </c>
      <c r="AF391" s="11" t="s">
        <v>21</v>
      </c>
      <c r="AG391" s="11">
        <v>552030</v>
      </c>
      <c r="AH391" s="11" t="s">
        <v>21</v>
      </c>
      <c r="AI391" s="11">
        <v>4066990</v>
      </c>
      <c r="AJ391" s="11" t="s">
        <v>21</v>
      </c>
      <c r="AK391" s="11">
        <v>11435010</v>
      </c>
      <c r="AL391" s="11" t="s">
        <v>21</v>
      </c>
      <c r="AM391" s="11">
        <v>12257880</v>
      </c>
      <c r="AN391" s="11" t="s">
        <v>21</v>
      </c>
      <c r="AO391" s="11">
        <v>15866840</v>
      </c>
      <c r="AP391" s="11" t="s">
        <v>21</v>
      </c>
      <c r="AQ391" s="11">
        <v>15263840</v>
      </c>
      <c r="AR391" s="11" t="s">
        <v>21</v>
      </c>
      <c r="AS391" s="11">
        <v>10226950</v>
      </c>
      <c r="AT391" s="11" t="s">
        <v>21</v>
      </c>
      <c r="AU391" s="11">
        <v>7048720</v>
      </c>
      <c r="AV391" s="11" t="s">
        <v>21</v>
      </c>
      <c r="AW391" s="11">
        <v>14621510</v>
      </c>
      <c r="AX391" s="11" t="s">
        <v>21</v>
      </c>
      <c r="AZ391" s="10" t="s">
        <v>48</v>
      </c>
      <c r="BA391" s="11">
        <v>913194010</v>
      </c>
      <c r="BB391" s="11" t="s">
        <v>21</v>
      </c>
      <c r="BC391" s="11">
        <v>0</v>
      </c>
      <c r="BD391" s="11" t="s">
        <v>21</v>
      </c>
      <c r="BE391" s="11">
        <v>18970260</v>
      </c>
      <c r="BF391" s="11" t="s">
        <v>21</v>
      </c>
      <c r="BG391" s="11">
        <v>51757290</v>
      </c>
      <c r="BH391" s="11" t="s">
        <v>21</v>
      </c>
      <c r="BI391" s="11">
        <v>103054650</v>
      </c>
      <c r="BJ391" s="11" t="s">
        <v>21</v>
      </c>
      <c r="BK391" s="11">
        <v>114506610</v>
      </c>
      <c r="BL391" s="11" t="s">
        <v>21</v>
      </c>
      <c r="BM391" s="11">
        <v>96202410</v>
      </c>
      <c r="BN391" s="11" t="s">
        <v>21</v>
      </c>
      <c r="BO391" s="11">
        <v>156162680</v>
      </c>
      <c r="BP391" s="11" t="s">
        <v>21</v>
      </c>
      <c r="BQ391" s="11">
        <v>147273180</v>
      </c>
      <c r="BR391" s="11" t="s">
        <v>21</v>
      </c>
      <c r="BS391" s="11">
        <v>113632680</v>
      </c>
      <c r="BT391" s="11" t="s">
        <v>21</v>
      </c>
      <c r="BU391" s="11">
        <v>27881220</v>
      </c>
      <c r="BV391" s="11" t="s">
        <v>21</v>
      </c>
      <c r="BW391" s="11">
        <v>83753040</v>
      </c>
      <c r="BX391" s="11" t="s">
        <v>21</v>
      </c>
      <c r="BY391" s="11">
        <v>38483450</v>
      </c>
      <c r="BZ391" s="11" t="s">
        <v>21</v>
      </c>
      <c r="CA391" s="11">
        <v>0</v>
      </c>
      <c r="CB391" s="11" t="s">
        <v>21</v>
      </c>
      <c r="CC391" s="11">
        <v>48730</v>
      </c>
      <c r="CD391" s="11" t="s">
        <v>21</v>
      </c>
      <c r="CE391" s="11">
        <v>428070</v>
      </c>
      <c r="CF391" s="11" t="s">
        <v>21</v>
      </c>
      <c r="CG391" s="11">
        <v>3061780</v>
      </c>
      <c r="CH391" s="11" t="s">
        <v>21</v>
      </c>
      <c r="CI391" s="11">
        <v>7385330</v>
      </c>
      <c r="CJ391" s="11" t="s">
        <v>21</v>
      </c>
      <c r="CK391" s="11">
        <v>7416450</v>
      </c>
      <c r="CL391" s="11" t="s">
        <v>21</v>
      </c>
      <c r="CM391" s="11">
        <v>7116740</v>
      </c>
      <c r="CN391" s="11" t="s">
        <v>21</v>
      </c>
      <c r="CO391" s="11">
        <v>4925600</v>
      </c>
      <c r="CP391" s="11" t="s">
        <v>21</v>
      </c>
      <c r="CQ391" s="11">
        <v>2234340</v>
      </c>
      <c r="CR391" s="11" t="s">
        <v>21</v>
      </c>
      <c r="CS391" s="11" t="s">
        <v>53</v>
      </c>
      <c r="CT391" s="11" t="s">
        <v>79</v>
      </c>
      <c r="CU391" s="11" t="s">
        <v>53</v>
      </c>
      <c r="CV391" s="11" t="s">
        <v>79</v>
      </c>
    </row>
    <row r="392" spans="2:100" x14ac:dyDescent="0.25">
      <c r="B392" s="10" t="s">
        <v>49</v>
      </c>
      <c r="C392" s="12">
        <v>1992286810</v>
      </c>
      <c r="D392" s="12" t="s">
        <v>21</v>
      </c>
      <c r="E392" s="12">
        <v>0</v>
      </c>
      <c r="F392" s="12" t="s">
        <v>21</v>
      </c>
      <c r="G392" s="12">
        <v>4176300</v>
      </c>
      <c r="H392" s="12" t="s">
        <v>21</v>
      </c>
      <c r="I392" s="12">
        <v>11512330</v>
      </c>
      <c r="J392" s="12" t="s">
        <v>21</v>
      </c>
      <c r="K392" s="12">
        <v>21799480</v>
      </c>
      <c r="L392" s="12" t="s">
        <v>21</v>
      </c>
      <c r="M392" s="12">
        <v>25762900</v>
      </c>
      <c r="N392" s="12" t="s">
        <v>21</v>
      </c>
      <c r="O392" s="12">
        <v>25919390</v>
      </c>
      <c r="P392" s="12" t="s">
        <v>21</v>
      </c>
      <c r="Q392" s="12">
        <v>46192720</v>
      </c>
      <c r="R392" s="12" t="s">
        <v>21</v>
      </c>
      <c r="S392" s="12">
        <v>63409590</v>
      </c>
      <c r="T392" s="12" t="s">
        <v>21</v>
      </c>
      <c r="U392" s="12">
        <v>145664230</v>
      </c>
      <c r="V392" s="12" t="s">
        <v>21</v>
      </c>
      <c r="W392" s="12">
        <v>178315070</v>
      </c>
      <c r="X392" s="12" t="s">
        <v>21</v>
      </c>
      <c r="Y392" s="12">
        <v>1469534810</v>
      </c>
      <c r="Z392" s="12" t="s">
        <v>21</v>
      </c>
      <c r="AA392" s="12">
        <v>100850720</v>
      </c>
      <c r="AB392" s="12" t="s">
        <v>21</v>
      </c>
      <c r="AC392" s="12" t="s">
        <v>53</v>
      </c>
      <c r="AD392" s="12" t="s">
        <v>21</v>
      </c>
      <c r="AE392" s="12">
        <v>8020</v>
      </c>
      <c r="AF392" s="12" t="s">
        <v>21</v>
      </c>
      <c r="AG392" s="12">
        <v>34820</v>
      </c>
      <c r="AH392" s="12" t="s">
        <v>21</v>
      </c>
      <c r="AI392" s="12">
        <v>122470</v>
      </c>
      <c r="AJ392" s="12" t="s">
        <v>21</v>
      </c>
      <c r="AK392" s="12">
        <v>437710</v>
      </c>
      <c r="AL392" s="12" t="s">
        <v>21</v>
      </c>
      <c r="AM392" s="12">
        <v>1341850</v>
      </c>
      <c r="AN392" s="12" t="s">
        <v>21</v>
      </c>
      <c r="AO392" s="12">
        <v>2847490</v>
      </c>
      <c r="AP392" s="12" t="s">
        <v>21</v>
      </c>
      <c r="AQ392" s="12">
        <v>5362670</v>
      </c>
      <c r="AR392" s="12" t="s">
        <v>21</v>
      </c>
      <c r="AS392" s="12">
        <v>18884770</v>
      </c>
      <c r="AT392" s="12" t="s">
        <v>21</v>
      </c>
      <c r="AU392" s="12">
        <v>25060970</v>
      </c>
      <c r="AV392" s="12" t="s">
        <v>21</v>
      </c>
      <c r="AW392" s="12">
        <v>46749940</v>
      </c>
      <c r="AX392" s="12" t="s">
        <v>21</v>
      </c>
      <c r="AZ392" s="10" t="s">
        <v>49</v>
      </c>
      <c r="BA392" s="12">
        <v>1731014360</v>
      </c>
      <c r="BB392" s="12" t="s">
        <v>21</v>
      </c>
      <c r="BC392" s="12">
        <v>0</v>
      </c>
      <c r="BD392" s="12" t="s">
        <v>21</v>
      </c>
      <c r="BE392" s="12">
        <v>8585820</v>
      </c>
      <c r="BF392" s="12" t="s">
        <v>21</v>
      </c>
      <c r="BG392" s="12">
        <v>19115660</v>
      </c>
      <c r="BH392" s="12" t="s">
        <v>21</v>
      </c>
      <c r="BI392" s="12">
        <v>21739050</v>
      </c>
      <c r="BJ392" s="12" t="s">
        <v>21</v>
      </c>
      <c r="BK392" s="12">
        <v>18469940</v>
      </c>
      <c r="BL392" s="12" t="s">
        <v>21</v>
      </c>
      <c r="BM392" s="12">
        <v>17264920</v>
      </c>
      <c r="BN392" s="12" t="s">
        <v>21</v>
      </c>
      <c r="BO392" s="12">
        <v>30647740</v>
      </c>
      <c r="BP392" s="12" t="s">
        <v>21</v>
      </c>
      <c r="BQ392" s="12">
        <v>47552950</v>
      </c>
      <c r="BR392" s="12" t="s">
        <v>21</v>
      </c>
      <c r="BS392" s="12">
        <v>105429770</v>
      </c>
      <c r="BT392" s="12" t="s">
        <v>21</v>
      </c>
      <c r="BU392" s="12">
        <v>133478140</v>
      </c>
      <c r="BV392" s="12" t="s">
        <v>21</v>
      </c>
      <c r="BW392" s="12">
        <v>1328730370</v>
      </c>
      <c r="BX392" s="12" t="s">
        <v>21</v>
      </c>
      <c r="BY392" s="12">
        <v>70417680</v>
      </c>
      <c r="BZ392" s="12" t="s">
        <v>21</v>
      </c>
      <c r="CA392" s="12" t="s">
        <v>53</v>
      </c>
      <c r="CB392" s="12" t="s">
        <v>21</v>
      </c>
      <c r="CC392" s="12" t="s">
        <v>53</v>
      </c>
      <c r="CD392" s="12" t="s">
        <v>79</v>
      </c>
      <c r="CE392" s="12" t="s">
        <v>53</v>
      </c>
      <c r="CF392" s="12" t="s">
        <v>79</v>
      </c>
      <c r="CG392" s="12">
        <v>51150</v>
      </c>
      <c r="CH392" s="12" t="s">
        <v>21</v>
      </c>
      <c r="CI392" s="12">
        <v>189790</v>
      </c>
      <c r="CJ392" s="12" t="s">
        <v>21</v>
      </c>
      <c r="CK392" s="12">
        <v>540300</v>
      </c>
      <c r="CL392" s="12" t="s">
        <v>21</v>
      </c>
      <c r="CM392" s="12">
        <v>1650960</v>
      </c>
      <c r="CN392" s="12" t="s">
        <v>21</v>
      </c>
      <c r="CO392" s="12">
        <v>4929450</v>
      </c>
      <c r="CP392" s="12" t="s">
        <v>21</v>
      </c>
      <c r="CQ392" s="12">
        <v>11162280</v>
      </c>
      <c r="CR392" s="12" t="s">
        <v>21</v>
      </c>
      <c r="CS392" s="12">
        <v>17748980</v>
      </c>
      <c r="CT392" s="12" t="s">
        <v>21</v>
      </c>
      <c r="CU392" s="12">
        <v>34126230</v>
      </c>
      <c r="CV392" s="12" t="s">
        <v>21</v>
      </c>
    </row>
    <row r="393" spans="2:100" x14ac:dyDescent="0.25">
      <c r="B393" s="10" t="s">
        <v>50</v>
      </c>
      <c r="C393" s="11">
        <v>3256136830</v>
      </c>
      <c r="D393" s="11" t="s">
        <v>21</v>
      </c>
      <c r="E393" s="11">
        <v>0</v>
      </c>
      <c r="F393" s="11" t="s">
        <v>21</v>
      </c>
      <c r="G393" s="11">
        <v>446970</v>
      </c>
      <c r="H393" s="11" t="s">
        <v>21</v>
      </c>
      <c r="I393" s="11">
        <v>14679730</v>
      </c>
      <c r="J393" s="11" t="s">
        <v>21</v>
      </c>
      <c r="K393" s="11">
        <v>43100080</v>
      </c>
      <c r="L393" s="11" t="s">
        <v>21</v>
      </c>
      <c r="M393" s="11">
        <v>84374520</v>
      </c>
      <c r="N393" s="11" t="s">
        <v>21</v>
      </c>
      <c r="O393" s="11">
        <v>110263030</v>
      </c>
      <c r="P393" s="11" t="s">
        <v>21</v>
      </c>
      <c r="Q393" s="11">
        <v>233101560</v>
      </c>
      <c r="R393" s="11" t="s">
        <v>21</v>
      </c>
      <c r="S393" s="11">
        <v>375044730</v>
      </c>
      <c r="T393" s="11" t="s">
        <v>21</v>
      </c>
      <c r="U393" s="11">
        <v>815105260</v>
      </c>
      <c r="V393" s="11" t="s">
        <v>21</v>
      </c>
      <c r="W393" s="11">
        <v>671795510</v>
      </c>
      <c r="X393" s="11" t="s">
        <v>21</v>
      </c>
      <c r="Y393" s="11">
        <v>908225430</v>
      </c>
      <c r="Z393" s="11" t="s">
        <v>21</v>
      </c>
      <c r="AA393" s="11">
        <v>278107450</v>
      </c>
      <c r="AB393" s="11" t="s">
        <v>21</v>
      </c>
      <c r="AC393" s="11" t="s">
        <v>53</v>
      </c>
      <c r="AD393" s="11" t="s">
        <v>21</v>
      </c>
      <c r="AE393" s="11">
        <v>22990</v>
      </c>
      <c r="AF393" s="11" t="s">
        <v>21</v>
      </c>
      <c r="AG393" s="11">
        <v>677100</v>
      </c>
      <c r="AH393" s="11" t="s">
        <v>21</v>
      </c>
      <c r="AI393" s="11">
        <v>2638320</v>
      </c>
      <c r="AJ393" s="11" t="s">
        <v>21</v>
      </c>
      <c r="AK393" s="11">
        <v>7951730</v>
      </c>
      <c r="AL393" s="11" t="s">
        <v>21</v>
      </c>
      <c r="AM393" s="11">
        <v>11985380</v>
      </c>
      <c r="AN393" s="11" t="s">
        <v>21</v>
      </c>
      <c r="AO393" s="11">
        <v>29534070</v>
      </c>
      <c r="AP393" s="11" t="s">
        <v>21</v>
      </c>
      <c r="AQ393" s="11">
        <v>51942610</v>
      </c>
      <c r="AR393" s="11" t="s">
        <v>21</v>
      </c>
      <c r="AS393" s="11">
        <v>75412770</v>
      </c>
      <c r="AT393" s="11" t="s">
        <v>21</v>
      </c>
      <c r="AU393" s="11">
        <v>53026390</v>
      </c>
      <c r="AV393" s="11" t="s">
        <v>21</v>
      </c>
      <c r="AW393" s="11">
        <v>44916090</v>
      </c>
      <c r="AX393" s="11" t="s">
        <v>21</v>
      </c>
      <c r="AZ393" s="10" t="s">
        <v>50</v>
      </c>
      <c r="BA393" s="11">
        <v>3051866600</v>
      </c>
      <c r="BB393" s="11" t="s">
        <v>21</v>
      </c>
      <c r="BC393" s="11">
        <v>0</v>
      </c>
      <c r="BD393" s="11" t="s">
        <v>21</v>
      </c>
      <c r="BE393" s="11">
        <v>4004370</v>
      </c>
      <c r="BF393" s="11" t="s">
        <v>21</v>
      </c>
      <c r="BG393" s="11">
        <v>18823030</v>
      </c>
      <c r="BH393" s="11" t="s">
        <v>21</v>
      </c>
      <c r="BI393" s="11">
        <v>61934300</v>
      </c>
      <c r="BJ393" s="11" t="s">
        <v>21</v>
      </c>
      <c r="BK393" s="11">
        <v>117056910</v>
      </c>
      <c r="BL393" s="11" t="s">
        <v>21</v>
      </c>
      <c r="BM393" s="11">
        <v>137402650</v>
      </c>
      <c r="BN393" s="11" t="s">
        <v>21</v>
      </c>
      <c r="BO393" s="11">
        <v>292744680</v>
      </c>
      <c r="BP393" s="11" t="s">
        <v>21</v>
      </c>
      <c r="BQ393" s="11">
        <v>600387860</v>
      </c>
      <c r="BR393" s="11" t="s">
        <v>21</v>
      </c>
      <c r="BS393" s="11">
        <v>1027328220</v>
      </c>
      <c r="BT393" s="11" t="s">
        <v>21</v>
      </c>
      <c r="BU393" s="11">
        <v>432010060</v>
      </c>
      <c r="BV393" s="11" t="s">
        <v>21</v>
      </c>
      <c r="BW393" s="11">
        <v>360174530</v>
      </c>
      <c r="BX393" s="11" t="s">
        <v>21</v>
      </c>
      <c r="BY393" s="11">
        <v>107231680</v>
      </c>
      <c r="BZ393" s="11" t="s">
        <v>21</v>
      </c>
      <c r="CA393" s="11">
        <v>0</v>
      </c>
      <c r="CB393" s="11" t="s">
        <v>21</v>
      </c>
      <c r="CC393" s="11">
        <v>123540</v>
      </c>
      <c r="CD393" s="11" t="s">
        <v>21</v>
      </c>
      <c r="CE393" s="11">
        <v>684470</v>
      </c>
      <c r="CF393" s="11" t="s">
        <v>21</v>
      </c>
      <c r="CG393" s="11">
        <v>2921480</v>
      </c>
      <c r="CH393" s="11" t="s">
        <v>21</v>
      </c>
      <c r="CI393" s="11">
        <v>5705950</v>
      </c>
      <c r="CJ393" s="11" t="s">
        <v>21</v>
      </c>
      <c r="CK393" s="11">
        <v>6748630</v>
      </c>
      <c r="CL393" s="11" t="s">
        <v>21</v>
      </c>
      <c r="CM393" s="11">
        <v>13319590</v>
      </c>
      <c r="CN393" s="11" t="s">
        <v>21</v>
      </c>
      <c r="CO393" s="11">
        <v>25132400</v>
      </c>
      <c r="CP393" s="11" t="s">
        <v>21</v>
      </c>
      <c r="CQ393" s="11">
        <v>34708170</v>
      </c>
      <c r="CR393" s="11" t="s">
        <v>21</v>
      </c>
      <c r="CS393" s="11">
        <v>12605610</v>
      </c>
      <c r="CT393" s="11" t="s">
        <v>21</v>
      </c>
      <c r="CU393" s="11">
        <v>5281860</v>
      </c>
      <c r="CV393" s="11" t="s">
        <v>21</v>
      </c>
    </row>
    <row r="394" spans="2:100" x14ac:dyDescent="0.25">
      <c r="B394" s="10" t="s">
        <v>51</v>
      </c>
      <c r="C394" s="12">
        <v>5644707460</v>
      </c>
      <c r="D394" s="12" t="s">
        <v>21</v>
      </c>
      <c r="E394" s="12">
        <v>0</v>
      </c>
      <c r="F394" s="12" t="s">
        <v>21</v>
      </c>
      <c r="G394" s="12">
        <v>1335690</v>
      </c>
      <c r="H394" s="12" t="s">
        <v>21</v>
      </c>
      <c r="I394" s="12">
        <v>24292180</v>
      </c>
      <c r="J394" s="12" t="s">
        <v>21</v>
      </c>
      <c r="K394" s="12">
        <v>69759660</v>
      </c>
      <c r="L394" s="12" t="s">
        <v>21</v>
      </c>
      <c r="M394" s="12">
        <v>100559370</v>
      </c>
      <c r="N394" s="12" t="s">
        <v>21</v>
      </c>
      <c r="O394" s="12">
        <v>111003950</v>
      </c>
      <c r="P394" s="12" t="s">
        <v>21</v>
      </c>
      <c r="Q394" s="12">
        <v>223457890</v>
      </c>
      <c r="R394" s="12" t="s">
        <v>21</v>
      </c>
      <c r="S394" s="12">
        <v>376055410</v>
      </c>
      <c r="T394" s="12" t="s">
        <v>21</v>
      </c>
      <c r="U394" s="12">
        <v>769381040</v>
      </c>
      <c r="V394" s="12" t="s">
        <v>21</v>
      </c>
      <c r="W394" s="12">
        <v>937854930</v>
      </c>
      <c r="X394" s="12" t="s">
        <v>21</v>
      </c>
      <c r="Y394" s="12">
        <v>3031007330</v>
      </c>
      <c r="Z394" s="12" t="s">
        <v>21</v>
      </c>
      <c r="AA394" s="12">
        <v>909578900</v>
      </c>
      <c r="AB394" s="12" t="s">
        <v>21</v>
      </c>
      <c r="AC394" s="12">
        <v>0</v>
      </c>
      <c r="AD394" s="12" t="s">
        <v>21</v>
      </c>
      <c r="AE394" s="12">
        <v>8510</v>
      </c>
      <c r="AF394" s="12" t="s">
        <v>21</v>
      </c>
      <c r="AG394" s="12">
        <v>73220</v>
      </c>
      <c r="AH394" s="12" t="s">
        <v>21</v>
      </c>
      <c r="AI394" s="12">
        <v>672750</v>
      </c>
      <c r="AJ394" s="12" t="s">
        <v>21</v>
      </c>
      <c r="AK394" s="12">
        <v>4015820</v>
      </c>
      <c r="AL394" s="12" t="s">
        <v>21</v>
      </c>
      <c r="AM394" s="12">
        <v>9619130</v>
      </c>
      <c r="AN394" s="12" t="s">
        <v>21</v>
      </c>
      <c r="AO394" s="12">
        <v>34379650</v>
      </c>
      <c r="AP394" s="12" t="s">
        <v>21</v>
      </c>
      <c r="AQ394" s="12">
        <v>79269230</v>
      </c>
      <c r="AR394" s="12" t="s">
        <v>21</v>
      </c>
      <c r="AS394" s="12">
        <v>163619300</v>
      </c>
      <c r="AT394" s="12" t="s">
        <v>21</v>
      </c>
      <c r="AU394" s="12">
        <v>196591320</v>
      </c>
      <c r="AV394" s="12" t="s">
        <v>21</v>
      </c>
      <c r="AW394" s="12">
        <v>421329960</v>
      </c>
      <c r="AX394" s="12" t="s">
        <v>21</v>
      </c>
      <c r="AZ394" s="10" t="s">
        <v>51</v>
      </c>
      <c r="BA394" s="12">
        <v>3733311440</v>
      </c>
      <c r="BB394" s="12" t="s">
        <v>21</v>
      </c>
      <c r="BC394" s="12">
        <v>0</v>
      </c>
      <c r="BD394" s="12" t="s">
        <v>21</v>
      </c>
      <c r="BE394" s="12">
        <v>7584870</v>
      </c>
      <c r="BF394" s="12" t="s">
        <v>21</v>
      </c>
      <c r="BG394" s="12">
        <v>29542650</v>
      </c>
      <c r="BH394" s="12" t="s">
        <v>21</v>
      </c>
      <c r="BI394" s="12">
        <v>76531230</v>
      </c>
      <c r="BJ394" s="12" t="s">
        <v>21</v>
      </c>
      <c r="BK394" s="12">
        <v>120497290</v>
      </c>
      <c r="BL394" s="12" t="s">
        <v>21</v>
      </c>
      <c r="BM394" s="12">
        <v>137603430</v>
      </c>
      <c r="BN394" s="12" t="s">
        <v>21</v>
      </c>
      <c r="BO394" s="12">
        <v>263181760</v>
      </c>
      <c r="BP394" s="12" t="s">
        <v>21</v>
      </c>
      <c r="BQ394" s="12">
        <v>393533700</v>
      </c>
      <c r="BR394" s="12" t="s">
        <v>21</v>
      </c>
      <c r="BS394" s="12">
        <v>886347120</v>
      </c>
      <c r="BT394" s="12" t="s">
        <v>21</v>
      </c>
      <c r="BU394" s="12">
        <v>770967320</v>
      </c>
      <c r="BV394" s="12" t="s">
        <v>21</v>
      </c>
      <c r="BW394" s="12">
        <v>1047522060</v>
      </c>
      <c r="BX394" s="12" t="s">
        <v>21</v>
      </c>
      <c r="BY394" s="12">
        <v>335292230</v>
      </c>
      <c r="BZ394" s="12" t="s">
        <v>21</v>
      </c>
      <c r="CA394" s="12" t="s">
        <v>53</v>
      </c>
      <c r="CB394" s="12" t="s">
        <v>21</v>
      </c>
      <c r="CC394" s="12">
        <v>9030</v>
      </c>
      <c r="CD394" s="12" t="s">
        <v>21</v>
      </c>
      <c r="CE394" s="12">
        <v>110690</v>
      </c>
      <c r="CF394" s="12" t="s">
        <v>21</v>
      </c>
      <c r="CG394" s="12">
        <v>1155740</v>
      </c>
      <c r="CH394" s="12" t="s">
        <v>21</v>
      </c>
      <c r="CI394" s="12">
        <v>5228450</v>
      </c>
      <c r="CJ394" s="12" t="s">
        <v>21</v>
      </c>
      <c r="CK394" s="12">
        <v>10620410</v>
      </c>
      <c r="CL394" s="12" t="s">
        <v>21</v>
      </c>
      <c r="CM394" s="12">
        <v>31019080</v>
      </c>
      <c r="CN394" s="12" t="s">
        <v>21</v>
      </c>
      <c r="CO394" s="12">
        <v>45242380</v>
      </c>
      <c r="CP394" s="12" t="s">
        <v>21</v>
      </c>
      <c r="CQ394" s="12">
        <v>92558040</v>
      </c>
      <c r="CR394" s="12" t="s">
        <v>21</v>
      </c>
      <c r="CS394" s="12">
        <v>83672590</v>
      </c>
      <c r="CT394" s="12" t="s">
        <v>21</v>
      </c>
      <c r="CU394" s="12">
        <v>65675810</v>
      </c>
      <c r="CV394" s="12" t="s">
        <v>21</v>
      </c>
    </row>
    <row r="395" spans="2:100" x14ac:dyDescent="0.25">
      <c r="B395" s="10" t="s">
        <v>52</v>
      </c>
      <c r="C395" s="11">
        <v>501944350</v>
      </c>
      <c r="D395" s="11" t="s">
        <v>21</v>
      </c>
      <c r="E395" s="11" t="s">
        <v>53</v>
      </c>
      <c r="F395" s="11" t="s">
        <v>21</v>
      </c>
      <c r="G395" s="11">
        <v>7380</v>
      </c>
      <c r="H395" s="11" t="s">
        <v>21</v>
      </c>
      <c r="I395" s="11">
        <v>51080</v>
      </c>
      <c r="J395" s="11" t="s">
        <v>21</v>
      </c>
      <c r="K395" s="11">
        <v>454600</v>
      </c>
      <c r="L395" s="11" t="s">
        <v>21</v>
      </c>
      <c r="M395" s="11">
        <v>2028520</v>
      </c>
      <c r="N395" s="11" t="s">
        <v>21</v>
      </c>
      <c r="O395" s="11">
        <v>7266320</v>
      </c>
      <c r="P395" s="11" t="s">
        <v>21</v>
      </c>
      <c r="Q395" s="11">
        <v>16047300</v>
      </c>
      <c r="R395" s="11" t="s">
        <v>21</v>
      </c>
      <c r="S395" s="11">
        <v>23883740</v>
      </c>
      <c r="T395" s="11" t="s">
        <v>21</v>
      </c>
      <c r="U395" s="11">
        <v>58753370</v>
      </c>
      <c r="V395" s="11" t="s">
        <v>21</v>
      </c>
      <c r="W395" s="11">
        <v>76113910</v>
      </c>
      <c r="X395" s="11" t="s">
        <v>21</v>
      </c>
      <c r="Y395" s="11">
        <v>317338140</v>
      </c>
      <c r="Z395" s="11" t="s">
        <v>21</v>
      </c>
      <c r="AA395" s="11" t="s">
        <v>53</v>
      </c>
      <c r="AB395" s="11" t="s">
        <v>21</v>
      </c>
      <c r="AC395" s="11" t="s">
        <v>53</v>
      </c>
      <c r="AD395" s="11" t="s">
        <v>21</v>
      </c>
      <c r="AE395" s="11" t="s">
        <v>53</v>
      </c>
      <c r="AF395" s="11" t="s">
        <v>21</v>
      </c>
      <c r="AG395" s="11" t="s">
        <v>53</v>
      </c>
      <c r="AH395" s="11" t="s">
        <v>21</v>
      </c>
      <c r="AI395" s="11" t="s">
        <v>53</v>
      </c>
      <c r="AJ395" s="11" t="s">
        <v>21</v>
      </c>
      <c r="AK395" s="11" t="s">
        <v>53</v>
      </c>
      <c r="AL395" s="11" t="s">
        <v>21</v>
      </c>
      <c r="AM395" s="11" t="s">
        <v>53</v>
      </c>
      <c r="AN395" s="11" t="s">
        <v>21</v>
      </c>
      <c r="AO395" s="11" t="s">
        <v>53</v>
      </c>
      <c r="AP395" s="11" t="s">
        <v>21</v>
      </c>
      <c r="AQ395" s="11" t="s">
        <v>53</v>
      </c>
      <c r="AR395" s="11" t="s">
        <v>21</v>
      </c>
      <c r="AS395" s="11" t="s">
        <v>53</v>
      </c>
      <c r="AT395" s="11" t="s">
        <v>21</v>
      </c>
      <c r="AU395" s="11" t="s">
        <v>53</v>
      </c>
      <c r="AV395" s="11" t="s">
        <v>21</v>
      </c>
      <c r="AW395" s="11" t="s">
        <v>53</v>
      </c>
      <c r="AX395" s="11" t="s">
        <v>21</v>
      </c>
      <c r="AZ395" s="10" t="s">
        <v>52</v>
      </c>
      <c r="BA395" s="11">
        <v>237132870</v>
      </c>
      <c r="BB395" s="11" t="s">
        <v>21</v>
      </c>
      <c r="BC395" s="11">
        <v>0</v>
      </c>
      <c r="BD395" s="11" t="s">
        <v>21</v>
      </c>
      <c r="BE395" s="11">
        <v>7690</v>
      </c>
      <c r="BF395" s="11" t="s">
        <v>21</v>
      </c>
      <c r="BG395" s="11">
        <v>95610</v>
      </c>
      <c r="BH395" s="11" t="s">
        <v>21</v>
      </c>
      <c r="BI395" s="11">
        <v>535660</v>
      </c>
      <c r="BJ395" s="11" t="s">
        <v>21</v>
      </c>
      <c r="BK395" s="11">
        <v>2559390</v>
      </c>
      <c r="BL395" s="11" t="s">
        <v>21</v>
      </c>
      <c r="BM395" s="11">
        <v>6579440</v>
      </c>
      <c r="BN395" s="11" t="s">
        <v>21</v>
      </c>
      <c r="BO395" s="11">
        <v>20357890</v>
      </c>
      <c r="BP395" s="11" t="s">
        <v>21</v>
      </c>
      <c r="BQ395" s="11">
        <v>41405570</v>
      </c>
      <c r="BR395" s="11" t="s">
        <v>21</v>
      </c>
      <c r="BS395" s="11">
        <v>95429720</v>
      </c>
      <c r="BT395" s="11" t="s">
        <v>21</v>
      </c>
      <c r="BU395" s="11">
        <v>36398840</v>
      </c>
      <c r="BV395" s="11" t="s">
        <v>21</v>
      </c>
      <c r="BW395" s="11">
        <v>33763050</v>
      </c>
      <c r="BX395" s="11" t="s">
        <v>21</v>
      </c>
      <c r="BY395" s="11">
        <v>1070420</v>
      </c>
      <c r="BZ395" s="11" t="s">
        <v>21</v>
      </c>
      <c r="CA395" s="11" t="s">
        <v>53</v>
      </c>
      <c r="CB395" s="11" t="s">
        <v>21</v>
      </c>
      <c r="CC395" s="11" t="s">
        <v>53</v>
      </c>
      <c r="CD395" s="11" t="s">
        <v>21</v>
      </c>
      <c r="CE395" s="11" t="s">
        <v>53</v>
      </c>
      <c r="CF395" s="11" t="s">
        <v>21</v>
      </c>
      <c r="CG395" s="11" t="s">
        <v>53</v>
      </c>
      <c r="CH395" s="11" t="s">
        <v>21</v>
      </c>
      <c r="CI395" s="11" t="s">
        <v>53</v>
      </c>
      <c r="CJ395" s="11" t="s">
        <v>21</v>
      </c>
      <c r="CK395" s="11" t="s">
        <v>53</v>
      </c>
      <c r="CL395" s="11" t="s">
        <v>79</v>
      </c>
      <c r="CM395" s="11" t="s">
        <v>53</v>
      </c>
      <c r="CN395" s="11" t="s">
        <v>79</v>
      </c>
      <c r="CO395" s="11" t="s">
        <v>53</v>
      </c>
      <c r="CP395" s="11" t="s">
        <v>79</v>
      </c>
      <c r="CQ395" s="11" t="s">
        <v>53</v>
      </c>
      <c r="CR395" s="11" t="s">
        <v>79</v>
      </c>
      <c r="CS395" s="11" t="s">
        <v>53</v>
      </c>
      <c r="CT395" s="11" t="s">
        <v>79</v>
      </c>
      <c r="CU395" s="11" t="s">
        <v>53</v>
      </c>
      <c r="CV395" s="11" t="s">
        <v>21</v>
      </c>
    </row>
    <row r="396" spans="2:100" x14ac:dyDescent="0.25">
      <c r="B396" s="10" t="s">
        <v>54</v>
      </c>
      <c r="C396" s="12">
        <v>3778801780</v>
      </c>
      <c r="D396" s="12" t="s">
        <v>21</v>
      </c>
      <c r="E396" s="12">
        <v>0</v>
      </c>
      <c r="F396" s="12" t="s">
        <v>21</v>
      </c>
      <c r="G396" s="12">
        <v>395690</v>
      </c>
      <c r="H396" s="12" t="s">
        <v>21</v>
      </c>
      <c r="I396" s="12">
        <v>3723500</v>
      </c>
      <c r="J396" s="12" t="s">
        <v>21</v>
      </c>
      <c r="K396" s="12">
        <v>22652110</v>
      </c>
      <c r="L396" s="12" t="s">
        <v>21</v>
      </c>
      <c r="M396" s="12">
        <v>68333100</v>
      </c>
      <c r="N396" s="12" t="s">
        <v>21</v>
      </c>
      <c r="O396" s="12">
        <v>111772920</v>
      </c>
      <c r="P396" s="12" t="s">
        <v>21</v>
      </c>
      <c r="Q396" s="12">
        <v>237492970</v>
      </c>
      <c r="R396" s="12" t="s">
        <v>21</v>
      </c>
      <c r="S396" s="12">
        <v>359218760</v>
      </c>
      <c r="T396" s="12" t="s">
        <v>21</v>
      </c>
      <c r="U396" s="12">
        <v>970041620</v>
      </c>
      <c r="V396" s="12" t="s">
        <v>21</v>
      </c>
      <c r="W396" s="12">
        <v>981521060</v>
      </c>
      <c r="X396" s="12" t="s">
        <v>21</v>
      </c>
      <c r="Y396" s="12">
        <v>1023650050</v>
      </c>
      <c r="Z396" s="12" t="s">
        <v>21</v>
      </c>
      <c r="AA396" s="12">
        <v>83575390</v>
      </c>
      <c r="AB396" s="12" t="s">
        <v>21</v>
      </c>
      <c r="AC396" s="12">
        <v>0</v>
      </c>
      <c r="AD396" s="12" t="s">
        <v>21</v>
      </c>
      <c r="AE396" s="12">
        <v>3860</v>
      </c>
      <c r="AF396" s="12" t="s">
        <v>21</v>
      </c>
      <c r="AG396" s="12">
        <v>73890</v>
      </c>
      <c r="AH396" s="12" t="s">
        <v>21</v>
      </c>
      <c r="AI396" s="12">
        <v>620350</v>
      </c>
      <c r="AJ396" s="12" t="s">
        <v>21</v>
      </c>
      <c r="AK396" s="12">
        <v>1887210</v>
      </c>
      <c r="AL396" s="12" t="s">
        <v>21</v>
      </c>
      <c r="AM396" s="12">
        <v>3966110</v>
      </c>
      <c r="AN396" s="12" t="s">
        <v>21</v>
      </c>
      <c r="AO396" s="12">
        <v>7224110</v>
      </c>
      <c r="AP396" s="12" t="s">
        <v>21</v>
      </c>
      <c r="AQ396" s="12">
        <v>9556250</v>
      </c>
      <c r="AR396" s="12" t="s">
        <v>21</v>
      </c>
      <c r="AS396" s="12">
        <v>22943880</v>
      </c>
      <c r="AT396" s="12" t="s">
        <v>21</v>
      </c>
      <c r="AU396" s="12">
        <v>22863260</v>
      </c>
      <c r="AV396" s="12" t="s">
        <v>21</v>
      </c>
      <c r="AW396" s="12">
        <v>14436470</v>
      </c>
      <c r="AX396" s="12" t="s">
        <v>21</v>
      </c>
      <c r="AZ396" s="10" t="s">
        <v>54</v>
      </c>
      <c r="BA396" s="12">
        <v>3156176620</v>
      </c>
      <c r="BB396" s="12" t="s">
        <v>21</v>
      </c>
      <c r="BC396" s="12">
        <v>0</v>
      </c>
      <c r="BD396" s="12" t="s">
        <v>21</v>
      </c>
      <c r="BE396" s="12">
        <v>252450</v>
      </c>
      <c r="BF396" s="12" t="s">
        <v>21</v>
      </c>
      <c r="BG396" s="12">
        <v>2929570</v>
      </c>
      <c r="BH396" s="12" t="s">
        <v>21</v>
      </c>
      <c r="BI396" s="12">
        <v>26229150</v>
      </c>
      <c r="BJ396" s="12" t="s">
        <v>21</v>
      </c>
      <c r="BK396" s="12">
        <v>87792460</v>
      </c>
      <c r="BL396" s="12" t="s">
        <v>21</v>
      </c>
      <c r="BM396" s="12">
        <v>145999800</v>
      </c>
      <c r="BN396" s="12" t="s">
        <v>21</v>
      </c>
      <c r="BO396" s="12">
        <v>309830160</v>
      </c>
      <c r="BP396" s="12" t="s">
        <v>21</v>
      </c>
      <c r="BQ396" s="12">
        <v>583241010</v>
      </c>
      <c r="BR396" s="12" t="s">
        <v>21</v>
      </c>
      <c r="BS396" s="12">
        <v>1074169020</v>
      </c>
      <c r="BT396" s="12" t="s">
        <v>21</v>
      </c>
      <c r="BU396" s="12">
        <v>545231940</v>
      </c>
      <c r="BV396" s="12" t="s">
        <v>21</v>
      </c>
      <c r="BW396" s="12">
        <v>380501050</v>
      </c>
      <c r="BX396" s="12" t="s">
        <v>21</v>
      </c>
      <c r="BY396" s="12">
        <v>56962110</v>
      </c>
      <c r="BZ396" s="12" t="s">
        <v>21</v>
      </c>
      <c r="CA396" s="12">
        <v>0</v>
      </c>
      <c r="CB396" s="12" t="s">
        <v>21</v>
      </c>
      <c r="CC396" s="12" t="s">
        <v>53</v>
      </c>
      <c r="CD396" s="12" t="s">
        <v>79</v>
      </c>
      <c r="CE396" s="12">
        <v>79920</v>
      </c>
      <c r="CF396" s="12" t="s">
        <v>21</v>
      </c>
      <c r="CG396" s="12">
        <v>526870</v>
      </c>
      <c r="CH396" s="12" t="s">
        <v>21</v>
      </c>
      <c r="CI396" s="12">
        <v>2064840</v>
      </c>
      <c r="CJ396" s="12" t="s">
        <v>21</v>
      </c>
      <c r="CK396" s="12">
        <v>3138370</v>
      </c>
      <c r="CL396" s="12" t="s">
        <v>21</v>
      </c>
      <c r="CM396" s="12">
        <v>5753720</v>
      </c>
      <c r="CN396" s="12" t="s">
        <v>21</v>
      </c>
      <c r="CO396" s="12">
        <v>10807340</v>
      </c>
      <c r="CP396" s="12" t="s">
        <v>21</v>
      </c>
      <c r="CQ396" s="12">
        <v>19760360</v>
      </c>
      <c r="CR396" s="12" t="s">
        <v>21</v>
      </c>
      <c r="CS396" s="12">
        <v>8652130</v>
      </c>
      <c r="CT396" s="12" t="s">
        <v>21</v>
      </c>
      <c r="CU396" s="12">
        <v>6176340</v>
      </c>
      <c r="CV396" s="12" t="s">
        <v>21</v>
      </c>
    </row>
    <row r="397" spans="2:100" x14ac:dyDescent="0.25">
      <c r="B397" s="10" t="s">
        <v>55</v>
      </c>
      <c r="C397" s="11">
        <v>6284268180</v>
      </c>
      <c r="D397" s="11" t="s">
        <v>21</v>
      </c>
      <c r="E397" s="11">
        <v>0</v>
      </c>
      <c r="F397" s="11" t="s">
        <v>21</v>
      </c>
      <c r="G397" s="11">
        <v>1260990</v>
      </c>
      <c r="H397" s="11" t="s">
        <v>21</v>
      </c>
      <c r="I397" s="11">
        <v>2254030</v>
      </c>
      <c r="J397" s="11" t="s">
        <v>21</v>
      </c>
      <c r="K397" s="11">
        <v>6452200</v>
      </c>
      <c r="L397" s="11" t="s">
        <v>21</v>
      </c>
      <c r="M397" s="11">
        <v>19832890</v>
      </c>
      <c r="N397" s="11" t="s">
        <v>21</v>
      </c>
      <c r="O397" s="11">
        <v>54969850</v>
      </c>
      <c r="P397" s="11" t="s">
        <v>21</v>
      </c>
      <c r="Q397" s="11">
        <v>212145300</v>
      </c>
      <c r="R397" s="11" t="s">
        <v>21</v>
      </c>
      <c r="S397" s="11">
        <v>639960300</v>
      </c>
      <c r="T397" s="11" t="s">
        <v>21</v>
      </c>
      <c r="U397" s="11">
        <v>2061284620</v>
      </c>
      <c r="V397" s="11" t="s">
        <v>21</v>
      </c>
      <c r="W397" s="11">
        <v>1663303130</v>
      </c>
      <c r="X397" s="11" t="s">
        <v>21</v>
      </c>
      <c r="Y397" s="11">
        <v>1622804880</v>
      </c>
      <c r="Z397" s="11" t="s">
        <v>21</v>
      </c>
      <c r="AA397" s="11">
        <v>756567440</v>
      </c>
      <c r="AB397" s="11" t="s">
        <v>21</v>
      </c>
      <c r="AC397" s="11" t="s">
        <v>53</v>
      </c>
      <c r="AD397" s="11" t="s">
        <v>21</v>
      </c>
      <c r="AE397" s="11">
        <v>9320</v>
      </c>
      <c r="AF397" s="11" t="s">
        <v>21</v>
      </c>
      <c r="AG397" s="11">
        <v>108850</v>
      </c>
      <c r="AH397" s="11" t="s">
        <v>21</v>
      </c>
      <c r="AI397" s="11">
        <v>642130</v>
      </c>
      <c r="AJ397" s="11" t="s">
        <v>21</v>
      </c>
      <c r="AK397" s="11">
        <v>2943520</v>
      </c>
      <c r="AL397" s="11" t="s">
        <v>21</v>
      </c>
      <c r="AM397" s="11">
        <v>9224760</v>
      </c>
      <c r="AN397" s="11" t="s">
        <v>21</v>
      </c>
      <c r="AO397" s="11">
        <v>38541560</v>
      </c>
      <c r="AP397" s="11" t="s">
        <v>21</v>
      </c>
      <c r="AQ397" s="11">
        <v>127214890</v>
      </c>
      <c r="AR397" s="11" t="s">
        <v>21</v>
      </c>
      <c r="AS397" s="11">
        <v>291566880</v>
      </c>
      <c r="AT397" s="11" t="s">
        <v>21</v>
      </c>
      <c r="AU397" s="11">
        <v>161224670</v>
      </c>
      <c r="AV397" s="11" t="s">
        <v>21</v>
      </c>
      <c r="AW397" s="11">
        <v>125090870</v>
      </c>
      <c r="AX397" s="11" t="s">
        <v>21</v>
      </c>
      <c r="AZ397" s="10" t="s">
        <v>55</v>
      </c>
      <c r="BA397" s="11">
        <v>5717050400</v>
      </c>
      <c r="BB397" s="11" t="s">
        <v>21</v>
      </c>
      <c r="BC397" s="11">
        <v>0</v>
      </c>
      <c r="BD397" s="11" t="s">
        <v>21</v>
      </c>
      <c r="BE397" s="11">
        <v>994410</v>
      </c>
      <c r="BF397" s="11" t="s">
        <v>21</v>
      </c>
      <c r="BG397" s="11">
        <v>3693910</v>
      </c>
      <c r="BH397" s="11" t="s">
        <v>21</v>
      </c>
      <c r="BI397" s="11">
        <v>15737370</v>
      </c>
      <c r="BJ397" s="11" t="s">
        <v>21</v>
      </c>
      <c r="BK397" s="11">
        <v>50516620</v>
      </c>
      <c r="BL397" s="11" t="s">
        <v>21</v>
      </c>
      <c r="BM397" s="11">
        <v>109979850</v>
      </c>
      <c r="BN397" s="11" t="s">
        <v>21</v>
      </c>
      <c r="BO397" s="11">
        <v>392963340</v>
      </c>
      <c r="BP397" s="11" t="s">
        <v>21</v>
      </c>
      <c r="BQ397" s="11">
        <v>1172242880</v>
      </c>
      <c r="BR397" s="11" t="s">
        <v>21</v>
      </c>
      <c r="BS397" s="11">
        <v>2113327750</v>
      </c>
      <c r="BT397" s="11" t="s">
        <v>21</v>
      </c>
      <c r="BU397" s="11">
        <v>971923070</v>
      </c>
      <c r="BV397" s="11" t="s">
        <v>21</v>
      </c>
      <c r="BW397" s="11">
        <v>885671200</v>
      </c>
      <c r="BX397" s="11" t="s">
        <v>21</v>
      </c>
      <c r="BY397" s="11">
        <v>378626520</v>
      </c>
      <c r="BZ397" s="11" t="s">
        <v>21</v>
      </c>
      <c r="CA397" s="11" t="s">
        <v>53</v>
      </c>
      <c r="CB397" s="11" t="s">
        <v>21</v>
      </c>
      <c r="CC397" s="11" t="s">
        <v>53</v>
      </c>
      <c r="CD397" s="11" t="s">
        <v>21</v>
      </c>
      <c r="CE397" s="11">
        <v>50950</v>
      </c>
      <c r="CF397" s="11" t="s">
        <v>21</v>
      </c>
      <c r="CG397" s="11">
        <v>1527430</v>
      </c>
      <c r="CH397" s="11" t="s">
        <v>21</v>
      </c>
      <c r="CI397" s="11">
        <v>5902350</v>
      </c>
      <c r="CJ397" s="11" t="s">
        <v>21</v>
      </c>
      <c r="CK397" s="11">
        <v>14411170</v>
      </c>
      <c r="CL397" s="11" t="s">
        <v>21</v>
      </c>
      <c r="CM397" s="11">
        <v>51715630</v>
      </c>
      <c r="CN397" s="11" t="s">
        <v>21</v>
      </c>
      <c r="CO397" s="11">
        <v>118950090</v>
      </c>
      <c r="CP397" s="11" t="s">
        <v>21</v>
      </c>
      <c r="CQ397" s="11">
        <v>111636400</v>
      </c>
      <c r="CR397" s="11" t="s">
        <v>21</v>
      </c>
      <c r="CS397" s="11">
        <v>37580210</v>
      </c>
      <c r="CT397" s="11" t="s">
        <v>21</v>
      </c>
      <c r="CU397" s="11">
        <v>36852290</v>
      </c>
      <c r="CV397" s="11" t="s">
        <v>21</v>
      </c>
    </row>
    <row r="398" spans="2:100" x14ac:dyDescent="0.25">
      <c r="B398" s="10" t="s">
        <v>56</v>
      </c>
      <c r="C398" s="12" t="s">
        <v>53</v>
      </c>
      <c r="D398" s="12" t="s">
        <v>21</v>
      </c>
      <c r="E398" s="12" t="s">
        <v>53</v>
      </c>
      <c r="F398" s="12" t="s">
        <v>21</v>
      </c>
      <c r="G398" s="12" t="s">
        <v>53</v>
      </c>
      <c r="H398" s="12" t="s">
        <v>21</v>
      </c>
      <c r="I398" s="12" t="s">
        <v>53</v>
      </c>
      <c r="J398" s="12" t="s">
        <v>21</v>
      </c>
      <c r="K398" s="12" t="s">
        <v>53</v>
      </c>
      <c r="L398" s="12" t="s">
        <v>21</v>
      </c>
      <c r="M398" s="12" t="s">
        <v>53</v>
      </c>
      <c r="N398" s="12" t="s">
        <v>21</v>
      </c>
      <c r="O398" s="12" t="s">
        <v>53</v>
      </c>
      <c r="P398" s="12" t="s">
        <v>21</v>
      </c>
      <c r="Q398" s="12" t="s">
        <v>53</v>
      </c>
      <c r="R398" s="12" t="s">
        <v>21</v>
      </c>
      <c r="S398" s="12" t="s">
        <v>53</v>
      </c>
      <c r="T398" s="12" t="s">
        <v>21</v>
      </c>
      <c r="U398" s="12" t="s">
        <v>53</v>
      </c>
      <c r="V398" s="12" t="s">
        <v>21</v>
      </c>
      <c r="W398" s="12" t="s">
        <v>53</v>
      </c>
      <c r="X398" s="12" t="s">
        <v>21</v>
      </c>
      <c r="Y398" s="12" t="s">
        <v>53</v>
      </c>
      <c r="Z398" s="12" t="s">
        <v>21</v>
      </c>
      <c r="AA398" s="12" t="s">
        <v>53</v>
      </c>
      <c r="AB398" s="12" t="s">
        <v>21</v>
      </c>
      <c r="AC398" s="12" t="s">
        <v>53</v>
      </c>
      <c r="AD398" s="12" t="s">
        <v>21</v>
      </c>
      <c r="AE398" s="12" t="s">
        <v>53</v>
      </c>
      <c r="AF398" s="12" t="s">
        <v>21</v>
      </c>
      <c r="AG398" s="12" t="s">
        <v>53</v>
      </c>
      <c r="AH398" s="12" t="s">
        <v>21</v>
      </c>
      <c r="AI398" s="12" t="s">
        <v>53</v>
      </c>
      <c r="AJ398" s="12" t="s">
        <v>21</v>
      </c>
      <c r="AK398" s="12" t="s">
        <v>53</v>
      </c>
      <c r="AL398" s="12" t="s">
        <v>21</v>
      </c>
      <c r="AM398" s="12" t="s">
        <v>53</v>
      </c>
      <c r="AN398" s="12" t="s">
        <v>21</v>
      </c>
      <c r="AO398" s="12" t="s">
        <v>53</v>
      </c>
      <c r="AP398" s="12" t="s">
        <v>21</v>
      </c>
      <c r="AQ398" s="12" t="s">
        <v>53</v>
      </c>
      <c r="AR398" s="12" t="s">
        <v>21</v>
      </c>
      <c r="AS398" s="12" t="s">
        <v>53</v>
      </c>
      <c r="AT398" s="12" t="s">
        <v>21</v>
      </c>
      <c r="AU398" s="12" t="s">
        <v>53</v>
      </c>
      <c r="AV398" s="12" t="s">
        <v>21</v>
      </c>
      <c r="AW398" s="12" t="s">
        <v>53</v>
      </c>
      <c r="AX398" s="12" t="s">
        <v>21</v>
      </c>
      <c r="AZ398" s="10" t="s">
        <v>56</v>
      </c>
      <c r="BA398" s="12">
        <v>19554979690</v>
      </c>
      <c r="BB398" s="12" t="s">
        <v>21</v>
      </c>
      <c r="BC398" s="12">
        <v>0</v>
      </c>
      <c r="BD398" s="12" t="s">
        <v>21</v>
      </c>
      <c r="BE398" s="12">
        <v>17298920</v>
      </c>
      <c r="BF398" s="12" t="s">
        <v>21</v>
      </c>
      <c r="BG398" s="12">
        <v>46939800</v>
      </c>
      <c r="BH398" s="12" t="s">
        <v>21</v>
      </c>
      <c r="BI398" s="12">
        <v>129527650</v>
      </c>
      <c r="BJ398" s="12" t="s">
        <v>21</v>
      </c>
      <c r="BK398" s="12">
        <v>248205360</v>
      </c>
      <c r="BL398" s="12" t="s">
        <v>21</v>
      </c>
      <c r="BM398" s="12">
        <v>341265480</v>
      </c>
      <c r="BN398" s="12" t="s">
        <v>21</v>
      </c>
      <c r="BO398" s="12">
        <v>850131990</v>
      </c>
      <c r="BP398" s="12" t="s">
        <v>21</v>
      </c>
      <c r="BQ398" s="12">
        <v>1606473240</v>
      </c>
      <c r="BR398" s="12" t="s">
        <v>21</v>
      </c>
      <c r="BS398" s="12">
        <v>4069279240</v>
      </c>
      <c r="BT398" s="12" t="s">
        <v>21</v>
      </c>
      <c r="BU398" s="12">
        <v>4344685990</v>
      </c>
      <c r="BV398" s="12" t="s">
        <v>21</v>
      </c>
      <c r="BW398" s="12">
        <v>7901172030</v>
      </c>
      <c r="BX398" s="12" t="s">
        <v>21</v>
      </c>
      <c r="BY398" s="12">
        <v>233405160</v>
      </c>
      <c r="BZ398" s="12" t="s">
        <v>21</v>
      </c>
      <c r="CA398" s="12" t="s">
        <v>53</v>
      </c>
      <c r="CB398" s="12" t="s">
        <v>21</v>
      </c>
      <c r="CC398" s="12">
        <v>28680</v>
      </c>
      <c r="CD398" s="12" t="s">
        <v>21</v>
      </c>
      <c r="CE398" s="12">
        <v>169900</v>
      </c>
      <c r="CF398" s="12" t="s">
        <v>21</v>
      </c>
      <c r="CG398" s="12">
        <v>691470</v>
      </c>
      <c r="CH398" s="12" t="s">
        <v>21</v>
      </c>
      <c r="CI398" s="12">
        <v>2006040</v>
      </c>
      <c r="CJ398" s="12" t="s">
        <v>21</v>
      </c>
      <c r="CK398" s="12">
        <v>4170910</v>
      </c>
      <c r="CL398" s="12" t="s">
        <v>21</v>
      </c>
      <c r="CM398" s="12">
        <v>13786940</v>
      </c>
      <c r="CN398" s="12" t="s">
        <v>21</v>
      </c>
      <c r="CO398" s="12">
        <v>26047360</v>
      </c>
      <c r="CP398" s="12" t="s">
        <v>21</v>
      </c>
      <c r="CQ398" s="12">
        <v>55275670</v>
      </c>
      <c r="CR398" s="12" t="s">
        <v>21</v>
      </c>
      <c r="CS398" s="12">
        <v>52668760</v>
      </c>
      <c r="CT398" s="12" t="s">
        <v>21</v>
      </c>
      <c r="CU398" s="12">
        <v>78559430</v>
      </c>
      <c r="CV398" s="12" t="s">
        <v>21</v>
      </c>
    </row>
    <row r="399" spans="2:100" x14ac:dyDescent="0.25">
      <c r="B399" s="10" t="s">
        <v>57</v>
      </c>
      <c r="C399" s="11" t="s">
        <v>53</v>
      </c>
      <c r="D399" s="11" t="s">
        <v>21</v>
      </c>
      <c r="E399" s="11" t="s">
        <v>53</v>
      </c>
      <c r="F399" s="11" t="s">
        <v>21</v>
      </c>
      <c r="G399" s="11" t="s">
        <v>53</v>
      </c>
      <c r="H399" s="11" t="s">
        <v>21</v>
      </c>
      <c r="I399" s="11" t="s">
        <v>53</v>
      </c>
      <c r="J399" s="11" t="s">
        <v>21</v>
      </c>
      <c r="K399" s="11" t="s">
        <v>53</v>
      </c>
      <c r="L399" s="11" t="s">
        <v>21</v>
      </c>
      <c r="M399" s="11" t="s">
        <v>53</v>
      </c>
      <c r="N399" s="11" t="s">
        <v>21</v>
      </c>
      <c r="O399" s="11" t="s">
        <v>53</v>
      </c>
      <c r="P399" s="11" t="s">
        <v>21</v>
      </c>
      <c r="Q399" s="11" t="s">
        <v>53</v>
      </c>
      <c r="R399" s="11" t="s">
        <v>21</v>
      </c>
      <c r="S399" s="11" t="s">
        <v>53</v>
      </c>
      <c r="T399" s="11" t="s">
        <v>21</v>
      </c>
      <c r="U399" s="11" t="s">
        <v>53</v>
      </c>
      <c r="V399" s="11" t="s">
        <v>21</v>
      </c>
      <c r="W399" s="11" t="s">
        <v>53</v>
      </c>
      <c r="X399" s="11" t="s">
        <v>21</v>
      </c>
      <c r="Y399" s="11" t="s">
        <v>53</v>
      </c>
      <c r="Z399" s="11" t="s">
        <v>21</v>
      </c>
      <c r="AA399" s="11" t="s">
        <v>53</v>
      </c>
      <c r="AB399" s="11" t="s">
        <v>21</v>
      </c>
      <c r="AC399" s="11" t="s">
        <v>53</v>
      </c>
      <c r="AD399" s="11" t="s">
        <v>21</v>
      </c>
      <c r="AE399" s="11" t="s">
        <v>53</v>
      </c>
      <c r="AF399" s="11" t="s">
        <v>21</v>
      </c>
      <c r="AG399" s="11" t="s">
        <v>53</v>
      </c>
      <c r="AH399" s="11" t="s">
        <v>21</v>
      </c>
      <c r="AI399" s="11" t="s">
        <v>53</v>
      </c>
      <c r="AJ399" s="11" t="s">
        <v>21</v>
      </c>
      <c r="AK399" s="11" t="s">
        <v>53</v>
      </c>
      <c r="AL399" s="11" t="s">
        <v>21</v>
      </c>
      <c r="AM399" s="11" t="s">
        <v>53</v>
      </c>
      <c r="AN399" s="11" t="s">
        <v>21</v>
      </c>
      <c r="AO399" s="11" t="s">
        <v>53</v>
      </c>
      <c r="AP399" s="11" t="s">
        <v>21</v>
      </c>
      <c r="AQ399" s="11" t="s">
        <v>53</v>
      </c>
      <c r="AR399" s="11" t="s">
        <v>21</v>
      </c>
      <c r="AS399" s="11" t="s">
        <v>53</v>
      </c>
      <c r="AT399" s="11" t="s">
        <v>21</v>
      </c>
      <c r="AU399" s="11" t="s">
        <v>53</v>
      </c>
      <c r="AV399" s="11" t="s">
        <v>21</v>
      </c>
      <c r="AW399" s="11" t="s">
        <v>53</v>
      </c>
      <c r="AX399" s="11" t="s">
        <v>21</v>
      </c>
      <c r="AZ399" s="10" t="s">
        <v>57</v>
      </c>
      <c r="BA399" s="11">
        <v>127064290</v>
      </c>
      <c r="BB399" s="11" t="s">
        <v>21</v>
      </c>
      <c r="BC399" s="11">
        <v>0</v>
      </c>
      <c r="BD399" s="11" t="s">
        <v>21</v>
      </c>
      <c r="BE399" s="11">
        <v>19980570</v>
      </c>
      <c r="BF399" s="11" t="s">
        <v>21</v>
      </c>
      <c r="BG399" s="11">
        <v>27427550</v>
      </c>
      <c r="BH399" s="11" t="s">
        <v>21</v>
      </c>
      <c r="BI399" s="11">
        <v>29317840</v>
      </c>
      <c r="BJ399" s="11" t="s">
        <v>21</v>
      </c>
      <c r="BK399" s="11">
        <v>19161620</v>
      </c>
      <c r="BL399" s="11" t="s">
        <v>21</v>
      </c>
      <c r="BM399" s="11">
        <v>8141990</v>
      </c>
      <c r="BN399" s="11" t="s">
        <v>21</v>
      </c>
      <c r="BO399" s="11">
        <v>4480850</v>
      </c>
      <c r="BP399" s="11" t="s">
        <v>21</v>
      </c>
      <c r="BQ399" s="11">
        <v>2650270</v>
      </c>
      <c r="BR399" s="11" t="s">
        <v>21</v>
      </c>
      <c r="BS399" s="11">
        <v>1573480</v>
      </c>
      <c r="BT399" s="11" t="s">
        <v>21</v>
      </c>
      <c r="BU399" s="11" t="s">
        <v>53</v>
      </c>
      <c r="BV399" s="11" t="s">
        <v>79</v>
      </c>
      <c r="BW399" s="11" t="s">
        <v>53</v>
      </c>
      <c r="BX399" s="11" t="s">
        <v>79</v>
      </c>
      <c r="BY399" s="11" t="s">
        <v>53</v>
      </c>
      <c r="BZ399" s="11" t="s">
        <v>79</v>
      </c>
      <c r="CA399" s="11" t="s">
        <v>53</v>
      </c>
      <c r="CB399" s="11" t="s">
        <v>21</v>
      </c>
      <c r="CC399" s="11" t="s">
        <v>53</v>
      </c>
      <c r="CD399" s="11" t="s">
        <v>21</v>
      </c>
      <c r="CE399" s="11" t="s">
        <v>53</v>
      </c>
      <c r="CF399" s="11" t="s">
        <v>21</v>
      </c>
      <c r="CG399" s="11" t="s">
        <v>53</v>
      </c>
      <c r="CH399" s="11" t="s">
        <v>79</v>
      </c>
      <c r="CI399" s="11" t="s">
        <v>53</v>
      </c>
      <c r="CJ399" s="11" t="s">
        <v>21</v>
      </c>
      <c r="CK399" s="11" t="s">
        <v>53</v>
      </c>
      <c r="CL399" s="11" t="s">
        <v>79</v>
      </c>
      <c r="CM399" s="11" t="s">
        <v>53</v>
      </c>
      <c r="CN399" s="11" t="s">
        <v>21</v>
      </c>
      <c r="CO399" s="11" t="s">
        <v>53</v>
      </c>
      <c r="CP399" s="11" t="s">
        <v>21</v>
      </c>
      <c r="CQ399" s="11" t="s">
        <v>53</v>
      </c>
      <c r="CR399" s="11" t="s">
        <v>21</v>
      </c>
      <c r="CS399" s="11" t="s">
        <v>53</v>
      </c>
      <c r="CT399" s="11" t="s">
        <v>21</v>
      </c>
      <c r="CU399" s="11" t="s">
        <v>53</v>
      </c>
      <c r="CV399" s="11" t="s">
        <v>21</v>
      </c>
    </row>
    <row r="400" spans="2:100" x14ac:dyDescent="0.25">
      <c r="B400" s="10" t="s">
        <v>58</v>
      </c>
      <c r="C400" s="12" t="s">
        <v>53</v>
      </c>
      <c r="D400" s="12" t="s">
        <v>21</v>
      </c>
      <c r="E400" s="12" t="s">
        <v>53</v>
      </c>
      <c r="F400" s="12" t="s">
        <v>21</v>
      </c>
      <c r="G400" s="12" t="s">
        <v>53</v>
      </c>
      <c r="H400" s="12" t="s">
        <v>21</v>
      </c>
      <c r="I400" s="12" t="s">
        <v>53</v>
      </c>
      <c r="J400" s="12" t="s">
        <v>21</v>
      </c>
      <c r="K400" s="12" t="s">
        <v>53</v>
      </c>
      <c r="L400" s="12" t="s">
        <v>21</v>
      </c>
      <c r="M400" s="12" t="s">
        <v>53</v>
      </c>
      <c r="N400" s="12" t="s">
        <v>21</v>
      </c>
      <c r="O400" s="12" t="s">
        <v>53</v>
      </c>
      <c r="P400" s="12" t="s">
        <v>21</v>
      </c>
      <c r="Q400" s="12" t="s">
        <v>53</v>
      </c>
      <c r="R400" s="12" t="s">
        <v>21</v>
      </c>
      <c r="S400" s="12" t="s">
        <v>53</v>
      </c>
      <c r="T400" s="12" t="s">
        <v>21</v>
      </c>
      <c r="U400" s="12" t="s">
        <v>53</v>
      </c>
      <c r="V400" s="12" t="s">
        <v>21</v>
      </c>
      <c r="W400" s="12" t="s">
        <v>53</v>
      </c>
      <c r="X400" s="12" t="s">
        <v>21</v>
      </c>
      <c r="Y400" s="12" t="s">
        <v>53</v>
      </c>
      <c r="Z400" s="12" t="s">
        <v>21</v>
      </c>
      <c r="AA400" s="12" t="s">
        <v>53</v>
      </c>
      <c r="AB400" s="12" t="s">
        <v>21</v>
      </c>
      <c r="AC400" s="12" t="s">
        <v>53</v>
      </c>
      <c r="AD400" s="12" t="s">
        <v>21</v>
      </c>
      <c r="AE400" s="12" t="s">
        <v>53</v>
      </c>
      <c r="AF400" s="12" t="s">
        <v>21</v>
      </c>
      <c r="AG400" s="12" t="s">
        <v>53</v>
      </c>
      <c r="AH400" s="12" t="s">
        <v>21</v>
      </c>
      <c r="AI400" s="12" t="s">
        <v>53</v>
      </c>
      <c r="AJ400" s="12" t="s">
        <v>21</v>
      </c>
      <c r="AK400" s="12" t="s">
        <v>53</v>
      </c>
      <c r="AL400" s="12" t="s">
        <v>21</v>
      </c>
      <c r="AM400" s="12" t="s">
        <v>53</v>
      </c>
      <c r="AN400" s="12" t="s">
        <v>21</v>
      </c>
      <c r="AO400" s="12" t="s">
        <v>53</v>
      </c>
      <c r="AP400" s="12" t="s">
        <v>21</v>
      </c>
      <c r="AQ400" s="12" t="s">
        <v>53</v>
      </c>
      <c r="AR400" s="12" t="s">
        <v>21</v>
      </c>
      <c r="AS400" s="12" t="s">
        <v>53</v>
      </c>
      <c r="AT400" s="12" t="s">
        <v>21</v>
      </c>
      <c r="AU400" s="12" t="s">
        <v>53</v>
      </c>
      <c r="AV400" s="12" t="s">
        <v>21</v>
      </c>
      <c r="AW400" s="12" t="s">
        <v>53</v>
      </c>
      <c r="AX400" s="12" t="s">
        <v>21</v>
      </c>
      <c r="AZ400" s="10" t="s">
        <v>58</v>
      </c>
      <c r="BA400" s="12" t="s">
        <v>53</v>
      </c>
      <c r="BB400" s="12" t="s">
        <v>21</v>
      </c>
      <c r="BC400" s="12" t="s">
        <v>53</v>
      </c>
      <c r="BD400" s="12" t="s">
        <v>21</v>
      </c>
      <c r="BE400" s="12" t="s">
        <v>53</v>
      </c>
      <c r="BF400" s="12" t="s">
        <v>21</v>
      </c>
      <c r="BG400" s="12" t="s">
        <v>53</v>
      </c>
      <c r="BH400" s="12" t="s">
        <v>21</v>
      </c>
      <c r="BI400" s="12" t="s">
        <v>53</v>
      </c>
      <c r="BJ400" s="12" t="s">
        <v>21</v>
      </c>
      <c r="BK400" s="12" t="s">
        <v>53</v>
      </c>
      <c r="BL400" s="12" t="s">
        <v>21</v>
      </c>
      <c r="BM400" s="12" t="s">
        <v>53</v>
      </c>
      <c r="BN400" s="12" t="s">
        <v>21</v>
      </c>
      <c r="BO400" s="12" t="s">
        <v>53</v>
      </c>
      <c r="BP400" s="12" t="s">
        <v>21</v>
      </c>
      <c r="BQ400" s="12" t="s">
        <v>53</v>
      </c>
      <c r="BR400" s="12" t="s">
        <v>21</v>
      </c>
      <c r="BS400" s="12" t="s">
        <v>53</v>
      </c>
      <c r="BT400" s="12" t="s">
        <v>21</v>
      </c>
      <c r="BU400" s="12" t="s">
        <v>53</v>
      </c>
      <c r="BV400" s="12" t="s">
        <v>21</v>
      </c>
      <c r="BW400" s="12" t="s">
        <v>53</v>
      </c>
      <c r="BX400" s="12" t="s">
        <v>21</v>
      </c>
      <c r="BY400" s="12" t="s">
        <v>53</v>
      </c>
      <c r="BZ400" s="12" t="s">
        <v>21</v>
      </c>
      <c r="CA400" s="12" t="s">
        <v>53</v>
      </c>
      <c r="CB400" s="12" t="s">
        <v>21</v>
      </c>
      <c r="CC400" s="12" t="s">
        <v>53</v>
      </c>
      <c r="CD400" s="12" t="s">
        <v>21</v>
      </c>
      <c r="CE400" s="12" t="s">
        <v>53</v>
      </c>
      <c r="CF400" s="12" t="s">
        <v>21</v>
      </c>
      <c r="CG400" s="12" t="s">
        <v>53</v>
      </c>
      <c r="CH400" s="12" t="s">
        <v>21</v>
      </c>
      <c r="CI400" s="12" t="s">
        <v>53</v>
      </c>
      <c r="CJ400" s="12" t="s">
        <v>21</v>
      </c>
      <c r="CK400" s="12" t="s">
        <v>53</v>
      </c>
      <c r="CL400" s="12" t="s">
        <v>21</v>
      </c>
      <c r="CM400" s="12" t="s">
        <v>53</v>
      </c>
      <c r="CN400" s="12" t="s">
        <v>21</v>
      </c>
      <c r="CO400" s="12" t="s">
        <v>53</v>
      </c>
      <c r="CP400" s="12" t="s">
        <v>21</v>
      </c>
      <c r="CQ400" s="12" t="s">
        <v>53</v>
      </c>
      <c r="CR400" s="12" t="s">
        <v>21</v>
      </c>
      <c r="CS400" s="12" t="s">
        <v>53</v>
      </c>
      <c r="CT400" s="12" t="s">
        <v>21</v>
      </c>
      <c r="CU400" s="12" t="s">
        <v>53</v>
      </c>
      <c r="CV400" s="12" t="s">
        <v>21</v>
      </c>
    </row>
    <row r="401" spans="1:100" x14ac:dyDescent="0.25">
      <c r="B401" s="10" t="s">
        <v>59</v>
      </c>
      <c r="C401" s="11" t="s">
        <v>53</v>
      </c>
      <c r="D401" s="11" t="s">
        <v>21</v>
      </c>
      <c r="E401" s="11" t="s">
        <v>53</v>
      </c>
      <c r="F401" s="11" t="s">
        <v>21</v>
      </c>
      <c r="G401" s="11" t="s">
        <v>53</v>
      </c>
      <c r="H401" s="11" t="s">
        <v>21</v>
      </c>
      <c r="I401" s="11" t="s">
        <v>53</v>
      </c>
      <c r="J401" s="11" t="s">
        <v>21</v>
      </c>
      <c r="K401" s="11" t="s">
        <v>53</v>
      </c>
      <c r="L401" s="11" t="s">
        <v>21</v>
      </c>
      <c r="M401" s="11" t="s">
        <v>53</v>
      </c>
      <c r="N401" s="11" t="s">
        <v>21</v>
      </c>
      <c r="O401" s="11" t="s">
        <v>53</v>
      </c>
      <c r="P401" s="11" t="s">
        <v>21</v>
      </c>
      <c r="Q401" s="11" t="s">
        <v>53</v>
      </c>
      <c r="R401" s="11" t="s">
        <v>21</v>
      </c>
      <c r="S401" s="11" t="s">
        <v>53</v>
      </c>
      <c r="T401" s="11" t="s">
        <v>21</v>
      </c>
      <c r="U401" s="11" t="s">
        <v>53</v>
      </c>
      <c r="V401" s="11" t="s">
        <v>21</v>
      </c>
      <c r="W401" s="11" t="s">
        <v>53</v>
      </c>
      <c r="X401" s="11" t="s">
        <v>21</v>
      </c>
      <c r="Y401" s="11" t="s">
        <v>53</v>
      </c>
      <c r="Z401" s="11" t="s">
        <v>21</v>
      </c>
      <c r="AA401" s="11" t="s">
        <v>53</v>
      </c>
      <c r="AB401" s="11" t="s">
        <v>21</v>
      </c>
      <c r="AC401" s="11" t="s">
        <v>53</v>
      </c>
      <c r="AD401" s="11" t="s">
        <v>21</v>
      </c>
      <c r="AE401" s="11" t="s">
        <v>53</v>
      </c>
      <c r="AF401" s="11" t="s">
        <v>21</v>
      </c>
      <c r="AG401" s="11" t="s">
        <v>53</v>
      </c>
      <c r="AH401" s="11" t="s">
        <v>21</v>
      </c>
      <c r="AI401" s="11" t="s">
        <v>53</v>
      </c>
      <c r="AJ401" s="11" t="s">
        <v>21</v>
      </c>
      <c r="AK401" s="11" t="s">
        <v>53</v>
      </c>
      <c r="AL401" s="11" t="s">
        <v>21</v>
      </c>
      <c r="AM401" s="11" t="s">
        <v>53</v>
      </c>
      <c r="AN401" s="11" t="s">
        <v>21</v>
      </c>
      <c r="AO401" s="11" t="s">
        <v>53</v>
      </c>
      <c r="AP401" s="11" t="s">
        <v>21</v>
      </c>
      <c r="AQ401" s="11" t="s">
        <v>53</v>
      </c>
      <c r="AR401" s="11" t="s">
        <v>21</v>
      </c>
      <c r="AS401" s="11" t="s">
        <v>53</v>
      </c>
      <c r="AT401" s="11" t="s">
        <v>21</v>
      </c>
      <c r="AU401" s="11" t="s">
        <v>53</v>
      </c>
      <c r="AV401" s="11" t="s">
        <v>21</v>
      </c>
      <c r="AW401" s="11" t="s">
        <v>53</v>
      </c>
      <c r="AX401" s="11" t="s">
        <v>21</v>
      </c>
      <c r="AZ401" s="10" t="s">
        <v>59</v>
      </c>
      <c r="BA401" s="11">
        <v>3755602610</v>
      </c>
      <c r="BB401" s="11" t="s">
        <v>21</v>
      </c>
      <c r="BC401" s="11">
        <v>0</v>
      </c>
      <c r="BD401" s="11" t="s">
        <v>21</v>
      </c>
      <c r="BE401" s="11">
        <v>283897070</v>
      </c>
      <c r="BF401" s="11" t="s">
        <v>21</v>
      </c>
      <c r="BG401" s="11">
        <v>403941040</v>
      </c>
      <c r="BH401" s="11" t="s">
        <v>21</v>
      </c>
      <c r="BI401" s="11">
        <v>636100380</v>
      </c>
      <c r="BJ401" s="11" t="s">
        <v>21</v>
      </c>
      <c r="BK401" s="11">
        <v>563628980</v>
      </c>
      <c r="BL401" s="11" t="s">
        <v>21</v>
      </c>
      <c r="BM401" s="11">
        <v>347457650</v>
      </c>
      <c r="BN401" s="11" t="s">
        <v>21</v>
      </c>
      <c r="BO401" s="11">
        <v>386266010</v>
      </c>
      <c r="BP401" s="11" t="s">
        <v>21</v>
      </c>
      <c r="BQ401" s="11">
        <v>328541850</v>
      </c>
      <c r="BR401" s="11" t="s">
        <v>21</v>
      </c>
      <c r="BS401" s="11">
        <v>193564700</v>
      </c>
      <c r="BT401" s="11" t="s">
        <v>21</v>
      </c>
      <c r="BU401" s="11">
        <v>97559330</v>
      </c>
      <c r="BV401" s="11" t="s">
        <v>21</v>
      </c>
      <c r="BW401" s="11">
        <v>514645600</v>
      </c>
      <c r="BX401" s="11" t="s">
        <v>21</v>
      </c>
      <c r="BY401" s="11">
        <v>4552220</v>
      </c>
      <c r="BZ401" s="11" t="s">
        <v>21</v>
      </c>
      <c r="CA401" s="11" t="s">
        <v>53</v>
      </c>
      <c r="CB401" s="11" t="s">
        <v>21</v>
      </c>
      <c r="CC401" s="11">
        <v>45740</v>
      </c>
      <c r="CD401" s="11" t="s">
        <v>21</v>
      </c>
      <c r="CE401" s="11">
        <v>45730</v>
      </c>
      <c r="CF401" s="11" t="s">
        <v>21</v>
      </c>
      <c r="CG401" s="11">
        <v>217340</v>
      </c>
      <c r="CH401" s="11" t="s">
        <v>21</v>
      </c>
      <c r="CI401" s="11">
        <v>316510</v>
      </c>
      <c r="CJ401" s="11" t="s">
        <v>21</v>
      </c>
      <c r="CK401" s="11">
        <v>283230</v>
      </c>
      <c r="CL401" s="11" t="s">
        <v>21</v>
      </c>
      <c r="CM401" s="11">
        <v>418560</v>
      </c>
      <c r="CN401" s="11" t="s">
        <v>21</v>
      </c>
      <c r="CO401" s="11" t="s">
        <v>53</v>
      </c>
      <c r="CP401" s="11" t="s">
        <v>79</v>
      </c>
      <c r="CQ401" s="11">
        <v>1092050</v>
      </c>
      <c r="CR401" s="11" t="s">
        <v>21</v>
      </c>
      <c r="CS401" s="11" t="s">
        <v>53</v>
      </c>
      <c r="CT401" s="11" t="s">
        <v>79</v>
      </c>
      <c r="CU401" s="11" t="s">
        <v>53</v>
      </c>
      <c r="CV401" s="11" t="s">
        <v>79</v>
      </c>
    </row>
    <row r="402" spans="1:100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</row>
    <row r="403" spans="1:100" x14ac:dyDescent="0.25">
      <c r="B403" s="7" t="s">
        <v>60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Z403" s="7" t="s">
        <v>60</v>
      </c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</row>
    <row r="404" spans="1:100" x14ac:dyDescent="0.25">
      <c r="B404" s="7" t="s">
        <v>53</v>
      </c>
      <c r="C404" s="6" t="s">
        <v>61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Z404" s="7" t="s">
        <v>53</v>
      </c>
      <c r="BA404" s="6" t="s">
        <v>61</v>
      </c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</row>
    <row r="405" spans="1:100" x14ac:dyDescent="0.25">
      <c r="B405" s="7" t="s">
        <v>80</v>
      </c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Z405" s="7" t="s">
        <v>80</v>
      </c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</row>
    <row r="406" spans="1:100" x14ac:dyDescent="0.25">
      <c r="B406" s="7" t="s">
        <v>79</v>
      </c>
      <c r="C406" s="6" t="s">
        <v>81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Z406" s="7" t="s">
        <v>79</v>
      </c>
      <c r="BA406" s="6" t="s">
        <v>81</v>
      </c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</row>
    <row r="407" spans="1:100" x14ac:dyDescent="0.25">
      <c r="AZ407" s="7" t="s">
        <v>171</v>
      </c>
      <c r="BA407" s="6" t="s">
        <v>172</v>
      </c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</row>
    <row r="409" spans="1:100" x14ac:dyDescent="0.25">
      <c r="A409" s="66" t="s">
        <v>391</v>
      </c>
      <c r="B409" s="2" t="s">
        <v>392</v>
      </c>
    </row>
    <row r="410" spans="1:100" x14ac:dyDescent="0.25">
      <c r="B410" s="2">
        <v>2020</v>
      </c>
      <c r="C410" s="2" t="s">
        <v>393</v>
      </c>
    </row>
    <row r="411" spans="1:100" x14ac:dyDescent="0.25">
      <c r="B411" s="2">
        <v>2010</v>
      </c>
      <c r="C411" s="2" t="s">
        <v>397</v>
      </c>
    </row>
    <row r="413" spans="1:100" x14ac:dyDescent="0.25">
      <c r="B413" s="6" t="s">
        <v>394</v>
      </c>
      <c r="C413" s="1"/>
      <c r="D413" s="1"/>
      <c r="E413" s="1"/>
      <c r="F413" s="1"/>
      <c r="G413" s="1"/>
      <c r="H413" s="1"/>
      <c r="I413" s="1"/>
      <c r="J413" s="1"/>
      <c r="M413" s="6" t="s">
        <v>398</v>
      </c>
      <c r="N413" s="1"/>
      <c r="O413" s="1"/>
      <c r="P413" s="1"/>
      <c r="Q413" s="1"/>
      <c r="R413" s="1"/>
      <c r="S413" s="1"/>
      <c r="T413" s="1"/>
      <c r="U413" s="1"/>
    </row>
    <row r="414" spans="1:100" x14ac:dyDescent="0.25">
      <c r="B414" s="6" t="s">
        <v>7</v>
      </c>
      <c r="C414" s="7" t="s">
        <v>395</v>
      </c>
      <c r="D414" s="1"/>
      <c r="E414" s="1"/>
      <c r="F414" s="1"/>
      <c r="G414" s="1"/>
      <c r="H414" s="1"/>
      <c r="I414" s="1"/>
      <c r="J414" s="1"/>
      <c r="M414" s="6" t="s">
        <v>7</v>
      </c>
      <c r="N414" s="7" t="s">
        <v>399</v>
      </c>
      <c r="O414" s="1"/>
      <c r="P414" s="1"/>
      <c r="Q414" s="1"/>
      <c r="R414" s="1"/>
      <c r="S414" s="1"/>
      <c r="T414" s="1"/>
      <c r="U414" s="1"/>
    </row>
    <row r="415" spans="1:100" x14ac:dyDescent="0.25">
      <c r="B415" s="6" t="s">
        <v>8</v>
      </c>
      <c r="C415" s="6" t="s">
        <v>9</v>
      </c>
      <c r="D415" s="1"/>
      <c r="E415" s="1"/>
      <c r="F415" s="1"/>
      <c r="G415" s="1"/>
      <c r="H415" s="1"/>
      <c r="I415" s="1"/>
      <c r="J415" s="1"/>
      <c r="M415" s="6" t="s">
        <v>8</v>
      </c>
      <c r="N415" s="6" t="s">
        <v>9</v>
      </c>
      <c r="O415" s="1"/>
      <c r="P415" s="1"/>
      <c r="Q415" s="1"/>
      <c r="R415" s="1"/>
      <c r="S415" s="1"/>
      <c r="T415" s="1"/>
      <c r="U415" s="1"/>
    </row>
    <row r="416" spans="1:100" x14ac:dyDescent="0.25">
      <c r="B416" s="1"/>
      <c r="C416" s="1"/>
      <c r="D416" s="1"/>
      <c r="E416" s="1"/>
      <c r="F416" s="1"/>
      <c r="G416" s="1"/>
      <c r="H416" s="1"/>
      <c r="I416" s="1"/>
      <c r="J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2:21" x14ac:dyDescent="0.25">
      <c r="B417" s="7" t="s">
        <v>10</v>
      </c>
      <c r="C417" s="1"/>
      <c r="D417" s="6" t="s">
        <v>11</v>
      </c>
      <c r="E417" s="1"/>
      <c r="F417" s="1"/>
      <c r="G417" s="1"/>
      <c r="H417" s="1"/>
      <c r="I417" s="1"/>
      <c r="J417" s="1"/>
      <c r="M417" s="7" t="s">
        <v>10</v>
      </c>
      <c r="N417" s="1"/>
      <c r="O417" s="6" t="s">
        <v>11</v>
      </c>
      <c r="P417" s="1"/>
      <c r="Q417" s="1"/>
      <c r="R417" s="1"/>
      <c r="S417" s="1"/>
      <c r="T417" s="1"/>
      <c r="U417" s="1"/>
    </row>
    <row r="418" spans="2:21" x14ac:dyDescent="0.25">
      <c r="B418" s="7" t="s">
        <v>12</v>
      </c>
      <c r="C418" s="1"/>
      <c r="D418" s="6" t="s">
        <v>13</v>
      </c>
      <c r="E418" s="1"/>
      <c r="F418" s="1"/>
      <c r="G418" s="1"/>
      <c r="H418" s="1"/>
      <c r="I418" s="1"/>
      <c r="J418" s="1"/>
      <c r="M418" s="7" t="s">
        <v>12</v>
      </c>
      <c r="N418" s="1"/>
      <c r="O418" s="6" t="s">
        <v>13</v>
      </c>
      <c r="P418" s="1"/>
      <c r="Q418" s="1"/>
      <c r="R418" s="1"/>
      <c r="S418" s="1"/>
      <c r="T418" s="1"/>
      <c r="U418" s="1"/>
    </row>
    <row r="419" spans="2:21" x14ac:dyDescent="0.25">
      <c r="B419" s="7" t="s">
        <v>14</v>
      </c>
      <c r="C419" s="1"/>
      <c r="D419" s="6" t="s">
        <v>13</v>
      </c>
      <c r="E419" s="1"/>
      <c r="F419" s="1"/>
      <c r="G419" s="1"/>
      <c r="H419" s="1"/>
      <c r="I419" s="1"/>
      <c r="J419" s="1"/>
      <c r="M419" s="7" t="s">
        <v>14</v>
      </c>
      <c r="N419" s="1"/>
      <c r="O419" s="6" t="s">
        <v>13</v>
      </c>
      <c r="P419" s="1"/>
      <c r="Q419" s="1"/>
      <c r="R419" s="1"/>
      <c r="S419" s="1"/>
      <c r="T419" s="1"/>
      <c r="U419" s="1"/>
    </row>
    <row r="420" spans="2:21" x14ac:dyDescent="0.25">
      <c r="B420" s="7" t="s">
        <v>15</v>
      </c>
      <c r="C420" s="1"/>
      <c r="D420" s="6" t="s">
        <v>13</v>
      </c>
      <c r="E420" s="1"/>
      <c r="F420" s="1"/>
      <c r="G420" s="1"/>
      <c r="H420" s="1"/>
      <c r="I420" s="1"/>
      <c r="J420" s="1"/>
      <c r="M420" s="7" t="s">
        <v>15</v>
      </c>
      <c r="N420" s="1"/>
      <c r="O420" s="6" t="s">
        <v>13</v>
      </c>
      <c r="P420" s="1"/>
      <c r="Q420" s="1"/>
      <c r="R420" s="1"/>
      <c r="S420" s="1"/>
      <c r="T420" s="1"/>
      <c r="U420" s="1"/>
    </row>
    <row r="421" spans="2:21" x14ac:dyDescent="0.25">
      <c r="B421" s="7" t="s">
        <v>18</v>
      </c>
      <c r="C421" s="1"/>
      <c r="D421" s="6" t="s">
        <v>19</v>
      </c>
      <c r="E421" s="1"/>
      <c r="F421" s="1"/>
      <c r="G421" s="1"/>
      <c r="H421" s="1"/>
      <c r="I421" s="1"/>
      <c r="J421" s="1"/>
      <c r="M421" s="7" t="s">
        <v>18</v>
      </c>
      <c r="N421" s="1"/>
      <c r="O421" s="6" t="s">
        <v>82</v>
      </c>
      <c r="P421" s="1"/>
      <c r="Q421" s="1"/>
      <c r="R421" s="1"/>
      <c r="S421" s="1"/>
      <c r="T421" s="1"/>
      <c r="U421" s="1"/>
    </row>
    <row r="422" spans="2:21" x14ac:dyDescent="0.25">
      <c r="B422" s="1"/>
      <c r="C422" s="1"/>
      <c r="D422" s="1"/>
      <c r="E422" s="1"/>
      <c r="F422" s="1"/>
      <c r="G422" s="1"/>
      <c r="H422" s="1"/>
      <c r="I422" s="1"/>
      <c r="J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2:21" x14ac:dyDescent="0.25">
      <c r="B423" s="8" t="s">
        <v>20</v>
      </c>
      <c r="C423" s="78" t="s">
        <v>13</v>
      </c>
      <c r="D423" s="78" t="s">
        <v>21</v>
      </c>
      <c r="E423" s="78" t="s">
        <v>13</v>
      </c>
      <c r="F423" s="78" t="s">
        <v>21</v>
      </c>
      <c r="G423" s="78" t="s">
        <v>22</v>
      </c>
      <c r="H423" s="78" t="s">
        <v>21</v>
      </c>
      <c r="I423" s="78" t="s">
        <v>22</v>
      </c>
      <c r="J423" s="78" t="s">
        <v>21</v>
      </c>
      <c r="M423" s="8" t="s">
        <v>20</v>
      </c>
      <c r="N423" s="78" t="s">
        <v>13</v>
      </c>
      <c r="O423" s="78" t="s">
        <v>21</v>
      </c>
      <c r="P423" s="78" t="s">
        <v>13</v>
      </c>
      <c r="Q423" s="78" t="s">
        <v>21</v>
      </c>
      <c r="R423" s="78" t="s">
        <v>22</v>
      </c>
      <c r="S423" s="78" t="s">
        <v>21</v>
      </c>
      <c r="T423" s="78" t="s">
        <v>22</v>
      </c>
      <c r="U423" s="78" t="s">
        <v>21</v>
      </c>
    </row>
    <row r="424" spans="2:21" x14ac:dyDescent="0.25">
      <c r="B424" s="8" t="s">
        <v>366</v>
      </c>
      <c r="C424" s="79" t="s">
        <v>396</v>
      </c>
      <c r="D424" s="79" t="s">
        <v>21</v>
      </c>
      <c r="E424" s="79" t="s">
        <v>17</v>
      </c>
      <c r="F424" s="79" t="s">
        <v>21</v>
      </c>
      <c r="G424" s="79" t="s">
        <v>396</v>
      </c>
      <c r="H424" s="79" t="s">
        <v>21</v>
      </c>
      <c r="I424" s="79" t="s">
        <v>17</v>
      </c>
      <c r="J424" s="79" t="s">
        <v>21</v>
      </c>
      <c r="M424" s="8" t="s">
        <v>366</v>
      </c>
      <c r="N424" s="79" t="s">
        <v>396</v>
      </c>
      <c r="O424" s="79" t="s">
        <v>21</v>
      </c>
      <c r="P424" s="79" t="s">
        <v>17</v>
      </c>
      <c r="Q424" s="79" t="s">
        <v>21</v>
      </c>
      <c r="R424" s="79" t="s">
        <v>396</v>
      </c>
      <c r="S424" s="79" t="s">
        <v>21</v>
      </c>
      <c r="T424" s="79" t="s">
        <v>17</v>
      </c>
      <c r="U424" s="79" t="s">
        <v>21</v>
      </c>
    </row>
    <row r="425" spans="2:21" x14ac:dyDescent="0.25">
      <c r="B425" s="9" t="s">
        <v>23</v>
      </c>
      <c r="C425" s="17" t="s">
        <v>21</v>
      </c>
      <c r="D425" s="17" t="s">
        <v>21</v>
      </c>
      <c r="E425" s="17" t="s">
        <v>21</v>
      </c>
      <c r="F425" s="17" t="s">
        <v>21</v>
      </c>
      <c r="G425" s="17" t="s">
        <v>21</v>
      </c>
      <c r="H425" s="17" t="s">
        <v>21</v>
      </c>
      <c r="I425" s="17" t="s">
        <v>21</v>
      </c>
      <c r="J425" s="17" t="s">
        <v>21</v>
      </c>
      <c r="M425" s="9" t="s">
        <v>23</v>
      </c>
      <c r="N425" s="17" t="s">
        <v>21</v>
      </c>
      <c r="O425" s="17" t="s">
        <v>21</v>
      </c>
      <c r="P425" s="17" t="s">
        <v>21</v>
      </c>
      <c r="Q425" s="17" t="s">
        <v>21</v>
      </c>
      <c r="R425" s="17" t="s">
        <v>21</v>
      </c>
      <c r="S425" s="17" t="s">
        <v>21</v>
      </c>
      <c r="T425" s="17" t="s">
        <v>21</v>
      </c>
      <c r="U425" s="17" t="s">
        <v>21</v>
      </c>
    </row>
    <row r="426" spans="2:21" x14ac:dyDescent="0.25">
      <c r="B426" s="10" t="s">
        <v>24</v>
      </c>
      <c r="C426" s="11">
        <v>8136410</v>
      </c>
      <c r="D426" s="11" t="s">
        <v>21</v>
      </c>
      <c r="E426" s="11">
        <v>9067300</v>
      </c>
      <c r="F426" s="11" t="s">
        <v>21</v>
      </c>
      <c r="G426" s="11">
        <v>397250</v>
      </c>
      <c r="H426" s="11" t="s">
        <v>21</v>
      </c>
      <c r="I426" s="11">
        <v>244970</v>
      </c>
      <c r="J426" s="11" t="s">
        <v>21</v>
      </c>
      <c r="K426" s="18">
        <f>+G426/I426</f>
        <v>1.6216271380169001</v>
      </c>
      <c r="M426" s="10" t="s">
        <v>24</v>
      </c>
      <c r="N426" s="11">
        <v>9240390</v>
      </c>
      <c r="O426" s="11" t="s">
        <v>21</v>
      </c>
      <c r="P426" s="11">
        <v>12055360</v>
      </c>
      <c r="Q426" s="11" t="s">
        <v>21</v>
      </c>
      <c r="R426" s="11">
        <v>152690</v>
      </c>
      <c r="S426" s="11" t="s">
        <v>21</v>
      </c>
      <c r="T426" s="11">
        <v>109690</v>
      </c>
      <c r="U426" s="11" t="s">
        <v>21</v>
      </c>
    </row>
    <row r="427" spans="2:21" x14ac:dyDescent="0.25">
      <c r="B427" s="10" t="s">
        <v>25</v>
      </c>
      <c r="C427" s="12">
        <v>53670</v>
      </c>
      <c r="D427" s="12" t="s">
        <v>21</v>
      </c>
      <c r="E427" s="12">
        <v>36000</v>
      </c>
      <c r="F427" s="12" t="s">
        <v>21</v>
      </c>
      <c r="G427" s="12">
        <v>2400</v>
      </c>
      <c r="H427" s="12" t="s">
        <v>21</v>
      </c>
      <c r="I427" s="12">
        <v>1530</v>
      </c>
      <c r="J427" s="12" t="s">
        <v>21</v>
      </c>
      <c r="K427" s="18">
        <f t="shared" ref="K427:K453" si="4">+G427/I427</f>
        <v>1.5686274509803921</v>
      </c>
      <c r="M427" s="10" t="s">
        <v>25</v>
      </c>
      <c r="N427" s="12">
        <v>61370</v>
      </c>
      <c r="O427" s="12" t="s">
        <v>21</v>
      </c>
      <c r="P427" s="12">
        <v>42850</v>
      </c>
      <c r="Q427" s="12" t="s">
        <v>21</v>
      </c>
      <c r="R427" s="12">
        <v>930</v>
      </c>
      <c r="S427" s="12" t="s">
        <v>21</v>
      </c>
      <c r="T427" s="12">
        <v>650</v>
      </c>
      <c r="U427" s="12" t="s">
        <v>21</v>
      </c>
    </row>
    <row r="428" spans="2:21" x14ac:dyDescent="0.25">
      <c r="B428" s="10" t="s">
        <v>26</v>
      </c>
      <c r="C428" s="11">
        <v>182820</v>
      </c>
      <c r="D428" s="11" t="s">
        <v>21</v>
      </c>
      <c r="E428" s="11">
        <v>132740</v>
      </c>
      <c r="F428" s="11" t="s">
        <v>21</v>
      </c>
      <c r="G428" s="11">
        <v>3780</v>
      </c>
      <c r="H428" s="11" t="s">
        <v>21</v>
      </c>
      <c r="I428" s="11">
        <v>2080</v>
      </c>
      <c r="J428" s="11" t="s">
        <v>21</v>
      </c>
      <c r="K428" s="18">
        <f t="shared" si="4"/>
        <v>1.8173076923076923</v>
      </c>
      <c r="M428" s="10" t="s">
        <v>26</v>
      </c>
      <c r="N428" s="11">
        <v>396530</v>
      </c>
      <c r="O428" s="11" t="s">
        <v>21</v>
      </c>
      <c r="P428" s="11">
        <v>370490</v>
      </c>
      <c r="Q428" s="11" t="s">
        <v>21</v>
      </c>
      <c r="R428" s="11">
        <v>530</v>
      </c>
      <c r="S428" s="11" t="s">
        <v>21</v>
      </c>
      <c r="T428" s="11">
        <v>120</v>
      </c>
      <c r="U428" s="11" t="s">
        <v>21</v>
      </c>
    </row>
    <row r="429" spans="2:21" x14ac:dyDescent="0.25">
      <c r="B429" s="10" t="s">
        <v>27</v>
      </c>
      <c r="C429" s="12">
        <v>95370</v>
      </c>
      <c r="D429" s="12" t="s">
        <v>21</v>
      </c>
      <c r="E429" s="12">
        <v>28910</v>
      </c>
      <c r="F429" s="12" t="s">
        <v>21</v>
      </c>
      <c r="G429" s="12">
        <v>9370</v>
      </c>
      <c r="H429" s="12" t="s">
        <v>21</v>
      </c>
      <c r="I429" s="12">
        <v>4460</v>
      </c>
      <c r="J429" s="12" t="s">
        <v>21</v>
      </c>
      <c r="K429" s="18">
        <f t="shared" si="4"/>
        <v>2.100896860986547</v>
      </c>
      <c r="M429" s="10" t="s">
        <v>27</v>
      </c>
      <c r="N429" s="12">
        <v>108350</v>
      </c>
      <c r="O429" s="12" t="s">
        <v>21</v>
      </c>
      <c r="P429" s="12">
        <v>22860</v>
      </c>
      <c r="Q429" s="12" t="s">
        <v>21</v>
      </c>
      <c r="R429" s="12">
        <v>6800</v>
      </c>
      <c r="S429" s="12" t="s">
        <v>21</v>
      </c>
      <c r="T429" s="12">
        <v>2210</v>
      </c>
      <c r="U429" s="12" t="s">
        <v>21</v>
      </c>
    </row>
    <row r="430" spans="2:21" x14ac:dyDescent="0.25">
      <c r="B430" s="10" t="s">
        <v>28</v>
      </c>
      <c r="C430" s="11">
        <v>93680</v>
      </c>
      <c r="D430" s="11" t="s">
        <v>21</v>
      </c>
      <c r="E430" s="11">
        <v>37090</v>
      </c>
      <c r="F430" s="11" t="s">
        <v>21</v>
      </c>
      <c r="G430" s="11">
        <v>9250</v>
      </c>
      <c r="H430" s="11" t="s">
        <v>21</v>
      </c>
      <c r="I430" s="11">
        <v>3660</v>
      </c>
      <c r="J430" s="11" t="s">
        <v>21</v>
      </c>
      <c r="K430" s="18">
        <f t="shared" si="4"/>
        <v>2.5273224043715845</v>
      </c>
      <c r="M430" s="10" t="s">
        <v>28</v>
      </c>
      <c r="N430" s="11">
        <v>49860</v>
      </c>
      <c r="O430" s="11" t="s">
        <v>21</v>
      </c>
      <c r="P430" s="11">
        <v>41360</v>
      </c>
      <c r="Q430" s="11" t="s">
        <v>21</v>
      </c>
      <c r="R430" s="11">
        <v>2900</v>
      </c>
      <c r="S430" s="11" t="s">
        <v>21</v>
      </c>
      <c r="T430" s="11">
        <v>2070</v>
      </c>
      <c r="U430" s="11" t="s">
        <v>21</v>
      </c>
    </row>
    <row r="431" spans="2:21" x14ac:dyDescent="0.25">
      <c r="B431" s="10" t="s">
        <v>29</v>
      </c>
      <c r="C431" s="12">
        <v>530310</v>
      </c>
      <c r="D431" s="12" t="s">
        <v>21</v>
      </c>
      <c r="E431" s="12">
        <v>262560</v>
      </c>
      <c r="F431" s="12" t="s">
        <v>21</v>
      </c>
      <c r="G431" s="12">
        <v>63040</v>
      </c>
      <c r="H431" s="12" t="s">
        <v>21</v>
      </c>
      <c r="I431" s="12">
        <v>25270</v>
      </c>
      <c r="J431" s="12" t="s">
        <v>21</v>
      </c>
      <c r="K431" s="18">
        <f t="shared" si="4"/>
        <v>2.4946576968737633</v>
      </c>
      <c r="M431" s="10" t="s">
        <v>29</v>
      </c>
      <c r="N431" s="12">
        <v>561100</v>
      </c>
      <c r="O431" s="12" t="s">
        <v>21</v>
      </c>
      <c r="P431" s="12">
        <v>299130</v>
      </c>
      <c r="Q431" s="12" t="s">
        <v>21</v>
      </c>
      <c r="R431" s="12">
        <v>28710</v>
      </c>
      <c r="S431" s="12" t="s">
        <v>21</v>
      </c>
      <c r="T431" s="12">
        <v>15570</v>
      </c>
      <c r="U431" s="12" t="s">
        <v>21</v>
      </c>
    </row>
    <row r="432" spans="2:21" x14ac:dyDescent="0.25">
      <c r="B432" s="10" t="s">
        <v>30</v>
      </c>
      <c r="C432" s="11">
        <v>16790</v>
      </c>
      <c r="D432" s="11" t="s">
        <v>21</v>
      </c>
      <c r="E432" s="11">
        <v>11370</v>
      </c>
      <c r="F432" s="11" t="s">
        <v>21</v>
      </c>
      <c r="G432" s="11">
        <v>2270</v>
      </c>
      <c r="H432" s="11" t="s">
        <v>21</v>
      </c>
      <c r="I432" s="11">
        <v>1870</v>
      </c>
      <c r="J432" s="11" t="s">
        <v>21</v>
      </c>
      <c r="K432" s="18">
        <f t="shared" si="4"/>
        <v>1.213903743315508</v>
      </c>
      <c r="M432" s="10" t="s">
        <v>30</v>
      </c>
      <c r="N432" s="11">
        <v>24400</v>
      </c>
      <c r="O432" s="11" t="s">
        <v>21</v>
      </c>
      <c r="P432" s="11">
        <v>19610</v>
      </c>
      <c r="Q432" s="11" t="s">
        <v>21</v>
      </c>
      <c r="R432" s="11">
        <v>1570</v>
      </c>
      <c r="S432" s="11" t="s">
        <v>21</v>
      </c>
      <c r="T432" s="11">
        <v>1120</v>
      </c>
      <c r="U432" s="11" t="s">
        <v>21</v>
      </c>
    </row>
    <row r="433" spans="2:21" x14ac:dyDescent="0.25">
      <c r="B433" s="10" t="s">
        <v>31</v>
      </c>
      <c r="C433" s="12">
        <v>160840</v>
      </c>
      <c r="D433" s="12" t="s">
        <v>21</v>
      </c>
      <c r="E433" s="12">
        <v>130190</v>
      </c>
      <c r="F433" s="12" t="s">
        <v>21</v>
      </c>
      <c r="G433" s="12">
        <v>1280</v>
      </c>
      <c r="H433" s="12" t="s">
        <v>21</v>
      </c>
      <c r="I433" s="12">
        <v>950</v>
      </c>
      <c r="J433" s="12" t="s">
        <v>21</v>
      </c>
      <c r="K433" s="18">
        <f t="shared" si="4"/>
        <v>1.3473684210526315</v>
      </c>
      <c r="M433" s="10" t="s">
        <v>31</v>
      </c>
      <c r="N433" s="12">
        <v>166670</v>
      </c>
      <c r="O433" s="12" t="s">
        <v>21</v>
      </c>
      <c r="P433" s="12">
        <v>139890</v>
      </c>
      <c r="Q433" s="12" t="s">
        <v>21</v>
      </c>
      <c r="R433" s="12">
        <v>830</v>
      </c>
      <c r="S433" s="12" t="s">
        <v>21</v>
      </c>
      <c r="T433" s="12">
        <v>700</v>
      </c>
      <c r="U433" s="12" t="s">
        <v>21</v>
      </c>
    </row>
    <row r="434" spans="2:21" x14ac:dyDescent="0.25">
      <c r="B434" s="10" t="s">
        <v>32</v>
      </c>
      <c r="C434" s="11">
        <v>563560</v>
      </c>
      <c r="D434" s="11" t="s">
        <v>21</v>
      </c>
      <c r="E434" s="11">
        <v>530680</v>
      </c>
      <c r="F434" s="11" t="s">
        <v>21</v>
      </c>
      <c r="G434" s="11">
        <v>9730</v>
      </c>
      <c r="H434" s="11" t="s">
        <v>21</v>
      </c>
      <c r="I434" s="11">
        <v>5120</v>
      </c>
      <c r="J434" s="11" t="s">
        <v>21</v>
      </c>
      <c r="K434" s="18">
        <f t="shared" si="4"/>
        <v>1.900390625</v>
      </c>
      <c r="M434" s="10" t="s">
        <v>32</v>
      </c>
      <c r="N434" s="11">
        <v>402970</v>
      </c>
      <c r="O434" s="11" t="s">
        <v>21</v>
      </c>
      <c r="P434" s="11">
        <v>723060</v>
      </c>
      <c r="Q434" s="11" t="s">
        <v>21</v>
      </c>
      <c r="R434" s="11">
        <v>5830</v>
      </c>
      <c r="S434" s="11" t="s">
        <v>21</v>
      </c>
      <c r="T434" s="11">
        <v>7340</v>
      </c>
      <c r="U434" s="11" t="s">
        <v>21</v>
      </c>
    </row>
    <row r="435" spans="2:21" x14ac:dyDescent="0.25">
      <c r="B435" s="10" t="s">
        <v>33</v>
      </c>
      <c r="C435" s="12">
        <v>865130</v>
      </c>
      <c r="D435" s="12" t="s">
        <v>21</v>
      </c>
      <c r="E435" s="12">
        <v>914870</v>
      </c>
      <c r="F435" s="12" t="s">
        <v>21</v>
      </c>
      <c r="G435" s="12">
        <v>27200</v>
      </c>
      <c r="H435" s="12" t="s">
        <v>21</v>
      </c>
      <c r="I435" s="12">
        <v>19240</v>
      </c>
      <c r="J435" s="12" t="s">
        <v>21</v>
      </c>
      <c r="K435" s="18">
        <f t="shared" si="4"/>
        <v>1.4137214137214138</v>
      </c>
      <c r="M435" s="10" t="s">
        <v>33</v>
      </c>
      <c r="N435" s="12">
        <v>835300</v>
      </c>
      <c r="O435" s="12" t="s">
        <v>21</v>
      </c>
      <c r="P435" s="12">
        <v>989800</v>
      </c>
      <c r="Q435" s="12" t="s">
        <v>21</v>
      </c>
      <c r="R435" s="12">
        <v>13550</v>
      </c>
      <c r="S435" s="12" t="s">
        <v>21</v>
      </c>
      <c r="T435" s="12">
        <v>9280</v>
      </c>
      <c r="U435" s="12" t="s">
        <v>21</v>
      </c>
    </row>
    <row r="436" spans="2:21" x14ac:dyDescent="0.25">
      <c r="B436" s="10" t="s">
        <v>34</v>
      </c>
      <c r="C436" s="11">
        <v>717590</v>
      </c>
      <c r="D436" s="11" t="s">
        <v>21</v>
      </c>
      <c r="E436" s="11">
        <v>393030</v>
      </c>
      <c r="F436" s="11" t="s">
        <v>21</v>
      </c>
      <c r="G436" s="11">
        <v>87120</v>
      </c>
      <c r="H436" s="11" t="s">
        <v>21</v>
      </c>
      <c r="I436" s="11">
        <v>38500</v>
      </c>
      <c r="J436" s="11" t="s">
        <v>21</v>
      </c>
      <c r="K436" s="18">
        <f t="shared" si="4"/>
        <v>2.2628571428571429</v>
      </c>
      <c r="M436" s="10" t="s">
        <v>34</v>
      </c>
      <c r="N436" s="11">
        <v>780490</v>
      </c>
      <c r="O436" s="11" t="s">
        <v>21</v>
      </c>
      <c r="P436" s="11">
        <v>516100</v>
      </c>
      <c r="Q436" s="11" t="s">
        <v>21</v>
      </c>
      <c r="R436" s="11">
        <v>13900</v>
      </c>
      <c r="S436" s="11" t="s">
        <v>21</v>
      </c>
      <c r="T436" s="11">
        <v>7520</v>
      </c>
      <c r="U436" s="11" t="s">
        <v>21</v>
      </c>
    </row>
    <row r="437" spans="2:21" x14ac:dyDescent="0.25">
      <c r="B437" s="10" t="s">
        <v>35</v>
      </c>
      <c r="C437" s="12">
        <v>161570</v>
      </c>
      <c r="D437" s="12" t="s">
        <v>21</v>
      </c>
      <c r="E437" s="12">
        <v>143920</v>
      </c>
      <c r="F437" s="12" t="s">
        <v>21</v>
      </c>
      <c r="G437" s="12">
        <v>3250</v>
      </c>
      <c r="H437" s="12" t="s">
        <v>21</v>
      </c>
      <c r="I437" s="12">
        <v>2090</v>
      </c>
      <c r="J437" s="12" t="s">
        <v>21</v>
      </c>
      <c r="K437" s="18">
        <f t="shared" si="4"/>
        <v>1.5550239234449761</v>
      </c>
      <c r="M437" s="10" t="s">
        <v>35</v>
      </c>
      <c r="N437" s="12">
        <v>171800</v>
      </c>
      <c r="O437" s="12" t="s">
        <v>21</v>
      </c>
      <c r="P437" s="12">
        <v>233280</v>
      </c>
      <c r="Q437" s="12" t="s">
        <v>21</v>
      </c>
      <c r="R437" s="12">
        <v>620</v>
      </c>
      <c r="S437" s="12" t="s">
        <v>21</v>
      </c>
      <c r="T437" s="12">
        <v>310</v>
      </c>
      <c r="U437" s="12" t="s">
        <v>21</v>
      </c>
    </row>
    <row r="438" spans="2:21" x14ac:dyDescent="0.25">
      <c r="B438" s="10" t="s">
        <v>36</v>
      </c>
      <c r="C438" s="11">
        <v>869130</v>
      </c>
      <c r="D438" s="11" t="s">
        <v>21</v>
      </c>
      <c r="E438" s="11">
        <v>1130530</v>
      </c>
      <c r="F438" s="11" t="s">
        <v>21</v>
      </c>
      <c r="G438" s="11">
        <v>102850</v>
      </c>
      <c r="H438" s="11" t="s">
        <v>21</v>
      </c>
      <c r="I438" s="11">
        <v>72460</v>
      </c>
      <c r="J438" s="11" t="s">
        <v>21</v>
      </c>
      <c r="K438" s="18">
        <f t="shared" si="4"/>
        <v>1.4194038089980678</v>
      </c>
      <c r="M438" s="10" t="s">
        <v>36</v>
      </c>
      <c r="N438" s="11">
        <v>885760</v>
      </c>
      <c r="O438" s="11" t="s">
        <v>21</v>
      </c>
      <c r="P438" s="11">
        <v>1620880</v>
      </c>
      <c r="Q438" s="11" t="s">
        <v>21</v>
      </c>
      <c r="R438" s="11">
        <v>31240</v>
      </c>
      <c r="S438" s="11" t="s">
        <v>21</v>
      </c>
      <c r="T438" s="11">
        <v>25150</v>
      </c>
      <c r="U438" s="11" t="s">
        <v>21</v>
      </c>
    </row>
    <row r="439" spans="2:21" x14ac:dyDescent="0.25">
      <c r="B439" s="10" t="s">
        <v>37</v>
      </c>
      <c r="C439" s="12">
        <v>20310</v>
      </c>
      <c r="D439" s="12" t="s">
        <v>21</v>
      </c>
      <c r="E439" s="12">
        <v>34050</v>
      </c>
      <c r="F439" s="12" t="s">
        <v>21</v>
      </c>
      <c r="G439" s="12">
        <v>480</v>
      </c>
      <c r="H439" s="12" t="s">
        <v>21</v>
      </c>
      <c r="I439" s="12">
        <v>560</v>
      </c>
      <c r="J439" s="12" t="s">
        <v>21</v>
      </c>
      <c r="K439" s="18">
        <f t="shared" si="4"/>
        <v>0.8571428571428571</v>
      </c>
      <c r="M439" s="10" t="s">
        <v>37</v>
      </c>
      <c r="N439" s="12">
        <v>16730</v>
      </c>
      <c r="O439" s="12" t="s">
        <v>21</v>
      </c>
      <c r="P439" s="12">
        <v>38860</v>
      </c>
      <c r="Q439" s="12" t="s">
        <v>21</v>
      </c>
      <c r="R439" s="12">
        <v>130</v>
      </c>
      <c r="S439" s="12" t="s">
        <v>21</v>
      </c>
      <c r="T439" s="12">
        <v>160</v>
      </c>
      <c r="U439" s="12" t="s">
        <v>21</v>
      </c>
    </row>
    <row r="440" spans="2:21" x14ac:dyDescent="0.25">
      <c r="B440" s="10" t="s">
        <v>38</v>
      </c>
      <c r="C440" s="11">
        <v>67250</v>
      </c>
      <c r="D440" s="11" t="s">
        <v>21</v>
      </c>
      <c r="E440" s="11">
        <v>68980</v>
      </c>
      <c r="F440" s="11" t="s">
        <v>21</v>
      </c>
      <c r="G440" s="11">
        <v>4350</v>
      </c>
      <c r="H440" s="11" t="s">
        <v>21</v>
      </c>
      <c r="I440" s="11">
        <v>2620</v>
      </c>
      <c r="J440" s="11" t="s">
        <v>21</v>
      </c>
      <c r="K440" s="18">
        <f t="shared" si="4"/>
        <v>1.6603053435114503</v>
      </c>
      <c r="M440" s="10" t="s">
        <v>38</v>
      </c>
      <c r="N440" s="11">
        <v>83890</v>
      </c>
      <c r="O440" s="11" t="s">
        <v>21</v>
      </c>
      <c r="P440" s="11">
        <v>83390</v>
      </c>
      <c r="Q440" s="11" t="s">
        <v>21</v>
      </c>
      <c r="R440" s="11">
        <v>2670</v>
      </c>
      <c r="S440" s="11" t="s">
        <v>21</v>
      </c>
      <c r="T440" s="11">
        <v>1490</v>
      </c>
      <c r="U440" s="11" t="s">
        <v>21</v>
      </c>
    </row>
    <row r="441" spans="2:21" x14ac:dyDescent="0.25">
      <c r="B441" s="10" t="s">
        <v>39</v>
      </c>
      <c r="C441" s="12">
        <v>112830</v>
      </c>
      <c r="D441" s="12" t="s">
        <v>21</v>
      </c>
      <c r="E441" s="12">
        <v>132080</v>
      </c>
      <c r="F441" s="12" t="s">
        <v>21</v>
      </c>
      <c r="G441" s="12">
        <v>2150</v>
      </c>
      <c r="H441" s="12" t="s">
        <v>21</v>
      </c>
      <c r="I441" s="12">
        <v>1020</v>
      </c>
      <c r="J441" s="12" t="s">
        <v>21</v>
      </c>
      <c r="K441" s="18">
        <f t="shared" si="4"/>
        <v>2.107843137254902</v>
      </c>
      <c r="M441" s="10" t="s">
        <v>39</v>
      </c>
      <c r="N441" s="12">
        <v>137860</v>
      </c>
      <c r="O441" s="12" t="s">
        <v>21</v>
      </c>
      <c r="P441" s="12">
        <v>199910</v>
      </c>
      <c r="Q441" s="12" t="s">
        <v>21</v>
      </c>
      <c r="R441" s="12">
        <v>610</v>
      </c>
      <c r="S441" s="12" t="s">
        <v>21</v>
      </c>
      <c r="T441" s="12">
        <v>350</v>
      </c>
      <c r="U441" s="12" t="s">
        <v>21</v>
      </c>
    </row>
    <row r="442" spans="2:21" x14ac:dyDescent="0.25">
      <c r="B442" s="10" t="s">
        <v>40</v>
      </c>
      <c r="C442" s="11">
        <v>3550</v>
      </c>
      <c r="D442" s="11" t="s">
        <v>21</v>
      </c>
      <c r="E442" s="11">
        <v>1880</v>
      </c>
      <c r="F442" s="11" t="s">
        <v>21</v>
      </c>
      <c r="G442" s="11">
        <v>220</v>
      </c>
      <c r="H442" s="11" t="s">
        <v>21</v>
      </c>
      <c r="I442" s="11">
        <v>100</v>
      </c>
      <c r="J442" s="11" t="s">
        <v>21</v>
      </c>
      <c r="K442" s="18">
        <f t="shared" si="4"/>
        <v>2.2000000000000002</v>
      </c>
      <c r="M442" s="10" t="s">
        <v>40</v>
      </c>
      <c r="N442" s="11">
        <v>3810</v>
      </c>
      <c r="O442" s="11" t="s">
        <v>21</v>
      </c>
      <c r="P442" s="11">
        <v>2200</v>
      </c>
      <c r="Q442" s="11" t="s">
        <v>21</v>
      </c>
      <c r="R442" s="11">
        <v>150</v>
      </c>
      <c r="S442" s="11" t="s">
        <v>21</v>
      </c>
      <c r="T442" s="11">
        <v>70</v>
      </c>
      <c r="U442" s="11" t="s">
        <v>21</v>
      </c>
    </row>
    <row r="443" spans="2:21" x14ac:dyDescent="0.25">
      <c r="B443" s="10" t="s">
        <v>41</v>
      </c>
      <c r="C443" s="12">
        <v>245710</v>
      </c>
      <c r="D443" s="12" t="s">
        <v>21</v>
      </c>
      <c r="E443" s="12">
        <v>232060</v>
      </c>
      <c r="F443" s="12" t="s">
        <v>21</v>
      </c>
      <c r="G443" s="12">
        <v>2240</v>
      </c>
      <c r="H443" s="12" t="s">
        <v>21</v>
      </c>
      <c r="I443" s="12">
        <v>970</v>
      </c>
      <c r="J443" s="12" t="s">
        <v>21</v>
      </c>
      <c r="K443" s="18">
        <f t="shared" si="4"/>
        <v>2.3092783505154637</v>
      </c>
      <c r="M443" s="10" t="s">
        <v>41</v>
      </c>
      <c r="N443" s="12">
        <v>384880</v>
      </c>
      <c r="O443" s="12" t="s">
        <v>21</v>
      </c>
      <c r="P443" s="12">
        <v>571660</v>
      </c>
      <c r="Q443" s="12" t="s">
        <v>21</v>
      </c>
      <c r="R443" s="12">
        <v>420</v>
      </c>
      <c r="S443" s="12" t="s">
        <v>21</v>
      </c>
      <c r="T443" s="12">
        <v>140</v>
      </c>
      <c r="U443" s="12" t="s">
        <v>21</v>
      </c>
    </row>
    <row r="444" spans="2:21" x14ac:dyDescent="0.25">
      <c r="B444" s="10" t="s">
        <v>42</v>
      </c>
      <c r="C444" s="11">
        <v>4730</v>
      </c>
      <c r="D444" s="11" t="s">
        <v>21</v>
      </c>
      <c r="E444" s="11">
        <v>7650</v>
      </c>
      <c r="F444" s="11" t="s">
        <v>21</v>
      </c>
      <c r="G444" s="11">
        <v>10</v>
      </c>
      <c r="H444" s="11" t="s">
        <v>21</v>
      </c>
      <c r="I444" s="11">
        <v>10</v>
      </c>
      <c r="J444" s="11" t="s">
        <v>21</v>
      </c>
      <c r="K444" s="18">
        <f t="shared" si="4"/>
        <v>1</v>
      </c>
      <c r="M444" s="10" t="s">
        <v>42</v>
      </c>
      <c r="N444" s="11">
        <v>4560</v>
      </c>
      <c r="O444" s="11" t="s">
        <v>21</v>
      </c>
      <c r="P444" s="11">
        <v>12530</v>
      </c>
      <c r="Q444" s="11" t="s">
        <v>21</v>
      </c>
      <c r="R444" s="11" t="s">
        <v>53</v>
      </c>
      <c r="S444" s="11" t="s">
        <v>79</v>
      </c>
      <c r="T444" s="11" t="s">
        <v>53</v>
      </c>
      <c r="U444" s="11" t="s">
        <v>79</v>
      </c>
    </row>
    <row r="445" spans="2:21" x14ac:dyDescent="0.25">
      <c r="B445" s="10" t="s">
        <v>43</v>
      </c>
      <c r="C445" s="12">
        <v>158210</v>
      </c>
      <c r="D445" s="12" t="s">
        <v>21</v>
      </c>
      <c r="E445" s="12">
        <v>52640</v>
      </c>
      <c r="F445" s="12" t="s">
        <v>21</v>
      </c>
      <c r="G445" s="12">
        <v>3260</v>
      </c>
      <c r="H445" s="12" t="s">
        <v>21</v>
      </c>
      <c r="I445" s="12">
        <v>1300</v>
      </c>
      <c r="J445" s="12" t="s">
        <v>21</v>
      </c>
      <c r="K445" s="18">
        <f t="shared" si="4"/>
        <v>2.5076923076923077</v>
      </c>
      <c r="M445" s="10" t="s">
        <v>43</v>
      </c>
      <c r="N445" s="12">
        <v>172640</v>
      </c>
      <c r="O445" s="12" t="s">
        <v>21</v>
      </c>
      <c r="P445" s="12">
        <v>72320</v>
      </c>
      <c r="Q445" s="12" t="s">
        <v>21</v>
      </c>
      <c r="R445" s="12">
        <v>3030</v>
      </c>
      <c r="S445" s="12" t="s">
        <v>21</v>
      </c>
      <c r="T445" s="12">
        <v>1120</v>
      </c>
      <c r="U445" s="12" t="s">
        <v>21</v>
      </c>
    </row>
    <row r="446" spans="2:21" x14ac:dyDescent="0.25">
      <c r="B446" s="10" t="s">
        <v>44</v>
      </c>
      <c r="C446" s="11">
        <v>98970</v>
      </c>
      <c r="D446" s="11" t="s">
        <v>21</v>
      </c>
      <c r="E446" s="11">
        <v>110780</v>
      </c>
      <c r="F446" s="11" t="s">
        <v>21</v>
      </c>
      <c r="G446" s="11">
        <v>23460</v>
      </c>
      <c r="H446" s="11" t="s">
        <v>21</v>
      </c>
      <c r="I446" s="11">
        <v>24160</v>
      </c>
      <c r="J446" s="11" t="s">
        <v>21</v>
      </c>
      <c r="K446" s="18">
        <f t="shared" si="4"/>
        <v>0.97102649006622521</v>
      </c>
      <c r="M446" s="10" t="s">
        <v>44</v>
      </c>
      <c r="N446" s="11">
        <v>113330</v>
      </c>
      <c r="O446" s="11" t="s">
        <v>21</v>
      </c>
      <c r="P446" s="11">
        <v>150170</v>
      </c>
      <c r="Q446" s="11" t="s">
        <v>21</v>
      </c>
      <c r="R446" s="11">
        <v>17580</v>
      </c>
      <c r="S446" s="11" t="s">
        <v>21</v>
      </c>
      <c r="T446" s="11">
        <v>20550</v>
      </c>
      <c r="U446" s="11" t="s">
        <v>21</v>
      </c>
    </row>
    <row r="447" spans="2:21" x14ac:dyDescent="0.25">
      <c r="B447" s="10" t="s">
        <v>45</v>
      </c>
      <c r="C447" s="12">
        <v>1395780</v>
      </c>
      <c r="D447" s="12" t="s">
        <v>21</v>
      </c>
      <c r="E447" s="12">
        <v>1301490</v>
      </c>
      <c r="F447" s="12" t="s">
        <v>21</v>
      </c>
      <c r="G447" s="12">
        <v>2720</v>
      </c>
      <c r="H447" s="12" t="s">
        <v>21</v>
      </c>
      <c r="I447" s="12">
        <v>1960</v>
      </c>
      <c r="J447" s="12" t="s">
        <v>21</v>
      </c>
      <c r="K447" s="18">
        <f t="shared" si="4"/>
        <v>1.3877551020408163</v>
      </c>
      <c r="M447" s="10" t="s">
        <v>45</v>
      </c>
      <c r="N447" s="12">
        <v>1872040</v>
      </c>
      <c r="O447" s="12" t="s">
        <v>21</v>
      </c>
      <c r="P447" s="12">
        <v>1506620</v>
      </c>
      <c r="Q447" s="12" t="s">
        <v>21</v>
      </c>
      <c r="R447" s="12">
        <v>4420</v>
      </c>
      <c r="S447" s="12" t="s">
        <v>21</v>
      </c>
      <c r="T447" s="12">
        <v>3580</v>
      </c>
      <c r="U447" s="12" t="s">
        <v>21</v>
      </c>
    </row>
    <row r="448" spans="2:21" x14ac:dyDescent="0.25">
      <c r="B448" s="10" t="s">
        <v>46</v>
      </c>
      <c r="C448" s="11">
        <v>314280</v>
      </c>
      <c r="D448" s="11" t="s">
        <v>21</v>
      </c>
      <c r="E448" s="11">
        <v>290230</v>
      </c>
      <c r="F448" s="11" t="s">
        <v>21</v>
      </c>
      <c r="G448" s="11">
        <v>4670</v>
      </c>
      <c r="H448" s="11" t="s">
        <v>21</v>
      </c>
      <c r="I448" s="11">
        <v>1950</v>
      </c>
      <c r="J448" s="11" t="s">
        <v>21</v>
      </c>
      <c r="K448" s="18">
        <f t="shared" si="4"/>
        <v>2.3948717948717948</v>
      </c>
      <c r="M448" s="10" t="s">
        <v>46</v>
      </c>
      <c r="N448" s="11">
        <v>355340</v>
      </c>
      <c r="O448" s="11" t="s">
        <v>21</v>
      </c>
      <c r="P448" s="11">
        <v>305270</v>
      </c>
      <c r="Q448" s="11" t="s">
        <v>21</v>
      </c>
      <c r="R448" s="11">
        <v>1210</v>
      </c>
      <c r="S448" s="11" t="s">
        <v>21</v>
      </c>
      <c r="T448" s="11">
        <v>610</v>
      </c>
      <c r="U448" s="11" t="s">
        <v>21</v>
      </c>
    </row>
    <row r="449" spans="2:21" x14ac:dyDescent="0.25">
      <c r="B449" s="10" t="s">
        <v>47</v>
      </c>
      <c r="C449" s="12">
        <v>1178660</v>
      </c>
      <c r="D449" s="12" t="s">
        <v>21</v>
      </c>
      <c r="E449" s="12">
        <v>2887070</v>
      </c>
      <c r="F449" s="12" t="s">
        <v>21</v>
      </c>
      <c r="G449" s="12">
        <v>11060</v>
      </c>
      <c r="H449" s="12" t="s">
        <v>21</v>
      </c>
      <c r="I449" s="12">
        <v>19950</v>
      </c>
      <c r="J449" s="12" t="s">
        <v>21</v>
      </c>
      <c r="K449" s="18">
        <f t="shared" si="4"/>
        <v>0.55438596491228065</v>
      </c>
      <c r="M449" s="10" t="s">
        <v>47</v>
      </c>
      <c r="N449" s="12">
        <v>1395320</v>
      </c>
      <c r="O449" s="12" t="s">
        <v>21</v>
      </c>
      <c r="P449" s="12">
        <v>3859040</v>
      </c>
      <c r="Q449" s="12" t="s">
        <v>21</v>
      </c>
      <c r="R449" s="12">
        <v>1180</v>
      </c>
      <c r="S449" s="12" t="s">
        <v>21</v>
      </c>
      <c r="T449" s="12">
        <v>910</v>
      </c>
      <c r="U449" s="12" t="s">
        <v>21</v>
      </c>
    </row>
    <row r="450" spans="2:21" x14ac:dyDescent="0.25">
      <c r="B450" s="10" t="s">
        <v>48</v>
      </c>
      <c r="C450" s="11">
        <v>71420</v>
      </c>
      <c r="D450" s="11" t="s">
        <v>21</v>
      </c>
      <c r="E450" s="11">
        <v>72470</v>
      </c>
      <c r="F450" s="11" t="s">
        <v>21</v>
      </c>
      <c r="G450" s="11">
        <v>4920</v>
      </c>
      <c r="H450" s="11" t="s">
        <v>21</v>
      </c>
      <c r="I450" s="11">
        <v>3340</v>
      </c>
      <c r="J450" s="11" t="s">
        <v>21</v>
      </c>
      <c r="K450" s="18">
        <f t="shared" si="4"/>
        <v>1.4730538922155689</v>
      </c>
      <c r="M450" s="10" t="s">
        <v>48</v>
      </c>
      <c r="N450" s="11">
        <v>73320</v>
      </c>
      <c r="O450" s="11" t="s">
        <v>21</v>
      </c>
      <c r="P450" s="11">
        <v>74650</v>
      </c>
      <c r="Q450" s="11" t="s">
        <v>21</v>
      </c>
      <c r="R450" s="11">
        <v>2880</v>
      </c>
      <c r="S450" s="11" t="s">
        <v>21</v>
      </c>
      <c r="T450" s="11">
        <v>2040</v>
      </c>
      <c r="U450" s="11" t="s">
        <v>21</v>
      </c>
    </row>
    <row r="451" spans="2:21" x14ac:dyDescent="0.25">
      <c r="B451" s="10" t="s">
        <v>49</v>
      </c>
      <c r="C451" s="12">
        <v>42910</v>
      </c>
      <c r="D451" s="12" t="s">
        <v>21</v>
      </c>
      <c r="E451" s="12">
        <v>19630</v>
      </c>
      <c r="F451" s="12" t="s">
        <v>21</v>
      </c>
      <c r="G451" s="12">
        <v>3010</v>
      </c>
      <c r="H451" s="12" t="s">
        <v>21</v>
      </c>
      <c r="I451" s="12">
        <v>530</v>
      </c>
      <c r="J451" s="12" t="s">
        <v>21</v>
      </c>
      <c r="K451" s="18">
        <f t="shared" si="4"/>
        <v>5.6792452830188678</v>
      </c>
      <c r="M451" s="10" t="s">
        <v>49</v>
      </c>
      <c r="N451" s="12">
        <v>56890</v>
      </c>
      <c r="O451" s="12" t="s">
        <v>21</v>
      </c>
      <c r="P451" s="12">
        <v>24460</v>
      </c>
      <c r="Q451" s="12" t="s">
        <v>21</v>
      </c>
      <c r="R451" s="12">
        <v>3260</v>
      </c>
      <c r="S451" s="12" t="s">
        <v>21</v>
      </c>
      <c r="T451" s="12">
        <v>330</v>
      </c>
      <c r="U451" s="12" t="s">
        <v>21</v>
      </c>
    </row>
    <row r="452" spans="2:21" x14ac:dyDescent="0.25">
      <c r="B452" s="10" t="s">
        <v>50</v>
      </c>
      <c r="C452" s="11">
        <v>56990</v>
      </c>
      <c r="D452" s="11" t="s">
        <v>21</v>
      </c>
      <c r="E452" s="11">
        <v>45630</v>
      </c>
      <c r="F452" s="11" t="s">
        <v>21</v>
      </c>
      <c r="G452" s="11">
        <v>5370</v>
      </c>
      <c r="H452" s="11" t="s">
        <v>21</v>
      </c>
      <c r="I452" s="11">
        <v>4240</v>
      </c>
      <c r="J452" s="11" t="s">
        <v>21</v>
      </c>
      <c r="K452" s="18">
        <f t="shared" si="4"/>
        <v>1.2665094339622642</v>
      </c>
      <c r="M452" s="10" t="s">
        <v>50</v>
      </c>
      <c r="N452" s="11">
        <v>65800</v>
      </c>
      <c r="O452" s="11" t="s">
        <v>21</v>
      </c>
      <c r="P452" s="11">
        <v>63870</v>
      </c>
      <c r="Q452" s="11" t="s">
        <v>21</v>
      </c>
      <c r="R452" s="11">
        <v>2660</v>
      </c>
      <c r="S452" s="11" t="s">
        <v>21</v>
      </c>
      <c r="T452" s="11">
        <v>2680</v>
      </c>
      <c r="U452" s="11" t="s">
        <v>21</v>
      </c>
    </row>
    <row r="453" spans="2:21" x14ac:dyDescent="0.25">
      <c r="B453" s="10" t="s">
        <v>51</v>
      </c>
      <c r="C453" s="12">
        <v>54330</v>
      </c>
      <c r="D453" s="12" t="s">
        <v>21</v>
      </c>
      <c r="E453" s="12">
        <v>58790</v>
      </c>
      <c r="F453" s="12" t="s">
        <v>21</v>
      </c>
      <c r="G453" s="12">
        <v>7790</v>
      </c>
      <c r="H453" s="12" t="s">
        <v>21</v>
      </c>
      <c r="I453" s="12">
        <v>5040</v>
      </c>
      <c r="J453" s="12" t="s">
        <v>21</v>
      </c>
      <c r="K453" s="18">
        <f t="shared" si="4"/>
        <v>1.5456349206349207</v>
      </c>
      <c r="M453" s="10" t="s">
        <v>51</v>
      </c>
      <c r="N453" s="12">
        <v>59350</v>
      </c>
      <c r="O453" s="12" t="s">
        <v>21</v>
      </c>
      <c r="P453" s="12">
        <v>71090</v>
      </c>
      <c r="Q453" s="12" t="s">
        <v>21</v>
      </c>
      <c r="R453" s="12">
        <v>5080</v>
      </c>
      <c r="S453" s="12" t="s">
        <v>21</v>
      </c>
      <c r="T453" s="12">
        <v>3620</v>
      </c>
      <c r="U453" s="12" t="s">
        <v>21</v>
      </c>
    </row>
    <row r="454" spans="2:21" x14ac:dyDescent="0.25">
      <c r="B454" s="10" t="s">
        <v>52</v>
      </c>
      <c r="C454" s="11">
        <v>1760</v>
      </c>
      <c r="D454" s="11" t="s">
        <v>21</v>
      </c>
      <c r="E454" s="11">
        <v>2090</v>
      </c>
      <c r="F454" s="11" t="s">
        <v>21</v>
      </c>
      <c r="G454" s="11" t="s">
        <v>53</v>
      </c>
      <c r="H454" s="11" t="s">
        <v>21</v>
      </c>
      <c r="I454" s="11" t="s">
        <v>53</v>
      </c>
      <c r="J454" s="11" t="s">
        <v>21</v>
      </c>
      <c r="M454" s="10" t="s">
        <v>52</v>
      </c>
      <c r="N454" s="11">
        <v>4230</v>
      </c>
      <c r="O454" s="11" t="s">
        <v>21</v>
      </c>
      <c r="P454" s="11">
        <v>2590</v>
      </c>
      <c r="Q454" s="11" t="s">
        <v>21</v>
      </c>
      <c r="R454" s="11">
        <v>20</v>
      </c>
      <c r="S454" s="11" t="s">
        <v>21</v>
      </c>
      <c r="T454" s="11">
        <v>10</v>
      </c>
      <c r="U454" s="11" t="s">
        <v>21</v>
      </c>
    </row>
    <row r="455" spans="2:21" x14ac:dyDescent="0.25">
      <c r="B455" s="10" t="s">
        <v>54</v>
      </c>
      <c r="C455" s="12">
        <v>40040</v>
      </c>
      <c r="D455" s="12" t="s">
        <v>21</v>
      </c>
      <c r="E455" s="12">
        <v>38710</v>
      </c>
      <c r="F455" s="12" t="s">
        <v>21</v>
      </c>
      <c r="G455" s="12">
        <v>1040</v>
      </c>
      <c r="H455" s="12" t="s">
        <v>21</v>
      </c>
      <c r="I455" s="12">
        <v>1070</v>
      </c>
      <c r="J455" s="12" t="s">
        <v>21</v>
      </c>
      <c r="M455" s="10" t="s">
        <v>54</v>
      </c>
      <c r="N455" s="12">
        <v>46090</v>
      </c>
      <c r="O455" s="12" t="s">
        <v>21</v>
      </c>
      <c r="P455" s="12">
        <v>46620</v>
      </c>
      <c r="Q455" s="12" t="s">
        <v>21</v>
      </c>
      <c r="R455" s="12">
        <v>910</v>
      </c>
      <c r="S455" s="12" t="s">
        <v>21</v>
      </c>
      <c r="T455" s="12">
        <v>940</v>
      </c>
      <c r="U455" s="12" t="s">
        <v>21</v>
      </c>
    </row>
    <row r="456" spans="2:21" x14ac:dyDescent="0.25">
      <c r="B456" s="10" t="s">
        <v>55</v>
      </c>
      <c r="C456" s="11" t="s">
        <v>53</v>
      </c>
      <c r="D456" s="11" t="s">
        <v>21</v>
      </c>
      <c r="E456" s="11">
        <v>41660</v>
      </c>
      <c r="F456" s="11" t="s">
        <v>21</v>
      </c>
      <c r="G456" s="11" t="s">
        <v>53</v>
      </c>
      <c r="H456" s="11" t="s">
        <v>21</v>
      </c>
      <c r="I456" s="11">
        <v>6130</v>
      </c>
      <c r="J456" s="11" t="s">
        <v>21</v>
      </c>
      <c r="M456" s="10" t="s">
        <v>55</v>
      </c>
      <c r="N456" s="11">
        <v>95980</v>
      </c>
      <c r="O456" s="11" t="s">
        <v>21</v>
      </c>
      <c r="P456" s="11">
        <v>59070</v>
      </c>
      <c r="Q456" s="11" t="s">
        <v>21</v>
      </c>
      <c r="R456" s="11">
        <v>9020</v>
      </c>
      <c r="S456" s="11" t="s">
        <v>21</v>
      </c>
      <c r="T456" s="11">
        <v>5520</v>
      </c>
      <c r="U456" s="11" t="s">
        <v>21</v>
      </c>
    </row>
    <row r="457" spans="2:21" x14ac:dyDescent="0.25">
      <c r="B457" s="10" t="s">
        <v>56</v>
      </c>
      <c r="C457" s="12" t="s">
        <v>53</v>
      </c>
      <c r="D457" s="12" t="s">
        <v>21</v>
      </c>
      <c r="E457" s="12" t="s">
        <v>53</v>
      </c>
      <c r="F457" s="12" t="s">
        <v>21</v>
      </c>
      <c r="G457" s="12" t="s">
        <v>53</v>
      </c>
      <c r="H457" s="12" t="s">
        <v>21</v>
      </c>
      <c r="I457" s="12" t="s">
        <v>53</v>
      </c>
      <c r="J457" s="12" t="s">
        <v>21</v>
      </c>
      <c r="M457" s="10" t="s">
        <v>56</v>
      </c>
      <c r="N457" s="12">
        <v>289080</v>
      </c>
      <c r="O457" s="12" t="s">
        <v>21</v>
      </c>
      <c r="P457" s="12">
        <v>185200</v>
      </c>
      <c r="Q457" s="12" t="s">
        <v>21</v>
      </c>
      <c r="R457" s="12">
        <v>6470</v>
      </c>
      <c r="S457" s="12" t="s">
        <v>171</v>
      </c>
      <c r="T457" s="12">
        <v>1890</v>
      </c>
      <c r="U457" s="12" t="s">
        <v>21</v>
      </c>
    </row>
    <row r="458" spans="2:21" x14ac:dyDescent="0.25">
      <c r="B458" s="10" t="s">
        <v>57</v>
      </c>
      <c r="C458" s="11" t="s">
        <v>53</v>
      </c>
      <c r="D458" s="11" t="s">
        <v>21</v>
      </c>
      <c r="E458" s="11" t="s">
        <v>53</v>
      </c>
      <c r="F458" s="11" t="s">
        <v>21</v>
      </c>
      <c r="G458" s="11" t="s">
        <v>53</v>
      </c>
      <c r="H458" s="11" t="s">
        <v>21</v>
      </c>
      <c r="I458" s="11" t="s">
        <v>53</v>
      </c>
      <c r="J458" s="11" t="s">
        <v>21</v>
      </c>
      <c r="M458" s="10" t="s">
        <v>57</v>
      </c>
      <c r="N458" s="11">
        <v>48140</v>
      </c>
      <c r="O458" s="11" t="s">
        <v>21</v>
      </c>
      <c r="P458" s="11">
        <v>48870</v>
      </c>
      <c r="Q458" s="11" t="s">
        <v>21</v>
      </c>
      <c r="R458" s="11" t="s">
        <v>53</v>
      </c>
      <c r="S458" s="11" t="s">
        <v>79</v>
      </c>
      <c r="T458" s="11" t="s">
        <v>53</v>
      </c>
      <c r="U458" s="11" t="s">
        <v>79</v>
      </c>
    </row>
    <row r="459" spans="2:21" x14ac:dyDescent="0.25">
      <c r="B459" s="10" t="s">
        <v>58</v>
      </c>
      <c r="C459" s="12" t="s">
        <v>53</v>
      </c>
      <c r="D459" s="12" t="s">
        <v>21</v>
      </c>
      <c r="E459" s="12" t="s">
        <v>53</v>
      </c>
      <c r="F459" s="12" t="s">
        <v>21</v>
      </c>
      <c r="G459" s="12" t="s">
        <v>53</v>
      </c>
      <c r="H459" s="12" t="s">
        <v>21</v>
      </c>
      <c r="I459" s="12" t="s">
        <v>53</v>
      </c>
      <c r="J459" s="12" t="s">
        <v>21</v>
      </c>
      <c r="M459" s="10" t="s">
        <v>58</v>
      </c>
      <c r="N459" s="12" t="s">
        <v>53</v>
      </c>
      <c r="O459" s="12" t="s">
        <v>21</v>
      </c>
      <c r="P459" s="12" t="s">
        <v>53</v>
      </c>
      <c r="Q459" s="12" t="s">
        <v>21</v>
      </c>
      <c r="R459" s="12" t="s">
        <v>53</v>
      </c>
      <c r="S459" s="12" t="s">
        <v>21</v>
      </c>
      <c r="T459" s="12" t="s">
        <v>53</v>
      </c>
      <c r="U459" s="12" t="s">
        <v>21</v>
      </c>
    </row>
    <row r="460" spans="2:21" x14ac:dyDescent="0.25">
      <c r="B460" s="10" t="s">
        <v>59</v>
      </c>
      <c r="C460" s="11" t="s">
        <v>53</v>
      </c>
      <c r="D460" s="11" t="s">
        <v>21</v>
      </c>
      <c r="E460" s="11" t="s">
        <v>53</v>
      </c>
      <c r="F460" s="11" t="s">
        <v>21</v>
      </c>
      <c r="G460" s="11" t="s">
        <v>53</v>
      </c>
      <c r="H460" s="11" t="s">
        <v>21</v>
      </c>
      <c r="I460" s="11" t="s">
        <v>53</v>
      </c>
      <c r="J460" s="11" t="s">
        <v>21</v>
      </c>
      <c r="M460" s="10" t="s">
        <v>59</v>
      </c>
      <c r="N460" s="11">
        <v>621120</v>
      </c>
      <c r="O460" s="11" t="s">
        <v>21</v>
      </c>
      <c r="P460" s="11">
        <v>631550</v>
      </c>
      <c r="Q460" s="11" t="s">
        <v>21</v>
      </c>
      <c r="R460" s="11">
        <v>340</v>
      </c>
      <c r="S460" s="11" t="s">
        <v>21</v>
      </c>
      <c r="T460" s="11">
        <v>170</v>
      </c>
      <c r="U460" s="11" t="s">
        <v>21</v>
      </c>
    </row>
    <row r="461" spans="2:21" x14ac:dyDescent="0.25">
      <c r="B461" s="1"/>
      <c r="C461" s="1"/>
      <c r="D461" s="1"/>
      <c r="E461" s="1"/>
      <c r="F461" s="1"/>
      <c r="G461" s="1"/>
      <c r="H461" s="1"/>
      <c r="I461" s="1"/>
      <c r="J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2:21" x14ac:dyDescent="0.25">
      <c r="B462" s="7" t="s">
        <v>60</v>
      </c>
      <c r="C462" s="1"/>
      <c r="D462" s="1"/>
      <c r="E462" s="1"/>
      <c r="F462" s="1"/>
      <c r="G462" s="1"/>
      <c r="H462" s="1"/>
      <c r="I462" s="1"/>
      <c r="J462" s="1"/>
      <c r="M462" s="7" t="s">
        <v>60</v>
      </c>
      <c r="N462" s="1"/>
      <c r="O462" s="1"/>
      <c r="P462" s="1"/>
      <c r="Q462" s="1"/>
      <c r="R462" s="1"/>
      <c r="S462" s="1"/>
      <c r="T462" s="1"/>
      <c r="U462" s="1"/>
    </row>
    <row r="463" spans="2:21" x14ac:dyDescent="0.25">
      <c r="B463" s="7" t="s">
        <v>53</v>
      </c>
      <c r="C463" s="6" t="s">
        <v>61</v>
      </c>
      <c r="D463" s="1"/>
      <c r="E463" s="1"/>
      <c r="F463" s="1"/>
      <c r="G463" s="1"/>
      <c r="H463" s="1"/>
      <c r="I463" s="1"/>
      <c r="J463" s="1"/>
      <c r="M463" s="7" t="s">
        <v>53</v>
      </c>
      <c r="N463" s="6" t="s">
        <v>61</v>
      </c>
      <c r="O463" s="1"/>
      <c r="P463" s="1"/>
      <c r="Q463" s="1"/>
      <c r="R463" s="1"/>
      <c r="S463" s="1"/>
      <c r="T463" s="1"/>
      <c r="U463" s="1"/>
    </row>
    <row r="464" spans="2:21" x14ac:dyDescent="0.25">
      <c r="M464" s="7" t="s">
        <v>80</v>
      </c>
      <c r="N464" s="1"/>
      <c r="O464" s="1"/>
      <c r="P464" s="1"/>
      <c r="Q464" s="1"/>
      <c r="R464" s="1"/>
      <c r="S464" s="1"/>
      <c r="T464" s="1"/>
      <c r="U464" s="1"/>
    </row>
    <row r="465" spans="2:21" x14ac:dyDescent="0.25">
      <c r="B465" s="2" t="s">
        <v>400</v>
      </c>
      <c r="E465" s="2">
        <f>+C426/E426</f>
        <v>0.89733548024218901</v>
      </c>
      <c r="G465" s="2">
        <f>+G426/I426</f>
        <v>1.6216271380169001</v>
      </c>
      <c r="M465" s="2" t="s">
        <v>400</v>
      </c>
      <c r="P465" s="2">
        <f>+N426/P426</f>
        <v>0.7664963966235766</v>
      </c>
      <c r="R465" s="2">
        <f>+R426/T426</f>
        <v>1.3920138572340233</v>
      </c>
      <c r="S465" s="1"/>
      <c r="T465" s="1"/>
      <c r="U465" s="1"/>
    </row>
    <row r="466" spans="2:21" x14ac:dyDescent="0.25">
      <c r="M466" s="7" t="s">
        <v>171</v>
      </c>
      <c r="N466" s="6" t="s">
        <v>172</v>
      </c>
      <c r="O466" s="1"/>
      <c r="P466" s="1"/>
      <c r="Q466" s="1"/>
      <c r="R466" s="1"/>
      <c r="S466" s="1"/>
      <c r="T466" s="1"/>
      <c r="U466" s="1"/>
    </row>
  </sheetData>
  <sortState xmlns:xlrd2="http://schemas.microsoft.com/office/spreadsheetml/2017/richdata2" ref="T24:U50">
    <sortCondition descending="1" ref="U24:U50"/>
  </sortState>
  <mergeCells count="226">
    <mergeCell ref="Q138:R138"/>
    <mergeCell ref="Q139:R139"/>
    <mergeCell ref="G21:H21"/>
    <mergeCell ref="Q21:R21"/>
    <mergeCell ref="C423:F423"/>
    <mergeCell ref="G423:J423"/>
    <mergeCell ref="C424:D424"/>
    <mergeCell ref="E424:F424"/>
    <mergeCell ref="G424:H424"/>
    <mergeCell ref="I424:J424"/>
    <mergeCell ref="N423:Q423"/>
    <mergeCell ref="R423:U423"/>
    <mergeCell ref="N424:O424"/>
    <mergeCell ref="P424:Q424"/>
    <mergeCell ref="R424:S424"/>
    <mergeCell ref="T424:U424"/>
    <mergeCell ref="M365:N365"/>
    <mergeCell ref="O365:P365"/>
    <mergeCell ref="Q365:R365"/>
    <mergeCell ref="S365:T365"/>
    <mergeCell ref="U365:V365"/>
    <mergeCell ref="C365:D365"/>
    <mergeCell ref="E365:F365"/>
    <mergeCell ref="G365:H365"/>
    <mergeCell ref="CQ365:CR365"/>
    <mergeCell ref="CS365:CT365"/>
    <mergeCell ref="CU365:CV365"/>
    <mergeCell ref="CG365:CH365"/>
    <mergeCell ref="CI365:CJ365"/>
    <mergeCell ref="CK365:CL365"/>
    <mergeCell ref="CM365:CN365"/>
    <mergeCell ref="CO365:CP365"/>
    <mergeCell ref="BW365:BX365"/>
    <mergeCell ref="BY365:BZ365"/>
    <mergeCell ref="CA365:CB365"/>
    <mergeCell ref="CC365:CD365"/>
    <mergeCell ref="CE365:CF365"/>
    <mergeCell ref="Y365:Z365"/>
    <mergeCell ref="AA365:AB365"/>
    <mergeCell ref="AC365:AD365"/>
    <mergeCell ref="AE365:AF365"/>
    <mergeCell ref="AQ365:AR365"/>
    <mergeCell ref="AS365:AT365"/>
    <mergeCell ref="AU365:AV365"/>
    <mergeCell ref="AW365:AX365"/>
    <mergeCell ref="BA364:BX364"/>
    <mergeCell ref="BA365:BB365"/>
    <mergeCell ref="BC365:BD365"/>
    <mergeCell ref="BE365:BF365"/>
    <mergeCell ref="BG365:BH365"/>
    <mergeCell ref="BI365:BJ365"/>
    <mergeCell ref="BK365:BL365"/>
    <mergeCell ref="BM365:BN365"/>
    <mergeCell ref="BO365:BP365"/>
    <mergeCell ref="BQ365:BR365"/>
    <mergeCell ref="BS365:BT365"/>
    <mergeCell ref="BU365:BV365"/>
    <mergeCell ref="I365:J365"/>
    <mergeCell ref="K365:L365"/>
    <mergeCell ref="C364:Z364"/>
    <mergeCell ref="AA364:AX364"/>
    <mergeCell ref="BY364:CV364"/>
    <mergeCell ref="BQ305:BR305"/>
    <mergeCell ref="BS305:BT305"/>
    <mergeCell ref="BU305:BV305"/>
    <mergeCell ref="BW305:BX305"/>
    <mergeCell ref="BY305:BZ305"/>
    <mergeCell ref="AK305:AL305"/>
    <mergeCell ref="AM305:AN305"/>
    <mergeCell ref="AO305:AP305"/>
    <mergeCell ref="AA305:AB305"/>
    <mergeCell ref="AC305:AD305"/>
    <mergeCell ref="AE305:AF305"/>
    <mergeCell ref="AG305:AH305"/>
    <mergeCell ref="AI305:AJ305"/>
    <mergeCell ref="AG365:AH365"/>
    <mergeCell ref="AI365:AJ365"/>
    <mergeCell ref="AK365:AL365"/>
    <mergeCell ref="AM365:AN365"/>
    <mergeCell ref="AO365:AP365"/>
    <mergeCell ref="W365:X365"/>
    <mergeCell ref="AU304:BN304"/>
    <mergeCell ref="BO304:CH304"/>
    <mergeCell ref="AU305:AV305"/>
    <mergeCell ref="AW305:AX305"/>
    <mergeCell ref="AY305:AZ305"/>
    <mergeCell ref="BA305:BB305"/>
    <mergeCell ref="BC305:BD305"/>
    <mergeCell ref="BE305:BF305"/>
    <mergeCell ref="BG305:BH305"/>
    <mergeCell ref="BI305:BJ305"/>
    <mergeCell ref="BK305:BL305"/>
    <mergeCell ref="BM305:BN305"/>
    <mergeCell ref="BO305:BP305"/>
    <mergeCell ref="CA305:CB305"/>
    <mergeCell ref="CC305:CD305"/>
    <mergeCell ref="CE305:CF305"/>
    <mergeCell ref="CG305:CH305"/>
    <mergeCell ref="C304:V304"/>
    <mergeCell ref="W304:AP304"/>
    <mergeCell ref="C305:D305"/>
    <mergeCell ref="E305:F305"/>
    <mergeCell ref="G305:H305"/>
    <mergeCell ref="I305:J305"/>
    <mergeCell ref="K305:L305"/>
    <mergeCell ref="M305:N305"/>
    <mergeCell ref="O305:P305"/>
    <mergeCell ref="Q305:R305"/>
    <mergeCell ref="S305:T305"/>
    <mergeCell ref="U305:V305"/>
    <mergeCell ref="W305:X305"/>
    <mergeCell ref="Y305:Z305"/>
    <mergeCell ref="AU246:BN246"/>
    <mergeCell ref="BO246:CH246"/>
    <mergeCell ref="AU247:AV247"/>
    <mergeCell ref="AW247:AX247"/>
    <mergeCell ref="AY247:AZ247"/>
    <mergeCell ref="BA247:BB247"/>
    <mergeCell ref="BC247:BD247"/>
    <mergeCell ref="BE247:BF247"/>
    <mergeCell ref="BG247:BH247"/>
    <mergeCell ref="BI247:BJ247"/>
    <mergeCell ref="BK247:BL247"/>
    <mergeCell ref="BM247:BN247"/>
    <mergeCell ref="BO247:BP247"/>
    <mergeCell ref="BQ247:BR247"/>
    <mergeCell ref="BS247:BT247"/>
    <mergeCell ref="CE247:CF247"/>
    <mergeCell ref="CG247:CH247"/>
    <mergeCell ref="BU247:BV247"/>
    <mergeCell ref="BW247:BX247"/>
    <mergeCell ref="BY247:BZ247"/>
    <mergeCell ref="CA247:CB247"/>
    <mergeCell ref="CC247:CD247"/>
    <mergeCell ref="AI247:AJ247"/>
    <mergeCell ref="AK247:AL247"/>
    <mergeCell ref="AM247:AN247"/>
    <mergeCell ref="C246:V246"/>
    <mergeCell ref="W246:AP246"/>
    <mergeCell ref="C247:D247"/>
    <mergeCell ref="E247:F247"/>
    <mergeCell ref="G247:H247"/>
    <mergeCell ref="I247:J247"/>
    <mergeCell ref="K247:L247"/>
    <mergeCell ref="M247:N247"/>
    <mergeCell ref="O247:P247"/>
    <mergeCell ref="Q247:R247"/>
    <mergeCell ref="S247:T247"/>
    <mergeCell ref="U247:V247"/>
    <mergeCell ref="W247:X247"/>
    <mergeCell ref="Y247:Z247"/>
    <mergeCell ref="AA247:AB247"/>
    <mergeCell ref="AC247:AD247"/>
    <mergeCell ref="AO247:AP247"/>
    <mergeCell ref="AE247:AF247"/>
    <mergeCell ref="AG247:AH247"/>
    <mergeCell ref="Y79:Z79"/>
    <mergeCell ref="C21:D21"/>
    <mergeCell ref="E21:F21"/>
    <mergeCell ref="C78:Z78"/>
    <mergeCell ref="AA78:AX78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U79:V79"/>
    <mergeCell ref="W79:X79"/>
    <mergeCell ref="AW79:AX79"/>
    <mergeCell ref="AA79:AB79"/>
    <mergeCell ref="AC79:AD79"/>
    <mergeCell ref="AE79:AF79"/>
    <mergeCell ref="AG79:AH79"/>
    <mergeCell ref="AI79:AJ79"/>
    <mergeCell ref="AK79:AL79"/>
    <mergeCell ref="BX79:BY79"/>
    <mergeCell ref="M21:N21"/>
    <mergeCell ref="O21:P21"/>
    <mergeCell ref="BB78:BY78"/>
    <mergeCell ref="BZ78:CW78"/>
    <mergeCell ref="BB79:BC79"/>
    <mergeCell ref="BD79:BE79"/>
    <mergeCell ref="BF79:BG79"/>
    <mergeCell ref="BH79:BI79"/>
    <mergeCell ref="BJ79:BK79"/>
    <mergeCell ref="BL79:BM79"/>
    <mergeCell ref="AM79:AN79"/>
    <mergeCell ref="AO79:AP79"/>
    <mergeCell ref="AQ79:AR79"/>
    <mergeCell ref="AS79:AT79"/>
    <mergeCell ref="AU79:AV79"/>
    <mergeCell ref="BN79:BO79"/>
    <mergeCell ref="BP79:BQ79"/>
    <mergeCell ref="BR79:BS79"/>
    <mergeCell ref="BT79:BU79"/>
    <mergeCell ref="BV79:BW79"/>
    <mergeCell ref="CV79:CW79"/>
    <mergeCell ref="BZ79:CA79"/>
    <mergeCell ref="CB79:CC79"/>
    <mergeCell ref="CD79:CE79"/>
    <mergeCell ref="CF79:CG79"/>
    <mergeCell ref="CH79:CI79"/>
    <mergeCell ref="CJ79:CK79"/>
    <mergeCell ref="CL79:CM79"/>
    <mergeCell ref="CN79:CO79"/>
    <mergeCell ref="CP79:CQ79"/>
    <mergeCell ref="CR79:CS79"/>
    <mergeCell ref="CT79:CU79"/>
    <mergeCell ref="O138:P138"/>
    <mergeCell ref="M139:N139"/>
    <mergeCell ref="O139:P139"/>
    <mergeCell ref="G138:H138"/>
    <mergeCell ref="G139:H139"/>
    <mergeCell ref="C200:D200"/>
    <mergeCell ref="E200:F200"/>
    <mergeCell ref="K200:L200"/>
    <mergeCell ref="M200:N200"/>
    <mergeCell ref="C138:D138"/>
    <mergeCell ref="E138:F138"/>
    <mergeCell ref="C139:D139"/>
    <mergeCell ref="E139:F139"/>
    <mergeCell ref="M138:N138"/>
  </mergeCells>
  <hyperlinks>
    <hyperlink ref="C3" r:id="rId1" display="https://intragate.ec.europa.eu/eurostat/staging/databrowser/product/view/ef_m_org?preview" xr:uid="{A9D10E84-8DE6-41D1-9FB5-C43439FD15A2}"/>
    <hyperlink ref="C2" r:id="rId2" display="https://intragate.ec.europa.eu/eurostat/staging/databrowser/product/view/ef_m_org?preview" xr:uid="{AA4A1D36-B44B-4B7A-82A8-F0EA0C8B4812}"/>
    <hyperlink ref="C65" r:id="rId3" xr:uid="{A76AFEDB-A275-412E-9D2E-AC5FBF220902}"/>
    <hyperlink ref="C66" r:id="rId4" xr:uid="{6DED09AA-2FB6-40D6-83CB-3E39FB7D6813}"/>
    <hyperlink ref="C186" r:id="rId5" xr:uid="{B9B18F99-3D8B-499F-B024-07D0694C36D7}"/>
    <hyperlink ref="C187" r:id="rId6" xr:uid="{90FF1A1C-E1F7-457F-BAA6-E4B05F4237E6}"/>
    <hyperlink ref="C7" r:id="rId7" xr:uid="{905C1910-E835-4DDE-98DD-AD6C0B4D2D13}"/>
  </hyperlinks>
  <pageMargins left="0.7" right="0.7" top="0.75" bottom="0.75" header="0.3" footer="0.3"/>
  <pageSetup paperSize="9" orientation="portrait"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A13D-41F9-4E9F-80F2-F7AE18C4B2F1}">
  <sheetPr>
    <tabColor rgb="FF92D050"/>
  </sheetPr>
  <dimension ref="A2:BY419"/>
  <sheetViews>
    <sheetView workbookViewId="0"/>
  </sheetViews>
  <sheetFormatPr defaultColWidth="9.109375" defaultRowHeight="13.2" x14ac:dyDescent="0.25"/>
  <cols>
    <col min="1" max="16384" width="9.109375" style="2"/>
  </cols>
  <sheetData>
    <row r="2" spans="1:29" x14ac:dyDescent="0.25">
      <c r="B2" s="2" t="s">
        <v>3</v>
      </c>
      <c r="C2" s="13" t="s">
        <v>4</v>
      </c>
    </row>
    <row r="5" spans="1:29" x14ac:dyDescent="0.25">
      <c r="A5" s="2" t="s">
        <v>63</v>
      </c>
      <c r="B5" s="54" t="s">
        <v>199</v>
      </c>
    </row>
    <row r="6" spans="1:29" x14ac:dyDescent="0.25">
      <c r="B6" s="54"/>
    </row>
    <row r="7" spans="1:29" x14ac:dyDescent="0.25">
      <c r="B7" s="2">
        <v>2020</v>
      </c>
      <c r="C7" s="2" t="s">
        <v>200</v>
      </c>
    </row>
    <row r="8" spans="1:29" x14ac:dyDescent="0.25">
      <c r="B8" s="2">
        <v>2010</v>
      </c>
      <c r="C8" s="2" t="s">
        <v>209</v>
      </c>
    </row>
    <row r="10" spans="1:29" x14ac:dyDescent="0.25">
      <c r="B10" s="6" t="s">
        <v>201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Q10" s="6" t="s">
        <v>210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B11" s="6" t="s">
        <v>7</v>
      </c>
      <c r="C11" s="7" t="s">
        <v>202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Q11" s="6" t="s">
        <v>7</v>
      </c>
      <c r="R11" s="7" t="s">
        <v>211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B12" s="6" t="s">
        <v>8</v>
      </c>
      <c r="C12" s="6" t="s">
        <v>203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Q12" s="6" t="s">
        <v>8</v>
      </c>
      <c r="R12" s="6" t="s">
        <v>203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B14" s="7" t="s">
        <v>10</v>
      </c>
      <c r="C14" s="1"/>
      <c r="D14" s="6" t="s">
        <v>11</v>
      </c>
      <c r="E14" s="1"/>
      <c r="F14" s="1"/>
      <c r="G14" s="1"/>
      <c r="H14" s="1"/>
      <c r="I14" s="1"/>
      <c r="J14" s="1"/>
      <c r="K14" s="1"/>
      <c r="L14" s="1"/>
      <c r="M14" s="1"/>
      <c r="N14" s="1"/>
      <c r="Q14" s="7" t="s">
        <v>10</v>
      </c>
      <c r="R14" s="1"/>
      <c r="S14" s="6" t="s">
        <v>11</v>
      </c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B15" s="7" t="s">
        <v>15</v>
      </c>
      <c r="C15" s="1"/>
      <c r="D15" s="6" t="s">
        <v>13</v>
      </c>
      <c r="E15" s="1"/>
      <c r="F15" s="1"/>
      <c r="G15" s="1"/>
      <c r="H15" s="1"/>
      <c r="I15" s="1"/>
      <c r="J15" s="1"/>
      <c r="K15" s="1"/>
      <c r="L15" s="1"/>
      <c r="M15" s="1"/>
      <c r="N15" s="1"/>
      <c r="Q15" s="7" t="s">
        <v>15</v>
      </c>
      <c r="R15" s="1"/>
      <c r="S15" s="6" t="s">
        <v>13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B16" s="7" t="s">
        <v>204</v>
      </c>
      <c r="C16" s="1"/>
      <c r="D16" s="6" t="s">
        <v>13</v>
      </c>
      <c r="E16" s="1"/>
      <c r="F16" s="1"/>
      <c r="G16" s="1"/>
      <c r="H16" s="1"/>
      <c r="I16" s="1"/>
      <c r="J16" s="1"/>
      <c r="K16" s="1"/>
      <c r="L16" s="1"/>
      <c r="M16" s="1"/>
      <c r="N16" s="1"/>
      <c r="Q16" s="7" t="s">
        <v>204</v>
      </c>
      <c r="R16" s="1"/>
      <c r="S16" s="6" t="s">
        <v>13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x14ac:dyDescent="0.25">
      <c r="B17" s="7" t="s">
        <v>205</v>
      </c>
      <c r="C17" s="1"/>
      <c r="D17" s="6" t="s">
        <v>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Q17" s="7" t="s">
        <v>205</v>
      </c>
      <c r="R17" s="1"/>
      <c r="S17" s="6" t="s">
        <v>13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2:29" x14ac:dyDescent="0.25">
      <c r="B18" s="7" t="s">
        <v>16</v>
      </c>
      <c r="C18" s="1"/>
      <c r="D18" s="6" t="s">
        <v>17</v>
      </c>
      <c r="E18" s="1"/>
      <c r="F18" s="1"/>
      <c r="G18" s="1"/>
      <c r="H18" s="1"/>
      <c r="I18" s="1"/>
      <c r="J18" s="1"/>
      <c r="K18" s="1"/>
      <c r="L18" s="1"/>
      <c r="M18" s="1"/>
      <c r="N18" s="1"/>
      <c r="Q18" s="7" t="s">
        <v>16</v>
      </c>
      <c r="R18" s="1"/>
      <c r="S18" s="6" t="s">
        <v>17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2:29" x14ac:dyDescent="0.25">
      <c r="B19" s="7" t="s">
        <v>18</v>
      </c>
      <c r="C19" s="1"/>
      <c r="D19" s="6" t="s">
        <v>19</v>
      </c>
      <c r="E19" s="1"/>
      <c r="F19" s="1"/>
      <c r="G19" s="1"/>
      <c r="H19" s="1"/>
      <c r="I19" s="1"/>
      <c r="J19" s="1"/>
      <c r="K19" s="1"/>
      <c r="L19" s="1"/>
      <c r="M19" s="1"/>
      <c r="N19" s="1"/>
      <c r="Q19" s="7" t="s">
        <v>18</v>
      </c>
      <c r="R19" s="1"/>
      <c r="S19" s="6" t="s">
        <v>82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2:29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2:29" x14ac:dyDescent="0.25">
      <c r="B21" s="8" t="s">
        <v>20</v>
      </c>
      <c r="C21" s="78" t="s">
        <v>13</v>
      </c>
      <c r="D21" s="78" t="s">
        <v>21</v>
      </c>
      <c r="E21" s="78" t="s">
        <v>13</v>
      </c>
      <c r="F21" s="78" t="s">
        <v>21</v>
      </c>
      <c r="G21" s="78" t="s">
        <v>13</v>
      </c>
      <c r="H21" s="78" t="s">
        <v>21</v>
      </c>
      <c r="I21" s="78" t="s">
        <v>22</v>
      </c>
      <c r="J21" s="78" t="s">
        <v>21</v>
      </c>
      <c r="K21" s="78" t="s">
        <v>22</v>
      </c>
      <c r="L21" s="78" t="s">
        <v>21</v>
      </c>
      <c r="M21" s="78" t="s">
        <v>22</v>
      </c>
      <c r="N21" s="78" t="s">
        <v>21</v>
      </c>
      <c r="Q21" s="8" t="s">
        <v>20</v>
      </c>
      <c r="R21" s="78" t="s">
        <v>13</v>
      </c>
      <c r="S21" s="78" t="s">
        <v>21</v>
      </c>
      <c r="T21" s="78" t="s">
        <v>13</v>
      </c>
      <c r="U21" s="78" t="s">
        <v>21</v>
      </c>
      <c r="V21" s="78" t="s">
        <v>13</v>
      </c>
      <c r="W21" s="78" t="s">
        <v>21</v>
      </c>
      <c r="X21" s="78" t="s">
        <v>22</v>
      </c>
      <c r="Y21" s="78" t="s">
        <v>21</v>
      </c>
      <c r="Z21" s="78" t="s">
        <v>22</v>
      </c>
      <c r="AA21" s="78" t="s">
        <v>21</v>
      </c>
      <c r="AB21" s="78" t="s">
        <v>22</v>
      </c>
      <c r="AC21" s="78" t="s">
        <v>21</v>
      </c>
    </row>
    <row r="22" spans="2:29" x14ac:dyDescent="0.25">
      <c r="B22" s="8" t="s">
        <v>206</v>
      </c>
      <c r="C22" s="79" t="s">
        <v>13</v>
      </c>
      <c r="D22" s="79" t="s">
        <v>21</v>
      </c>
      <c r="E22" s="79" t="s">
        <v>207</v>
      </c>
      <c r="F22" s="79" t="s">
        <v>21</v>
      </c>
      <c r="G22" s="79" t="s">
        <v>208</v>
      </c>
      <c r="H22" s="79" t="s">
        <v>21</v>
      </c>
      <c r="I22" s="79" t="s">
        <v>13</v>
      </c>
      <c r="J22" s="79" t="s">
        <v>21</v>
      </c>
      <c r="K22" s="79" t="s">
        <v>207</v>
      </c>
      <c r="L22" s="79" t="s">
        <v>21</v>
      </c>
      <c r="M22" s="79" t="s">
        <v>208</v>
      </c>
      <c r="N22" s="79" t="s">
        <v>21</v>
      </c>
      <c r="O22" s="55" t="s">
        <v>277</v>
      </c>
      <c r="P22" s="55" t="s">
        <v>278</v>
      </c>
      <c r="Q22" s="8" t="s">
        <v>206</v>
      </c>
      <c r="R22" s="79" t="s">
        <v>13</v>
      </c>
      <c r="S22" s="79" t="s">
        <v>21</v>
      </c>
      <c r="T22" s="79" t="s">
        <v>207</v>
      </c>
      <c r="U22" s="79" t="s">
        <v>21</v>
      </c>
      <c r="V22" s="79" t="s">
        <v>208</v>
      </c>
      <c r="W22" s="79" t="s">
        <v>21</v>
      </c>
      <c r="X22" s="79" t="s">
        <v>13</v>
      </c>
      <c r="Y22" s="79" t="s">
        <v>21</v>
      </c>
      <c r="Z22" s="79" t="s">
        <v>207</v>
      </c>
      <c r="AA22" s="79" t="s">
        <v>21</v>
      </c>
      <c r="AB22" s="79" t="s">
        <v>208</v>
      </c>
      <c r="AC22" s="79" t="s">
        <v>21</v>
      </c>
    </row>
    <row r="23" spans="2:29" x14ac:dyDescent="0.25">
      <c r="B23" s="9" t="s">
        <v>23</v>
      </c>
      <c r="C23" s="17" t="s">
        <v>21</v>
      </c>
      <c r="D23" s="17" t="s">
        <v>21</v>
      </c>
      <c r="E23" s="17" t="s">
        <v>21</v>
      </c>
      <c r="F23" s="17" t="s">
        <v>21</v>
      </c>
      <c r="G23" s="17" t="s">
        <v>21</v>
      </c>
      <c r="H23" s="17" t="s">
        <v>21</v>
      </c>
      <c r="I23" s="17" t="s">
        <v>21</v>
      </c>
      <c r="J23" s="17" t="s">
        <v>21</v>
      </c>
      <c r="K23" s="17" t="s">
        <v>21</v>
      </c>
      <c r="L23" s="17" t="s">
        <v>21</v>
      </c>
      <c r="M23" s="17" t="s">
        <v>21</v>
      </c>
      <c r="N23" s="17" t="s">
        <v>21</v>
      </c>
      <c r="O23" s="55"/>
      <c r="P23" s="55"/>
      <c r="Q23" s="9" t="s">
        <v>23</v>
      </c>
      <c r="R23" s="17" t="s">
        <v>21</v>
      </c>
      <c r="S23" s="17" t="s">
        <v>21</v>
      </c>
      <c r="T23" s="17" t="s">
        <v>21</v>
      </c>
      <c r="U23" s="17" t="s">
        <v>21</v>
      </c>
      <c r="V23" s="17" t="s">
        <v>21</v>
      </c>
      <c r="W23" s="17" t="s">
        <v>21</v>
      </c>
      <c r="X23" s="17" t="s">
        <v>21</v>
      </c>
      <c r="Y23" s="17" t="s">
        <v>21</v>
      </c>
      <c r="Z23" s="17" t="s">
        <v>21</v>
      </c>
      <c r="AA23" s="17" t="s">
        <v>21</v>
      </c>
      <c r="AB23" s="17" t="s">
        <v>21</v>
      </c>
      <c r="AC23" s="17" t="s">
        <v>21</v>
      </c>
    </row>
    <row r="24" spans="2:29" x14ac:dyDescent="0.25">
      <c r="B24" s="10" t="s">
        <v>24</v>
      </c>
      <c r="C24" s="12">
        <v>9067300</v>
      </c>
      <c r="D24" s="12" t="s">
        <v>21</v>
      </c>
      <c r="E24" s="12">
        <v>6199850</v>
      </c>
      <c r="F24" s="12" t="s">
        <v>21</v>
      </c>
      <c r="G24" s="12">
        <v>2867450</v>
      </c>
      <c r="H24" s="12" t="s">
        <v>21</v>
      </c>
      <c r="I24" s="12">
        <v>244970</v>
      </c>
      <c r="J24" s="12" t="s">
        <v>21</v>
      </c>
      <c r="K24" s="12">
        <v>179150</v>
      </c>
      <c r="L24" s="12" t="s">
        <v>21</v>
      </c>
      <c r="M24" s="12">
        <v>65820</v>
      </c>
      <c r="N24" s="12" t="s">
        <v>21</v>
      </c>
      <c r="O24" s="55">
        <f>+E24/C24*100</f>
        <v>68.375922270135547</v>
      </c>
      <c r="P24" s="55">
        <f>+K24/I24*100</f>
        <v>73.131403845368823</v>
      </c>
      <c r="Q24" s="10" t="s">
        <v>24</v>
      </c>
      <c r="R24" s="12">
        <v>12055360</v>
      </c>
      <c r="S24" s="12" t="s">
        <v>21</v>
      </c>
      <c r="T24" s="12">
        <v>8648550</v>
      </c>
      <c r="U24" s="12" t="s">
        <v>21</v>
      </c>
      <c r="V24" s="12">
        <v>3406810</v>
      </c>
      <c r="W24" s="12" t="s">
        <v>21</v>
      </c>
      <c r="X24" s="12">
        <v>109380</v>
      </c>
      <c r="Y24" s="12" t="s">
        <v>21</v>
      </c>
      <c r="Z24" s="12">
        <v>82110</v>
      </c>
      <c r="AA24" s="12" t="s">
        <v>21</v>
      </c>
      <c r="AB24" s="12">
        <v>27260</v>
      </c>
      <c r="AC24" s="12" t="s">
        <v>21</v>
      </c>
    </row>
    <row r="25" spans="2:29" x14ac:dyDescent="0.25">
      <c r="B25" s="10" t="s">
        <v>25</v>
      </c>
      <c r="C25" s="11">
        <v>36000</v>
      </c>
      <c r="D25" s="11" t="s">
        <v>21</v>
      </c>
      <c r="E25" s="11">
        <v>30670</v>
      </c>
      <c r="F25" s="11" t="s">
        <v>21</v>
      </c>
      <c r="G25" s="11">
        <v>5320</v>
      </c>
      <c r="H25" s="11" t="s">
        <v>21</v>
      </c>
      <c r="I25" s="11">
        <v>1530</v>
      </c>
      <c r="J25" s="11" t="s">
        <v>21</v>
      </c>
      <c r="K25" s="11">
        <v>1270</v>
      </c>
      <c r="L25" s="11" t="s">
        <v>21</v>
      </c>
      <c r="M25" s="11">
        <v>260</v>
      </c>
      <c r="N25" s="11" t="s">
        <v>21</v>
      </c>
      <c r="Q25" s="10" t="s">
        <v>25</v>
      </c>
      <c r="R25" s="11">
        <v>42850</v>
      </c>
      <c r="S25" s="11" t="s">
        <v>21</v>
      </c>
      <c r="T25" s="11">
        <v>36410</v>
      </c>
      <c r="U25" s="11" t="s">
        <v>21</v>
      </c>
      <c r="V25" s="11">
        <v>6450</v>
      </c>
      <c r="W25" s="11" t="s">
        <v>21</v>
      </c>
      <c r="X25" s="11">
        <v>650</v>
      </c>
      <c r="Y25" s="11" t="s">
        <v>21</v>
      </c>
      <c r="Z25" s="11">
        <v>540</v>
      </c>
      <c r="AA25" s="11" t="s">
        <v>21</v>
      </c>
      <c r="AB25" s="11">
        <v>110</v>
      </c>
      <c r="AC25" s="11" t="s">
        <v>21</v>
      </c>
    </row>
    <row r="26" spans="2:29" x14ac:dyDescent="0.25">
      <c r="B26" s="10" t="s">
        <v>26</v>
      </c>
      <c r="C26" s="12">
        <v>132740</v>
      </c>
      <c r="D26" s="12" t="s">
        <v>21</v>
      </c>
      <c r="E26" s="12">
        <v>95650</v>
      </c>
      <c r="F26" s="12" t="s">
        <v>21</v>
      </c>
      <c r="G26" s="12">
        <v>37100</v>
      </c>
      <c r="H26" s="12" t="s">
        <v>21</v>
      </c>
      <c r="I26" s="12">
        <v>2080</v>
      </c>
      <c r="J26" s="12" t="s">
        <v>21</v>
      </c>
      <c r="K26" s="12">
        <v>1300</v>
      </c>
      <c r="L26" s="12" t="s">
        <v>21</v>
      </c>
      <c r="M26" s="12">
        <v>780</v>
      </c>
      <c r="N26" s="12" t="s">
        <v>21</v>
      </c>
      <c r="Q26" s="10" t="s">
        <v>26</v>
      </c>
      <c r="R26" s="12">
        <v>370490</v>
      </c>
      <c r="S26" s="12" t="s">
        <v>21</v>
      </c>
      <c r="T26" s="12">
        <v>286140</v>
      </c>
      <c r="U26" s="12" t="s">
        <v>21</v>
      </c>
      <c r="V26" s="12">
        <v>84350</v>
      </c>
      <c r="W26" s="12" t="s">
        <v>21</v>
      </c>
      <c r="X26" s="12">
        <v>120</v>
      </c>
      <c r="Y26" s="12" t="s">
        <v>21</v>
      </c>
      <c r="Z26" s="12">
        <v>90</v>
      </c>
      <c r="AA26" s="12" t="s">
        <v>21</v>
      </c>
      <c r="AB26" s="12">
        <v>30</v>
      </c>
      <c r="AC26" s="12" t="s">
        <v>21</v>
      </c>
    </row>
    <row r="27" spans="2:29" x14ac:dyDescent="0.25">
      <c r="B27" s="10" t="s">
        <v>27</v>
      </c>
      <c r="C27" s="11">
        <v>28910</v>
      </c>
      <c r="D27" s="11" t="s">
        <v>21</v>
      </c>
      <c r="E27" s="11">
        <v>23670</v>
      </c>
      <c r="F27" s="11" t="s">
        <v>21</v>
      </c>
      <c r="G27" s="11">
        <v>5240</v>
      </c>
      <c r="H27" s="11" t="s">
        <v>21</v>
      </c>
      <c r="I27" s="11">
        <v>4460</v>
      </c>
      <c r="J27" s="11" t="s">
        <v>21</v>
      </c>
      <c r="K27" s="11">
        <v>3370</v>
      </c>
      <c r="L27" s="11" t="s">
        <v>21</v>
      </c>
      <c r="M27" s="11">
        <v>1090</v>
      </c>
      <c r="N27" s="11" t="s">
        <v>21</v>
      </c>
      <c r="Q27" s="10" t="s">
        <v>27</v>
      </c>
      <c r="R27" s="11">
        <v>22860</v>
      </c>
      <c r="S27" s="11" t="s">
        <v>21</v>
      </c>
      <c r="T27" s="11">
        <v>19420</v>
      </c>
      <c r="U27" s="11" t="s">
        <v>21</v>
      </c>
      <c r="V27" s="11">
        <v>3450</v>
      </c>
      <c r="W27" s="11" t="s">
        <v>21</v>
      </c>
      <c r="X27" s="11">
        <v>2210</v>
      </c>
      <c r="Y27" s="11" t="s">
        <v>21</v>
      </c>
      <c r="Z27" s="11">
        <v>1730</v>
      </c>
      <c r="AA27" s="11" t="s">
        <v>21</v>
      </c>
      <c r="AB27" s="11">
        <v>480</v>
      </c>
      <c r="AC27" s="11" t="s">
        <v>21</v>
      </c>
    </row>
    <row r="28" spans="2:29" x14ac:dyDescent="0.25">
      <c r="B28" s="10" t="s">
        <v>28</v>
      </c>
      <c r="C28" s="12">
        <v>37090</v>
      </c>
      <c r="D28" s="12" t="s">
        <v>21</v>
      </c>
      <c r="E28" s="12">
        <v>33050</v>
      </c>
      <c r="F28" s="12" t="s">
        <v>21</v>
      </c>
      <c r="G28" s="12">
        <v>4030</v>
      </c>
      <c r="H28" s="12" t="s">
        <v>21</v>
      </c>
      <c r="I28" s="12">
        <v>3660</v>
      </c>
      <c r="J28" s="12" t="s">
        <v>21</v>
      </c>
      <c r="K28" s="12">
        <v>3120</v>
      </c>
      <c r="L28" s="12" t="s">
        <v>21</v>
      </c>
      <c r="M28" s="12">
        <v>550</v>
      </c>
      <c r="N28" s="12" t="s">
        <v>21</v>
      </c>
      <c r="Q28" s="10" t="s">
        <v>28</v>
      </c>
      <c r="R28" s="12">
        <v>41360</v>
      </c>
      <c r="S28" s="12" t="s">
        <v>21</v>
      </c>
      <c r="T28" s="12">
        <v>37630</v>
      </c>
      <c r="U28" s="12" t="s">
        <v>21</v>
      </c>
      <c r="V28" s="12">
        <v>3740</v>
      </c>
      <c r="W28" s="12" t="s">
        <v>21</v>
      </c>
      <c r="X28" s="12">
        <v>2070</v>
      </c>
      <c r="Y28" s="12" t="s">
        <v>21</v>
      </c>
      <c r="Z28" s="12">
        <v>1820</v>
      </c>
      <c r="AA28" s="12" t="s">
        <v>21</v>
      </c>
      <c r="AB28" s="12">
        <v>250</v>
      </c>
      <c r="AC28" s="12" t="s">
        <v>21</v>
      </c>
    </row>
    <row r="29" spans="2:29" x14ac:dyDescent="0.25">
      <c r="B29" s="10" t="s">
        <v>29</v>
      </c>
      <c r="C29" s="11">
        <v>262560</v>
      </c>
      <c r="D29" s="11" t="s">
        <v>21</v>
      </c>
      <c r="E29" s="11">
        <v>234150</v>
      </c>
      <c r="F29" s="11" t="s">
        <v>21</v>
      </c>
      <c r="G29" s="11">
        <v>28410</v>
      </c>
      <c r="H29" s="11" t="s">
        <v>21</v>
      </c>
      <c r="I29" s="11">
        <v>25270</v>
      </c>
      <c r="J29" s="11" t="s">
        <v>21</v>
      </c>
      <c r="K29" s="11">
        <v>21960</v>
      </c>
      <c r="L29" s="11" t="s">
        <v>21</v>
      </c>
      <c r="M29" s="11">
        <v>3310</v>
      </c>
      <c r="N29" s="11" t="s">
        <v>21</v>
      </c>
      <c r="Q29" s="10" t="s">
        <v>29</v>
      </c>
      <c r="R29" s="11">
        <v>299130</v>
      </c>
      <c r="S29" s="11" t="s">
        <v>21</v>
      </c>
      <c r="T29" s="11">
        <v>273920</v>
      </c>
      <c r="U29" s="11" t="s">
        <v>21</v>
      </c>
      <c r="V29" s="11">
        <v>25220</v>
      </c>
      <c r="W29" s="11" t="s">
        <v>21</v>
      </c>
      <c r="X29" s="11">
        <v>15570</v>
      </c>
      <c r="Y29" s="11" t="s">
        <v>21</v>
      </c>
      <c r="Z29" s="11">
        <v>13900</v>
      </c>
      <c r="AA29" s="11" t="s">
        <v>21</v>
      </c>
      <c r="AB29" s="11">
        <v>1670</v>
      </c>
      <c r="AC29" s="11" t="s">
        <v>21</v>
      </c>
    </row>
    <row r="30" spans="2:29" x14ac:dyDescent="0.25">
      <c r="B30" s="10" t="s">
        <v>30</v>
      </c>
      <c r="C30" s="12">
        <v>11370</v>
      </c>
      <c r="D30" s="12" t="s">
        <v>21</v>
      </c>
      <c r="E30" s="12">
        <v>8050</v>
      </c>
      <c r="F30" s="12" t="s">
        <v>21</v>
      </c>
      <c r="G30" s="12">
        <v>3320</v>
      </c>
      <c r="H30" s="12" t="s">
        <v>21</v>
      </c>
      <c r="I30" s="12">
        <v>1870</v>
      </c>
      <c r="J30" s="12" t="s">
        <v>21</v>
      </c>
      <c r="K30" s="12">
        <v>1390</v>
      </c>
      <c r="L30" s="12" t="s">
        <v>21</v>
      </c>
      <c r="M30" s="12">
        <v>490</v>
      </c>
      <c r="N30" s="12" t="s">
        <v>21</v>
      </c>
      <c r="Q30" s="10" t="s">
        <v>30</v>
      </c>
      <c r="R30" s="12">
        <v>19610</v>
      </c>
      <c r="S30" s="12" t="s">
        <v>21</v>
      </c>
      <c r="T30" s="12">
        <v>12590</v>
      </c>
      <c r="U30" s="12" t="s">
        <v>21</v>
      </c>
      <c r="V30" s="12">
        <v>7020</v>
      </c>
      <c r="W30" s="12" t="s">
        <v>21</v>
      </c>
      <c r="X30" s="12">
        <v>1120</v>
      </c>
      <c r="Y30" s="12" t="s">
        <v>21</v>
      </c>
      <c r="Z30" s="12">
        <v>790</v>
      </c>
      <c r="AA30" s="12" t="s">
        <v>21</v>
      </c>
      <c r="AB30" s="12">
        <v>330</v>
      </c>
      <c r="AC30" s="12" t="s">
        <v>21</v>
      </c>
    </row>
    <row r="31" spans="2:29" x14ac:dyDescent="0.25">
      <c r="B31" s="10" t="s">
        <v>31</v>
      </c>
      <c r="C31" s="11">
        <v>130190</v>
      </c>
      <c r="D31" s="11" t="s">
        <v>21</v>
      </c>
      <c r="E31" s="11">
        <v>115320</v>
      </c>
      <c r="F31" s="11" t="s">
        <v>21</v>
      </c>
      <c r="G31" s="11">
        <v>14870</v>
      </c>
      <c r="H31" s="11" t="s">
        <v>21</v>
      </c>
      <c r="I31" s="11">
        <v>950</v>
      </c>
      <c r="J31" s="11" t="s">
        <v>21</v>
      </c>
      <c r="K31" s="11">
        <v>810</v>
      </c>
      <c r="L31" s="11" t="s">
        <v>21</v>
      </c>
      <c r="M31" s="11">
        <v>140</v>
      </c>
      <c r="N31" s="11" t="s">
        <v>21</v>
      </c>
      <c r="Q31" s="10" t="s">
        <v>31</v>
      </c>
      <c r="R31" s="11">
        <v>139890</v>
      </c>
      <c r="S31" s="11" t="s">
        <v>21</v>
      </c>
      <c r="T31" s="11">
        <v>123770</v>
      </c>
      <c r="U31" s="11" t="s">
        <v>21</v>
      </c>
      <c r="V31" s="11">
        <v>16120</v>
      </c>
      <c r="W31" s="11" t="s">
        <v>21</v>
      </c>
      <c r="X31" s="11">
        <v>700</v>
      </c>
      <c r="Y31" s="11" t="s">
        <v>21</v>
      </c>
      <c r="Z31" s="11">
        <v>600</v>
      </c>
      <c r="AA31" s="11" t="s">
        <v>21</v>
      </c>
      <c r="AB31" s="11">
        <v>100</v>
      </c>
      <c r="AC31" s="11" t="s">
        <v>21</v>
      </c>
    </row>
    <row r="32" spans="2:29" x14ac:dyDescent="0.25">
      <c r="B32" s="10" t="s">
        <v>32</v>
      </c>
      <c r="C32" s="12">
        <v>530680</v>
      </c>
      <c r="D32" s="12" t="s">
        <v>21</v>
      </c>
      <c r="E32" s="12">
        <v>360020</v>
      </c>
      <c r="F32" s="12" t="s">
        <v>21</v>
      </c>
      <c r="G32" s="12">
        <v>170660</v>
      </c>
      <c r="H32" s="12" t="s">
        <v>21</v>
      </c>
      <c r="I32" s="12">
        <v>5120</v>
      </c>
      <c r="J32" s="12" t="s">
        <v>21</v>
      </c>
      <c r="K32" s="12">
        <v>3810</v>
      </c>
      <c r="L32" s="12" t="s">
        <v>21</v>
      </c>
      <c r="M32" s="12">
        <v>1310</v>
      </c>
      <c r="N32" s="12" t="s">
        <v>21</v>
      </c>
      <c r="Q32" s="10" t="s">
        <v>32</v>
      </c>
      <c r="R32" s="12">
        <v>723060</v>
      </c>
      <c r="S32" s="12" t="s">
        <v>21</v>
      </c>
      <c r="T32" s="12">
        <v>522990</v>
      </c>
      <c r="U32" s="12" t="s">
        <v>21</v>
      </c>
      <c r="V32" s="12">
        <v>200070</v>
      </c>
      <c r="W32" s="12" t="s">
        <v>21</v>
      </c>
      <c r="X32" s="12">
        <v>7340</v>
      </c>
      <c r="Y32" s="12" t="s">
        <v>21</v>
      </c>
      <c r="Z32" s="12">
        <v>4910</v>
      </c>
      <c r="AA32" s="12" t="s">
        <v>21</v>
      </c>
      <c r="AB32" s="12">
        <v>2430</v>
      </c>
      <c r="AC32" s="12" t="s">
        <v>21</v>
      </c>
    </row>
    <row r="33" spans="2:29" x14ac:dyDescent="0.25">
      <c r="B33" s="10" t="s">
        <v>33</v>
      </c>
      <c r="C33" s="11">
        <v>914870</v>
      </c>
      <c r="D33" s="11" t="s">
        <v>21</v>
      </c>
      <c r="E33" s="11">
        <v>653300</v>
      </c>
      <c r="F33" s="11" t="s">
        <v>21</v>
      </c>
      <c r="G33" s="11">
        <v>261570</v>
      </c>
      <c r="H33" s="11" t="s">
        <v>21</v>
      </c>
      <c r="I33" s="11">
        <v>19240</v>
      </c>
      <c r="J33" s="11" t="s">
        <v>21</v>
      </c>
      <c r="K33" s="11">
        <v>14120</v>
      </c>
      <c r="L33" s="11" t="s">
        <v>21</v>
      </c>
      <c r="M33" s="11">
        <v>5120</v>
      </c>
      <c r="N33" s="11" t="s">
        <v>21</v>
      </c>
      <c r="Q33" s="10" t="s">
        <v>33</v>
      </c>
      <c r="R33" s="11">
        <v>989800</v>
      </c>
      <c r="S33" s="11" t="s">
        <v>21</v>
      </c>
      <c r="T33" s="11">
        <v>775420</v>
      </c>
      <c r="U33" s="11" t="s">
        <v>21</v>
      </c>
      <c r="V33" s="11">
        <v>214380</v>
      </c>
      <c r="W33" s="11" t="s">
        <v>21</v>
      </c>
      <c r="X33" s="11">
        <v>9280</v>
      </c>
      <c r="Y33" s="11" t="s">
        <v>21</v>
      </c>
      <c r="Z33" s="11">
        <v>7390</v>
      </c>
      <c r="AA33" s="11" t="s">
        <v>21</v>
      </c>
      <c r="AB33" s="11">
        <v>1900</v>
      </c>
      <c r="AC33" s="11" t="s">
        <v>21</v>
      </c>
    </row>
    <row r="34" spans="2:29" x14ac:dyDescent="0.25">
      <c r="B34" s="10" t="s">
        <v>34</v>
      </c>
      <c r="C34" s="12">
        <v>393030</v>
      </c>
      <c r="D34" s="12" t="s">
        <v>21</v>
      </c>
      <c r="E34" s="12">
        <v>308890</v>
      </c>
      <c r="F34" s="12" t="s">
        <v>21</v>
      </c>
      <c r="G34" s="12">
        <v>84140</v>
      </c>
      <c r="H34" s="12" t="s">
        <v>21</v>
      </c>
      <c r="I34" s="12">
        <v>38500</v>
      </c>
      <c r="J34" s="12" t="s">
        <v>21</v>
      </c>
      <c r="K34" s="12">
        <v>29550</v>
      </c>
      <c r="L34" s="12" t="s">
        <v>21</v>
      </c>
      <c r="M34" s="12">
        <v>8950</v>
      </c>
      <c r="N34" s="12" t="s">
        <v>21</v>
      </c>
      <c r="Q34" s="10" t="s">
        <v>34</v>
      </c>
      <c r="R34" s="12">
        <v>516100</v>
      </c>
      <c r="S34" s="12" t="s">
        <v>21</v>
      </c>
      <c r="T34" s="12">
        <v>398990</v>
      </c>
      <c r="U34" s="12" t="s">
        <v>21</v>
      </c>
      <c r="V34" s="12">
        <v>117120</v>
      </c>
      <c r="W34" s="12" t="s">
        <v>21</v>
      </c>
      <c r="X34" s="12">
        <v>7520</v>
      </c>
      <c r="Y34" s="12" t="s">
        <v>21</v>
      </c>
      <c r="Z34" s="12">
        <v>5860</v>
      </c>
      <c r="AA34" s="12" t="s">
        <v>21</v>
      </c>
      <c r="AB34" s="12">
        <v>1660</v>
      </c>
      <c r="AC34" s="12" t="s">
        <v>21</v>
      </c>
    </row>
    <row r="35" spans="2:29" x14ac:dyDescent="0.25">
      <c r="B35" s="10" t="s">
        <v>35</v>
      </c>
      <c r="C35" s="11">
        <v>143920</v>
      </c>
      <c r="D35" s="11" t="s">
        <v>21</v>
      </c>
      <c r="E35" s="11">
        <v>106820</v>
      </c>
      <c r="F35" s="11" t="s">
        <v>21</v>
      </c>
      <c r="G35" s="11">
        <v>37100</v>
      </c>
      <c r="H35" s="11" t="s">
        <v>21</v>
      </c>
      <c r="I35" s="11">
        <v>2090</v>
      </c>
      <c r="J35" s="11" t="s">
        <v>21</v>
      </c>
      <c r="K35" s="11">
        <v>1520</v>
      </c>
      <c r="L35" s="11" t="s">
        <v>21</v>
      </c>
      <c r="M35" s="11">
        <v>570</v>
      </c>
      <c r="N35" s="11" t="s">
        <v>21</v>
      </c>
      <c r="Q35" s="10" t="s">
        <v>35</v>
      </c>
      <c r="R35" s="11">
        <v>233280</v>
      </c>
      <c r="S35" s="11" t="s">
        <v>21</v>
      </c>
      <c r="T35" s="11">
        <v>181870</v>
      </c>
      <c r="U35" s="11" t="s">
        <v>21</v>
      </c>
      <c r="V35" s="11">
        <v>51400</v>
      </c>
      <c r="W35" s="11" t="s">
        <v>21</v>
      </c>
      <c r="X35" s="11">
        <v>310</v>
      </c>
      <c r="Y35" s="11" t="s">
        <v>21</v>
      </c>
      <c r="Z35" s="11">
        <v>240</v>
      </c>
      <c r="AA35" s="11" t="s">
        <v>21</v>
      </c>
      <c r="AB35" s="11">
        <v>60</v>
      </c>
      <c r="AC35" s="11" t="s">
        <v>21</v>
      </c>
    </row>
    <row r="36" spans="2:29" x14ac:dyDescent="0.25">
      <c r="B36" s="10" t="s">
        <v>36</v>
      </c>
      <c r="C36" s="12">
        <v>1130530</v>
      </c>
      <c r="D36" s="12" t="s">
        <v>21</v>
      </c>
      <c r="E36" s="12">
        <v>774760</v>
      </c>
      <c r="F36" s="12" t="s">
        <v>21</v>
      </c>
      <c r="G36" s="12">
        <v>355770</v>
      </c>
      <c r="H36" s="12" t="s">
        <v>21</v>
      </c>
      <c r="I36" s="12">
        <v>72460</v>
      </c>
      <c r="J36" s="12" t="s">
        <v>21</v>
      </c>
      <c r="K36" s="12">
        <v>50270</v>
      </c>
      <c r="L36" s="12" t="s">
        <v>21</v>
      </c>
      <c r="M36" s="12">
        <v>22190</v>
      </c>
      <c r="N36" s="12" t="s">
        <v>21</v>
      </c>
      <c r="Q36" s="10" t="s">
        <v>36</v>
      </c>
      <c r="R36" s="12">
        <v>1620880</v>
      </c>
      <c r="S36" s="12" t="s">
        <v>21</v>
      </c>
      <c r="T36" s="12">
        <v>1123040</v>
      </c>
      <c r="U36" s="12" t="s">
        <v>21</v>
      </c>
      <c r="V36" s="12">
        <v>497850</v>
      </c>
      <c r="W36" s="12" t="s">
        <v>21</v>
      </c>
      <c r="X36" s="12">
        <v>25150</v>
      </c>
      <c r="Y36" s="12" t="s">
        <v>21</v>
      </c>
      <c r="Z36" s="12">
        <v>17620</v>
      </c>
      <c r="AA36" s="12" t="s">
        <v>21</v>
      </c>
      <c r="AB36" s="12">
        <v>7530</v>
      </c>
      <c r="AC36" s="12" t="s">
        <v>21</v>
      </c>
    </row>
    <row r="37" spans="2:29" x14ac:dyDescent="0.25">
      <c r="B37" s="10" t="s">
        <v>37</v>
      </c>
      <c r="C37" s="11">
        <v>34050</v>
      </c>
      <c r="D37" s="11" t="s">
        <v>21</v>
      </c>
      <c r="E37" s="11">
        <v>26840</v>
      </c>
      <c r="F37" s="11" t="s">
        <v>21</v>
      </c>
      <c r="G37" s="11">
        <v>7210</v>
      </c>
      <c r="H37" s="11" t="s">
        <v>21</v>
      </c>
      <c r="I37" s="11">
        <v>560</v>
      </c>
      <c r="J37" s="11" t="s">
        <v>21</v>
      </c>
      <c r="K37" s="11">
        <v>490</v>
      </c>
      <c r="L37" s="11" t="s">
        <v>21</v>
      </c>
      <c r="M37" s="11">
        <v>80</v>
      </c>
      <c r="N37" s="11" t="s">
        <v>21</v>
      </c>
      <c r="Q37" s="10" t="s">
        <v>37</v>
      </c>
      <c r="R37" s="11">
        <v>38860</v>
      </c>
      <c r="S37" s="11" t="s">
        <v>21</v>
      </c>
      <c r="T37" s="11">
        <v>30850</v>
      </c>
      <c r="U37" s="11" t="s">
        <v>21</v>
      </c>
      <c r="V37" s="11">
        <v>8010</v>
      </c>
      <c r="W37" s="11" t="s">
        <v>21</v>
      </c>
      <c r="X37" s="11">
        <v>160</v>
      </c>
      <c r="Y37" s="11" t="s">
        <v>21</v>
      </c>
      <c r="Z37" s="11">
        <v>140</v>
      </c>
      <c r="AA37" s="11" t="s">
        <v>21</v>
      </c>
      <c r="AB37" s="11">
        <v>20</v>
      </c>
      <c r="AC37" s="11" t="s">
        <v>21</v>
      </c>
    </row>
    <row r="38" spans="2:29" x14ac:dyDescent="0.25">
      <c r="B38" s="10" t="s">
        <v>38</v>
      </c>
      <c r="C38" s="12">
        <v>68980</v>
      </c>
      <c r="D38" s="12" t="s">
        <v>21</v>
      </c>
      <c r="E38" s="12">
        <v>38100</v>
      </c>
      <c r="F38" s="12" t="s">
        <v>21</v>
      </c>
      <c r="G38" s="12">
        <v>30890</v>
      </c>
      <c r="H38" s="12" t="s">
        <v>21</v>
      </c>
      <c r="I38" s="12">
        <v>2620</v>
      </c>
      <c r="J38" s="12" t="s">
        <v>21</v>
      </c>
      <c r="K38" s="12">
        <v>1590</v>
      </c>
      <c r="L38" s="12" t="s">
        <v>21</v>
      </c>
      <c r="M38" s="12">
        <v>1020</v>
      </c>
      <c r="N38" s="12" t="s">
        <v>21</v>
      </c>
      <c r="Q38" s="10" t="s">
        <v>38</v>
      </c>
      <c r="R38" s="12">
        <v>83390</v>
      </c>
      <c r="S38" s="12" t="s">
        <v>21</v>
      </c>
      <c r="T38" s="12">
        <v>44380</v>
      </c>
      <c r="U38" s="12" t="s">
        <v>21</v>
      </c>
      <c r="V38" s="12">
        <v>39010</v>
      </c>
      <c r="W38" s="12" t="s">
        <v>21</v>
      </c>
      <c r="X38" s="12">
        <v>1490</v>
      </c>
      <c r="Y38" s="12" t="s">
        <v>21</v>
      </c>
      <c r="Z38" s="12">
        <v>830</v>
      </c>
      <c r="AA38" s="12" t="s">
        <v>21</v>
      </c>
      <c r="AB38" s="12">
        <v>670</v>
      </c>
      <c r="AC38" s="12" t="s">
        <v>21</v>
      </c>
    </row>
    <row r="39" spans="2:29" x14ac:dyDescent="0.25">
      <c r="B39" s="10" t="s">
        <v>39</v>
      </c>
      <c r="C39" s="11">
        <v>132080</v>
      </c>
      <c r="D39" s="11" t="s">
        <v>21</v>
      </c>
      <c r="E39" s="11">
        <v>72740</v>
      </c>
      <c r="F39" s="11" t="s">
        <v>21</v>
      </c>
      <c r="G39" s="11">
        <v>59340</v>
      </c>
      <c r="H39" s="11" t="s">
        <v>21</v>
      </c>
      <c r="I39" s="11">
        <v>1020</v>
      </c>
      <c r="J39" s="11" t="s">
        <v>21</v>
      </c>
      <c r="K39" s="11">
        <v>690</v>
      </c>
      <c r="L39" s="11" t="s">
        <v>21</v>
      </c>
      <c r="M39" s="11">
        <v>330</v>
      </c>
      <c r="N39" s="11" t="s">
        <v>21</v>
      </c>
      <c r="Q39" s="10" t="s">
        <v>39</v>
      </c>
      <c r="R39" s="11">
        <v>199910</v>
      </c>
      <c r="S39" s="11" t="s">
        <v>21</v>
      </c>
      <c r="T39" s="11">
        <v>104550</v>
      </c>
      <c r="U39" s="11" t="s">
        <v>21</v>
      </c>
      <c r="V39" s="11">
        <v>95360</v>
      </c>
      <c r="W39" s="11" t="s">
        <v>21</v>
      </c>
      <c r="X39" s="11">
        <v>350</v>
      </c>
      <c r="Y39" s="11" t="s">
        <v>21</v>
      </c>
      <c r="Z39" s="11">
        <v>210</v>
      </c>
      <c r="AA39" s="11" t="s">
        <v>21</v>
      </c>
      <c r="AB39" s="11">
        <v>140</v>
      </c>
      <c r="AC39" s="11" t="s">
        <v>21</v>
      </c>
    </row>
    <row r="40" spans="2:29" x14ac:dyDescent="0.25">
      <c r="B40" s="10" t="s">
        <v>40</v>
      </c>
      <c r="C40" s="12">
        <v>1880</v>
      </c>
      <c r="D40" s="12" t="s">
        <v>21</v>
      </c>
      <c r="E40" s="12">
        <v>1550</v>
      </c>
      <c r="F40" s="12" t="s">
        <v>21</v>
      </c>
      <c r="G40" s="12">
        <v>330</v>
      </c>
      <c r="H40" s="12" t="s">
        <v>21</v>
      </c>
      <c r="I40" s="12">
        <v>100</v>
      </c>
      <c r="J40" s="12" t="s">
        <v>21</v>
      </c>
      <c r="K40" s="12">
        <v>70</v>
      </c>
      <c r="L40" s="12" t="s">
        <v>21</v>
      </c>
      <c r="M40" s="12">
        <v>30</v>
      </c>
      <c r="N40" s="12" t="s">
        <v>21</v>
      </c>
      <c r="Q40" s="10" t="s">
        <v>40</v>
      </c>
      <c r="R40" s="12">
        <v>2200</v>
      </c>
      <c r="S40" s="12" t="s">
        <v>21</v>
      </c>
      <c r="T40" s="12">
        <v>1850</v>
      </c>
      <c r="U40" s="12" t="s">
        <v>21</v>
      </c>
      <c r="V40" s="12">
        <v>350</v>
      </c>
      <c r="W40" s="12" t="s">
        <v>21</v>
      </c>
      <c r="X40" s="12">
        <v>70</v>
      </c>
      <c r="Y40" s="12" t="s">
        <v>21</v>
      </c>
      <c r="Z40" s="12">
        <v>50</v>
      </c>
      <c r="AA40" s="12" t="s">
        <v>21</v>
      </c>
      <c r="AB40" s="12">
        <v>20</v>
      </c>
      <c r="AC40" s="12" t="s">
        <v>21</v>
      </c>
    </row>
    <row r="41" spans="2:29" x14ac:dyDescent="0.25">
      <c r="B41" s="10" t="s">
        <v>41</v>
      </c>
      <c r="C41" s="11">
        <v>232060</v>
      </c>
      <c r="D41" s="11" t="s">
        <v>21</v>
      </c>
      <c r="E41" s="11">
        <v>165800</v>
      </c>
      <c r="F41" s="11" t="s">
        <v>21</v>
      </c>
      <c r="G41" s="11">
        <v>66260</v>
      </c>
      <c r="H41" s="11" t="s">
        <v>21</v>
      </c>
      <c r="I41" s="11">
        <v>970</v>
      </c>
      <c r="J41" s="11" t="s">
        <v>21</v>
      </c>
      <c r="K41" s="11">
        <v>720</v>
      </c>
      <c r="L41" s="11" t="s">
        <v>21</v>
      </c>
      <c r="M41" s="11">
        <v>250</v>
      </c>
      <c r="N41" s="11" t="s">
        <v>21</v>
      </c>
      <c r="Q41" s="10" t="s">
        <v>41</v>
      </c>
      <c r="R41" s="11">
        <v>571660</v>
      </c>
      <c r="S41" s="11" t="s">
        <v>21</v>
      </c>
      <c r="T41" s="11">
        <v>421010</v>
      </c>
      <c r="U41" s="11" t="s">
        <v>21</v>
      </c>
      <c r="V41" s="11">
        <v>150650</v>
      </c>
      <c r="W41" s="11" t="s">
        <v>21</v>
      </c>
      <c r="X41" s="11">
        <v>140</v>
      </c>
      <c r="Y41" s="11" t="s">
        <v>21</v>
      </c>
      <c r="Z41" s="11">
        <v>110</v>
      </c>
      <c r="AA41" s="11" t="s">
        <v>21</v>
      </c>
      <c r="AB41" s="11">
        <v>30</v>
      </c>
      <c r="AC41" s="11" t="s">
        <v>21</v>
      </c>
    </row>
    <row r="42" spans="2:29" x14ac:dyDescent="0.25">
      <c r="B42" s="10" t="s">
        <v>42</v>
      </c>
      <c r="C42" s="12">
        <v>7650</v>
      </c>
      <c r="D42" s="12" t="s">
        <v>21</v>
      </c>
      <c r="E42" s="12">
        <v>6830</v>
      </c>
      <c r="F42" s="12" t="s">
        <v>21</v>
      </c>
      <c r="G42" s="12">
        <v>830</v>
      </c>
      <c r="H42" s="12" t="s">
        <v>21</v>
      </c>
      <c r="I42" s="12">
        <v>10</v>
      </c>
      <c r="J42" s="12" t="s">
        <v>21</v>
      </c>
      <c r="K42" s="12">
        <v>10</v>
      </c>
      <c r="L42" s="12" t="s">
        <v>21</v>
      </c>
      <c r="M42" s="12" t="s">
        <v>53</v>
      </c>
      <c r="N42" s="12" t="s">
        <v>21</v>
      </c>
      <c r="Q42" s="10" t="s">
        <v>42</v>
      </c>
      <c r="R42" s="12">
        <v>12530</v>
      </c>
      <c r="S42" s="12" t="s">
        <v>21</v>
      </c>
      <c r="T42" s="12">
        <v>11140</v>
      </c>
      <c r="U42" s="12" t="s">
        <v>21</v>
      </c>
      <c r="V42" s="12">
        <v>1390</v>
      </c>
      <c r="W42" s="12" t="s">
        <v>21</v>
      </c>
      <c r="X42" s="12" t="s">
        <v>53</v>
      </c>
      <c r="Y42" s="12" t="s">
        <v>79</v>
      </c>
      <c r="Z42" s="12" t="s">
        <v>53</v>
      </c>
      <c r="AA42" s="12" t="s">
        <v>79</v>
      </c>
      <c r="AB42" s="12" t="s">
        <v>53</v>
      </c>
      <c r="AC42" s="12" t="s">
        <v>79</v>
      </c>
    </row>
    <row r="43" spans="2:29" x14ac:dyDescent="0.25">
      <c r="B43" s="10" t="s">
        <v>43</v>
      </c>
      <c r="C43" s="11">
        <v>52640</v>
      </c>
      <c r="D43" s="11" t="s">
        <v>21</v>
      </c>
      <c r="E43" s="11">
        <v>49710</v>
      </c>
      <c r="F43" s="11" t="s">
        <v>21</v>
      </c>
      <c r="G43" s="11">
        <v>2930</v>
      </c>
      <c r="H43" s="11" t="s">
        <v>21</v>
      </c>
      <c r="I43" s="11">
        <v>1300</v>
      </c>
      <c r="J43" s="11" t="s">
        <v>21</v>
      </c>
      <c r="K43" s="11">
        <v>1210</v>
      </c>
      <c r="L43" s="11" t="s">
        <v>21</v>
      </c>
      <c r="M43" s="11">
        <v>100</v>
      </c>
      <c r="N43" s="11" t="s">
        <v>21</v>
      </c>
      <c r="Q43" s="10" t="s">
        <v>43</v>
      </c>
      <c r="R43" s="11">
        <v>72320</v>
      </c>
      <c r="S43" s="11" t="s">
        <v>21</v>
      </c>
      <c r="T43" s="11">
        <v>67910</v>
      </c>
      <c r="U43" s="11" t="s">
        <v>21</v>
      </c>
      <c r="V43" s="11">
        <v>4420</v>
      </c>
      <c r="W43" s="11" t="s">
        <v>21</v>
      </c>
      <c r="X43" s="11">
        <v>1120</v>
      </c>
      <c r="Y43" s="11" t="s">
        <v>21</v>
      </c>
      <c r="Z43" s="11">
        <v>1040</v>
      </c>
      <c r="AA43" s="11" t="s">
        <v>21</v>
      </c>
      <c r="AB43" s="11">
        <v>80</v>
      </c>
      <c r="AC43" s="11" t="s">
        <v>21</v>
      </c>
    </row>
    <row r="44" spans="2:29" x14ac:dyDescent="0.25">
      <c r="B44" s="10" t="s">
        <v>44</v>
      </c>
      <c r="C44" s="12">
        <v>110780</v>
      </c>
      <c r="D44" s="12" t="s">
        <v>21</v>
      </c>
      <c r="E44" s="12">
        <v>71670</v>
      </c>
      <c r="F44" s="12" t="s">
        <v>21</v>
      </c>
      <c r="G44" s="12">
        <v>39120</v>
      </c>
      <c r="H44" s="12" t="s">
        <v>21</v>
      </c>
      <c r="I44" s="12">
        <v>24160</v>
      </c>
      <c r="J44" s="12" t="s">
        <v>21</v>
      </c>
      <c r="K44" s="12">
        <v>15390</v>
      </c>
      <c r="L44" s="12" t="s">
        <v>21</v>
      </c>
      <c r="M44" s="12">
        <v>8770</v>
      </c>
      <c r="N44" s="12" t="s">
        <v>21</v>
      </c>
      <c r="Q44" s="10" t="s">
        <v>44</v>
      </c>
      <c r="R44" s="12">
        <v>150170</v>
      </c>
      <c r="S44" s="12" t="s">
        <v>21</v>
      </c>
      <c r="T44" s="12">
        <v>98390</v>
      </c>
      <c r="U44" s="12" t="s">
        <v>21</v>
      </c>
      <c r="V44" s="12">
        <v>51780</v>
      </c>
      <c r="W44" s="12" t="s">
        <v>21</v>
      </c>
      <c r="X44" s="12">
        <v>20550</v>
      </c>
      <c r="Y44" s="12" t="s">
        <v>21</v>
      </c>
      <c r="Z44" s="12">
        <v>13390</v>
      </c>
      <c r="AA44" s="12" t="s">
        <v>21</v>
      </c>
      <c r="AB44" s="12">
        <v>7160</v>
      </c>
      <c r="AC44" s="12" t="s">
        <v>21</v>
      </c>
    </row>
    <row r="45" spans="2:29" x14ac:dyDescent="0.25">
      <c r="B45" s="10" t="s">
        <v>45</v>
      </c>
      <c r="C45" s="11">
        <v>1301490</v>
      </c>
      <c r="D45" s="11" t="s">
        <v>21</v>
      </c>
      <c r="E45" s="11">
        <v>853370</v>
      </c>
      <c r="F45" s="11" t="s">
        <v>21</v>
      </c>
      <c r="G45" s="11">
        <v>448120</v>
      </c>
      <c r="H45" s="11" t="s">
        <v>21</v>
      </c>
      <c r="I45" s="11">
        <v>1960</v>
      </c>
      <c r="J45" s="11" t="s">
        <v>21</v>
      </c>
      <c r="K45" s="11">
        <v>1360</v>
      </c>
      <c r="L45" s="11" t="s">
        <v>21</v>
      </c>
      <c r="M45" s="11">
        <v>600</v>
      </c>
      <c r="N45" s="11" t="s">
        <v>21</v>
      </c>
      <c r="Q45" s="10" t="s">
        <v>45</v>
      </c>
      <c r="R45" s="11">
        <v>1506620</v>
      </c>
      <c r="S45" s="11" t="s">
        <v>21</v>
      </c>
      <c r="T45" s="11">
        <v>1058500</v>
      </c>
      <c r="U45" s="11" t="s">
        <v>21</v>
      </c>
      <c r="V45" s="11">
        <v>448120</v>
      </c>
      <c r="W45" s="11" t="s">
        <v>21</v>
      </c>
      <c r="X45" s="11">
        <v>3580</v>
      </c>
      <c r="Y45" s="11" t="s">
        <v>21</v>
      </c>
      <c r="Z45" s="11">
        <v>2620</v>
      </c>
      <c r="AA45" s="11" t="s">
        <v>21</v>
      </c>
      <c r="AB45" s="11">
        <v>960</v>
      </c>
      <c r="AC45" s="11" t="s">
        <v>21</v>
      </c>
    </row>
    <row r="46" spans="2:29" x14ac:dyDescent="0.25">
      <c r="B46" s="10" t="s">
        <v>46</v>
      </c>
      <c r="C46" s="12">
        <v>290230</v>
      </c>
      <c r="D46" s="12" t="s">
        <v>21</v>
      </c>
      <c r="E46" s="12">
        <v>199620</v>
      </c>
      <c r="F46" s="12" t="s">
        <v>21</v>
      </c>
      <c r="G46" s="12">
        <v>90610</v>
      </c>
      <c r="H46" s="12" t="s">
        <v>21</v>
      </c>
      <c r="I46" s="12">
        <v>1950</v>
      </c>
      <c r="J46" s="12" t="s">
        <v>21</v>
      </c>
      <c r="K46" s="12">
        <v>1390</v>
      </c>
      <c r="L46" s="12" t="s">
        <v>21</v>
      </c>
      <c r="M46" s="12">
        <v>560</v>
      </c>
      <c r="N46" s="12" t="s">
        <v>21</v>
      </c>
      <c r="Q46" s="10" t="s">
        <v>46</v>
      </c>
      <c r="R46" s="12">
        <v>305270</v>
      </c>
      <c r="S46" s="12" t="s">
        <v>21</v>
      </c>
      <c r="T46" s="12">
        <v>215900</v>
      </c>
      <c r="U46" s="12" t="s">
        <v>21</v>
      </c>
      <c r="V46" s="12">
        <v>89370</v>
      </c>
      <c r="W46" s="12" t="s">
        <v>21</v>
      </c>
      <c r="X46" s="12">
        <v>610</v>
      </c>
      <c r="Y46" s="12" t="s">
        <v>21</v>
      </c>
      <c r="Z46" s="12">
        <v>470</v>
      </c>
      <c r="AA46" s="12" t="s">
        <v>21</v>
      </c>
      <c r="AB46" s="12">
        <v>140</v>
      </c>
      <c r="AC46" s="12" t="s">
        <v>21</v>
      </c>
    </row>
    <row r="47" spans="2:29" x14ac:dyDescent="0.25">
      <c r="B47" s="10" t="s">
        <v>47</v>
      </c>
      <c r="C47" s="11">
        <v>2887070</v>
      </c>
      <c r="D47" s="11" t="s">
        <v>21</v>
      </c>
      <c r="E47" s="11">
        <v>1811300</v>
      </c>
      <c r="F47" s="11" t="s">
        <v>21</v>
      </c>
      <c r="G47" s="11">
        <v>1075770</v>
      </c>
      <c r="H47" s="11" t="s">
        <v>21</v>
      </c>
      <c r="I47" s="11">
        <v>19950</v>
      </c>
      <c r="J47" s="11" t="s">
        <v>21</v>
      </c>
      <c r="K47" s="11">
        <v>12720</v>
      </c>
      <c r="L47" s="11" t="s">
        <v>21</v>
      </c>
      <c r="M47" s="11">
        <v>7230</v>
      </c>
      <c r="N47" s="11" t="s">
        <v>21</v>
      </c>
      <c r="Q47" s="10" t="s">
        <v>47</v>
      </c>
      <c r="R47" s="11">
        <v>3859040</v>
      </c>
      <c r="S47" s="11" t="s">
        <v>21</v>
      </c>
      <c r="T47" s="11">
        <v>2610460</v>
      </c>
      <c r="U47" s="11" t="s">
        <v>21</v>
      </c>
      <c r="V47" s="11">
        <v>1248580</v>
      </c>
      <c r="W47" s="11" t="s">
        <v>21</v>
      </c>
      <c r="X47" s="11">
        <v>910</v>
      </c>
      <c r="Y47" s="11" t="s">
        <v>21</v>
      </c>
      <c r="Z47" s="11">
        <v>730</v>
      </c>
      <c r="AA47" s="11" t="s">
        <v>21</v>
      </c>
      <c r="AB47" s="11">
        <v>190</v>
      </c>
      <c r="AC47" s="11" t="s">
        <v>21</v>
      </c>
    </row>
    <row r="48" spans="2:29" x14ac:dyDescent="0.25">
      <c r="B48" s="10" t="s">
        <v>48</v>
      </c>
      <c r="C48" s="12">
        <v>72470</v>
      </c>
      <c r="D48" s="12" t="s">
        <v>21</v>
      </c>
      <c r="E48" s="12">
        <v>52370</v>
      </c>
      <c r="F48" s="12" t="s">
        <v>21</v>
      </c>
      <c r="G48" s="12">
        <v>20100</v>
      </c>
      <c r="H48" s="12" t="s">
        <v>21</v>
      </c>
      <c r="I48" s="12">
        <v>3340</v>
      </c>
      <c r="J48" s="12" t="s">
        <v>21</v>
      </c>
      <c r="K48" s="12">
        <v>2590</v>
      </c>
      <c r="L48" s="12" t="s">
        <v>21</v>
      </c>
      <c r="M48" s="12">
        <v>750</v>
      </c>
      <c r="N48" s="12" t="s">
        <v>21</v>
      </c>
      <c r="Q48" s="10" t="s">
        <v>48</v>
      </c>
      <c r="R48" s="12">
        <v>74650</v>
      </c>
      <c r="S48" s="12" t="s">
        <v>21</v>
      </c>
      <c r="T48" s="12">
        <v>54310</v>
      </c>
      <c r="U48" s="12" t="s">
        <v>21</v>
      </c>
      <c r="V48" s="12">
        <v>20340</v>
      </c>
      <c r="W48" s="12" t="s">
        <v>21</v>
      </c>
      <c r="X48" s="12">
        <v>2040</v>
      </c>
      <c r="Y48" s="12" t="s">
        <v>21</v>
      </c>
      <c r="Z48" s="12">
        <v>1620</v>
      </c>
      <c r="AA48" s="12" t="s">
        <v>21</v>
      </c>
      <c r="AB48" s="12">
        <v>420</v>
      </c>
      <c r="AC48" s="12" t="s">
        <v>21</v>
      </c>
    </row>
    <row r="49" spans="1:29" x14ac:dyDescent="0.25">
      <c r="B49" s="10" t="s">
        <v>49</v>
      </c>
      <c r="C49" s="11">
        <v>19630</v>
      </c>
      <c r="D49" s="11" t="s">
        <v>21</v>
      </c>
      <c r="E49" s="11">
        <v>16190</v>
      </c>
      <c r="F49" s="11" t="s">
        <v>21</v>
      </c>
      <c r="G49" s="11">
        <v>3440</v>
      </c>
      <c r="H49" s="11" t="s">
        <v>21</v>
      </c>
      <c r="I49" s="11">
        <v>530</v>
      </c>
      <c r="J49" s="11" t="s">
        <v>21</v>
      </c>
      <c r="K49" s="11">
        <v>420</v>
      </c>
      <c r="L49" s="11" t="s">
        <v>21</v>
      </c>
      <c r="M49" s="11">
        <v>100</v>
      </c>
      <c r="N49" s="11" t="s">
        <v>21</v>
      </c>
      <c r="Q49" s="10" t="s">
        <v>49</v>
      </c>
      <c r="R49" s="11">
        <v>24460</v>
      </c>
      <c r="S49" s="11" t="s">
        <v>21</v>
      </c>
      <c r="T49" s="11">
        <v>20290</v>
      </c>
      <c r="U49" s="11" t="s">
        <v>21</v>
      </c>
      <c r="V49" s="11">
        <v>4170</v>
      </c>
      <c r="W49" s="11" t="s">
        <v>21</v>
      </c>
      <c r="X49" s="11">
        <v>330</v>
      </c>
      <c r="Y49" s="11" t="s">
        <v>21</v>
      </c>
      <c r="Z49" s="11">
        <v>280</v>
      </c>
      <c r="AA49" s="11" t="s">
        <v>21</v>
      </c>
      <c r="AB49" s="11">
        <v>50</v>
      </c>
      <c r="AC49" s="11" t="s">
        <v>21</v>
      </c>
    </row>
    <row r="50" spans="1:29" x14ac:dyDescent="0.25">
      <c r="B50" s="10" t="s">
        <v>50</v>
      </c>
      <c r="C50" s="12">
        <v>45630</v>
      </c>
      <c r="D50" s="12" t="s">
        <v>21</v>
      </c>
      <c r="E50" s="12">
        <v>40660</v>
      </c>
      <c r="F50" s="12" t="s">
        <v>21</v>
      </c>
      <c r="G50" s="12">
        <v>4970</v>
      </c>
      <c r="H50" s="12" t="s">
        <v>21</v>
      </c>
      <c r="I50" s="12">
        <v>4240</v>
      </c>
      <c r="J50" s="12" t="s">
        <v>21</v>
      </c>
      <c r="K50" s="12">
        <v>3660</v>
      </c>
      <c r="L50" s="12" t="s">
        <v>21</v>
      </c>
      <c r="M50" s="12">
        <v>580</v>
      </c>
      <c r="N50" s="12" t="s">
        <v>21</v>
      </c>
      <c r="Q50" s="10" t="s">
        <v>50</v>
      </c>
      <c r="R50" s="12">
        <v>63870</v>
      </c>
      <c r="S50" s="12" t="s">
        <v>21</v>
      </c>
      <c r="T50" s="12">
        <v>56680</v>
      </c>
      <c r="U50" s="12" t="s">
        <v>21</v>
      </c>
      <c r="V50" s="12">
        <v>7200</v>
      </c>
      <c r="W50" s="12" t="s">
        <v>21</v>
      </c>
      <c r="X50" s="12">
        <v>2580</v>
      </c>
      <c r="Y50" s="12" t="s">
        <v>21</v>
      </c>
      <c r="Z50" s="12">
        <v>2220</v>
      </c>
      <c r="AA50" s="12" t="s">
        <v>21</v>
      </c>
      <c r="AB50" s="12">
        <v>350</v>
      </c>
      <c r="AC50" s="12" t="s">
        <v>21</v>
      </c>
    </row>
    <row r="51" spans="1:29" x14ac:dyDescent="0.25">
      <c r="B51" s="10" t="s">
        <v>51</v>
      </c>
      <c r="C51" s="11">
        <v>58790</v>
      </c>
      <c r="D51" s="11" t="s">
        <v>21</v>
      </c>
      <c r="E51" s="11">
        <v>48800</v>
      </c>
      <c r="F51" s="11" t="s">
        <v>21</v>
      </c>
      <c r="G51" s="11">
        <v>9990</v>
      </c>
      <c r="H51" s="11" t="s">
        <v>21</v>
      </c>
      <c r="I51" s="11">
        <v>5040</v>
      </c>
      <c r="J51" s="11" t="s">
        <v>21</v>
      </c>
      <c r="K51" s="11">
        <v>4340</v>
      </c>
      <c r="L51" s="11" t="s">
        <v>21</v>
      </c>
      <c r="M51" s="11">
        <v>700</v>
      </c>
      <c r="N51" s="11" t="s">
        <v>21</v>
      </c>
      <c r="Q51" s="10" t="s">
        <v>51</v>
      </c>
      <c r="R51" s="11">
        <v>71090</v>
      </c>
      <c r="S51" s="11" t="s">
        <v>21</v>
      </c>
      <c r="T51" s="11">
        <v>60160</v>
      </c>
      <c r="U51" s="11" t="s">
        <v>21</v>
      </c>
      <c r="V51" s="11">
        <v>10930</v>
      </c>
      <c r="W51" s="11" t="s">
        <v>21</v>
      </c>
      <c r="X51" s="11">
        <v>3420</v>
      </c>
      <c r="Y51" s="11" t="s">
        <v>21</v>
      </c>
      <c r="Z51" s="11">
        <v>2910</v>
      </c>
      <c r="AA51" s="11" t="s">
        <v>21</v>
      </c>
      <c r="AB51" s="11">
        <v>510</v>
      </c>
      <c r="AC51" s="11" t="s">
        <v>21</v>
      </c>
    </row>
    <row r="52" spans="1:29" x14ac:dyDescent="0.25">
      <c r="B52" s="10" t="s">
        <v>52</v>
      </c>
      <c r="C52" s="12">
        <v>2090</v>
      </c>
      <c r="D52" s="12" t="s">
        <v>21</v>
      </c>
      <c r="E52" s="12">
        <v>1680</v>
      </c>
      <c r="F52" s="12" t="s">
        <v>21</v>
      </c>
      <c r="G52" s="12">
        <v>410</v>
      </c>
      <c r="H52" s="12" t="s">
        <v>21</v>
      </c>
      <c r="I52" s="12" t="s">
        <v>53</v>
      </c>
      <c r="J52" s="12" t="s">
        <v>21</v>
      </c>
      <c r="K52" s="12" t="s">
        <v>53</v>
      </c>
      <c r="L52" s="12" t="s">
        <v>21</v>
      </c>
      <c r="M52" s="12" t="s">
        <v>53</v>
      </c>
      <c r="N52" s="12" t="s">
        <v>21</v>
      </c>
      <c r="Q52" s="10" t="s">
        <v>52</v>
      </c>
      <c r="R52" s="12">
        <v>2590</v>
      </c>
      <c r="S52" s="12" t="s">
        <v>21</v>
      </c>
      <c r="T52" s="12">
        <v>2190</v>
      </c>
      <c r="U52" s="12" t="s">
        <v>21</v>
      </c>
      <c r="V52" s="12">
        <v>400</v>
      </c>
      <c r="W52" s="12" t="s">
        <v>21</v>
      </c>
      <c r="X52" s="12">
        <v>10</v>
      </c>
      <c r="Y52" s="12" t="s">
        <v>21</v>
      </c>
      <c r="Z52" s="12">
        <v>10</v>
      </c>
      <c r="AA52" s="12" t="s">
        <v>21</v>
      </c>
      <c r="AB52" s="12" t="s">
        <v>53</v>
      </c>
      <c r="AC52" s="12" t="s">
        <v>21</v>
      </c>
    </row>
    <row r="53" spans="1:29" x14ac:dyDescent="0.25">
      <c r="B53" s="10" t="s">
        <v>54</v>
      </c>
      <c r="C53" s="11">
        <v>38710</v>
      </c>
      <c r="D53" s="11" t="s">
        <v>21</v>
      </c>
      <c r="E53" s="11">
        <v>32230</v>
      </c>
      <c r="F53" s="11" t="s">
        <v>21</v>
      </c>
      <c r="G53" s="11">
        <v>6490</v>
      </c>
      <c r="H53" s="11" t="s">
        <v>21</v>
      </c>
      <c r="I53" s="11">
        <v>1070</v>
      </c>
      <c r="J53" s="11" t="s">
        <v>21</v>
      </c>
      <c r="K53" s="11">
        <v>780</v>
      </c>
      <c r="L53" s="11" t="s">
        <v>21</v>
      </c>
      <c r="M53" s="11">
        <v>290</v>
      </c>
      <c r="N53" s="11" t="s">
        <v>21</v>
      </c>
      <c r="Q53" s="10" t="s">
        <v>54</v>
      </c>
      <c r="R53" s="11">
        <v>46630</v>
      </c>
      <c r="S53" s="11" t="s">
        <v>21</v>
      </c>
      <c r="T53" s="11">
        <v>40430</v>
      </c>
      <c r="U53" s="11" t="s">
        <v>21</v>
      </c>
      <c r="V53" s="11">
        <v>6190</v>
      </c>
      <c r="W53" s="11" t="s">
        <v>21</v>
      </c>
      <c r="X53" s="11">
        <v>1030</v>
      </c>
      <c r="Y53" s="11" t="s">
        <v>21</v>
      </c>
      <c r="Z53" s="11">
        <v>840</v>
      </c>
      <c r="AA53" s="11" t="s">
        <v>21</v>
      </c>
      <c r="AB53" s="11">
        <v>180</v>
      </c>
      <c r="AC53" s="11" t="s">
        <v>21</v>
      </c>
    </row>
    <row r="54" spans="1:29" x14ac:dyDescent="0.25">
      <c r="B54" s="10" t="s">
        <v>55</v>
      </c>
      <c r="C54" s="12">
        <v>41660</v>
      </c>
      <c r="D54" s="12" t="s">
        <v>21</v>
      </c>
      <c r="E54" s="12">
        <v>38870</v>
      </c>
      <c r="F54" s="12" t="s">
        <v>21</v>
      </c>
      <c r="G54" s="12">
        <v>2790</v>
      </c>
      <c r="H54" s="12" t="s">
        <v>21</v>
      </c>
      <c r="I54" s="12">
        <v>6130</v>
      </c>
      <c r="J54" s="12" t="s">
        <v>21</v>
      </c>
      <c r="K54" s="12">
        <v>5640</v>
      </c>
      <c r="L54" s="12" t="s">
        <v>21</v>
      </c>
      <c r="M54" s="12">
        <v>490</v>
      </c>
      <c r="N54" s="12" t="s">
        <v>21</v>
      </c>
      <c r="Q54" s="10" t="s">
        <v>55</v>
      </c>
      <c r="R54" s="12">
        <v>59070</v>
      </c>
      <c r="S54" s="12" t="s">
        <v>21</v>
      </c>
      <c r="T54" s="12">
        <v>55250</v>
      </c>
      <c r="U54" s="12" t="s">
        <v>21</v>
      </c>
      <c r="V54" s="12">
        <v>3820</v>
      </c>
      <c r="W54" s="12" t="s">
        <v>21</v>
      </c>
      <c r="X54" s="12">
        <v>5500</v>
      </c>
      <c r="Y54" s="12" t="s">
        <v>21</v>
      </c>
      <c r="Z54" s="12">
        <v>5140</v>
      </c>
      <c r="AA54" s="12" t="s">
        <v>21</v>
      </c>
      <c r="AB54" s="12">
        <v>370</v>
      </c>
      <c r="AC54" s="12" t="s">
        <v>21</v>
      </c>
    </row>
    <row r="55" spans="1:29" x14ac:dyDescent="0.25">
      <c r="B55" s="10" t="s">
        <v>56</v>
      </c>
      <c r="C55" s="11" t="s">
        <v>53</v>
      </c>
      <c r="D55" s="11" t="s">
        <v>21</v>
      </c>
      <c r="E55" s="11" t="s">
        <v>53</v>
      </c>
      <c r="F55" s="11" t="s">
        <v>21</v>
      </c>
      <c r="G55" s="11" t="s">
        <v>53</v>
      </c>
      <c r="H55" s="11" t="s">
        <v>21</v>
      </c>
      <c r="I55" s="11" t="s">
        <v>53</v>
      </c>
      <c r="J55" s="11" t="s">
        <v>21</v>
      </c>
      <c r="K55" s="11" t="s">
        <v>53</v>
      </c>
      <c r="L55" s="11" t="s">
        <v>21</v>
      </c>
      <c r="M55" s="11" t="s">
        <v>53</v>
      </c>
      <c r="N55" s="11" t="s">
        <v>21</v>
      </c>
      <c r="Q55" s="10" t="s">
        <v>56</v>
      </c>
      <c r="R55" s="11">
        <v>186420</v>
      </c>
      <c r="S55" s="11" t="s">
        <v>21</v>
      </c>
      <c r="T55" s="11">
        <v>161710</v>
      </c>
      <c r="U55" s="11" t="s">
        <v>21</v>
      </c>
      <c r="V55" s="11">
        <v>24710</v>
      </c>
      <c r="W55" s="11" t="s">
        <v>21</v>
      </c>
      <c r="X55" s="11">
        <v>2350</v>
      </c>
      <c r="Y55" s="11" t="s">
        <v>21</v>
      </c>
      <c r="Z55" s="11">
        <v>2050</v>
      </c>
      <c r="AA55" s="11" t="s">
        <v>21</v>
      </c>
      <c r="AB55" s="11">
        <v>300</v>
      </c>
      <c r="AC55" s="11" t="s">
        <v>21</v>
      </c>
    </row>
    <row r="56" spans="1:29" x14ac:dyDescent="0.25">
      <c r="B56" s="10" t="s">
        <v>57</v>
      </c>
      <c r="C56" s="12" t="s">
        <v>53</v>
      </c>
      <c r="D56" s="12" t="s">
        <v>21</v>
      </c>
      <c r="E56" s="12" t="s">
        <v>53</v>
      </c>
      <c r="F56" s="12" t="s">
        <v>21</v>
      </c>
      <c r="G56" s="12" t="s">
        <v>53</v>
      </c>
      <c r="H56" s="12" t="s">
        <v>21</v>
      </c>
      <c r="I56" s="12" t="s">
        <v>53</v>
      </c>
      <c r="J56" s="12" t="s">
        <v>21</v>
      </c>
      <c r="K56" s="12" t="s">
        <v>53</v>
      </c>
      <c r="L56" s="12" t="s">
        <v>21</v>
      </c>
      <c r="M56" s="12" t="s">
        <v>53</v>
      </c>
      <c r="N56" s="12" t="s">
        <v>21</v>
      </c>
      <c r="Q56" s="10" t="s">
        <v>57</v>
      </c>
      <c r="R56" s="12">
        <v>48870</v>
      </c>
      <c r="S56" s="12" t="s">
        <v>21</v>
      </c>
      <c r="T56" s="12">
        <v>42580</v>
      </c>
      <c r="U56" s="12" t="s">
        <v>21</v>
      </c>
      <c r="V56" s="12">
        <v>6290</v>
      </c>
      <c r="W56" s="12" t="s">
        <v>21</v>
      </c>
      <c r="X56" s="12" t="s">
        <v>53</v>
      </c>
      <c r="Y56" s="12" t="s">
        <v>79</v>
      </c>
      <c r="Z56" s="12" t="s">
        <v>53</v>
      </c>
      <c r="AA56" s="12" t="s">
        <v>79</v>
      </c>
      <c r="AB56" s="12" t="s">
        <v>53</v>
      </c>
      <c r="AC56" s="12" t="s">
        <v>21</v>
      </c>
    </row>
    <row r="57" spans="1:29" x14ac:dyDescent="0.25">
      <c r="B57" s="10" t="s">
        <v>58</v>
      </c>
      <c r="C57" s="11" t="s">
        <v>53</v>
      </c>
      <c r="D57" s="11" t="s">
        <v>21</v>
      </c>
      <c r="E57" s="11" t="s">
        <v>53</v>
      </c>
      <c r="F57" s="11" t="s">
        <v>21</v>
      </c>
      <c r="G57" s="11" t="s">
        <v>53</v>
      </c>
      <c r="H57" s="11" t="s">
        <v>21</v>
      </c>
      <c r="I57" s="11" t="s">
        <v>53</v>
      </c>
      <c r="J57" s="11" t="s">
        <v>21</v>
      </c>
      <c r="K57" s="11" t="s">
        <v>53</v>
      </c>
      <c r="L57" s="11" t="s">
        <v>21</v>
      </c>
      <c r="M57" s="11" t="s">
        <v>53</v>
      </c>
      <c r="N57" s="11" t="s">
        <v>21</v>
      </c>
      <c r="Q57" s="10" t="s">
        <v>58</v>
      </c>
      <c r="R57" s="11" t="s">
        <v>53</v>
      </c>
      <c r="S57" s="11" t="s">
        <v>21</v>
      </c>
      <c r="T57" s="11" t="s">
        <v>53</v>
      </c>
      <c r="U57" s="11" t="s">
        <v>21</v>
      </c>
      <c r="V57" s="11" t="s">
        <v>53</v>
      </c>
      <c r="W57" s="11" t="s">
        <v>21</v>
      </c>
      <c r="X57" s="11" t="s">
        <v>53</v>
      </c>
      <c r="Y57" s="11" t="s">
        <v>21</v>
      </c>
      <c r="Z57" s="11" t="s">
        <v>53</v>
      </c>
      <c r="AA57" s="11" t="s">
        <v>21</v>
      </c>
      <c r="AB57" s="11" t="s">
        <v>53</v>
      </c>
      <c r="AC57" s="11" t="s">
        <v>21</v>
      </c>
    </row>
    <row r="58" spans="1:29" x14ac:dyDescent="0.25">
      <c r="B58" s="10" t="s">
        <v>59</v>
      </c>
      <c r="C58" s="12" t="s">
        <v>53</v>
      </c>
      <c r="D58" s="12" t="s">
        <v>21</v>
      </c>
      <c r="E58" s="12" t="s">
        <v>53</v>
      </c>
      <c r="F58" s="12" t="s">
        <v>21</v>
      </c>
      <c r="G58" s="12" t="s">
        <v>53</v>
      </c>
      <c r="H58" s="12" t="s">
        <v>21</v>
      </c>
      <c r="I58" s="12" t="s">
        <v>53</v>
      </c>
      <c r="J58" s="12" t="s">
        <v>21</v>
      </c>
      <c r="K58" s="12" t="s">
        <v>53</v>
      </c>
      <c r="L58" s="12" t="s">
        <v>21</v>
      </c>
      <c r="M58" s="12" t="s">
        <v>53</v>
      </c>
      <c r="N58" s="12" t="s">
        <v>21</v>
      </c>
      <c r="Q58" s="10" t="s">
        <v>59</v>
      </c>
      <c r="R58" s="12">
        <v>631550</v>
      </c>
      <c r="S58" s="12" t="s">
        <v>21</v>
      </c>
      <c r="T58" s="12">
        <v>531380</v>
      </c>
      <c r="U58" s="12" t="s">
        <v>21</v>
      </c>
      <c r="V58" s="12">
        <v>100170</v>
      </c>
      <c r="W58" s="12" t="s">
        <v>21</v>
      </c>
      <c r="X58" s="12">
        <v>170</v>
      </c>
      <c r="Y58" s="12" t="s">
        <v>21</v>
      </c>
      <c r="Z58" s="12">
        <v>140</v>
      </c>
      <c r="AA58" s="12" t="s">
        <v>21</v>
      </c>
      <c r="AB58" s="12">
        <v>30</v>
      </c>
      <c r="AC58" s="12" t="s">
        <v>21</v>
      </c>
    </row>
    <row r="59" spans="1:29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25">
      <c r="B60" s="7" t="s">
        <v>60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Q60" s="7" t="s">
        <v>60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25">
      <c r="B61" s="7" t="s">
        <v>53</v>
      </c>
      <c r="C61" s="6" t="s">
        <v>61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Q61" s="7" t="s">
        <v>53</v>
      </c>
      <c r="R61" s="6" t="s">
        <v>61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25">
      <c r="Q62" s="7" t="s">
        <v>80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5">
      <c r="A63" s="2" t="s">
        <v>63</v>
      </c>
      <c r="B63" s="54" t="s">
        <v>212</v>
      </c>
      <c r="Q63" s="7" t="s">
        <v>79</v>
      </c>
      <c r="R63" s="6" t="s">
        <v>81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25">
      <c r="B64" s="54"/>
      <c r="Q64" s="7"/>
      <c r="R64" s="6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77" x14ac:dyDescent="0.25">
      <c r="B65" s="2">
        <v>2020</v>
      </c>
      <c r="C65" s="2" t="s">
        <v>225</v>
      </c>
    </row>
    <row r="66" spans="2:77" x14ac:dyDescent="0.25">
      <c r="B66" s="2">
        <v>2010</v>
      </c>
      <c r="C66" s="2" t="s">
        <v>213</v>
      </c>
    </row>
    <row r="68" spans="2:77" x14ac:dyDescent="0.25">
      <c r="B68" s="6" t="s">
        <v>226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O68" s="6" t="s">
        <v>214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</row>
    <row r="69" spans="2:77" x14ac:dyDescent="0.25">
      <c r="B69" s="6" t="s">
        <v>7</v>
      </c>
      <c r="C69" s="7" t="s">
        <v>227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O69" s="6" t="s">
        <v>7</v>
      </c>
      <c r="AP69" s="7" t="s">
        <v>211</v>
      </c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</row>
    <row r="70" spans="2:77" x14ac:dyDescent="0.25">
      <c r="B70" s="6" t="s">
        <v>8</v>
      </c>
      <c r="C70" s="6" t="s">
        <v>203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O70" s="6" t="s">
        <v>8</v>
      </c>
      <c r="AP70" s="6" t="s">
        <v>203</v>
      </c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</row>
    <row r="71" spans="2:77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</row>
    <row r="72" spans="2:77" x14ac:dyDescent="0.25">
      <c r="B72" s="7" t="s">
        <v>10</v>
      </c>
      <c r="C72" s="1"/>
      <c r="D72" s="6" t="s">
        <v>11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O72" s="7" t="s">
        <v>10</v>
      </c>
      <c r="AP72" s="1"/>
      <c r="AQ72" s="6" t="s">
        <v>11</v>
      </c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</row>
    <row r="73" spans="2:77" x14ac:dyDescent="0.25">
      <c r="B73" s="7" t="s">
        <v>15</v>
      </c>
      <c r="C73" s="1"/>
      <c r="D73" s="6" t="s">
        <v>13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O73" s="7" t="s">
        <v>15</v>
      </c>
      <c r="AP73" s="1"/>
      <c r="AQ73" s="6" t="s">
        <v>13</v>
      </c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</row>
    <row r="74" spans="2:77" x14ac:dyDescent="0.25">
      <c r="B74" s="7" t="s">
        <v>204</v>
      </c>
      <c r="C74" s="1"/>
      <c r="D74" s="6" t="s">
        <v>13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O74" s="7" t="s">
        <v>204</v>
      </c>
      <c r="AP74" s="1"/>
      <c r="AQ74" s="6" t="s">
        <v>13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</row>
    <row r="75" spans="2:77" x14ac:dyDescent="0.25">
      <c r="B75" s="7" t="s">
        <v>215</v>
      </c>
      <c r="C75" s="1"/>
      <c r="D75" s="6" t="s">
        <v>13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O75" s="7" t="s">
        <v>215</v>
      </c>
      <c r="AP75" s="1"/>
      <c r="AQ75" s="6" t="s">
        <v>13</v>
      </c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</row>
    <row r="76" spans="2:77" x14ac:dyDescent="0.25">
      <c r="B76" s="7" t="s">
        <v>16</v>
      </c>
      <c r="C76" s="1"/>
      <c r="D76" s="6" t="s">
        <v>17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O76" s="7" t="s">
        <v>16</v>
      </c>
      <c r="AP76" s="1"/>
      <c r="AQ76" s="6" t="s">
        <v>17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2:77" x14ac:dyDescent="0.25">
      <c r="B77" s="7" t="s">
        <v>18</v>
      </c>
      <c r="C77" s="1"/>
      <c r="D77" s="6" t="s">
        <v>19</v>
      </c>
      <c r="E77" s="49">
        <f>+E82/$C82*100</f>
        <v>0.8029953789992611</v>
      </c>
      <c r="F77" s="1"/>
      <c r="G77" s="49">
        <f>+G82/$C82*100</f>
        <v>5.6904480936993371</v>
      </c>
      <c r="H77" s="1"/>
      <c r="I77" s="49">
        <f>+I82/$C82*100</f>
        <v>5.4533323039934709</v>
      </c>
      <c r="J77" s="1"/>
      <c r="K77" s="1"/>
      <c r="L77" s="1"/>
      <c r="M77" s="49">
        <f>+M82/$C82*100</f>
        <v>8.055209378756631</v>
      </c>
      <c r="N77" s="1"/>
      <c r="O77" s="49">
        <f>+O82/$C82*100</f>
        <v>22.426411390380817</v>
      </c>
      <c r="P77" s="1"/>
      <c r="Q77" s="49">
        <f>+Q82/$C82*100</f>
        <v>24.371312298038006</v>
      </c>
      <c r="R77" s="1"/>
      <c r="S77" s="49">
        <f>+S82/$C82*100</f>
        <v>33.200401442546287</v>
      </c>
      <c r="T77" s="1"/>
      <c r="U77" s="1"/>
      <c r="V77" s="1"/>
      <c r="W77" s="49">
        <f>+W82/$U82*100</f>
        <v>1.4491570396375066</v>
      </c>
      <c r="X77" s="1"/>
      <c r="Y77" s="49">
        <f>+Y82/$U82*100</f>
        <v>10.205331265052864</v>
      </c>
      <c r="Z77" s="1"/>
      <c r="AA77" s="49">
        <f>+AA82/$U82*100</f>
        <v>9.0419235008368375</v>
      </c>
      <c r="AB77" s="1"/>
      <c r="AC77" s="1"/>
      <c r="AD77" s="1"/>
      <c r="AE77" s="49">
        <f>+AE82/$U82*100</f>
        <v>10.764583418377761</v>
      </c>
      <c r="AF77" s="1"/>
      <c r="AG77" s="49">
        <f>+AG82/$U82*100</f>
        <v>25.79907743805364</v>
      </c>
      <c r="AH77" s="1"/>
      <c r="AI77" s="49">
        <f>+AI82/$U82*100</f>
        <v>24.562191288729231</v>
      </c>
      <c r="AJ77" s="1"/>
      <c r="AK77" s="49">
        <f>+AK82/$U82*100</f>
        <v>18.177736049312159</v>
      </c>
      <c r="AL77" s="1"/>
      <c r="AO77" s="7" t="s">
        <v>18</v>
      </c>
      <c r="AP77" s="1"/>
      <c r="AQ77" s="6" t="s">
        <v>82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</row>
    <row r="78" spans="2:77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2:77" x14ac:dyDescent="0.25">
      <c r="B79" s="8" t="s">
        <v>20</v>
      </c>
      <c r="C79" s="78" t="s">
        <v>13</v>
      </c>
      <c r="D79" s="78" t="s">
        <v>21</v>
      </c>
      <c r="E79" s="78" t="s">
        <v>13</v>
      </c>
      <c r="F79" s="78" t="s">
        <v>21</v>
      </c>
      <c r="G79" s="78" t="s">
        <v>13</v>
      </c>
      <c r="H79" s="78" t="s">
        <v>21</v>
      </c>
      <c r="I79" s="78" t="s">
        <v>13</v>
      </c>
      <c r="J79" s="78" t="s">
        <v>21</v>
      </c>
      <c r="K79" s="78" t="s">
        <v>13</v>
      </c>
      <c r="L79" s="78" t="s">
        <v>21</v>
      </c>
      <c r="M79" s="78" t="s">
        <v>13</v>
      </c>
      <c r="N79" s="78" t="s">
        <v>21</v>
      </c>
      <c r="O79" s="78" t="s">
        <v>13</v>
      </c>
      <c r="P79" s="78" t="s">
        <v>21</v>
      </c>
      <c r="Q79" s="78" t="s">
        <v>13</v>
      </c>
      <c r="R79" s="78" t="s">
        <v>21</v>
      </c>
      <c r="S79" s="78" t="s">
        <v>13</v>
      </c>
      <c r="T79" s="78" t="s">
        <v>21</v>
      </c>
      <c r="U79" s="78" t="s">
        <v>22</v>
      </c>
      <c r="V79" s="78" t="s">
        <v>21</v>
      </c>
      <c r="W79" s="78" t="s">
        <v>22</v>
      </c>
      <c r="X79" s="78" t="s">
        <v>21</v>
      </c>
      <c r="Y79" s="78" t="s">
        <v>22</v>
      </c>
      <c r="Z79" s="78" t="s">
        <v>21</v>
      </c>
      <c r="AA79" s="78" t="s">
        <v>22</v>
      </c>
      <c r="AB79" s="78" t="s">
        <v>21</v>
      </c>
      <c r="AC79" s="78" t="s">
        <v>22</v>
      </c>
      <c r="AD79" s="78" t="s">
        <v>21</v>
      </c>
      <c r="AE79" s="78" t="s">
        <v>22</v>
      </c>
      <c r="AF79" s="78" t="s">
        <v>21</v>
      </c>
      <c r="AG79" s="78" t="s">
        <v>22</v>
      </c>
      <c r="AH79" s="78" t="s">
        <v>21</v>
      </c>
      <c r="AI79" s="78" t="s">
        <v>22</v>
      </c>
      <c r="AJ79" s="78" t="s">
        <v>21</v>
      </c>
      <c r="AK79" s="78" t="s">
        <v>22</v>
      </c>
      <c r="AL79" s="78" t="s">
        <v>21</v>
      </c>
      <c r="AO79" s="8" t="s">
        <v>20</v>
      </c>
      <c r="AP79" s="78" t="s">
        <v>13</v>
      </c>
      <c r="AQ79" s="78" t="s">
        <v>21</v>
      </c>
      <c r="AR79" s="78" t="s">
        <v>13</v>
      </c>
      <c r="AS79" s="78" t="s">
        <v>21</v>
      </c>
      <c r="AT79" s="78" t="s">
        <v>13</v>
      </c>
      <c r="AU79" s="78" t="s">
        <v>21</v>
      </c>
      <c r="AV79" s="78" t="s">
        <v>13</v>
      </c>
      <c r="AW79" s="78" t="s">
        <v>21</v>
      </c>
      <c r="AX79" s="78" t="s">
        <v>13</v>
      </c>
      <c r="AY79" s="78" t="s">
        <v>21</v>
      </c>
      <c r="AZ79" s="78" t="s">
        <v>13</v>
      </c>
      <c r="BA79" s="78" t="s">
        <v>21</v>
      </c>
      <c r="BB79" s="78" t="s">
        <v>13</v>
      </c>
      <c r="BC79" s="78" t="s">
        <v>21</v>
      </c>
      <c r="BD79" s="78" t="s">
        <v>13</v>
      </c>
      <c r="BE79" s="78" t="s">
        <v>21</v>
      </c>
      <c r="BF79" s="78" t="s">
        <v>13</v>
      </c>
      <c r="BG79" s="78" t="s">
        <v>21</v>
      </c>
      <c r="BH79" s="78" t="s">
        <v>22</v>
      </c>
      <c r="BI79" s="78" t="s">
        <v>21</v>
      </c>
      <c r="BJ79" s="78" t="s">
        <v>22</v>
      </c>
      <c r="BK79" s="78" t="s">
        <v>21</v>
      </c>
      <c r="BL79" s="78" t="s">
        <v>22</v>
      </c>
      <c r="BM79" s="78" t="s">
        <v>21</v>
      </c>
      <c r="BN79" s="78" t="s">
        <v>22</v>
      </c>
      <c r="BO79" s="78" t="s">
        <v>21</v>
      </c>
      <c r="BP79" s="78" t="s">
        <v>22</v>
      </c>
      <c r="BQ79" s="78" t="s">
        <v>21</v>
      </c>
      <c r="BR79" s="78" t="s">
        <v>22</v>
      </c>
      <c r="BS79" s="78" t="s">
        <v>21</v>
      </c>
      <c r="BT79" s="78" t="s">
        <v>22</v>
      </c>
      <c r="BU79" s="78" t="s">
        <v>21</v>
      </c>
      <c r="BV79" s="78" t="s">
        <v>22</v>
      </c>
      <c r="BW79" s="78" t="s">
        <v>21</v>
      </c>
      <c r="BX79" s="78" t="s">
        <v>22</v>
      </c>
      <c r="BY79" s="78" t="s">
        <v>21</v>
      </c>
    </row>
    <row r="80" spans="2:77" x14ac:dyDescent="0.25">
      <c r="B80" s="8" t="s">
        <v>216</v>
      </c>
      <c r="C80" s="79" t="s">
        <v>13</v>
      </c>
      <c r="D80" s="79" t="s">
        <v>21</v>
      </c>
      <c r="E80" s="79" t="s">
        <v>217</v>
      </c>
      <c r="F80" s="79" t="s">
        <v>21</v>
      </c>
      <c r="G80" s="79" t="s">
        <v>218</v>
      </c>
      <c r="H80" s="79" t="s">
        <v>21</v>
      </c>
      <c r="I80" s="79" t="s">
        <v>219</v>
      </c>
      <c r="J80" s="79" t="s">
        <v>21</v>
      </c>
      <c r="K80" s="79" t="s">
        <v>220</v>
      </c>
      <c r="L80" s="79" t="s">
        <v>21</v>
      </c>
      <c r="M80" s="79" t="s">
        <v>221</v>
      </c>
      <c r="N80" s="79" t="s">
        <v>21</v>
      </c>
      <c r="O80" s="79" t="s">
        <v>222</v>
      </c>
      <c r="P80" s="79" t="s">
        <v>21</v>
      </c>
      <c r="Q80" s="79" t="s">
        <v>223</v>
      </c>
      <c r="R80" s="79" t="s">
        <v>21</v>
      </c>
      <c r="S80" s="79" t="s">
        <v>224</v>
      </c>
      <c r="T80" s="79" t="s">
        <v>21</v>
      </c>
      <c r="U80" s="79" t="s">
        <v>13</v>
      </c>
      <c r="V80" s="79" t="s">
        <v>21</v>
      </c>
      <c r="W80" s="79" t="s">
        <v>217</v>
      </c>
      <c r="X80" s="79" t="s">
        <v>21</v>
      </c>
      <c r="Y80" s="79" t="s">
        <v>218</v>
      </c>
      <c r="Z80" s="79" t="s">
        <v>21</v>
      </c>
      <c r="AA80" s="79" t="s">
        <v>219</v>
      </c>
      <c r="AB80" s="79" t="s">
        <v>21</v>
      </c>
      <c r="AC80" s="79" t="s">
        <v>220</v>
      </c>
      <c r="AD80" s="79" t="s">
        <v>21</v>
      </c>
      <c r="AE80" s="79" t="s">
        <v>221</v>
      </c>
      <c r="AF80" s="79" t="s">
        <v>21</v>
      </c>
      <c r="AG80" s="79" t="s">
        <v>222</v>
      </c>
      <c r="AH80" s="79" t="s">
        <v>21</v>
      </c>
      <c r="AI80" s="79" t="s">
        <v>223</v>
      </c>
      <c r="AJ80" s="79" t="s">
        <v>21</v>
      </c>
      <c r="AK80" s="79" t="s">
        <v>224</v>
      </c>
      <c r="AL80" s="79" t="s">
        <v>21</v>
      </c>
      <c r="AO80" s="8" t="s">
        <v>216</v>
      </c>
      <c r="AP80" s="79" t="s">
        <v>13</v>
      </c>
      <c r="AQ80" s="79" t="s">
        <v>21</v>
      </c>
      <c r="AR80" s="79" t="s">
        <v>217</v>
      </c>
      <c r="AS80" s="79" t="s">
        <v>21</v>
      </c>
      <c r="AT80" s="79" t="s">
        <v>218</v>
      </c>
      <c r="AU80" s="79" t="s">
        <v>21</v>
      </c>
      <c r="AV80" s="79" t="s">
        <v>219</v>
      </c>
      <c r="AW80" s="79" t="s">
        <v>21</v>
      </c>
      <c r="AX80" s="79" t="s">
        <v>220</v>
      </c>
      <c r="AY80" s="79" t="s">
        <v>21</v>
      </c>
      <c r="AZ80" s="79" t="s">
        <v>221</v>
      </c>
      <c r="BA80" s="79" t="s">
        <v>21</v>
      </c>
      <c r="BB80" s="79" t="s">
        <v>222</v>
      </c>
      <c r="BC80" s="79" t="s">
        <v>21</v>
      </c>
      <c r="BD80" s="79" t="s">
        <v>223</v>
      </c>
      <c r="BE80" s="79" t="s">
        <v>21</v>
      </c>
      <c r="BF80" s="79" t="s">
        <v>224</v>
      </c>
      <c r="BG80" s="79" t="s">
        <v>21</v>
      </c>
      <c r="BH80" s="79" t="s">
        <v>13</v>
      </c>
      <c r="BI80" s="79" t="s">
        <v>21</v>
      </c>
      <c r="BJ80" s="79" t="s">
        <v>217</v>
      </c>
      <c r="BK80" s="79" t="s">
        <v>21</v>
      </c>
      <c r="BL80" s="79" t="s">
        <v>218</v>
      </c>
      <c r="BM80" s="79" t="s">
        <v>21</v>
      </c>
      <c r="BN80" s="79" t="s">
        <v>219</v>
      </c>
      <c r="BO80" s="79" t="s">
        <v>21</v>
      </c>
      <c r="BP80" s="79" t="s">
        <v>220</v>
      </c>
      <c r="BQ80" s="79" t="s">
        <v>21</v>
      </c>
      <c r="BR80" s="79" t="s">
        <v>221</v>
      </c>
      <c r="BS80" s="79" t="s">
        <v>21</v>
      </c>
      <c r="BT80" s="79" t="s">
        <v>222</v>
      </c>
      <c r="BU80" s="79" t="s">
        <v>21</v>
      </c>
      <c r="BV80" s="79" t="s">
        <v>223</v>
      </c>
      <c r="BW80" s="79" t="s">
        <v>21</v>
      </c>
      <c r="BX80" s="79" t="s">
        <v>224</v>
      </c>
      <c r="BY80" s="79" t="s">
        <v>21</v>
      </c>
    </row>
    <row r="81" spans="2:77" x14ac:dyDescent="0.25">
      <c r="B81" s="9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7" t="s">
        <v>21</v>
      </c>
      <c r="H81" s="17" t="s">
        <v>21</v>
      </c>
      <c r="I81" s="17" t="s">
        <v>21</v>
      </c>
      <c r="J81" s="17" t="s">
        <v>21</v>
      </c>
      <c r="K81" s="17" t="s">
        <v>21</v>
      </c>
      <c r="L81" s="17" t="s">
        <v>21</v>
      </c>
      <c r="M81" s="17" t="s">
        <v>21</v>
      </c>
      <c r="N81" s="17" t="s">
        <v>21</v>
      </c>
      <c r="O81" s="17" t="s">
        <v>21</v>
      </c>
      <c r="P81" s="17" t="s">
        <v>21</v>
      </c>
      <c r="Q81" s="17" t="s">
        <v>21</v>
      </c>
      <c r="R81" s="17" t="s">
        <v>21</v>
      </c>
      <c r="S81" s="17" t="s">
        <v>21</v>
      </c>
      <c r="T81" s="17" t="s">
        <v>21</v>
      </c>
      <c r="U81" s="17" t="s">
        <v>21</v>
      </c>
      <c r="V81" s="17" t="s">
        <v>21</v>
      </c>
      <c r="W81" s="17" t="s">
        <v>21</v>
      </c>
      <c r="X81" s="17" t="s">
        <v>21</v>
      </c>
      <c r="Y81" s="17" t="s">
        <v>21</v>
      </c>
      <c r="Z81" s="17" t="s">
        <v>21</v>
      </c>
      <c r="AA81" s="17" t="s">
        <v>21</v>
      </c>
      <c r="AB81" s="17" t="s">
        <v>21</v>
      </c>
      <c r="AC81" s="17" t="s">
        <v>21</v>
      </c>
      <c r="AD81" s="17" t="s">
        <v>21</v>
      </c>
      <c r="AE81" s="17" t="s">
        <v>21</v>
      </c>
      <c r="AF81" s="17" t="s">
        <v>21</v>
      </c>
      <c r="AG81" s="17" t="s">
        <v>21</v>
      </c>
      <c r="AH81" s="17" t="s">
        <v>21</v>
      </c>
      <c r="AI81" s="17" t="s">
        <v>21</v>
      </c>
      <c r="AJ81" s="17" t="s">
        <v>21</v>
      </c>
      <c r="AK81" s="17" t="s">
        <v>21</v>
      </c>
      <c r="AL81" s="17" t="s">
        <v>21</v>
      </c>
      <c r="AO81" s="9" t="s">
        <v>23</v>
      </c>
      <c r="AP81" s="17" t="s">
        <v>21</v>
      </c>
      <c r="AQ81" s="17" t="s">
        <v>21</v>
      </c>
      <c r="AR81" s="17" t="s">
        <v>21</v>
      </c>
      <c r="AS81" s="17" t="s">
        <v>21</v>
      </c>
      <c r="AT81" s="17" t="s">
        <v>21</v>
      </c>
      <c r="AU81" s="17" t="s">
        <v>21</v>
      </c>
      <c r="AV81" s="17" t="s">
        <v>21</v>
      </c>
      <c r="AW81" s="17" t="s">
        <v>21</v>
      </c>
      <c r="AX81" s="17" t="s">
        <v>21</v>
      </c>
      <c r="AY81" s="17" t="s">
        <v>21</v>
      </c>
      <c r="AZ81" s="17" t="s">
        <v>21</v>
      </c>
      <c r="BA81" s="17" t="s">
        <v>21</v>
      </c>
      <c r="BB81" s="17" t="s">
        <v>21</v>
      </c>
      <c r="BC81" s="17" t="s">
        <v>21</v>
      </c>
      <c r="BD81" s="17" t="s">
        <v>21</v>
      </c>
      <c r="BE81" s="17" t="s">
        <v>21</v>
      </c>
      <c r="BF81" s="17" t="s">
        <v>21</v>
      </c>
      <c r="BG81" s="17" t="s">
        <v>21</v>
      </c>
      <c r="BH81" s="17" t="s">
        <v>21</v>
      </c>
      <c r="BI81" s="17" t="s">
        <v>21</v>
      </c>
      <c r="BJ81" s="17" t="s">
        <v>21</v>
      </c>
      <c r="BK81" s="17" t="s">
        <v>21</v>
      </c>
      <c r="BL81" s="17" t="s">
        <v>21</v>
      </c>
      <c r="BM81" s="17" t="s">
        <v>21</v>
      </c>
      <c r="BN81" s="17" t="s">
        <v>21</v>
      </c>
      <c r="BO81" s="17" t="s">
        <v>21</v>
      </c>
      <c r="BP81" s="17" t="s">
        <v>21</v>
      </c>
      <c r="BQ81" s="17" t="s">
        <v>21</v>
      </c>
      <c r="BR81" s="17" t="s">
        <v>21</v>
      </c>
      <c r="BS81" s="17" t="s">
        <v>21</v>
      </c>
      <c r="BT81" s="17" t="s">
        <v>21</v>
      </c>
      <c r="BU81" s="17" t="s">
        <v>21</v>
      </c>
      <c r="BV81" s="17" t="s">
        <v>21</v>
      </c>
      <c r="BW81" s="17" t="s">
        <v>21</v>
      </c>
      <c r="BX81" s="17" t="s">
        <v>21</v>
      </c>
      <c r="BY81" s="17" t="s">
        <v>21</v>
      </c>
    </row>
    <row r="82" spans="2:77" x14ac:dyDescent="0.25">
      <c r="B82" s="10" t="s">
        <v>24</v>
      </c>
      <c r="C82" s="12">
        <v>9067300</v>
      </c>
      <c r="D82" s="12" t="s">
        <v>21</v>
      </c>
      <c r="E82" s="12">
        <v>72810</v>
      </c>
      <c r="F82" s="12" t="s">
        <v>21</v>
      </c>
      <c r="G82" s="12">
        <v>515970</v>
      </c>
      <c r="H82" s="12" t="s">
        <v>21</v>
      </c>
      <c r="I82" s="12">
        <v>494470</v>
      </c>
      <c r="J82" s="12" t="s">
        <v>21</v>
      </c>
      <c r="K82" s="12" t="s">
        <v>53</v>
      </c>
      <c r="L82" s="12" t="s">
        <v>21</v>
      </c>
      <c r="M82" s="12">
        <v>730390</v>
      </c>
      <c r="N82" s="12" t="s">
        <v>21</v>
      </c>
      <c r="O82" s="12">
        <v>2033470</v>
      </c>
      <c r="P82" s="12" t="s">
        <v>21</v>
      </c>
      <c r="Q82" s="12">
        <v>2209820</v>
      </c>
      <c r="R82" s="12" t="s">
        <v>21</v>
      </c>
      <c r="S82" s="12">
        <v>3010380</v>
      </c>
      <c r="T82" s="12" t="s">
        <v>21</v>
      </c>
      <c r="U82" s="12">
        <v>244970</v>
      </c>
      <c r="V82" s="12" t="s">
        <v>21</v>
      </c>
      <c r="W82" s="12">
        <v>3550</v>
      </c>
      <c r="X82" s="12" t="s">
        <v>21</v>
      </c>
      <c r="Y82" s="12">
        <v>25000</v>
      </c>
      <c r="Z82" s="12" t="s">
        <v>21</v>
      </c>
      <c r="AA82" s="12">
        <v>22150</v>
      </c>
      <c r="AB82" s="12" t="s">
        <v>21</v>
      </c>
      <c r="AC82" s="12" t="s">
        <v>53</v>
      </c>
      <c r="AD82" s="12" t="s">
        <v>21</v>
      </c>
      <c r="AE82" s="12">
        <v>26370</v>
      </c>
      <c r="AF82" s="12" t="s">
        <v>21</v>
      </c>
      <c r="AG82" s="12">
        <v>63200</v>
      </c>
      <c r="AH82" s="12" t="s">
        <v>21</v>
      </c>
      <c r="AI82" s="12">
        <v>60170</v>
      </c>
      <c r="AJ82" s="12" t="s">
        <v>21</v>
      </c>
      <c r="AK82" s="12">
        <v>44530</v>
      </c>
      <c r="AL82" s="12" t="s">
        <v>21</v>
      </c>
      <c r="AO82" s="10" t="s">
        <v>24</v>
      </c>
      <c r="AP82" s="12">
        <v>12055360</v>
      </c>
      <c r="AQ82" s="12" t="s">
        <v>21</v>
      </c>
      <c r="AR82" s="12">
        <v>95730</v>
      </c>
      <c r="AS82" s="12" t="s">
        <v>21</v>
      </c>
      <c r="AT82" s="12">
        <v>808850</v>
      </c>
      <c r="AU82" s="12" t="s">
        <v>21</v>
      </c>
      <c r="AV82" s="12" t="s">
        <v>53</v>
      </c>
      <c r="AW82" s="12" t="s">
        <v>21</v>
      </c>
      <c r="AX82" s="12">
        <v>2004870</v>
      </c>
      <c r="AY82" s="12" t="s">
        <v>21</v>
      </c>
      <c r="AZ82" s="12" t="s">
        <v>53</v>
      </c>
      <c r="BA82" s="12" t="s">
        <v>21</v>
      </c>
      <c r="BB82" s="12">
        <v>2737750</v>
      </c>
      <c r="BC82" s="12" t="s">
        <v>21</v>
      </c>
      <c r="BD82" s="12">
        <v>2830160</v>
      </c>
      <c r="BE82" s="12" t="s">
        <v>21</v>
      </c>
      <c r="BF82" s="12">
        <v>3577990</v>
      </c>
      <c r="BG82" s="12" t="s">
        <v>21</v>
      </c>
      <c r="BH82" s="12">
        <v>109380</v>
      </c>
      <c r="BI82" s="12" t="s">
        <v>21</v>
      </c>
      <c r="BJ82" s="12">
        <v>1450</v>
      </c>
      <c r="BK82" s="12" t="s">
        <v>21</v>
      </c>
      <c r="BL82" s="12">
        <v>10900</v>
      </c>
      <c r="BM82" s="12" t="s">
        <v>21</v>
      </c>
      <c r="BN82" s="12" t="s">
        <v>53</v>
      </c>
      <c r="BO82" s="12" t="s">
        <v>21</v>
      </c>
      <c r="BP82" s="12">
        <v>26940</v>
      </c>
      <c r="BQ82" s="12" t="s">
        <v>21</v>
      </c>
      <c r="BR82" s="12" t="s">
        <v>53</v>
      </c>
      <c r="BS82" s="12" t="s">
        <v>21</v>
      </c>
      <c r="BT82" s="12">
        <v>36340</v>
      </c>
      <c r="BU82" s="12" t="s">
        <v>21</v>
      </c>
      <c r="BV82" s="12">
        <v>22210</v>
      </c>
      <c r="BW82" s="12" t="s">
        <v>21</v>
      </c>
      <c r="BX82" s="12">
        <v>11540</v>
      </c>
      <c r="BY82" s="12" t="s">
        <v>21</v>
      </c>
    </row>
    <row r="83" spans="2:77" x14ac:dyDescent="0.25">
      <c r="B83" s="10" t="s">
        <v>25</v>
      </c>
      <c r="C83" s="11">
        <v>36000</v>
      </c>
      <c r="D83" s="11" t="s">
        <v>21</v>
      </c>
      <c r="E83" s="11">
        <v>120</v>
      </c>
      <c r="F83" s="11" t="s">
        <v>21</v>
      </c>
      <c r="G83" s="11">
        <v>2150</v>
      </c>
      <c r="H83" s="11" t="s">
        <v>21</v>
      </c>
      <c r="I83" s="11">
        <v>2160</v>
      </c>
      <c r="J83" s="11" t="s">
        <v>21</v>
      </c>
      <c r="K83" s="11" t="s">
        <v>53</v>
      </c>
      <c r="L83" s="11" t="s">
        <v>21</v>
      </c>
      <c r="M83" s="11">
        <v>2730</v>
      </c>
      <c r="N83" s="11" t="s">
        <v>21</v>
      </c>
      <c r="O83" s="11">
        <v>9080</v>
      </c>
      <c r="P83" s="11" t="s">
        <v>21</v>
      </c>
      <c r="Q83" s="11">
        <v>11640</v>
      </c>
      <c r="R83" s="11" t="s">
        <v>21</v>
      </c>
      <c r="S83" s="11">
        <v>8110</v>
      </c>
      <c r="T83" s="11" t="s">
        <v>21</v>
      </c>
      <c r="U83" s="11">
        <v>1530</v>
      </c>
      <c r="V83" s="11" t="s">
        <v>21</v>
      </c>
      <c r="W83" s="11">
        <v>10</v>
      </c>
      <c r="X83" s="11" t="s">
        <v>21</v>
      </c>
      <c r="Y83" s="11">
        <v>150</v>
      </c>
      <c r="Z83" s="11" t="s">
        <v>21</v>
      </c>
      <c r="AA83" s="11">
        <v>130</v>
      </c>
      <c r="AB83" s="11" t="s">
        <v>21</v>
      </c>
      <c r="AC83" s="11" t="s">
        <v>53</v>
      </c>
      <c r="AD83" s="11" t="s">
        <v>21</v>
      </c>
      <c r="AE83" s="11">
        <v>160</v>
      </c>
      <c r="AF83" s="11" t="s">
        <v>21</v>
      </c>
      <c r="AG83" s="11">
        <v>500</v>
      </c>
      <c r="AH83" s="11" t="s">
        <v>21</v>
      </c>
      <c r="AI83" s="11">
        <v>440</v>
      </c>
      <c r="AJ83" s="11" t="s">
        <v>21</v>
      </c>
      <c r="AK83" s="11">
        <v>150</v>
      </c>
      <c r="AL83" s="11" t="s">
        <v>21</v>
      </c>
      <c r="AO83" s="10" t="s">
        <v>25</v>
      </c>
      <c r="AP83" s="11">
        <v>42850</v>
      </c>
      <c r="AQ83" s="11" t="s">
        <v>21</v>
      </c>
      <c r="AR83" s="11">
        <v>130</v>
      </c>
      <c r="AS83" s="11" t="s">
        <v>21</v>
      </c>
      <c r="AT83" s="11">
        <v>1920</v>
      </c>
      <c r="AU83" s="11" t="s">
        <v>21</v>
      </c>
      <c r="AV83" s="11" t="s">
        <v>53</v>
      </c>
      <c r="AW83" s="11" t="s">
        <v>21</v>
      </c>
      <c r="AX83" s="11">
        <v>8000</v>
      </c>
      <c r="AY83" s="11" t="s">
        <v>21</v>
      </c>
      <c r="AZ83" s="11" t="s">
        <v>53</v>
      </c>
      <c r="BA83" s="11" t="s">
        <v>21</v>
      </c>
      <c r="BB83" s="11">
        <v>13780</v>
      </c>
      <c r="BC83" s="11" t="s">
        <v>21</v>
      </c>
      <c r="BD83" s="11">
        <v>10470</v>
      </c>
      <c r="BE83" s="11" t="s">
        <v>21</v>
      </c>
      <c r="BF83" s="11">
        <v>8550</v>
      </c>
      <c r="BG83" s="11" t="s">
        <v>21</v>
      </c>
      <c r="BH83" s="11">
        <v>650</v>
      </c>
      <c r="BI83" s="11" t="s">
        <v>21</v>
      </c>
      <c r="BJ83" s="11">
        <v>10</v>
      </c>
      <c r="BK83" s="11" t="s">
        <v>21</v>
      </c>
      <c r="BL83" s="11">
        <v>40</v>
      </c>
      <c r="BM83" s="11" t="s">
        <v>21</v>
      </c>
      <c r="BN83" s="11" t="s">
        <v>53</v>
      </c>
      <c r="BO83" s="11" t="s">
        <v>21</v>
      </c>
      <c r="BP83" s="11">
        <v>170</v>
      </c>
      <c r="BQ83" s="11" t="s">
        <v>21</v>
      </c>
      <c r="BR83" s="11" t="s">
        <v>53</v>
      </c>
      <c r="BS83" s="11" t="s">
        <v>21</v>
      </c>
      <c r="BT83" s="11">
        <v>260</v>
      </c>
      <c r="BU83" s="11" t="s">
        <v>21</v>
      </c>
      <c r="BV83" s="11">
        <v>140</v>
      </c>
      <c r="BW83" s="11" t="s">
        <v>21</v>
      </c>
      <c r="BX83" s="11">
        <v>40</v>
      </c>
      <c r="BY83" s="11" t="s">
        <v>21</v>
      </c>
    </row>
    <row r="84" spans="2:77" x14ac:dyDescent="0.25">
      <c r="B84" s="10" t="s">
        <v>26</v>
      </c>
      <c r="C84" s="12">
        <v>132740</v>
      </c>
      <c r="D84" s="12" t="s">
        <v>21</v>
      </c>
      <c r="E84" s="12">
        <v>1600</v>
      </c>
      <c r="F84" s="12" t="s">
        <v>21</v>
      </c>
      <c r="G84" s="12">
        <v>10350</v>
      </c>
      <c r="H84" s="12" t="s">
        <v>21</v>
      </c>
      <c r="I84" s="12">
        <v>8860</v>
      </c>
      <c r="J84" s="12" t="s">
        <v>21</v>
      </c>
      <c r="K84" s="12" t="s">
        <v>53</v>
      </c>
      <c r="L84" s="12" t="s">
        <v>21</v>
      </c>
      <c r="M84" s="12">
        <v>11780</v>
      </c>
      <c r="N84" s="12" t="s">
        <v>21</v>
      </c>
      <c r="O84" s="12">
        <v>27300</v>
      </c>
      <c r="P84" s="12" t="s">
        <v>21</v>
      </c>
      <c r="Q84" s="12">
        <v>31950</v>
      </c>
      <c r="R84" s="12" t="s">
        <v>21</v>
      </c>
      <c r="S84" s="12">
        <v>40920</v>
      </c>
      <c r="T84" s="12" t="s">
        <v>21</v>
      </c>
      <c r="U84" s="12">
        <v>2080</v>
      </c>
      <c r="V84" s="12" t="s">
        <v>21</v>
      </c>
      <c r="W84" s="12">
        <v>190</v>
      </c>
      <c r="X84" s="12" t="s">
        <v>21</v>
      </c>
      <c r="Y84" s="12">
        <v>570</v>
      </c>
      <c r="Z84" s="12" t="s">
        <v>21</v>
      </c>
      <c r="AA84" s="12">
        <v>360</v>
      </c>
      <c r="AB84" s="12" t="s">
        <v>21</v>
      </c>
      <c r="AC84" s="12" t="s">
        <v>53</v>
      </c>
      <c r="AD84" s="12" t="s">
        <v>21</v>
      </c>
      <c r="AE84" s="12">
        <v>360</v>
      </c>
      <c r="AF84" s="12" t="s">
        <v>21</v>
      </c>
      <c r="AG84" s="12">
        <v>340</v>
      </c>
      <c r="AH84" s="12" t="s">
        <v>21</v>
      </c>
      <c r="AI84" s="12">
        <v>170</v>
      </c>
      <c r="AJ84" s="12" t="s">
        <v>21</v>
      </c>
      <c r="AK84" s="12">
        <v>90</v>
      </c>
      <c r="AL84" s="12" t="s">
        <v>21</v>
      </c>
      <c r="AO84" s="10" t="s">
        <v>26</v>
      </c>
      <c r="AP84" s="12">
        <v>370490</v>
      </c>
      <c r="AQ84" s="12" t="s">
        <v>21</v>
      </c>
      <c r="AR84" s="12">
        <v>4560</v>
      </c>
      <c r="AS84" s="12" t="s">
        <v>21</v>
      </c>
      <c r="AT84" s="12">
        <v>20980</v>
      </c>
      <c r="AU84" s="12" t="s">
        <v>21</v>
      </c>
      <c r="AV84" s="12" t="s">
        <v>53</v>
      </c>
      <c r="AW84" s="12" t="s">
        <v>21</v>
      </c>
      <c r="AX84" s="12">
        <v>44480</v>
      </c>
      <c r="AY84" s="12" t="s">
        <v>21</v>
      </c>
      <c r="AZ84" s="12" t="s">
        <v>53</v>
      </c>
      <c r="BA84" s="12" t="s">
        <v>21</v>
      </c>
      <c r="BB84" s="12">
        <v>68500</v>
      </c>
      <c r="BC84" s="12" t="s">
        <v>21</v>
      </c>
      <c r="BD84" s="12">
        <v>93810</v>
      </c>
      <c r="BE84" s="12" t="s">
        <v>21</v>
      </c>
      <c r="BF84" s="12">
        <v>138160</v>
      </c>
      <c r="BG84" s="12" t="s">
        <v>21</v>
      </c>
      <c r="BH84" s="12">
        <v>120</v>
      </c>
      <c r="BI84" s="12" t="s">
        <v>21</v>
      </c>
      <c r="BJ84" s="12">
        <v>10</v>
      </c>
      <c r="BK84" s="12" t="s">
        <v>21</v>
      </c>
      <c r="BL84" s="12">
        <v>20</v>
      </c>
      <c r="BM84" s="12" t="s">
        <v>21</v>
      </c>
      <c r="BN84" s="12" t="s">
        <v>53</v>
      </c>
      <c r="BO84" s="12" t="s">
        <v>21</v>
      </c>
      <c r="BP84" s="12">
        <v>30</v>
      </c>
      <c r="BQ84" s="12" t="s">
        <v>21</v>
      </c>
      <c r="BR84" s="12" t="s">
        <v>53</v>
      </c>
      <c r="BS84" s="12" t="s">
        <v>21</v>
      </c>
      <c r="BT84" s="12">
        <v>40</v>
      </c>
      <c r="BU84" s="12" t="s">
        <v>21</v>
      </c>
      <c r="BV84" s="12">
        <v>20</v>
      </c>
      <c r="BW84" s="12" t="s">
        <v>21</v>
      </c>
      <c r="BX84" s="12">
        <v>10</v>
      </c>
      <c r="BY84" s="12" t="s">
        <v>21</v>
      </c>
    </row>
    <row r="85" spans="2:77" x14ac:dyDescent="0.25">
      <c r="B85" s="10" t="s">
        <v>27</v>
      </c>
      <c r="C85" s="11">
        <v>28910</v>
      </c>
      <c r="D85" s="11" t="s">
        <v>21</v>
      </c>
      <c r="E85" s="11">
        <v>340</v>
      </c>
      <c r="F85" s="11" t="s">
        <v>21</v>
      </c>
      <c r="G85" s="11">
        <v>2510</v>
      </c>
      <c r="H85" s="11" t="s">
        <v>21</v>
      </c>
      <c r="I85" s="11">
        <v>2300</v>
      </c>
      <c r="J85" s="11" t="s">
        <v>21</v>
      </c>
      <c r="K85" s="11" t="s">
        <v>53</v>
      </c>
      <c r="L85" s="11" t="s">
        <v>21</v>
      </c>
      <c r="M85" s="11">
        <v>3710</v>
      </c>
      <c r="N85" s="11" t="s">
        <v>21</v>
      </c>
      <c r="O85" s="11">
        <v>7320</v>
      </c>
      <c r="P85" s="11" t="s">
        <v>21</v>
      </c>
      <c r="Q85" s="11">
        <v>6790</v>
      </c>
      <c r="R85" s="11" t="s">
        <v>21</v>
      </c>
      <c r="S85" s="11">
        <v>5940</v>
      </c>
      <c r="T85" s="11" t="s">
        <v>21</v>
      </c>
      <c r="U85" s="11">
        <v>4460</v>
      </c>
      <c r="V85" s="11" t="s">
        <v>21</v>
      </c>
      <c r="W85" s="11">
        <v>80</v>
      </c>
      <c r="X85" s="11" t="s">
        <v>21</v>
      </c>
      <c r="Y85" s="11">
        <v>580</v>
      </c>
      <c r="Z85" s="11" t="s">
        <v>21</v>
      </c>
      <c r="AA85" s="11">
        <v>460</v>
      </c>
      <c r="AB85" s="11" t="s">
        <v>21</v>
      </c>
      <c r="AC85" s="11" t="s">
        <v>53</v>
      </c>
      <c r="AD85" s="11" t="s">
        <v>21</v>
      </c>
      <c r="AE85" s="11">
        <v>720</v>
      </c>
      <c r="AF85" s="11" t="s">
        <v>21</v>
      </c>
      <c r="AG85" s="11">
        <v>1230</v>
      </c>
      <c r="AH85" s="11" t="s">
        <v>21</v>
      </c>
      <c r="AI85" s="11">
        <v>870</v>
      </c>
      <c r="AJ85" s="11" t="s">
        <v>21</v>
      </c>
      <c r="AK85" s="11">
        <v>520</v>
      </c>
      <c r="AL85" s="11" t="s">
        <v>21</v>
      </c>
      <c r="AO85" s="10" t="s">
        <v>27</v>
      </c>
      <c r="AP85" s="11">
        <v>22860</v>
      </c>
      <c r="AQ85" s="11" t="s">
        <v>21</v>
      </c>
      <c r="AR85" s="11">
        <v>260</v>
      </c>
      <c r="AS85" s="11" t="s">
        <v>21</v>
      </c>
      <c r="AT85" s="11">
        <v>2410</v>
      </c>
      <c r="AU85" s="11" t="s">
        <v>21</v>
      </c>
      <c r="AV85" s="11" t="s">
        <v>53</v>
      </c>
      <c r="AW85" s="11" t="s">
        <v>21</v>
      </c>
      <c r="AX85" s="11">
        <v>4730</v>
      </c>
      <c r="AY85" s="11" t="s">
        <v>21</v>
      </c>
      <c r="AZ85" s="11" t="s">
        <v>53</v>
      </c>
      <c r="BA85" s="11" t="s">
        <v>21</v>
      </c>
      <c r="BB85" s="11">
        <v>6140</v>
      </c>
      <c r="BC85" s="11" t="s">
        <v>21</v>
      </c>
      <c r="BD85" s="11">
        <v>6410</v>
      </c>
      <c r="BE85" s="11" t="s">
        <v>21</v>
      </c>
      <c r="BF85" s="11">
        <v>2920</v>
      </c>
      <c r="BG85" s="11" t="s">
        <v>21</v>
      </c>
      <c r="BH85" s="11">
        <v>2210</v>
      </c>
      <c r="BI85" s="11" t="s">
        <v>21</v>
      </c>
      <c r="BJ85" s="11">
        <v>90</v>
      </c>
      <c r="BK85" s="11" t="s">
        <v>21</v>
      </c>
      <c r="BL85" s="11">
        <v>440</v>
      </c>
      <c r="BM85" s="11" t="s">
        <v>21</v>
      </c>
      <c r="BN85" s="11" t="s">
        <v>53</v>
      </c>
      <c r="BO85" s="11" t="s">
        <v>21</v>
      </c>
      <c r="BP85" s="11">
        <v>580</v>
      </c>
      <c r="BQ85" s="11" t="s">
        <v>21</v>
      </c>
      <c r="BR85" s="11" t="s">
        <v>53</v>
      </c>
      <c r="BS85" s="11" t="s">
        <v>21</v>
      </c>
      <c r="BT85" s="11">
        <v>550</v>
      </c>
      <c r="BU85" s="11" t="s">
        <v>21</v>
      </c>
      <c r="BV85" s="11">
        <v>430</v>
      </c>
      <c r="BW85" s="11" t="s">
        <v>21</v>
      </c>
      <c r="BX85" s="11">
        <v>130</v>
      </c>
      <c r="BY85" s="11" t="s">
        <v>21</v>
      </c>
    </row>
    <row r="86" spans="2:77" x14ac:dyDescent="0.25">
      <c r="B86" s="10" t="s">
        <v>28</v>
      </c>
      <c r="C86" s="12">
        <v>37090</v>
      </c>
      <c r="D86" s="12" t="s">
        <v>21</v>
      </c>
      <c r="E86" s="12">
        <v>200</v>
      </c>
      <c r="F86" s="12" t="s">
        <v>21</v>
      </c>
      <c r="G86" s="12">
        <v>1570</v>
      </c>
      <c r="H86" s="12" t="s">
        <v>21</v>
      </c>
      <c r="I86" s="12">
        <v>1280</v>
      </c>
      <c r="J86" s="12" t="s">
        <v>21</v>
      </c>
      <c r="K86" s="12" t="s">
        <v>53</v>
      </c>
      <c r="L86" s="12" t="s">
        <v>21</v>
      </c>
      <c r="M86" s="12">
        <v>2260</v>
      </c>
      <c r="N86" s="12" t="s">
        <v>21</v>
      </c>
      <c r="O86" s="12">
        <v>8250</v>
      </c>
      <c r="P86" s="12" t="s">
        <v>21</v>
      </c>
      <c r="Q86" s="12">
        <v>12040</v>
      </c>
      <c r="R86" s="12" t="s">
        <v>21</v>
      </c>
      <c r="S86" s="12">
        <v>11500</v>
      </c>
      <c r="T86" s="12" t="s">
        <v>21</v>
      </c>
      <c r="U86" s="12">
        <v>3660</v>
      </c>
      <c r="V86" s="12" t="s">
        <v>21</v>
      </c>
      <c r="W86" s="12">
        <v>20</v>
      </c>
      <c r="X86" s="12" t="s">
        <v>21</v>
      </c>
      <c r="Y86" s="12">
        <v>240</v>
      </c>
      <c r="Z86" s="12" t="s">
        <v>21</v>
      </c>
      <c r="AA86" s="12">
        <v>190</v>
      </c>
      <c r="AB86" s="12" t="s">
        <v>21</v>
      </c>
      <c r="AC86" s="12" t="s">
        <v>53</v>
      </c>
      <c r="AD86" s="12" t="s">
        <v>21</v>
      </c>
      <c r="AE86" s="12">
        <v>250</v>
      </c>
      <c r="AF86" s="12" t="s">
        <v>21</v>
      </c>
      <c r="AG86" s="12">
        <v>810</v>
      </c>
      <c r="AH86" s="12" t="s">
        <v>21</v>
      </c>
      <c r="AI86" s="12">
        <v>1260</v>
      </c>
      <c r="AJ86" s="12" t="s">
        <v>21</v>
      </c>
      <c r="AK86" s="12">
        <v>900</v>
      </c>
      <c r="AL86" s="12" t="s">
        <v>21</v>
      </c>
      <c r="AO86" s="10" t="s">
        <v>28</v>
      </c>
      <c r="AP86" s="12">
        <v>41360</v>
      </c>
      <c r="AQ86" s="12" t="s">
        <v>21</v>
      </c>
      <c r="AR86" s="12">
        <v>60</v>
      </c>
      <c r="AS86" s="12" t="s">
        <v>21</v>
      </c>
      <c r="AT86" s="12">
        <v>1900</v>
      </c>
      <c r="AU86" s="12" t="s">
        <v>21</v>
      </c>
      <c r="AV86" s="12" t="s">
        <v>53</v>
      </c>
      <c r="AW86" s="12" t="s">
        <v>21</v>
      </c>
      <c r="AX86" s="12">
        <v>7560</v>
      </c>
      <c r="AY86" s="12" t="s">
        <v>21</v>
      </c>
      <c r="AZ86" s="12" t="s">
        <v>53</v>
      </c>
      <c r="BA86" s="12" t="s">
        <v>21</v>
      </c>
      <c r="BB86" s="12">
        <v>13800</v>
      </c>
      <c r="BC86" s="12" t="s">
        <v>21</v>
      </c>
      <c r="BD86" s="12">
        <v>10260</v>
      </c>
      <c r="BE86" s="12" t="s">
        <v>21</v>
      </c>
      <c r="BF86" s="12">
        <v>7800</v>
      </c>
      <c r="BG86" s="12" t="s">
        <v>21</v>
      </c>
      <c r="BH86" s="12">
        <v>2070</v>
      </c>
      <c r="BI86" s="12" t="s">
        <v>21</v>
      </c>
      <c r="BJ86" s="12" t="s">
        <v>53</v>
      </c>
      <c r="BK86" s="12" t="s">
        <v>79</v>
      </c>
      <c r="BL86" s="12">
        <v>80</v>
      </c>
      <c r="BM86" s="12" t="s">
        <v>21</v>
      </c>
      <c r="BN86" s="12" t="s">
        <v>53</v>
      </c>
      <c r="BO86" s="12" t="s">
        <v>21</v>
      </c>
      <c r="BP86" s="12">
        <v>350</v>
      </c>
      <c r="BQ86" s="12" t="s">
        <v>21</v>
      </c>
      <c r="BR86" s="12" t="s">
        <v>53</v>
      </c>
      <c r="BS86" s="12" t="s">
        <v>21</v>
      </c>
      <c r="BT86" s="12">
        <v>940</v>
      </c>
      <c r="BU86" s="12" t="s">
        <v>21</v>
      </c>
      <c r="BV86" s="12">
        <v>530</v>
      </c>
      <c r="BW86" s="12" t="s">
        <v>21</v>
      </c>
      <c r="BX86" s="12">
        <v>170</v>
      </c>
      <c r="BY86" s="12" t="s">
        <v>21</v>
      </c>
    </row>
    <row r="87" spans="2:77" x14ac:dyDescent="0.25">
      <c r="B87" s="10" t="s">
        <v>29</v>
      </c>
      <c r="C87" s="11">
        <v>262560</v>
      </c>
      <c r="D87" s="11" t="s">
        <v>21</v>
      </c>
      <c r="E87" s="11">
        <v>1370</v>
      </c>
      <c r="F87" s="11" t="s">
        <v>21</v>
      </c>
      <c r="G87" s="11">
        <v>18640</v>
      </c>
      <c r="H87" s="11" t="s">
        <v>21</v>
      </c>
      <c r="I87" s="11">
        <v>19030</v>
      </c>
      <c r="J87" s="11" t="s">
        <v>21</v>
      </c>
      <c r="K87" s="11" t="s">
        <v>53</v>
      </c>
      <c r="L87" s="11" t="s">
        <v>21</v>
      </c>
      <c r="M87" s="11">
        <v>24520</v>
      </c>
      <c r="N87" s="11" t="s">
        <v>21</v>
      </c>
      <c r="O87" s="11">
        <v>76430</v>
      </c>
      <c r="P87" s="11" t="s">
        <v>21</v>
      </c>
      <c r="Q87" s="11">
        <v>92510</v>
      </c>
      <c r="R87" s="11" t="s">
        <v>21</v>
      </c>
      <c r="S87" s="11">
        <v>30070</v>
      </c>
      <c r="T87" s="11" t="s">
        <v>21</v>
      </c>
      <c r="U87" s="11">
        <v>25270</v>
      </c>
      <c r="V87" s="11" t="s">
        <v>21</v>
      </c>
      <c r="W87" s="11">
        <v>200</v>
      </c>
      <c r="X87" s="11" t="s">
        <v>21</v>
      </c>
      <c r="Y87" s="11">
        <v>2370</v>
      </c>
      <c r="Z87" s="11" t="s">
        <v>21</v>
      </c>
      <c r="AA87" s="11">
        <v>2130</v>
      </c>
      <c r="AB87" s="11" t="s">
        <v>21</v>
      </c>
      <c r="AC87" s="11" t="s">
        <v>53</v>
      </c>
      <c r="AD87" s="11" t="s">
        <v>21</v>
      </c>
      <c r="AE87" s="11">
        <v>2430</v>
      </c>
      <c r="AF87" s="11" t="s">
        <v>21</v>
      </c>
      <c r="AG87" s="11">
        <v>7240</v>
      </c>
      <c r="AH87" s="11" t="s">
        <v>21</v>
      </c>
      <c r="AI87" s="11">
        <v>8610</v>
      </c>
      <c r="AJ87" s="11" t="s">
        <v>21</v>
      </c>
      <c r="AK87" s="11">
        <v>2290</v>
      </c>
      <c r="AL87" s="11" t="s">
        <v>21</v>
      </c>
      <c r="AO87" s="10" t="s">
        <v>29</v>
      </c>
      <c r="AP87" s="11">
        <v>299130</v>
      </c>
      <c r="AQ87" s="11" t="s">
        <v>21</v>
      </c>
      <c r="AR87" s="11">
        <v>1740</v>
      </c>
      <c r="AS87" s="11" t="s">
        <v>21</v>
      </c>
      <c r="AT87" s="11">
        <v>19550</v>
      </c>
      <c r="AU87" s="11" t="s">
        <v>21</v>
      </c>
      <c r="AV87" s="11" t="s">
        <v>53</v>
      </c>
      <c r="AW87" s="11" t="s">
        <v>21</v>
      </c>
      <c r="AX87" s="11">
        <v>73420</v>
      </c>
      <c r="AY87" s="11" t="s">
        <v>21</v>
      </c>
      <c r="AZ87" s="11" t="s">
        <v>53</v>
      </c>
      <c r="BA87" s="11" t="s">
        <v>21</v>
      </c>
      <c r="BB87" s="11">
        <v>109270</v>
      </c>
      <c r="BC87" s="11" t="s">
        <v>21</v>
      </c>
      <c r="BD87" s="11">
        <v>79270</v>
      </c>
      <c r="BE87" s="11" t="s">
        <v>21</v>
      </c>
      <c r="BF87" s="11">
        <v>15900</v>
      </c>
      <c r="BG87" s="11" t="s">
        <v>21</v>
      </c>
      <c r="BH87" s="11">
        <v>15570</v>
      </c>
      <c r="BI87" s="11" t="s">
        <v>21</v>
      </c>
      <c r="BJ87" s="11">
        <v>110</v>
      </c>
      <c r="BK87" s="11" t="s">
        <v>21</v>
      </c>
      <c r="BL87" s="11">
        <v>1020</v>
      </c>
      <c r="BM87" s="11" t="s">
        <v>21</v>
      </c>
      <c r="BN87" s="11" t="s">
        <v>53</v>
      </c>
      <c r="BO87" s="11" t="s">
        <v>21</v>
      </c>
      <c r="BP87" s="11">
        <v>3610</v>
      </c>
      <c r="BQ87" s="11" t="s">
        <v>21</v>
      </c>
      <c r="BR87" s="11" t="s">
        <v>53</v>
      </c>
      <c r="BS87" s="11" t="s">
        <v>21</v>
      </c>
      <c r="BT87" s="11">
        <v>6600</v>
      </c>
      <c r="BU87" s="11" t="s">
        <v>21</v>
      </c>
      <c r="BV87" s="11">
        <v>3650</v>
      </c>
      <c r="BW87" s="11" t="s">
        <v>21</v>
      </c>
      <c r="BX87" s="11">
        <v>580</v>
      </c>
      <c r="BY87" s="11" t="s">
        <v>21</v>
      </c>
    </row>
    <row r="88" spans="2:77" x14ac:dyDescent="0.25">
      <c r="B88" s="10" t="s">
        <v>30</v>
      </c>
      <c r="C88" s="12">
        <v>11370</v>
      </c>
      <c r="D88" s="12" t="s">
        <v>21</v>
      </c>
      <c r="E88" s="12">
        <v>120</v>
      </c>
      <c r="F88" s="12" t="s">
        <v>21</v>
      </c>
      <c r="G88" s="12">
        <v>1060</v>
      </c>
      <c r="H88" s="12" t="s">
        <v>21</v>
      </c>
      <c r="I88" s="12">
        <v>810</v>
      </c>
      <c r="J88" s="12" t="s">
        <v>21</v>
      </c>
      <c r="K88" s="12" t="s">
        <v>53</v>
      </c>
      <c r="L88" s="12" t="s">
        <v>21</v>
      </c>
      <c r="M88" s="12">
        <v>1010</v>
      </c>
      <c r="N88" s="12" t="s">
        <v>21</v>
      </c>
      <c r="O88" s="12">
        <v>2820</v>
      </c>
      <c r="P88" s="12" t="s">
        <v>21</v>
      </c>
      <c r="Q88" s="12">
        <v>2620</v>
      </c>
      <c r="R88" s="12" t="s">
        <v>21</v>
      </c>
      <c r="S88" s="12">
        <v>2940</v>
      </c>
      <c r="T88" s="12" t="s">
        <v>21</v>
      </c>
      <c r="U88" s="12">
        <v>1870</v>
      </c>
      <c r="V88" s="12" t="s">
        <v>21</v>
      </c>
      <c r="W88" s="12">
        <v>30</v>
      </c>
      <c r="X88" s="12" t="s">
        <v>21</v>
      </c>
      <c r="Y88" s="12">
        <v>280</v>
      </c>
      <c r="Z88" s="12" t="s">
        <v>21</v>
      </c>
      <c r="AA88" s="12">
        <v>180</v>
      </c>
      <c r="AB88" s="12" t="s">
        <v>21</v>
      </c>
      <c r="AC88" s="12" t="s">
        <v>53</v>
      </c>
      <c r="AD88" s="12" t="s">
        <v>21</v>
      </c>
      <c r="AE88" s="12">
        <v>230</v>
      </c>
      <c r="AF88" s="12" t="s">
        <v>21</v>
      </c>
      <c r="AG88" s="12">
        <v>540</v>
      </c>
      <c r="AH88" s="12" t="s">
        <v>21</v>
      </c>
      <c r="AI88" s="12">
        <v>370</v>
      </c>
      <c r="AJ88" s="12" t="s">
        <v>21</v>
      </c>
      <c r="AK88" s="12">
        <v>250</v>
      </c>
      <c r="AL88" s="12" t="s">
        <v>21</v>
      </c>
      <c r="AO88" s="10" t="s">
        <v>30</v>
      </c>
      <c r="AP88" s="12">
        <v>19610</v>
      </c>
      <c r="AQ88" s="12" t="s">
        <v>21</v>
      </c>
      <c r="AR88" s="12">
        <v>170</v>
      </c>
      <c r="AS88" s="12" t="s">
        <v>21</v>
      </c>
      <c r="AT88" s="12">
        <v>1180</v>
      </c>
      <c r="AU88" s="12" t="s">
        <v>21</v>
      </c>
      <c r="AV88" s="12" t="s">
        <v>53</v>
      </c>
      <c r="AW88" s="12" t="s">
        <v>21</v>
      </c>
      <c r="AX88" s="12">
        <v>3450</v>
      </c>
      <c r="AY88" s="12" t="s">
        <v>21</v>
      </c>
      <c r="AZ88" s="12" t="s">
        <v>53</v>
      </c>
      <c r="BA88" s="12" t="s">
        <v>21</v>
      </c>
      <c r="BB88" s="12">
        <v>4660</v>
      </c>
      <c r="BC88" s="12" t="s">
        <v>21</v>
      </c>
      <c r="BD88" s="12">
        <v>4590</v>
      </c>
      <c r="BE88" s="12" t="s">
        <v>21</v>
      </c>
      <c r="BF88" s="12">
        <v>5560</v>
      </c>
      <c r="BG88" s="12" t="s">
        <v>21</v>
      </c>
      <c r="BH88" s="12">
        <v>1120</v>
      </c>
      <c r="BI88" s="12" t="s">
        <v>21</v>
      </c>
      <c r="BJ88" s="12">
        <v>20</v>
      </c>
      <c r="BK88" s="12" t="s">
        <v>21</v>
      </c>
      <c r="BL88" s="12">
        <v>100</v>
      </c>
      <c r="BM88" s="12" t="s">
        <v>21</v>
      </c>
      <c r="BN88" s="12" t="s">
        <v>53</v>
      </c>
      <c r="BO88" s="12" t="s">
        <v>21</v>
      </c>
      <c r="BP88" s="12">
        <v>280</v>
      </c>
      <c r="BQ88" s="12" t="s">
        <v>21</v>
      </c>
      <c r="BR88" s="12" t="s">
        <v>53</v>
      </c>
      <c r="BS88" s="12" t="s">
        <v>21</v>
      </c>
      <c r="BT88" s="12">
        <v>300</v>
      </c>
      <c r="BU88" s="12" t="s">
        <v>21</v>
      </c>
      <c r="BV88" s="12">
        <v>250</v>
      </c>
      <c r="BW88" s="12" t="s">
        <v>21</v>
      </c>
      <c r="BX88" s="12">
        <v>180</v>
      </c>
      <c r="BY88" s="12" t="s">
        <v>21</v>
      </c>
    </row>
    <row r="89" spans="2:77" x14ac:dyDescent="0.25">
      <c r="B89" s="10" t="s">
        <v>31</v>
      </c>
      <c r="C89" s="11">
        <v>130190</v>
      </c>
      <c r="D89" s="11" t="s">
        <v>21</v>
      </c>
      <c r="E89" s="11">
        <v>1180</v>
      </c>
      <c r="F89" s="11" t="s">
        <v>21</v>
      </c>
      <c r="G89" s="11">
        <v>8310</v>
      </c>
      <c r="H89" s="11" t="s">
        <v>21</v>
      </c>
      <c r="I89" s="11">
        <v>8230</v>
      </c>
      <c r="J89" s="11" t="s">
        <v>21</v>
      </c>
      <c r="K89" s="11" t="s">
        <v>53</v>
      </c>
      <c r="L89" s="11" t="s">
        <v>21</v>
      </c>
      <c r="M89" s="11">
        <v>11440</v>
      </c>
      <c r="N89" s="11" t="s">
        <v>21</v>
      </c>
      <c r="O89" s="11">
        <v>29010</v>
      </c>
      <c r="P89" s="11" t="s">
        <v>21</v>
      </c>
      <c r="Q89" s="11">
        <v>31580</v>
      </c>
      <c r="R89" s="11" t="s">
        <v>21</v>
      </c>
      <c r="S89" s="11">
        <v>40430</v>
      </c>
      <c r="T89" s="11" t="s">
        <v>21</v>
      </c>
      <c r="U89" s="11">
        <v>950</v>
      </c>
      <c r="V89" s="11" t="s">
        <v>21</v>
      </c>
      <c r="W89" s="11">
        <v>10</v>
      </c>
      <c r="X89" s="11" t="s">
        <v>21</v>
      </c>
      <c r="Y89" s="11">
        <v>50</v>
      </c>
      <c r="Z89" s="11" t="s">
        <v>21</v>
      </c>
      <c r="AA89" s="11">
        <v>50</v>
      </c>
      <c r="AB89" s="11" t="s">
        <v>21</v>
      </c>
      <c r="AC89" s="11" t="s">
        <v>53</v>
      </c>
      <c r="AD89" s="11" t="s">
        <v>21</v>
      </c>
      <c r="AE89" s="11">
        <v>100</v>
      </c>
      <c r="AF89" s="11" t="s">
        <v>21</v>
      </c>
      <c r="AG89" s="11">
        <v>280</v>
      </c>
      <c r="AH89" s="11" t="s">
        <v>21</v>
      </c>
      <c r="AI89" s="11">
        <v>280</v>
      </c>
      <c r="AJ89" s="11" t="s">
        <v>21</v>
      </c>
      <c r="AK89" s="11">
        <v>190</v>
      </c>
      <c r="AL89" s="11" t="s">
        <v>21</v>
      </c>
      <c r="AO89" s="10" t="s">
        <v>31</v>
      </c>
      <c r="AP89" s="11">
        <v>139890</v>
      </c>
      <c r="AQ89" s="11" t="s">
        <v>21</v>
      </c>
      <c r="AR89" s="11">
        <v>800</v>
      </c>
      <c r="AS89" s="11" t="s">
        <v>21</v>
      </c>
      <c r="AT89" s="11">
        <v>8650</v>
      </c>
      <c r="AU89" s="11" t="s">
        <v>21</v>
      </c>
      <c r="AV89" s="11" t="s">
        <v>53</v>
      </c>
      <c r="AW89" s="11" t="s">
        <v>21</v>
      </c>
      <c r="AX89" s="11">
        <v>25150</v>
      </c>
      <c r="AY89" s="11" t="s">
        <v>21</v>
      </c>
      <c r="AZ89" s="11" t="s">
        <v>53</v>
      </c>
      <c r="BA89" s="11" t="s">
        <v>21</v>
      </c>
      <c r="BB89" s="11">
        <v>34920</v>
      </c>
      <c r="BC89" s="11" t="s">
        <v>21</v>
      </c>
      <c r="BD89" s="11">
        <v>35000</v>
      </c>
      <c r="BE89" s="11" t="s">
        <v>21</v>
      </c>
      <c r="BF89" s="11">
        <v>35370</v>
      </c>
      <c r="BG89" s="11" t="s">
        <v>21</v>
      </c>
      <c r="BH89" s="11">
        <v>700</v>
      </c>
      <c r="BI89" s="11" t="s">
        <v>21</v>
      </c>
      <c r="BJ89" s="11" t="s">
        <v>53</v>
      </c>
      <c r="BK89" s="11" t="s">
        <v>79</v>
      </c>
      <c r="BL89" s="11">
        <v>40</v>
      </c>
      <c r="BM89" s="11" t="s">
        <v>21</v>
      </c>
      <c r="BN89" s="11" t="s">
        <v>53</v>
      </c>
      <c r="BO89" s="11" t="s">
        <v>21</v>
      </c>
      <c r="BP89" s="11">
        <v>160</v>
      </c>
      <c r="BQ89" s="11" t="s">
        <v>21</v>
      </c>
      <c r="BR89" s="11" t="s">
        <v>53</v>
      </c>
      <c r="BS89" s="11" t="s">
        <v>21</v>
      </c>
      <c r="BT89" s="11">
        <v>240</v>
      </c>
      <c r="BU89" s="11" t="s">
        <v>21</v>
      </c>
      <c r="BV89" s="11">
        <v>170</v>
      </c>
      <c r="BW89" s="11" t="s">
        <v>21</v>
      </c>
      <c r="BX89" s="11">
        <v>90</v>
      </c>
      <c r="BY89" s="11" t="s">
        <v>21</v>
      </c>
    </row>
    <row r="90" spans="2:77" x14ac:dyDescent="0.25">
      <c r="B90" s="10" t="s">
        <v>32</v>
      </c>
      <c r="C90" s="12">
        <v>530680</v>
      </c>
      <c r="D90" s="12" t="s">
        <v>21</v>
      </c>
      <c r="E90" s="12">
        <v>1990</v>
      </c>
      <c r="F90" s="12" t="s">
        <v>21</v>
      </c>
      <c r="G90" s="12">
        <v>16600</v>
      </c>
      <c r="H90" s="12" t="s">
        <v>21</v>
      </c>
      <c r="I90" s="12">
        <v>19640</v>
      </c>
      <c r="J90" s="12" t="s">
        <v>21</v>
      </c>
      <c r="K90" s="12" t="s">
        <v>53</v>
      </c>
      <c r="L90" s="12" t="s">
        <v>21</v>
      </c>
      <c r="M90" s="12">
        <v>33030</v>
      </c>
      <c r="N90" s="12" t="s">
        <v>21</v>
      </c>
      <c r="O90" s="12">
        <v>115690</v>
      </c>
      <c r="P90" s="12" t="s">
        <v>21</v>
      </c>
      <c r="Q90" s="12">
        <v>146840</v>
      </c>
      <c r="R90" s="12" t="s">
        <v>21</v>
      </c>
      <c r="S90" s="12">
        <v>196890</v>
      </c>
      <c r="T90" s="12" t="s">
        <v>21</v>
      </c>
      <c r="U90" s="12">
        <v>5120</v>
      </c>
      <c r="V90" s="12" t="s">
        <v>21</v>
      </c>
      <c r="W90" s="12">
        <v>50</v>
      </c>
      <c r="X90" s="12" t="s">
        <v>21</v>
      </c>
      <c r="Y90" s="12">
        <v>520</v>
      </c>
      <c r="Z90" s="12" t="s">
        <v>21</v>
      </c>
      <c r="AA90" s="12">
        <v>470</v>
      </c>
      <c r="AB90" s="12" t="s">
        <v>21</v>
      </c>
      <c r="AC90" s="12" t="s">
        <v>53</v>
      </c>
      <c r="AD90" s="12" t="s">
        <v>21</v>
      </c>
      <c r="AE90" s="12">
        <v>590</v>
      </c>
      <c r="AF90" s="12" t="s">
        <v>21</v>
      </c>
      <c r="AG90" s="12">
        <v>1490</v>
      </c>
      <c r="AH90" s="12" t="s">
        <v>21</v>
      </c>
      <c r="AI90" s="12">
        <v>1200</v>
      </c>
      <c r="AJ90" s="12" t="s">
        <v>21</v>
      </c>
      <c r="AK90" s="12">
        <v>810</v>
      </c>
      <c r="AL90" s="12" t="s">
        <v>21</v>
      </c>
      <c r="AO90" s="10" t="s">
        <v>32</v>
      </c>
      <c r="AP90" s="12">
        <v>723060</v>
      </c>
      <c r="AQ90" s="12" t="s">
        <v>21</v>
      </c>
      <c r="AR90" s="12">
        <v>6000</v>
      </c>
      <c r="AS90" s="12" t="s">
        <v>21</v>
      </c>
      <c r="AT90" s="12">
        <v>44180</v>
      </c>
      <c r="AU90" s="12" t="s">
        <v>21</v>
      </c>
      <c r="AV90" s="12" t="s">
        <v>53</v>
      </c>
      <c r="AW90" s="12" t="s">
        <v>21</v>
      </c>
      <c r="AX90" s="12">
        <v>112710</v>
      </c>
      <c r="AY90" s="12" t="s">
        <v>21</v>
      </c>
      <c r="AZ90" s="12" t="s">
        <v>53</v>
      </c>
      <c r="BA90" s="12" t="s">
        <v>21</v>
      </c>
      <c r="BB90" s="12">
        <v>163060</v>
      </c>
      <c r="BC90" s="12" t="s">
        <v>21</v>
      </c>
      <c r="BD90" s="12">
        <v>156230</v>
      </c>
      <c r="BE90" s="12" t="s">
        <v>21</v>
      </c>
      <c r="BF90" s="12">
        <v>240890</v>
      </c>
      <c r="BG90" s="12" t="s">
        <v>21</v>
      </c>
      <c r="BH90" s="12">
        <v>7340</v>
      </c>
      <c r="BI90" s="12" t="s">
        <v>21</v>
      </c>
      <c r="BJ90" s="12">
        <v>90</v>
      </c>
      <c r="BK90" s="12" t="s">
        <v>21</v>
      </c>
      <c r="BL90" s="12">
        <v>800</v>
      </c>
      <c r="BM90" s="12" t="s">
        <v>21</v>
      </c>
      <c r="BN90" s="12" t="s">
        <v>53</v>
      </c>
      <c r="BO90" s="12" t="s">
        <v>21</v>
      </c>
      <c r="BP90" s="12">
        <v>1790</v>
      </c>
      <c r="BQ90" s="12" t="s">
        <v>21</v>
      </c>
      <c r="BR90" s="12" t="s">
        <v>53</v>
      </c>
      <c r="BS90" s="12" t="s">
        <v>21</v>
      </c>
      <c r="BT90" s="12">
        <v>2030</v>
      </c>
      <c r="BU90" s="12" t="s">
        <v>21</v>
      </c>
      <c r="BV90" s="12">
        <v>1390</v>
      </c>
      <c r="BW90" s="12" t="s">
        <v>21</v>
      </c>
      <c r="BX90" s="12">
        <v>1220</v>
      </c>
      <c r="BY90" s="12" t="s">
        <v>21</v>
      </c>
    </row>
    <row r="91" spans="2:77" x14ac:dyDescent="0.25">
      <c r="B91" s="10" t="s">
        <v>33</v>
      </c>
      <c r="C91" s="11">
        <v>914870</v>
      </c>
      <c r="D91" s="11" t="s">
        <v>21</v>
      </c>
      <c r="E91" s="11">
        <v>4460</v>
      </c>
      <c r="F91" s="11" t="s">
        <v>21</v>
      </c>
      <c r="G91" s="11">
        <v>31540</v>
      </c>
      <c r="H91" s="11" t="s">
        <v>21</v>
      </c>
      <c r="I91" s="11">
        <v>34560</v>
      </c>
      <c r="J91" s="11" t="s">
        <v>21</v>
      </c>
      <c r="K91" s="11" t="s">
        <v>53</v>
      </c>
      <c r="L91" s="11" t="s">
        <v>21</v>
      </c>
      <c r="M91" s="11">
        <v>56710</v>
      </c>
      <c r="N91" s="11" t="s">
        <v>21</v>
      </c>
      <c r="O91" s="11">
        <v>176090</v>
      </c>
      <c r="P91" s="11" t="s">
        <v>21</v>
      </c>
      <c r="Q91" s="11">
        <v>233610</v>
      </c>
      <c r="R91" s="11" t="s">
        <v>21</v>
      </c>
      <c r="S91" s="11">
        <v>377900</v>
      </c>
      <c r="T91" s="11" t="s">
        <v>21</v>
      </c>
      <c r="U91" s="11">
        <v>19240</v>
      </c>
      <c r="V91" s="11" t="s">
        <v>21</v>
      </c>
      <c r="W91" s="11">
        <v>140</v>
      </c>
      <c r="X91" s="11" t="s">
        <v>21</v>
      </c>
      <c r="Y91" s="11">
        <v>1080</v>
      </c>
      <c r="Z91" s="11" t="s">
        <v>21</v>
      </c>
      <c r="AA91" s="11">
        <v>1320</v>
      </c>
      <c r="AB91" s="11" t="s">
        <v>21</v>
      </c>
      <c r="AC91" s="11" t="s">
        <v>53</v>
      </c>
      <c r="AD91" s="11" t="s">
        <v>21</v>
      </c>
      <c r="AE91" s="11">
        <v>1920</v>
      </c>
      <c r="AF91" s="11" t="s">
        <v>21</v>
      </c>
      <c r="AG91" s="11">
        <v>4980</v>
      </c>
      <c r="AH91" s="11" t="s">
        <v>21</v>
      </c>
      <c r="AI91" s="11">
        <v>5070</v>
      </c>
      <c r="AJ91" s="11" t="s">
        <v>21</v>
      </c>
      <c r="AK91" s="11">
        <v>4740</v>
      </c>
      <c r="AL91" s="11" t="s">
        <v>21</v>
      </c>
      <c r="AO91" s="10" t="s">
        <v>33</v>
      </c>
      <c r="AP91" s="11">
        <v>989800</v>
      </c>
      <c r="AQ91" s="11" t="s">
        <v>21</v>
      </c>
      <c r="AR91" s="11">
        <v>3970</v>
      </c>
      <c r="AS91" s="11" t="s">
        <v>21</v>
      </c>
      <c r="AT91" s="11">
        <v>48820</v>
      </c>
      <c r="AU91" s="11" t="s">
        <v>21</v>
      </c>
      <c r="AV91" s="11" t="s">
        <v>53</v>
      </c>
      <c r="AW91" s="11" t="s">
        <v>21</v>
      </c>
      <c r="AX91" s="11">
        <v>152440</v>
      </c>
      <c r="AY91" s="11" t="s">
        <v>21</v>
      </c>
      <c r="AZ91" s="11" t="s">
        <v>53</v>
      </c>
      <c r="BA91" s="11" t="s">
        <v>21</v>
      </c>
      <c r="BB91" s="11">
        <v>237040</v>
      </c>
      <c r="BC91" s="11" t="s">
        <v>21</v>
      </c>
      <c r="BD91" s="11">
        <v>253180</v>
      </c>
      <c r="BE91" s="11" t="s">
        <v>21</v>
      </c>
      <c r="BF91" s="11">
        <v>294350</v>
      </c>
      <c r="BG91" s="11" t="s">
        <v>21</v>
      </c>
      <c r="BH91" s="11">
        <v>9280</v>
      </c>
      <c r="BI91" s="11" t="s">
        <v>21</v>
      </c>
      <c r="BJ91" s="11">
        <v>80</v>
      </c>
      <c r="BK91" s="11" t="s">
        <v>21</v>
      </c>
      <c r="BL91" s="11">
        <v>770</v>
      </c>
      <c r="BM91" s="11" t="s">
        <v>21</v>
      </c>
      <c r="BN91" s="11" t="s">
        <v>53</v>
      </c>
      <c r="BO91" s="11" t="s">
        <v>21</v>
      </c>
      <c r="BP91" s="11">
        <v>2090</v>
      </c>
      <c r="BQ91" s="11" t="s">
        <v>21</v>
      </c>
      <c r="BR91" s="11" t="s">
        <v>53</v>
      </c>
      <c r="BS91" s="11" t="s">
        <v>21</v>
      </c>
      <c r="BT91" s="11">
        <v>2610</v>
      </c>
      <c r="BU91" s="11" t="s">
        <v>21</v>
      </c>
      <c r="BV91" s="11">
        <v>2080</v>
      </c>
      <c r="BW91" s="11" t="s">
        <v>21</v>
      </c>
      <c r="BX91" s="11">
        <v>1640</v>
      </c>
      <c r="BY91" s="11" t="s">
        <v>21</v>
      </c>
    </row>
    <row r="92" spans="2:77" x14ac:dyDescent="0.25">
      <c r="B92" s="10" t="s">
        <v>34</v>
      </c>
      <c r="C92" s="12">
        <v>393030</v>
      </c>
      <c r="D92" s="12" t="s">
        <v>21</v>
      </c>
      <c r="E92" s="12">
        <v>3830</v>
      </c>
      <c r="F92" s="12" t="s">
        <v>21</v>
      </c>
      <c r="G92" s="12">
        <v>34330</v>
      </c>
      <c r="H92" s="12" t="s">
        <v>21</v>
      </c>
      <c r="I92" s="12">
        <v>33380</v>
      </c>
      <c r="J92" s="12" t="s">
        <v>21</v>
      </c>
      <c r="K92" s="12" t="s">
        <v>53</v>
      </c>
      <c r="L92" s="12" t="s">
        <v>21</v>
      </c>
      <c r="M92" s="12">
        <v>38800</v>
      </c>
      <c r="N92" s="12" t="s">
        <v>21</v>
      </c>
      <c r="O92" s="12">
        <v>109960</v>
      </c>
      <c r="P92" s="12" t="s">
        <v>21</v>
      </c>
      <c r="Q92" s="12">
        <v>121250</v>
      </c>
      <c r="R92" s="12" t="s">
        <v>21</v>
      </c>
      <c r="S92" s="12">
        <v>51480</v>
      </c>
      <c r="T92" s="12" t="s">
        <v>21</v>
      </c>
      <c r="U92" s="12">
        <v>38500</v>
      </c>
      <c r="V92" s="12" t="s">
        <v>21</v>
      </c>
      <c r="W92" s="12">
        <v>410</v>
      </c>
      <c r="X92" s="12" t="s">
        <v>21</v>
      </c>
      <c r="Y92" s="12">
        <v>4760</v>
      </c>
      <c r="Z92" s="12" t="s">
        <v>21</v>
      </c>
      <c r="AA92" s="12">
        <v>5070</v>
      </c>
      <c r="AB92" s="12" t="s">
        <v>21</v>
      </c>
      <c r="AC92" s="12" t="s">
        <v>53</v>
      </c>
      <c r="AD92" s="12" t="s">
        <v>21</v>
      </c>
      <c r="AE92" s="12">
        <v>5230</v>
      </c>
      <c r="AF92" s="12" t="s">
        <v>21</v>
      </c>
      <c r="AG92" s="12">
        <v>11180</v>
      </c>
      <c r="AH92" s="12" t="s">
        <v>21</v>
      </c>
      <c r="AI92" s="12">
        <v>9490</v>
      </c>
      <c r="AJ92" s="12" t="s">
        <v>21</v>
      </c>
      <c r="AK92" s="12">
        <v>2360</v>
      </c>
      <c r="AL92" s="12" t="s">
        <v>21</v>
      </c>
      <c r="AO92" s="10" t="s">
        <v>34</v>
      </c>
      <c r="AP92" s="12">
        <v>516100</v>
      </c>
      <c r="AQ92" s="12" t="s">
        <v>21</v>
      </c>
      <c r="AR92" s="12">
        <v>4280</v>
      </c>
      <c r="AS92" s="12" t="s">
        <v>21</v>
      </c>
      <c r="AT92" s="12">
        <v>40800</v>
      </c>
      <c r="AU92" s="12" t="s">
        <v>21</v>
      </c>
      <c r="AV92" s="12" t="s">
        <v>53</v>
      </c>
      <c r="AW92" s="12" t="s">
        <v>21</v>
      </c>
      <c r="AX92" s="12">
        <v>109440</v>
      </c>
      <c r="AY92" s="12" t="s">
        <v>21</v>
      </c>
      <c r="AZ92" s="12" t="s">
        <v>53</v>
      </c>
      <c r="BA92" s="12" t="s">
        <v>21</v>
      </c>
      <c r="BB92" s="12">
        <v>166990</v>
      </c>
      <c r="BC92" s="12" t="s">
        <v>21</v>
      </c>
      <c r="BD92" s="12">
        <v>132720</v>
      </c>
      <c r="BE92" s="12" t="s">
        <v>21</v>
      </c>
      <c r="BF92" s="12">
        <v>61870</v>
      </c>
      <c r="BG92" s="12" t="s">
        <v>21</v>
      </c>
      <c r="BH92" s="12">
        <v>7520</v>
      </c>
      <c r="BI92" s="12" t="s">
        <v>21</v>
      </c>
      <c r="BJ92" s="12">
        <v>60</v>
      </c>
      <c r="BK92" s="12" t="s">
        <v>21</v>
      </c>
      <c r="BL92" s="12">
        <v>860</v>
      </c>
      <c r="BM92" s="12" t="s">
        <v>21</v>
      </c>
      <c r="BN92" s="12" t="s">
        <v>53</v>
      </c>
      <c r="BO92" s="12" t="s">
        <v>21</v>
      </c>
      <c r="BP92" s="12">
        <v>2180</v>
      </c>
      <c r="BQ92" s="12" t="s">
        <v>21</v>
      </c>
      <c r="BR92" s="12" t="s">
        <v>53</v>
      </c>
      <c r="BS92" s="12" t="s">
        <v>21</v>
      </c>
      <c r="BT92" s="12">
        <v>2880</v>
      </c>
      <c r="BU92" s="12" t="s">
        <v>21</v>
      </c>
      <c r="BV92" s="12">
        <v>1390</v>
      </c>
      <c r="BW92" s="12" t="s">
        <v>21</v>
      </c>
      <c r="BX92" s="12">
        <v>150</v>
      </c>
      <c r="BY92" s="12" t="s">
        <v>21</v>
      </c>
    </row>
    <row r="93" spans="2:77" x14ac:dyDescent="0.25">
      <c r="B93" s="10" t="s">
        <v>35</v>
      </c>
      <c r="C93" s="11">
        <v>143920</v>
      </c>
      <c r="D93" s="11" t="s">
        <v>21</v>
      </c>
      <c r="E93" s="11">
        <v>1960</v>
      </c>
      <c r="F93" s="11" t="s">
        <v>21</v>
      </c>
      <c r="G93" s="11">
        <v>8390</v>
      </c>
      <c r="H93" s="11" t="s">
        <v>21</v>
      </c>
      <c r="I93" s="11">
        <v>7950</v>
      </c>
      <c r="J93" s="11" t="s">
        <v>21</v>
      </c>
      <c r="K93" s="11" t="s">
        <v>53</v>
      </c>
      <c r="L93" s="11" t="s">
        <v>21</v>
      </c>
      <c r="M93" s="11">
        <v>9630</v>
      </c>
      <c r="N93" s="11" t="s">
        <v>21</v>
      </c>
      <c r="O93" s="11">
        <v>27290</v>
      </c>
      <c r="P93" s="11" t="s">
        <v>21</v>
      </c>
      <c r="Q93" s="11">
        <v>37840</v>
      </c>
      <c r="R93" s="11" t="s">
        <v>21</v>
      </c>
      <c r="S93" s="11">
        <v>50860</v>
      </c>
      <c r="T93" s="11" t="s">
        <v>21</v>
      </c>
      <c r="U93" s="11">
        <v>2090</v>
      </c>
      <c r="V93" s="11" t="s">
        <v>21</v>
      </c>
      <c r="W93" s="11">
        <v>60</v>
      </c>
      <c r="X93" s="11" t="s">
        <v>21</v>
      </c>
      <c r="Y93" s="11">
        <v>290</v>
      </c>
      <c r="Z93" s="11" t="s">
        <v>21</v>
      </c>
      <c r="AA93" s="11">
        <v>260</v>
      </c>
      <c r="AB93" s="11" t="s">
        <v>21</v>
      </c>
      <c r="AC93" s="11" t="s">
        <v>53</v>
      </c>
      <c r="AD93" s="11" t="s">
        <v>21</v>
      </c>
      <c r="AE93" s="11">
        <v>270</v>
      </c>
      <c r="AF93" s="11" t="s">
        <v>21</v>
      </c>
      <c r="AG93" s="11">
        <v>480</v>
      </c>
      <c r="AH93" s="11" t="s">
        <v>21</v>
      </c>
      <c r="AI93" s="11">
        <v>430</v>
      </c>
      <c r="AJ93" s="11" t="s">
        <v>21</v>
      </c>
      <c r="AK93" s="11">
        <v>300</v>
      </c>
      <c r="AL93" s="11" t="s">
        <v>21</v>
      </c>
      <c r="AO93" s="10" t="s">
        <v>35</v>
      </c>
      <c r="AP93" s="11">
        <v>233280</v>
      </c>
      <c r="AQ93" s="11" t="s">
        <v>21</v>
      </c>
      <c r="AR93" s="11">
        <v>1100</v>
      </c>
      <c r="AS93" s="11" t="s">
        <v>21</v>
      </c>
      <c r="AT93" s="11">
        <v>8510</v>
      </c>
      <c r="AU93" s="11" t="s">
        <v>21</v>
      </c>
      <c r="AV93" s="11" t="s">
        <v>53</v>
      </c>
      <c r="AW93" s="11" t="s">
        <v>21</v>
      </c>
      <c r="AX93" s="11">
        <v>28020</v>
      </c>
      <c r="AY93" s="11" t="s">
        <v>21</v>
      </c>
      <c r="AZ93" s="11" t="s">
        <v>53</v>
      </c>
      <c r="BA93" s="11" t="s">
        <v>21</v>
      </c>
      <c r="BB93" s="11">
        <v>58420</v>
      </c>
      <c r="BC93" s="11" t="s">
        <v>21</v>
      </c>
      <c r="BD93" s="11">
        <v>63570</v>
      </c>
      <c r="BE93" s="11" t="s">
        <v>21</v>
      </c>
      <c r="BF93" s="11">
        <v>73670</v>
      </c>
      <c r="BG93" s="11" t="s">
        <v>21</v>
      </c>
      <c r="BH93" s="11">
        <v>310</v>
      </c>
      <c r="BI93" s="11" t="s">
        <v>21</v>
      </c>
      <c r="BJ93" s="11" t="s">
        <v>53</v>
      </c>
      <c r="BK93" s="11" t="s">
        <v>79</v>
      </c>
      <c r="BL93" s="11">
        <v>40</v>
      </c>
      <c r="BM93" s="11" t="s">
        <v>21</v>
      </c>
      <c r="BN93" s="11" t="s">
        <v>53</v>
      </c>
      <c r="BO93" s="11" t="s">
        <v>21</v>
      </c>
      <c r="BP93" s="11">
        <v>90</v>
      </c>
      <c r="BQ93" s="11" t="s">
        <v>21</v>
      </c>
      <c r="BR93" s="11" t="s">
        <v>53</v>
      </c>
      <c r="BS93" s="11" t="s">
        <v>21</v>
      </c>
      <c r="BT93" s="11">
        <v>100</v>
      </c>
      <c r="BU93" s="11" t="s">
        <v>21</v>
      </c>
      <c r="BV93" s="11">
        <v>70</v>
      </c>
      <c r="BW93" s="11" t="s">
        <v>21</v>
      </c>
      <c r="BX93" s="11">
        <v>10</v>
      </c>
      <c r="BY93" s="11" t="s">
        <v>21</v>
      </c>
    </row>
    <row r="94" spans="2:77" x14ac:dyDescent="0.25">
      <c r="B94" s="10" t="s">
        <v>36</v>
      </c>
      <c r="C94" s="12">
        <v>1130530</v>
      </c>
      <c r="D94" s="12" t="s">
        <v>21</v>
      </c>
      <c r="E94" s="12">
        <v>9850</v>
      </c>
      <c r="F94" s="12" t="s">
        <v>21</v>
      </c>
      <c r="G94" s="12">
        <v>52010</v>
      </c>
      <c r="H94" s="12" t="s">
        <v>21</v>
      </c>
      <c r="I94" s="12">
        <v>43030</v>
      </c>
      <c r="J94" s="12" t="s">
        <v>21</v>
      </c>
      <c r="K94" s="12" t="s">
        <v>53</v>
      </c>
      <c r="L94" s="12" t="s">
        <v>21</v>
      </c>
      <c r="M94" s="12">
        <v>61750</v>
      </c>
      <c r="N94" s="12" t="s">
        <v>21</v>
      </c>
      <c r="O94" s="12">
        <v>203140</v>
      </c>
      <c r="P94" s="12" t="s">
        <v>21</v>
      </c>
      <c r="Q94" s="12">
        <v>278650</v>
      </c>
      <c r="R94" s="12" t="s">
        <v>21</v>
      </c>
      <c r="S94" s="12">
        <v>482110</v>
      </c>
      <c r="T94" s="12" t="s">
        <v>21</v>
      </c>
      <c r="U94" s="12">
        <v>72460</v>
      </c>
      <c r="V94" s="12" t="s">
        <v>21</v>
      </c>
      <c r="W94" s="12">
        <v>1620</v>
      </c>
      <c r="X94" s="12" t="s">
        <v>21</v>
      </c>
      <c r="Y94" s="12">
        <v>7400</v>
      </c>
      <c r="Z94" s="12" t="s">
        <v>21</v>
      </c>
      <c r="AA94" s="12">
        <v>5400</v>
      </c>
      <c r="AB94" s="12" t="s">
        <v>21</v>
      </c>
      <c r="AC94" s="12" t="s">
        <v>53</v>
      </c>
      <c r="AD94" s="12" t="s">
        <v>21</v>
      </c>
      <c r="AE94" s="12">
        <v>6710</v>
      </c>
      <c r="AF94" s="12" t="s">
        <v>21</v>
      </c>
      <c r="AG94" s="12">
        <v>15860</v>
      </c>
      <c r="AH94" s="12" t="s">
        <v>21</v>
      </c>
      <c r="AI94" s="12">
        <v>16490</v>
      </c>
      <c r="AJ94" s="12" t="s">
        <v>21</v>
      </c>
      <c r="AK94" s="12">
        <v>18970</v>
      </c>
      <c r="AL94" s="12" t="s">
        <v>21</v>
      </c>
      <c r="AO94" s="10" t="s">
        <v>36</v>
      </c>
      <c r="AP94" s="12">
        <v>1620880</v>
      </c>
      <c r="AQ94" s="12" t="s">
        <v>21</v>
      </c>
      <c r="AR94" s="12">
        <v>10770</v>
      </c>
      <c r="AS94" s="12" t="s">
        <v>21</v>
      </c>
      <c r="AT94" s="12">
        <v>71340</v>
      </c>
      <c r="AU94" s="12" t="s">
        <v>21</v>
      </c>
      <c r="AV94" s="12" t="s">
        <v>53</v>
      </c>
      <c r="AW94" s="12" t="s">
        <v>21</v>
      </c>
      <c r="AX94" s="12">
        <v>203480</v>
      </c>
      <c r="AY94" s="12" t="s">
        <v>21</v>
      </c>
      <c r="AZ94" s="12" t="s">
        <v>53</v>
      </c>
      <c r="BA94" s="12" t="s">
        <v>21</v>
      </c>
      <c r="BB94" s="12">
        <v>338050</v>
      </c>
      <c r="BC94" s="12" t="s">
        <v>21</v>
      </c>
      <c r="BD94" s="12">
        <v>393860</v>
      </c>
      <c r="BE94" s="12" t="s">
        <v>21</v>
      </c>
      <c r="BF94" s="12">
        <v>603390</v>
      </c>
      <c r="BG94" s="12" t="s">
        <v>21</v>
      </c>
      <c r="BH94" s="12">
        <v>25150</v>
      </c>
      <c r="BI94" s="12" t="s">
        <v>21</v>
      </c>
      <c r="BJ94" s="12">
        <v>490</v>
      </c>
      <c r="BK94" s="12" t="s">
        <v>21</v>
      </c>
      <c r="BL94" s="12">
        <v>2900</v>
      </c>
      <c r="BM94" s="12" t="s">
        <v>21</v>
      </c>
      <c r="BN94" s="12" t="s">
        <v>53</v>
      </c>
      <c r="BO94" s="12" t="s">
        <v>21</v>
      </c>
      <c r="BP94" s="12">
        <v>5460</v>
      </c>
      <c r="BQ94" s="12" t="s">
        <v>21</v>
      </c>
      <c r="BR94" s="12" t="s">
        <v>53</v>
      </c>
      <c r="BS94" s="12" t="s">
        <v>21</v>
      </c>
      <c r="BT94" s="12">
        <v>6350</v>
      </c>
      <c r="BU94" s="12" t="s">
        <v>21</v>
      </c>
      <c r="BV94" s="12">
        <v>5060</v>
      </c>
      <c r="BW94" s="12" t="s">
        <v>21</v>
      </c>
      <c r="BX94" s="12">
        <v>4880</v>
      </c>
      <c r="BY94" s="12" t="s">
        <v>21</v>
      </c>
    </row>
    <row r="95" spans="2:77" x14ac:dyDescent="0.25">
      <c r="B95" s="10" t="s">
        <v>37</v>
      </c>
      <c r="C95" s="11">
        <v>34050</v>
      </c>
      <c r="D95" s="11" t="s">
        <v>21</v>
      </c>
      <c r="E95" s="11">
        <v>80</v>
      </c>
      <c r="F95" s="11" t="s">
        <v>21</v>
      </c>
      <c r="G95" s="11">
        <v>780</v>
      </c>
      <c r="H95" s="11" t="s">
        <v>21</v>
      </c>
      <c r="I95" s="11">
        <v>870</v>
      </c>
      <c r="J95" s="11" t="s">
        <v>21</v>
      </c>
      <c r="K95" s="11" t="s">
        <v>53</v>
      </c>
      <c r="L95" s="11" t="s">
        <v>21</v>
      </c>
      <c r="M95" s="11">
        <v>1260</v>
      </c>
      <c r="N95" s="11" t="s">
        <v>21</v>
      </c>
      <c r="O95" s="11">
        <v>5050</v>
      </c>
      <c r="P95" s="11" t="s">
        <v>21</v>
      </c>
      <c r="Q95" s="11">
        <v>10210</v>
      </c>
      <c r="R95" s="11" t="s">
        <v>21</v>
      </c>
      <c r="S95" s="11">
        <v>15810</v>
      </c>
      <c r="T95" s="11" t="s">
        <v>21</v>
      </c>
      <c r="U95" s="11">
        <v>560</v>
      </c>
      <c r="V95" s="11" t="s">
        <v>21</v>
      </c>
      <c r="W95" s="11">
        <v>10</v>
      </c>
      <c r="X95" s="11" t="s">
        <v>21</v>
      </c>
      <c r="Y95" s="11">
        <v>30</v>
      </c>
      <c r="Z95" s="11" t="s">
        <v>21</v>
      </c>
      <c r="AA95" s="11">
        <v>30</v>
      </c>
      <c r="AB95" s="11" t="s">
        <v>21</v>
      </c>
      <c r="AC95" s="11" t="s">
        <v>53</v>
      </c>
      <c r="AD95" s="11" t="s">
        <v>21</v>
      </c>
      <c r="AE95" s="11">
        <v>40</v>
      </c>
      <c r="AF95" s="11" t="s">
        <v>21</v>
      </c>
      <c r="AG95" s="11">
        <v>110</v>
      </c>
      <c r="AH95" s="11" t="s">
        <v>21</v>
      </c>
      <c r="AI95" s="11">
        <v>160</v>
      </c>
      <c r="AJ95" s="11" t="s">
        <v>21</v>
      </c>
      <c r="AK95" s="11">
        <v>200</v>
      </c>
      <c r="AL95" s="11" t="s">
        <v>21</v>
      </c>
      <c r="AO95" s="10" t="s">
        <v>37</v>
      </c>
      <c r="AP95" s="11">
        <v>38860</v>
      </c>
      <c r="AQ95" s="11" t="s">
        <v>21</v>
      </c>
      <c r="AR95" s="11">
        <v>50</v>
      </c>
      <c r="AS95" s="11" t="s">
        <v>21</v>
      </c>
      <c r="AT95" s="11">
        <v>970</v>
      </c>
      <c r="AU95" s="11" t="s">
        <v>21</v>
      </c>
      <c r="AV95" s="11" t="s">
        <v>53</v>
      </c>
      <c r="AW95" s="11" t="s">
        <v>21</v>
      </c>
      <c r="AX95" s="11">
        <v>3660</v>
      </c>
      <c r="AY95" s="11" t="s">
        <v>21</v>
      </c>
      <c r="AZ95" s="11" t="s">
        <v>53</v>
      </c>
      <c r="BA95" s="11" t="s">
        <v>21</v>
      </c>
      <c r="BB95" s="11">
        <v>9740</v>
      </c>
      <c r="BC95" s="11" t="s">
        <v>21</v>
      </c>
      <c r="BD95" s="11">
        <v>11630</v>
      </c>
      <c r="BE95" s="11" t="s">
        <v>21</v>
      </c>
      <c r="BF95" s="11">
        <v>12810</v>
      </c>
      <c r="BG95" s="11" t="s">
        <v>21</v>
      </c>
      <c r="BH95" s="11">
        <v>160</v>
      </c>
      <c r="BI95" s="11" t="s">
        <v>21</v>
      </c>
      <c r="BJ95" s="11" t="s">
        <v>53</v>
      </c>
      <c r="BK95" s="11" t="s">
        <v>21</v>
      </c>
      <c r="BL95" s="11">
        <v>10</v>
      </c>
      <c r="BM95" s="11" t="s">
        <v>21</v>
      </c>
      <c r="BN95" s="11" t="s">
        <v>53</v>
      </c>
      <c r="BO95" s="11" t="s">
        <v>21</v>
      </c>
      <c r="BP95" s="11">
        <v>20</v>
      </c>
      <c r="BQ95" s="11" t="s">
        <v>21</v>
      </c>
      <c r="BR95" s="11" t="s">
        <v>53</v>
      </c>
      <c r="BS95" s="11" t="s">
        <v>21</v>
      </c>
      <c r="BT95" s="11">
        <v>40</v>
      </c>
      <c r="BU95" s="11" t="s">
        <v>21</v>
      </c>
      <c r="BV95" s="11">
        <v>40</v>
      </c>
      <c r="BW95" s="11" t="s">
        <v>21</v>
      </c>
      <c r="BX95" s="11">
        <v>50</v>
      </c>
      <c r="BY95" s="11" t="s">
        <v>21</v>
      </c>
    </row>
    <row r="96" spans="2:77" x14ac:dyDescent="0.25">
      <c r="B96" s="10" t="s">
        <v>38</v>
      </c>
      <c r="C96" s="12">
        <v>68980</v>
      </c>
      <c r="D96" s="12" t="s">
        <v>21</v>
      </c>
      <c r="E96" s="12">
        <v>340</v>
      </c>
      <c r="F96" s="12" t="s">
        <v>21</v>
      </c>
      <c r="G96" s="12">
        <v>3270</v>
      </c>
      <c r="H96" s="12" t="s">
        <v>21</v>
      </c>
      <c r="I96" s="12">
        <v>3080</v>
      </c>
      <c r="J96" s="12" t="s">
        <v>21</v>
      </c>
      <c r="K96" s="12" t="s">
        <v>53</v>
      </c>
      <c r="L96" s="12" t="s">
        <v>21</v>
      </c>
      <c r="M96" s="12">
        <v>4680</v>
      </c>
      <c r="N96" s="12" t="s">
        <v>21</v>
      </c>
      <c r="O96" s="12">
        <v>16200</v>
      </c>
      <c r="P96" s="12" t="s">
        <v>21</v>
      </c>
      <c r="Q96" s="12">
        <v>20810</v>
      </c>
      <c r="R96" s="12" t="s">
        <v>21</v>
      </c>
      <c r="S96" s="12">
        <v>20600</v>
      </c>
      <c r="T96" s="12" t="s">
        <v>21</v>
      </c>
      <c r="U96" s="12">
        <v>2620</v>
      </c>
      <c r="V96" s="12" t="s">
        <v>21</v>
      </c>
      <c r="W96" s="12">
        <v>10</v>
      </c>
      <c r="X96" s="12" t="s">
        <v>21</v>
      </c>
      <c r="Y96" s="12">
        <v>250</v>
      </c>
      <c r="Z96" s="12" t="s">
        <v>21</v>
      </c>
      <c r="AA96" s="12">
        <v>190</v>
      </c>
      <c r="AB96" s="12" t="s">
        <v>21</v>
      </c>
      <c r="AC96" s="12" t="s">
        <v>53</v>
      </c>
      <c r="AD96" s="12" t="s">
        <v>21</v>
      </c>
      <c r="AE96" s="12">
        <v>220</v>
      </c>
      <c r="AF96" s="12" t="s">
        <v>21</v>
      </c>
      <c r="AG96" s="12">
        <v>670</v>
      </c>
      <c r="AH96" s="12" t="s">
        <v>21</v>
      </c>
      <c r="AI96" s="12">
        <v>820</v>
      </c>
      <c r="AJ96" s="12" t="s">
        <v>21</v>
      </c>
      <c r="AK96" s="12">
        <v>440</v>
      </c>
      <c r="AL96" s="12" t="s">
        <v>21</v>
      </c>
      <c r="AO96" s="10" t="s">
        <v>38</v>
      </c>
      <c r="AP96" s="12">
        <v>83390</v>
      </c>
      <c r="AQ96" s="12" t="s">
        <v>21</v>
      </c>
      <c r="AR96" s="12">
        <v>470</v>
      </c>
      <c r="AS96" s="12" t="s">
        <v>21</v>
      </c>
      <c r="AT96" s="12">
        <v>4070</v>
      </c>
      <c r="AU96" s="12" t="s">
        <v>21</v>
      </c>
      <c r="AV96" s="12" t="s">
        <v>53</v>
      </c>
      <c r="AW96" s="12" t="s">
        <v>21</v>
      </c>
      <c r="AX96" s="12">
        <v>14260</v>
      </c>
      <c r="AY96" s="12" t="s">
        <v>21</v>
      </c>
      <c r="AZ96" s="12" t="s">
        <v>53</v>
      </c>
      <c r="BA96" s="12" t="s">
        <v>21</v>
      </c>
      <c r="BB96" s="12">
        <v>22470</v>
      </c>
      <c r="BC96" s="12" t="s">
        <v>21</v>
      </c>
      <c r="BD96" s="12">
        <v>17320</v>
      </c>
      <c r="BE96" s="12" t="s">
        <v>21</v>
      </c>
      <c r="BF96" s="12">
        <v>24810</v>
      </c>
      <c r="BG96" s="12" t="s">
        <v>21</v>
      </c>
      <c r="BH96" s="12">
        <v>1490</v>
      </c>
      <c r="BI96" s="12" t="s">
        <v>21</v>
      </c>
      <c r="BJ96" s="12">
        <v>10</v>
      </c>
      <c r="BK96" s="12" t="s">
        <v>21</v>
      </c>
      <c r="BL96" s="12">
        <v>70</v>
      </c>
      <c r="BM96" s="12" t="s">
        <v>21</v>
      </c>
      <c r="BN96" s="12" t="s">
        <v>53</v>
      </c>
      <c r="BO96" s="12" t="s">
        <v>21</v>
      </c>
      <c r="BP96" s="12">
        <v>320</v>
      </c>
      <c r="BQ96" s="12" t="s">
        <v>21</v>
      </c>
      <c r="BR96" s="12" t="s">
        <v>53</v>
      </c>
      <c r="BS96" s="12" t="s">
        <v>21</v>
      </c>
      <c r="BT96" s="12">
        <v>550</v>
      </c>
      <c r="BU96" s="12" t="s">
        <v>21</v>
      </c>
      <c r="BV96" s="12">
        <v>300</v>
      </c>
      <c r="BW96" s="12" t="s">
        <v>21</v>
      </c>
      <c r="BX96" s="12">
        <v>240</v>
      </c>
      <c r="BY96" s="12" t="s">
        <v>21</v>
      </c>
    </row>
    <row r="97" spans="2:77" x14ac:dyDescent="0.25">
      <c r="B97" s="10" t="s">
        <v>39</v>
      </c>
      <c r="C97" s="11">
        <v>132080</v>
      </c>
      <c r="D97" s="11" t="s">
        <v>21</v>
      </c>
      <c r="E97" s="11">
        <v>840</v>
      </c>
      <c r="F97" s="11" t="s">
        <v>21</v>
      </c>
      <c r="G97" s="11">
        <v>8040</v>
      </c>
      <c r="H97" s="11" t="s">
        <v>21</v>
      </c>
      <c r="I97" s="11">
        <v>6330</v>
      </c>
      <c r="J97" s="11" t="s">
        <v>21</v>
      </c>
      <c r="K97" s="11" t="s">
        <v>53</v>
      </c>
      <c r="L97" s="11" t="s">
        <v>21</v>
      </c>
      <c r="M97" s="11">
        <v>8270</v>
      </c>
      <c r="N97" s="11" t="s">
        <v>21</v>
      </c>
      <c r="O97" s="11">
        <v>29220</v>
      </c>
      <c r="P97" s="11" t="s">
        <v>21</v>
      </c>
      <c r="Q97" s="11">
        <v>36910</v>
      </c>
      <c r="R97" s="11" t="s">
        <v>21</v>
      </c>
      <c r="S97" s="11">
        <v>42470</v>
      </c>
      <c r="T97" s="11" t="s">
        <v>21</v>
      </c>
      <c r="U97" s="11">
        <v>1020</v>
      </c>
      <c r="V97" s="11" t="s">
        <v>21</v>
      </c>
      <c r="W97" s="11">
        <v>10</v>
      </c>
      <c r="X97" s="11" t="s">
        <v>21</v>
      </c>
      <c r="Y97" s="11">
        <v>230</v>
      </c>
      <c r="Z97" s="11" t="s">
        <v>21</v>
      </c>
      <c r="AA97" s="11">
        <v>160</v>
      </c>
      <c r="AB97" s="11" t="s">
        <v>21</v>
      </c>
      <c r="AC97" s="11" t="s">
        <v>53</v>
      </c>
      <c r="AD97" s="11" t="s">
        <v>21</v>
      </c>
      <c r="AE97" s="11">
        <v>150</v>
      </c>
      <c r="AF97" s="11" t="s">
        <v>21</v>
      </c>
      <c r="AG97" s="11">
        <v>200</v>
      </c>
      <c r="AH97" s="11" t="s">
        <v>21</v>
      </c>
      <c r="AI97" s="11">
        <v>180</v>
      </c>
      <c r="AJ97" s="11" t="s">
        <v>21</v>
      </c>
      <c r="AK97" s="11">
        <v>100</v>
      </c>
      <c r="AL97" s="11" t="s">
        <v>21</v>
      </c>
      <c r="AO97" s="10" t="s">
        <v>39</v>
      </c>
      <c r="AP97" s="11">
        <v>199910</v>
      </c>
      <c r="AQ97" s="11" t="s">
        <v>21</v>
      </c>
      <c r="AR97" s="11">
        <v>1840</v>
      </c>
      <c r="AS97" s="11" t="s">
        <v>21</v>
      </c>
      <c r="AT97" s="11">
        <v>9880</v>
      </c>
      <c r="AU97" s="11" t="s">
        <v>21</v>
      </c>
      <c r="AV97" s="11" t="s">
        <v>53</v>
      </c>
      <c r="AW97" s="11" t="s">
        <v>21</v>
      </c>
      <c r="AX97" s="11">
        <v>32150</v>
      </c>
      <c r="AY97" s="11" t="s">
        <v>21</v>
      </c>
      <c r="AZ97" s="11" t="s">
        <v>53</v>
      </c>
      <c r="BA97" s="11" t="s">
        <v>21</v>
      </c>
      <c r="BB97" s="11">
        <v>48930</v>
      </c>
      <c r="BC97" s="11" t="s">
        <v>21</v>
      </c>
      <c r="BD97" s="11">
        <v>37680</v>
      </c>
      <c r="BE97" s="11" t="s">
        <v>21</v>
      </c>
      <c r="BF97" s="11">
        <v>69440</v>
      </c>
      <c r="BG97" s="11" t="s">
        <v>21</v>
      </c>
      <c r="BH97" s="11">
        <v>350</v>
      </c>
      <c r="BI97" s="11" t="s">
        <v>21</v>
      </c>
      <c r="BJ97" s="11">
        <v>30</v>
      </c>
      <c r="BK97" s="11" t="s">
        <v>21</v>
      </c>
      <c r="BL97" s="11">
        <v>80</v>
      </c>
      <c r="BM97" s="11" t="s">
        <v>21</v>
      </c>
      <c r="BN97" s="11" t="s">
        <v>53</v>
      </c>
      <c r="BO97" s="11" t="s">
        <v>21</v>
      </c>
      <c r="BP97" s="11">
        <v>80</v>
      </c>
      <c r="BQ97" s="11" t="s">
        <v>21</v>
      </c>
      <c r="BR97" s="11" t="s">
        <v>53</v>
      </c>
      <c r="BS97" s="11" t="s">
        <v>21</v>
      </c>
      <c r="BT97" s="11">
        <v>80</v>
      </c>
      <c r="BU97" s="11" t="s">
        <v>21</v>
      </c>
      <c r="BV97" s="11">
        <v>50</v>
      </c>
      <c r="BW97" s="11" t="s">
        <v>21</v>
      </c>
      <c r="BX97" s="11">
        <v>30</v>
      </c>
      <c r="BY97" s="11" t="s">
        <v>21</v>
      </c>
    </row>
    <row r="98" spans="2:77" x14ac:dyDescent="0.25">
      <c r="B98" s="10" t="s">
        <v>40</v>
      </c>
      <c r="C98" s="12">
        <v>1880</v>
      </c>
      <c r="D98" s="12" t="s">
        <v>21</v>
      </c>
      <c r="E98" s="12">
        <v>10</v>
      </c>
      <c r="F98" s="12" t="s">
        <v>21</v>
      </c>
      <c r="G98" s="12">
        <v>190</v>
      </c>
      <c r="H98" s="12" t="s">
        <v>21</v>
      </c>
      <c r="I98" s="12">
        <v>150</v>
      </c>
      <c r="J98" s="12" t="s">
        <v>21</v>
      </c>
      <c r="K98" s="12" t="s">
        <v>53</v>
      </c>
      <c r="L98" s="12" t="s">
        <v>21</v>
      </c>
      <c r="M98" s="12">
        <v>150</v>
      </c>
      <c r="N98" s="12" t="s">
        <v>21</v>
      </c>
      <c r="O98" s="12">
        <v>470</v>
      </c>
      <c r="P98" s="12" t="s">
        <v>21</v>
      </c>
      <c r="Q98" s="12">
        <v>540</v>
      </c>
      <c r="R98" s="12" t="s">
        <v>21</v>
      </c>
      <c r="S98" s="12">
        <v>380</v>
      </c>
      <c r="T98" s="12" t="s">
        <v>21</v>
      </c>
      <c r="U98" s="12">
        <v>100</v>
      </c>
      <c r="V98" s="12" t="s">
        <v>21</v>
      </c>
      <c r="W98" s="12" t="s">
        <v>53</v>
      </c>
      <c r="X98" s="12" t="s">
        <v>21</v>
      </c>
      <c r="Y98" s="12">
        <v>10</v>
      </c>
      <c r="Z98" s="12" t="s">
        <v>21</v>
      </c>
      <c r="AA98" s="12">
        <v>10</v>
      </c>
      <c r="AB98" s="12" t="s">
        <v>21</v>
      </c>
      <c r="AC98" s="12" t="s">
        <v>53</v>
      </c>
      <c r="AD98" s="12" t="s">
        <v>21</v>
      </c>
      <c r="AE98" s="12">
        <v>10</v>
      </c>
      <c r="AF98" s="12" t="s">
        <v>21</v>
      </c>
      <c r="AG98" s="12">
        <v>30</v>
      </c>
      <c r="AH98" s="12" t="s">
        <v>21</v>
      </c>
      <c r="AI98" s="12">
        <v>40</v>
      </c>
      <c r="AJ98" s="12" t="s">
        <v>21</v>
      </c>
      <c r="AK98" s="12">
        <v>10</v>
      </c>
      <c r="AL98" s="12" t="s">
        <v>21</v>
      </c>
      <c r="AO98" s="10" t="s">
        <v>40</v>
      </c>
      <c r="AP98" s="12">
        <v>2200</v>
      </c>
      <c r="AQ98" s="12" t="s">
        <v>21</v>
      </c>
      <c r="AR98" s="12">
        <v>20</v>
      </c>
      <c r="AS98" s="12" t="s">
        <v>21</v>
      </c>
      <c r="AT98" s="12">
        <v>140</v>
      </c>
      <c r="AU98" s="12" t="s">
        <v>21</v>
      </c>
      <c r="AV98" s="12" t="s">
        <v>53</v>
      </c>
      <c r="AW98" s="12" t="s">
        <v>21</v>
      </c>
      <c r="AX98" s="12">
        <v>430</v>
      </c>
      <c r="AY98" s="12" t="s">
        <v>21</v>
      </c>
      <c r="AZ98" s="12" t="s">
        <v>53</v>
      </c>
      <c r="BA98" s="12" t="s">
        <v>21</v>
      </c>
      <c r="BB98" s="12">
        <v>710</v>
      </c>
      <c r="BC98" s="12" t="s">
        <v>21</v>
      </c>
      <c r="BD98" s="12">
        <v>600</v>
      </c>
      <c r="BE98" s="12" t="s">
        <v>21</v>
      </c>
      <c r="BF98" s="12">
        <v>300</v>
      </c>
      <c r="BG98" s="12" t="s">
        <v>21</v>
      </c>
      <c r="BH98" s="12">
        <v>70</v>
      </c>
      <c r="BI98" s="12" t="s">
        <v>21</v>
      </c>
      <c r="BJ98" s="12" t="s">
        <v>53</v>
      </c>
      <c r="BK98" s="12" t="s">
        <v>79</v>
      </c>
      <c r="BL98" s="12" t="s">
        <v>53</v>
      </c>
      <c r="BM98" s="12" t="s">
        <v>79</v>
      </c>
      <c r="BN98" s="12" t="s">
        <v>53</v>
      </c>
      <c r="BO98" s="12" t="s">
        <v>21</v>
      </c>
      <c r="BP98" s="12">
        <v>20</v>
      </c>
      <c r="BQ98" s="12" t="s">
        <v>21</v>
      </c>
      <c r="BR98" s="12" t="s">
        <v>53</v>
      </c>
      <c r="BS98" s="12" t="s">
        <v>21</v>
      </c>
      <c r="BT98" s="12">
        <v>30</v>
      </c>
      <c r="BU98" s="12" t="s">
        <v>21</v>
      </c>
      <c r="BV98" s="12">
        <v>10</v>
      </c>
      <c r="BW98" s="12" t="s">
        <v>21</v>
      </c>
      <c r="BX98" s="12" t="s">
        <v>53</v>
      </c>
      <c r="BY98" s="12" t="s">
        <v>79</v>
      </c>
    </row>
    <row r="99" spans="2:77" x14ac:dyDescent="0.25">
      <c r="B99" s="10" t="s">
        <v>41</v>
      </c>
      <c r="C99" s="11">
        <v>232060</v>
      </c>
      <c r="D99" s="11" t="s">
        <v>21</v>
      </c>
      <c r="E99" s="11">
        <v>940</v>
      </c>
      <c r="F99" s="11" t="s">
        <v>21</v>
      </c>
      <c r="G99" s="11">
        <v>10320</v>
      </c>
      <c r="H99" s="11" t="s">
        <v>21</v>
      </c>
      <c r="I99" s="11">
        <v>11830</v>
      </c>
      <c r="J99" s="11" t="s">
        <v>21</v>
      </c>
      <c r="K99" s="11" t="s">
        <v>53</v>
      </c>
      <c r="L99" s="11" t="s">
        <v>21</v>
      </c>
      <c r="M99" s="11">
        <v>20280</v>
      </c>
      <c r="N99" s="11" t="s">
        <v>21</v>
      </c>
      <c r="O99" s="11">
        <v>49800</v>
      </c>
      <c r="P99" s="11" t="s">
        <v>21</v>
      </c>
      <c r="Q99" s="11">
        <v>57690</v>
      </c>
      <c r="R99" s="11" t="s">
        <v>21</v>
      </c>
      <c r="S99" s="11">
        <v>81210</v>
      </c>
      <c r="T99" s="11" t="s">
        <v>21</v>
      </c>
      <c r="U99" s="11">
        <v>970</v>
      </c>
      <c r="V99" s="11" t="s">
        <v>21</v>
      </c>
      <c r="W99" s="11" t="s">
        <v>53</v>
      </c>
      <c r="X99" s="11" t="s">
        <v>79</v>
      </c>
      <c r="Y99" s="11">
        <v>80</v>
      </c>
      <c r="Z99" s="11" t="s">
        <v>21</v>
      </c>
      <c r="AA99" s="11">
        <v>120</v>
      </c>
      <c r="AB99" s="11" t="s">
        <v>21</v>
      </c>
      <c r="AC99" s="11" t="s">
        <v>53</v>
      </c>
      <c r="AD99" s="11" t="s">
        <v>21</v>
      </c>
      <c r="AE99" s="11">
        <v>140</v>
      </c>
      <c r="AF99" s="11" t="s">
        <v>21</v>
      </c>
      <c r="AG99" s="11">
        <v>240</v>
      </c>
      <c r="AH99" s="11" t="s">
        <v>21</v>
      </c>
      <c r="AI99" s="11">
        <v>200</v>
      </c>
      <c r="AJ99" s="11" t="s">
        <v>21</v>
      </c>
      <c r="AK99" s="11">
        <v>190</v>
      </c>
      <c r="AL99" s="11" t="s">
        <v>21</v>
      </c>
      <c r="AO99" s="10" t="s">
        <v>41</v>
      </c>
      <c r="AP99" s="11">
        <v>571660</v>
      </c>
      <c r="AQ99" s="11" t="s">
        <v>21</v>
      </c>
      <c r="AR99" s="11">
        <v>3860</v>
      </c>
      <c r="AS99" s="11" t="s">
        <v>21</v>
      </c>
      <c r="AT99" s="11">
        <v>36360</v>
      </c>
      <c r="AU99" s="11" t="s">
        <v>21</v>
      </c>
      <c r="AV99" s="11" t="s">
        <v>53</v>
      </c>
      <c r="AW99" s="11" t="s">
        <v>21</v>
      </c>
      <c r="AX99" s="11">
        <v>83010</v>
      </c>
      <c r="AY99" s="11" t="s">
        <v>21</v>
      </c>
      <c r="AZ99" s="11" t="s">
        <v>53</v>
      </c>
      <c r="BA99" s="11" t="s">
        <v>21</v>
      </c>
      <c r="BB99" s="11">
        <v>120670</v>
      </c>
      <c r="BC99" s="11" t="s">
        <v>21</v>
      </c>
      <c r="BD99" s="11">
        <v>159430</v>
      </c>
      <c r="BE99" s="11" t="s">
        <v>21</v>
      </c>
      <c r="BF99" s="11">
        <v>168340</v>
      </c>
      <c r="BG99" s="11" t="s">
        <v>21</v>
      </c>
      <c r="BH99" s="11">
        <v>140</v>
      </c>
      <c r="BI99" s="11" t="s">
        <v>21</v>
      </c>
      <c r="BJ99" s="11" t="s">
        <v>53</v>
      </c>
      <c r="BK99" s="11" t="s">
        <v>79</v>
      </c>
      <c r="BL99" s="11">
        <v>10</v>
      </c>
      <c r="BM99" s="11" t="s">
        <v>21</v>
      </c>
      <c r="BN99" s="11" t="s">
        <v>53</v>
      </c>
      <c r="BO99" s="11" t="s">
        <v>21</v>
      </c>
      <c r="BP99" s="11">
        <v>30</v>
      </c>
      <c r="BQ99" s="11" t="s">
        <v>21</v>
      </c>
      <c r="BR99" s="11" t="s">
        <v>53</v>
      </c>
      <c r="BS99" s="11" t="s">
        <v>21</v>
      </c>
      <c r="BT99" s="11">
        <v>40</v>
      </c>
      <c r="BU99" s="11" t="s">
        <v>21</v>
      </c>
      <c r="BV99" s="11">
        <v>30</v>
      </c>
      <c r="BW99" s="11" t="s">
        <v>21</v>
      </c>
      <c r="BX99" s="11">
        <v>20</v>
      </c>
      <c r="BY99" s="11" t="s">
        <v>21</v>
      </c>
    </row>
    <row r="100" spans="2:77" x14ac:dyDescent="0.25">
      <c r="B100" s="10" t="s">
        <v>42</v>
      </c>
      <c r="C100" s="12">
        <v>7650</v>
      </c>
      <c r="D100" s="12" t="s">
        <v>21</v>
      </c>
      <c r="E100" s="12">
        <v>40</v>
      </c>
      <c r="F100" s="12" t="s">
        <v>21</v>
      </c>
      <c r="G100" s="12">
        <v>350</v>
      </c>
      <c r="H100" s="12" t="s">
        <v>21</v>
      </c>
      <c r="I100" s="12">
        <v>390</v>
      </c>
      <c r="J100" s="12" t="s">
        <v>21</v>
      </c>
      <c r="K100" s="12" t="s">
        <v>53</v>
      </c>
      <c r="L100" s="12" t="s">
        <v>21</v>
      </c>
      <c r="M100" s="12">
        <v>540</v>
      </c>
      <c r="N100" s="12" t="s">
        <v>21</v>
      </c>
      <c r="O100" s="12">
        <v>1390</v>
      </c>
      <c r="P100" s="12" t="s">
        <v>21</v>
      </c>
      <c r="Q100" s="12">
        <v>2230</v>
      </c>
      <c r="R100" s="12" t="s">
        <v>21</v>
      </c>
      <c r="S100" s="12">
        <v>2730</v>
      </c>
      <c r="T100" s="12" t="s">
        <v>21</v>
      </c>
      <c r="U100" s="12">
        <v>10</v>
      </c>
      <c r="V100" s="12" t="s">
        <v>21</v>
      </c>
      <c r="W100" s="12" t="s">
        <v>53</v>
      </c>
      <c r="X100" s="12" t="s">
        <v>21</v>
      </c>
      <c r="Y100" s="12" t="s">
        <v>53</v>
      </c>
      <c r="Z100" s="12" t="s">
        <v>21</v>
      </c>
      <c r="AA100" s="12" t="s">
        <v>53</v>
      </c>
      <c r="AB100" s="12" t="s">
        <v>21</v>
      </c>
      <c r="AC100" s="12" t="s">
        <v>53</v>
      </c>
      <c r="AD100" s="12" t="s">
        <v>21</v>
      </c>
      <c r="AE100" s="12" t="s">
        <v>53</v>
      </c>
      <c r="AF100" s="12" t="s">
        <v>21</v>
      </c>
      <c r="AG100" s="12" t="s">
        <v>53</v>
      </c>
      <c r="AH100" s="12" t="s">
        <v>79</v>
      </c>
      <c r="AI100" s="12">
        <v>10</v>
      </c>
      <c r="AJ100" s="12" t="s">
        <v>21</v>
      </c>
      <c r="AK100" s="12" t="s">
        <v>53</v>
      </c>
      <c r="AL100" s="12" t="s">
        <v>79</v>
      </c>
      <c r="AO100" s="10" t="s">
        <v>42</v>
      </c>
      <c r="AP100" s="12">
        <v>12530</v>
      </c>
      <c r="AQ100" s="12" t="s">
        <v>21</v>
      </c>
      <c r="AR100" s="12">
        <v>60</v>
      </c>
      <c r="AS100" s="12" t="s">
        <v>21</v>
      </c>
      <c r="AT100" s="12">
        <v>530</v>
      </c>
      <c r="AU100" s="12" t="s">
        <v>21</v>
      </c>
      <c r="AV100" s="12" t="s">
        <v>53</v>
      </c>
      <c r="AW100" s="12" t="s">
        <v>21</v>
      </c>
      <c r="AX100" s="12">
        <v>1510</v>
      </c>
      <c r="AY100" s="12" t="s">
        <v>21</v>
      </c>
      <c r="AZ100" s="12" t="s">
        <v>53</v>
      </c>
      <c r="BA100" s="12" t="s">
        <v>21</v>
      </c>
      <c r="BB100" s="12">
        <v>3230</v>
      </c>
      <c r="BC100" s="12" t="s">
        <v>21</v>
      </c>
      <c r="BD100" s="12">
        <v>3940</v>
      </c>
      <c r="BE100" s="12" t="s">
        <v>21</v>
      </c>
      <c r="BF100" s="12">
        <v>3260</v>
      </c>
      <c r="BG100" s="12" t="s">
        <v>21</v>
      </c>
      <c r="BH100" s="12" t="s">
        <v>53</v>
      </c>
      <c r="BI100" s="12" t="s">
        <v>79</v>
      </c>
      <c r="BJ100" s="12" t="s">
        <v>53</v>
      </c>
      <c r="BK100" s="12" t="s">
        <v>21</v>
      </c>
      <c r="BL100" s="12" t="s">
        <v>53</v>
      </c>
      <c r="BM100" s="12" t="s">
        <v>21</v>
      </c>
      <c r="BN100" s="12" t="s">
        <v>53</v>
      </c>
      <c r="BO100" s="12" t="s">
        <v>21</v>
      </c>
      <c r="BP100" s="12" t="s">
        <v>53</v>
      </c>
      <c r="BQ100" s="12" t="s">
        <v>21</v>
      </c>
      <c r="BR100" s="12" t="s">
        <v>53</v>
      </c>
      <c r="BS100" s="12" t="s">
        <v>21</v>
      </c>
      <c r="BT100" s="12" t="s">
        <v>53</v>
      </c>
      <c r="BU100" s="12" t="s">
        <v>79</v>
      </c>
      <c r="BV100" s="12" t="s">
        <v>53</v>
      </c>
      <c r="BW100" s="12" t="s">
        <v>21</v>
      </c>
      <c r="BX100" s="12" t="s">
        <v>53</v>
      </c>
      <c r="BY100" s="12" t="s">
        <v>21</v>
      </c>
    </row>
    <row r="101" spans="2:77" x14ac:dyDescent="0.25">
      <c r="B101" s="10" t="s">
        <v>43</v>
      </c>
      <c r="C101" s="11">
        <v>52640</v>
      </c>
      <c r="D101" s="11" t="s">
        <v>21</v>
      </c>
      <c r="E101" s="11">
        <v>200</v>
      </c>
      <c r="F101" s="11" t="s">
        <v>21</v>
      </c>
      <c r="G101" s="11">
        <v>2230</v>
      </c>
      <c r="H101" s="11" t="s">
        <v>21</v>
      </c>
      <c r="I101" s="11">
        <v>2400</v>
      </c>
      <c r="J101" s="11" t="s">
        <v>21</v>
      </c>
      <c r="K101" s="11" t="s">
        <v>53</v>
      </c>
      <c r="L101" s="11" t="s">
        <v>21</v>
      </c>
      <c r="M101" s="11">
        <v>3760</v>
      </c>
      <c r="N101" s="11" t="s">
        <v>21</v>
      </c>
      <c r="O101" s="11">
        <v>15260</v>
      </c>
      <c r="P101" s="11" t="s">
        <v>21</v>
      </c>
      <c r="Q101" s="11">
        <v>17520</v>
      </c>
      <c r="R101" s="11" t="s">
        <v>21</v>
      </c>
      <c r="S101" s="11">
        <v>11270</v>
      </c>
      <c r="T101" s="11" t="s">
        <v>21</v>
      </c>
      <c r="U101" s="11">
        <v>1300</v>
      </c>
      <c r="V101" s="11" t="s">
        <v>21</v>
      </c>
      <c r="W101" s="11" t="s">
        <v>53</v>
      </c>
      <c r="X101" s="11" t="s">
        <v>79</v>
      </c>
      <c r="Y101" s="11">
        <v>100</v>
      </c>
      <c r="Z101" s="11" t="s">
        <v>21</v>
      </c>
      <c r="AA101" s="11">
        <v>80</v>
      </c>
      <c r="AB101" s="11" t="s">
        <v>21</v>
      </c>
      <c r="AC101" s="11" t="s">
        <v>53</v>
      </c>
      <c r="AD101" s="11" t="s">
        <v>21</v>
      </c>
      <c r="AE101" s="11">
        <v>120</v>
      </c>
      <c r="AF101" s="11" t="s">
        <v>21</v>
      </c>
      <c r="AG101" s="11">
        <v>370</v>
      </c>
      <c r="AH101" s="11" t="s">
        <v>21</v>
      </c>
      <c r="AI101" s="11">
        <v>440</v>
      </c>
      <c r="AJ101" s="11" t="s">
        <v>21</v>
      </c>
      <c r="AK101" s="11">
        <v>180</v>
      </c>
      <c r="AL101" s="11" t="s">
        <v>21</v>
      </c>
      <c r="AO101" s="10" t="s">
        <v>43</v>
      </c>
      <c r="AP101" s="11">
        <v>72320</v>
      </c>
      <c r="AQ101" s="11" t="s">
        <v>21</v>
      </c>
      <c r="AR101" s="11">
        <v>150</v>
      </c>
      <c r="AS101" s="11" t="s">
        <v>21</v>
      </c>
      <c r="AT101" s="11">
        <v>2460</v>
      </c>
      <c r="AU101" s="11" t="s">
        <v>21</v>
      </c>
      <c r="AV101" s="11" t="s">
        <v>53</v>
      </c>
      <c r="AW101" s="11" t="s">
        <v>21</v>
      </c>
      <c r="AX101" s="11">
        <v>14850</v>
      </c>
      <c r="AY101" s="11" t="s">
        <v>21</v>
      </c>
      <c r="AZ101" s="11" t="s">
        <v>53</v>
      </c>
      <c r="BA101" s="11" t="s">
        <v>21</v>
      </c>
      <c r="BB101" s="11">
        <v>22760</v>
      </c>
      <c r="BC101" s="11" t="s">
        <v>21</v>
      </c>
      <c r="BD101" s="11">
        <v>18890</v>
      </c>
      <c r="BE101" s="11" t="s">
        <v>21</v>
      </c>
      <c r="BF101" s="11">
        <v>13220</v>
      </c>
      <c r="BG101" s="11" t="s">
        <v>21</v>
      </c>
      <c r="BH101" s="11">
        <v>1120</v>
      </c>
      <c r="BI101" s="11" t="s">
        <v>21</v>
      </c>
      <c r="BJ101" s="11" t="s">
        <v>53</v>
      </c>
      <c r="BK101" s="11" t="s">
        <v>79</v>
      </c>
      <c r="BL101" s="11">
        <v>40</v>
      </c>
      <c r="BM101" s="11" t="s">
        <v>21</v>
      </c>
      <c r="BN101" s="11" t="s">
        <v>53</v>
      </c>
      <c r="BO101" s="11" t="s">
        <v>21</v>
      </c>
      <c r="BP101" s="11">
        <v>210</v>
      </c>
      <c r="BQ101" s="11" t="s">
        <v>21</v>
      </c>
      <c r="BR101" s="11" t="s">
        <v>53</v>
      </c>
      <c r="BS101" s="11" t="s">
        <v>21</v>
      </c>
      <c r="BT101" s="11">
        <v>470</v>
      </c>
      <c r="BU101" s="11" t="s">
        <v>21</v>
      </c>
      <c r="BV101" s="11">
        <v>320</v>
      </c>
      <c r="BW101" s="11" t="s">
        <v>21</v>
      </c>
      <c r="BX101" s="11">
        <v>80</v>
      </c>
      <c r="BY101" s="11" t="s">
        <v>21</v>
      </c>
    </row>
    <row r="102" spans="2:77" x14ac:dyDescent="0.25">
      <c r="B102" s="10" t="s">
        <v>44</v>
      </c>
      <c r="C102" s="12">
        <v>110780</v>
      </c>
      <c r="D102" s="12" t="s">
        <v>21</v>
      </c>
      <c r="E102" s="12">
        <v>1520</v>
      </c>
      <c r="F102" s="12" t="s">
        <v>21</v>
      </c>
      <c r="G102" s="12">
        <v>12890</v>
      </c>
      <c r="H102" s="12" t="s">
        <v>21</v>
      </c>
      <c r="I102" s="12">
        <v>11460</v>
      </c>
      <c r="J102" s="12" t="s">
        <v>21</v>
      </c>
      <c r="K102" s="12" t="s">
        <v>53</v>
      </c>
      <c r="L102" s="12" t="s">
        <v>21</v>
      </c>
      <c r="M102" s="12">
        <v>13180</v>
      </c>
      <c r="N102" s="12" t="s">
        <v>21</v>
      </c>
      <c r="O102" s="12">
        <v>36400</v>
      </c>
      <c r="P102" s="12" t="s">
        <v>21</v>
      </c>
      <c r="Q102" s="12">
        <v>27610</v>
      </c>
      <c r="R102" s="12" t="s">
        <v>21</v>
      </c>
      <c r="S102" s="12">
        <v>7740</v>
      </c>
      <c r="T102" s="12" t="s">
        <v>21</v>
      </c>
      <c r="U102" s="12">
        <v>24160</v>
      </c>
      <c r="V102" s="12" t="s">
        <v>21</v>
      </c>
      <c r="W102" s="12">
        <v>360</v>
      </c>
      <c r="X102" s="12" t="s">
        <v>21</v>
      </c>
      <c r="Y102" s="12">
        <v>3300</v>
      </c>
      <c r="Z102" s="12" t="s">
        <v>21</v>
      </c>
      <c r="AA102" s="12">
        <v>2900</v>
      </c>
      <c r="AB102" s="12" t="s">
        <v>21</v>
      </c>
      <c r="AC102" s="12" t="s">
        <v>53</v>
      </c>
      <c r="AD102" s="12" t="s">
        <v>21</v>
      </c>
      <c r="AE102" s="12">
        <v>3260</v>
      </c>
      <c r="AF102" s="12" t="s">
        <v>21</v>
      </c>
      <c r="AG102" s="12">
        <v>8110</v>
      </c>
      <c r="AH102" s="12" t="s">
        <v>21</v>
      </c>
      <c r="AI102" s="12">
        <v>5320</v>
      </c>
      <c r="AJ102" s="12" t="s">
        <v>21</v>
      </c>
      <c r="AK102" s="12">
        <v>920</v>
      </c>
      <c r="AL102" s="12" t="s">
        <v>21</v>
      </c>
      <c r="AO102" s="10" t="s">
        <v>44</v>
      </c>
      <c r="AP102" s="12">
        <v>150170</v>
      </c>
      <c r="AQ102" s="12" t="s">
        <v>21</v>
      </c>
      <c r="AR102" s="12">
        <v>1940</v>
      </c>
      <c r="AS102" s="12" t="s">
        <v>21</v>
      </c>
      <c r="AT102" s="12">
        <v>14170</v>
      </c>
      <c r="AU102" s="12" t="s">
        <v>21</v>
      </c>
      <c r="AV102" s="12" t="s">
        <v>53</v>
      </c>
      <c r="AW102" s="12" t="s">
        <v>21</v>
      </c>
      <c r="AX102" s="12">
        <v>41060</v>
      </c>
      <c r="AY102" s="12" t="s">
        <v>21</v>
      </c>
      <c r="AZ102" s="12" t="s">
        <v>53</v>
      </c>
      <c r="BA102" s="12" t="s">
        <v>21</v>
      </c>
      <c r="BB102" s="12">
        <v>53640</v>
      </c>
      <c r="BC102" s="12" t="s">
        <v>21</v>
      </c>
      <c r="BD102" s="12">
        <v>26980</v>
      </c>
      <c r="BE102" s="12" t="s">
        <v>21</v>
      </c>
      <c r="BF102" s="12">
        <v>12380</v>
      </c>
      <c r="BG102" s="12" t="s">
        <v>21</v>
      </c>
      <c r="BH102" s="12">
        <v>20550</v>
      </c>
      <c r="BI102" s="12" t="s">
        <v>21</v>
      </c>
      <c r="BJ102" s="12">
        <v>320</v>
      </c>
      <c r="BK102" s="12" t="s">
        <v>21</v>
      </c>
      <c r="BL102" s="12">
        <v>2370</v>
      </c>
      <c r="BM102" s="12" t="s">
        <v>21</v>
      </c>
      <c r="BN102" s="12" t="s">
        <v>53</v>
      </c>
      <c r="BO102" s="12" t="s">
        <v>21</v>
      </c>
      <c r="BP102" s="12">
        <v>6460</v>
      </c>
      <c r="BQ102" s="12" t="s">
        <v>21</v>
      </c>
      <c r="BR102" s="12" t="s">
        <v>53</v>
      </c>
      <c r="BS102" s="12" t="s">
        <v>21</v>
      </c>
      <c r="BT102" s="12">
        <v>7730</v>
      </c>
      <c r="BU102" s="12" t="s">
        <v>21</v>
      </c>
      <c r="BV102" s="12">
        <v>3010</v>
      </c>
      <c r="BW102" s="12" t="s">
        <v>21</v>
      </c>
      <c r="BX102" s="12">
        <v>670</v>
      </c>
      <c r="BY102" s="12" t="s">
        <v>21</v>
      </c>
    </row>
    <row r="103" spans="2:77" x14ac:dyDescent="0.25">
      <c r="B103" s="10" t="s">
        <v>45</v>
      </c>
      <c r="C103" s="11">
        <v>1301490</v>
      </c>
      <c r="D103" s="11" t="s">
        <v>21</v>
      </c>
      <c r="E103" s="11">
        <v>15670</v>
      </c>
      <c r="F103" s="11" t="s">
        <v>21</v>
      </c>
      <c r="G103" s="11">
        <v>128040</v>
      </c>
      <c r="H103" s="11" t="s">
        <v>21</v>
      </c>
      <c r="I103" s="11">
        <v>130070</v>
      </c>
      <c r="J103" s="11" t="s">
        <v>21</v>
      </c>
      <c r="K103" s="11" t="s">
        <v>53</v>
      </c>
      <c r="L103" s="11" t="s">
        <v>21</v>
      </c>
      <c r="M103" s="11">
        <v>161500</v>
      </c>
      <c r="N103" s="11" t="s">
        <v>21</v>
      </c>
      <c r="O103" s="11">
        <v>353100</v>
      </c>
      <c r="P103" s="11" t="s">
        <v>21</v>
      </c>
      <c r="Q103" s="11">
        <v>334640</v>
      </c>
      <c r="R103" s="11" t="s">
        <v>21</v>
      </c>
      <c r="S103" s="11">
        <v>178480</v>
      </c>
      <c r="T103" s="11" t="s">
        <v>21</v>
      </c>
      <c r="U103" s="11">
        <v>1960</v>
      </c>
      <c r="V103" s="11" t="s">
        <v>21</v>
      </c>
      <c r="W103" s="11">
        <v>50</v>
      </c>
      <c r="X103" s="11" t="s">
        <v>21</v>
      </c>
      <c r="Y103" s="11">
        <v>300</v>
      </c>
      <c r="Z103" s="11" t="s">
        <v>21</v>
      </c>
      <c r="AA103" s="11">
        <v>260</v>
      </c>
      <c r="AB103" s="11" t="s">
        <v>21</v>
      </c>
      <c r="AC103" s="11" t="s">
        <v>53</v>
      </c>
      <c r="AD103" s="11" t="s">
        <v>21</v>
      </c>
      <c r="AE103" s="11">
        <v>260</v>
      </c>
      <c r="AF103" s="11" t="s">
        <v>21</v>
      </c>
      <c r="AG103" s="11">
        <v>470</v>
      </c>
      <c r="AH103" s="11" t="s">
        <v>21</v>
      </c>
      <c r="AI103" s="11">
        <v>410</v>
      </c>
      <c r="AJ103" s="11" t="s">
        <v>21</v>
      </c>
      <c r="AK103" s="11">
        <v>210</v>
      </c>
      <c r="AL103" s="11" t="s">
        <v>21</v>
      </c>
      <c r="AO103" s="10" t="s">
        <v>45</v>
      </c>
      <c r="AP103" s="11">
        <v>1506620</v>
      </c>
      <c r="AQ103" s="11" t="s">
        <v>21</v>
      </c>
      <c r="AR103" s="11">
        <v>18580</v>
      </c>
      <c r="AS103" s="11" t="s">
        <v>21</v>
      </c>
      <c r="AT103" s="11">
        <v>203000</v>
      </c>
      <c r="AU103" s="11" t="s">
        <v>21</v>
      </c>
      <c r="AV103" s="11" t="s">
        <v>53</v>
      </c>
      <c r="AW103" s="11" t="s">
        <v>21</v>
      </c>
      <c r="AX103" s="11">
        <v>369560</v>
      </c>
      <c r="AY103" s="11" t="s">
        <v>21</v>
      </c>
      <c r="AZ103" s="11" t="s">
        <v>53</v>
      </c>
      <c r="BA103" s="11" t="s">
        <v>21</v>
      </c>
      <c r="BB103" s="11">
        <v>486300</v>
      </c>
      <c r="BC103" s="11" t="s">
        <v>21</v>
      </c>
      <c r="BD103" s="11">
        <v>302790</v>
      </c>
      <c r="BE103" s="11" t="s">
        <v>21</v>
      </c>
      <c r="BF103" s="11">
        <v>126400</v>
      </c>
      <c r="BG103" s="11" t="s">
        <v>21</v>
      </c>
      <c r="BH103" s="11">
        <v>3580</v>
      </c>
      <c r="BI103" s="11" t="s">
        <v>21</v>
      </c>
      <c r="BJ103" s="11">
        <v>70</v>
      </c>
      <c r="BK103" s="11" t="s">
        <v>21</v>
      </c>
      <c r="BL103" s="11">
        <v>570</v>
      </c>
      <c r="BM103" s="11" t="s">
        <v>21</v>
      </c>
      <c r="BN103" s="11" t="s">
        <v>53</v>
      </c>
      <c r="BO103" s="11" t="s">
        <v>21</v>
      </c>
      <c r="BP103" s="11">
        <v>920</v>
      </c>
      <c r="BQ103" s="11" t="s">
        <v>21</v>
      </c>
      <c r="BR103" s="11" t="s">
        <v>53</v>
      </c>
      <c r="BS103" s="11" t="s">
        <v>21</v>
      </c>
      <c r="BT103" s="11">
        <v>1180</v>
      </c>
      <c r="BU103" s="11" t="s">
        <v>21</v>
      </c>
      <c r="BV103" s="11">
        <v>670</v>
      </c>
      <c r="BW103" s="11" t="s">
        <v>21</v>
      </c>
      <c r="BX103" s="11">
        <v>170</v>
      </c>
      <c r="BY103" s="11" t="s">
        <v>21</v>
      </c>
    </row>
    <row r="104" spans="2:77" x14ac:dyDescent="0.25">
      <c r="B104" s="10" t="s">
        <v>46</v>
      </c>
      <c r="C104" s="12">
        <v>290230</v>
      </c>
      <c r="D104" s="12" t="s">
        <v>21</v>
      </c>
      <c r="E104" s="12">
        <v>890</v>
      </c>
      <c r="F104" s="12" t="s">
        <v>21</v>
      </c>
      <c r="G104" s="12">
        <v>8140</v>
      </c>
      <c r="H104" s="12" t="s">
        <v>21</v>
      </c>
      <c r="I104" s="12">
        <v>9460</v>
      </c>
      <c r="J104" s="12" t="s">
        <v>21</v>
      </c>
      <c r="K104" s="12" t="s">
        <v>53</v>
      </c>
      <c r="L104" s="12" t="s">
        <v>21</v>
      </c>
      <c r="M104" s="12">
        <v>14910</v>
      </c>
      <c r="N104" s="12" t="s">
        <v>21</v>
      </c>
      <c r="O104" s="12">
        <v>43160</v>
      </c>
      <c r="P104" s="12" t="s">
        <v>21</v>
      </c>
      <c r="Q104" s="12">
        <v>67730</v>
      </c>
      <c r="R104" s="12" t="s">
        <v>21</v>
      </c>
      <c r="S104" s="12">
        <v>145950</v>
      </c>
      <c r="T104" s="12" t="s">
        <v>21</v>
      </c>
      <c r="U104" s="12">
        <v>1950</v>
      </c>
      <c r="V104" s="12" t="s">
        <v>21</v>
      </c>
      <c r="W104" s="12">
        <v>10</v>
      </c>
      <c r="X104" s="12" t="s">
        <v>21</v>
      </c>
      <c r="Y104" s="12">
        <v>170</v>
      </c>
      <c r="Z104" s="12" t="s">
        <v>21</v>
      </c>
      <c r="AA104" s="12">
        <v>270</v>
      </c>
      <c r="AB104" s="12" t="s">
        <v>21</v>
      </c>
      <c r="AC104" s="12" t="s">
        <v>53</v>
      </c>
      <c r="AD104" s="12" t="s">
        <v>21</v>
      </c>
      <c r="AE104" s="12">
        <v>350</v>
      </c>
      <c r="AF104" s="12" t="s">
        <v>21</v>
      </c>
      <c r="AG104" s="12">
        <v>520</v>
      </c>
      <c r="AH104" s="12" t="s">
        <v>21</v>
      </c>
      <c r="AI104" s="12">
        <v>320</v>
      </c>
      <c r="AJ104" s="12" t="s">
        <v>21</v>
      </c>
      <c r="AK104" s="12">
        <v>320</v>
      </c>
      <c r="AL104" s="12" t="s">
        <v>21</v>
      </c>
      <c r="AO104" s="10" t="s">
        <v>46</v>
      </c>
      <c r="AP104" s="12">
        <v>305270</v>
      </c>
      <c r="AQ104" s="12" t="s">
        <v>21</v>
      </c>
      <c r="AR104" s="12">
        <v>580</v>
      </c>
      <c r="AS104" s="12" t="s">
        <v>21</v>
      </c>
      <c r="AT104" s="12">
        <v>7280</v>
      </c>
      <c r="AU104" s="12" t="s">
        <v>21</v>
      </c>
      <c r="AV104" s="12" t="s">
        <v>53</v>
      </c>
      <c r="AW104" s="12" t="s">
        <v>21</v>
      </c>
      <c r="AX104" s="12">
        <v>25080</v>
      </c>
      <c r="AY104" s="12" t="s">
        <v>21</v>
      </c>
      <c r="AZ104" s="12" t="s">
        <v>53</v>
      </c>
      <c r="BA104" s="12" t="s">
        <v>21</v>
      </c>
      <c r="BB104" s="12">
        <v>54440</v>
      </c>
      <c r="BC104" s="12" t="s">
        <v>21</v>
      </c>
      <c r="BD104" s="12">
        <v>75960</v>
      </c>
      <c r="BE104" s="12" t="s">
        <v>21</v>
      </c>
      <c r="BF104" s="12">
        <v>141940</v>
      </c>
      <c r="BG104" s="12" t="s">
        <v>21</v>
      </c>
      <c r="BH104" s="12">
        <v>610</v>
      </c>
      <c r="BI104" s="12" t="s">
        <v>21</v>
      </c>
      <c r="BJ104" s="12" t="s">
        <v>53</v>
      </c>
      <c r="BK104" s="12" t="s">
        <v>79</v>
      </c>
      <c r="BL104" s="12">
        <v>70</v>
      </c>
      <c r="BM104" s="12" t="s">
        <v>21</v>
      </c>
      <c r="BN104" s="12" t="s">
        <v>53</v>
      </c>
      <c r="BO104" s="12" t="s">
        <v>21</v>
      </c>
      <c r="BP104" s="12">
        <v>150</v>
      </c>
      <c r="BQ104" s="12" t="s">
        <v>21</v>
      </c>
      <c r="BR104" s="12" t="s">
        <v>53</v>
      </c>
      <c r="BS104" s="12" t="s">
        <v>21</v>
      </c>
      <c r="BT104" s="12">
        <v>160</v>
      </c>
      <c r="BU104" s="12" t="s">
        <v>21</v>
      </c>
      <c r="BV104" s="12">
        <v>130</v>
      </c>
      <c r="BW104" s="12" t="s">
        <v>21</v>
      </c>
      <c r="BX104" s="12">
        <v>110</v>
      </c>
      <c r="BY104" s="12" t="s">
        <v>21</v>
      </c>
    </row>
    <row r="105" spans="2:77" x14ac:dyDescent="0.25">
      <c r="B105" s="10" t="s">
        <v>47</v>
      </c>
      <c r="C105" s="11">
        <v>2887070</v>
      </c>
      <c r="D105" s="11" t="s">
        <v>21</v>
      </c>
      <c r="E105" s="11">
        <v>24030</v>
      </c>
      <c r="F105" s="11" t="s">
        <v>21</v>
      </c>
      <c r="G105" s="11">
        <v>142540</v>
      </c>
      <c r="H105" s="11" t="s">
        <v>21</v>
      </c>
      <c r="I105" s="11">
        <v>125920</v>
      </c>
      <c r="J105" s="11" t="s">
        <v>21</v>
      </c>
      <c r="K105" s="11" t="s">
        <v>53</v>
      </c>
      <c r="L105" s="11" t="s">
        <v>21</v>
      </c>
      <c r="M105" s="11">
        <v>229540</v>
      </c>
      <c r="N105" s="11" t="s">
        <v>21</v>
      </c>
      <c r="O105" s="11">
        <v>648140</v>
      </c>
      <c r="P105" s="11" t="s">
        <v>21</v>
      </c>
      <c r="Q105" s="11">
        <v>572300</v>
      </c>
      <c r="R105" s="11" t="s">
        <v>21</v>
      </c>
      <c r="S105" s="11">
        <v>1144600</v>
      </c>
      <c r="T105" s="11" t="s">
        <v>21</v>
      </c>
      <c r="U105" s="11">
        <v>19950</v>
      </c>
      <c r="V105" s="11" t="s">
        <v>21</v>
      </c>
      <c r="W105" s="11">
        <v>150</v>
      </c>
      <c r="X105" s="11" t="s">
        <v>21</v>
      </c>
      <c r="Y105" s="11">
        <v>1040</v>
      </c>
      <c r="Z105" s="11" t="s">
        <v>21</v>
      </c>
      <c r="AA105" s="11">
        <v>920</v>
      </c>
      <c r="AB105" s="11" t="s">
        <v>21</v>
      </c>
      <c r="AC105" s="11" t="s">
        <v>53</v>
      </c>
      <c r="AD105" s="11" t="s">
        <v>21</v>
      </c>
      <c r="AE105" s="11">
        <v>1450</v>
      </c>
      <c r="AF105" s="11" t="s">
        <v>21</v>
      </c>
      <c r="AG105" s="11">
        <v>4270</v>
      </c>
      <c r="AH105" s="11" t="s">
        <v>21</v>
      </c>
      <c r="AI105" s="11">
        <v>4010</v>
      </c>
      <c r="AJ105" s="11" t="s">
        <v>21</v>
      </c>
      <c r="AK105" s="11">
        <v>8110</v>
      </c>
      <c r="AL105" s="11" t="s">
        <v>21</v>
      </c>
      <c r="AO105" s="10" t="s">
        <v>47</v>
      </c>
      <c r="AP105" s="11">
        <v>3859040</v>
      </c>
      <c r="AQ105" s="11" t="s">
        <v>21</v>
      </c>
      <c r="AR105" s="11">
        <v>33290</v>
      </c>
      <c r="AS105" s="11" t="s">
        <v>21</v>
      </c>
      <c r="AT105" s="11">
        <v>247150</v>
      </c>
      <c r="AU105" s="11" t="s">
        <v>21</v>
      </c>
      <c r="AV105" s="11" t="s">
        <v>53</v>
      </c>
      <c r="AW105" s="11" t="s">
        <v>21</v>
      </c>
      <c r="AX105" s="11">
        <v>609610</v>
      </c>
      <c r="AY105" s="11" t="s">
        <v>21</v>
      </c>
      <c r="AZ105" s="11" t="s">
        <v>53</v>
      </c>
      <c r="BA105" s="11" t="s">
        <v>21</v>
      </c>
      <c r="BB105" s="11">
        <v>636370</v>
      </c>
      <c r="BC105" s="11" t="s">
        <v>21</v>
      </c>
      <c r="BD105" s="11">
        <v>868910</v>
      </c>
      <c r="BE105" s="11" t="s">
        <v>21</v>
      </c>
      <c r="BF105" s="11">
        <v>1463720</v>
      </c>
      <c r="BG105" s="11" t="s">
        <v>21</v>
      </c>
      <c r="BH105" s="11">
        <v>910</v>
      </c>
      <c r="BI105" s="11" t="s">
        <v>21</v>
      </c>
      <c r="BJ105" s="11">
        <v>10</v>
      </c>
      <c r="BK105" s="11" t="s">
        <v>21</v>
      </c>
      <c r="BL105" s="11">
        <v>50</v>
      </c>
      <c r="BM105" s="11" t="s">
        <v>21</v>
      </c>
      <c r="BN105" s="11" t="s">
        <v>53</v>
      </c>
      <c r="BO105" s="11" t="s">
        <v>21</v>
      </c>
      <c r="BP105" s="11">
        <v>150</v>
      </c>
      <c r="BQ105" s="11" t="s">
        <v>21</v>
      </c>
      <c r="BR105" s="11" t="s">
        <v>53</v>
      </c>
      <c r="BS105" s="11" t="s">
        <v>21</v>
      </c>
      <c r="BT105" s="11">
        <v>170</v>
      </c>
      <c r="BU105" s="11" t="s">
        <v>21</v>
      </c>
      <c r="BV105" s="11">
        <v>210</v>
      </c>
      <c r="BW105" s="11" t="s">
        <v>21</v>
      </c>
      <c r="BX105" s="11">
        <v>330</v>
      </c>
      <c r="BY105" s="11" t="s">
        <v>21</v>
      </c>
    </row>
    <row r="106" spans="2:77" x14ac:dyDescent="0.25">
      <c r="B106" s="10" t="s">
        <v>48</v>
      </c>
      <c r="C106" s="12">
        <v>72470</v>
      </c>
      <c r="D106" s="12" t="s">
        <v>21</v>
      </c>
      <c r="E106" s="12">
        <v>320</v>
      </c>
      <c r="F106" s="12" t="s">
        <v>21</v>
      </c>
      <c r="G106" s="12">
        <v>3040</v>
      </c>
      <c r="H106" s="12" t="s">
        <v>21</v>
      </c>
      <c r="I106" s="12">
        <v>2960</v>
      </c>
      <c r="J106" s="12" t="s">
        <v>21</v>
      </c>
      <c r="K106" s="12" t="s">
        <v>53</v>
      </c>
      <c r="L106" s="12" t="s">
        <v>21</v>
      </c>
      <c r="M106" s="12">
        <v>4390</v>
      </c>
      <c r="N106" s="12" t="s">
        <v>21</v>
      </c>
      <c r="O106" s="12">
        <v>14440</v>
      </c>
      <c r="P106" s="12" t="s">
        <v>21</v>
      </c>
      <c r="Q106" s="12">
        <v>19690</v>
      </c>
      <c r="R106" s="12" t="s">
        <v>21</v>
      </c>
      <c r="S106" s="12">
        <v>27640</v>
      </c>
      <c r="T106" s="12" t="s">
        <v>21</v>
      </c>
      <c r="U106" s="12">
        <v>3340</v>
      </c>
      <c r="V106" s="12" t="s">
        <v>21</v>
      </c>
      <c r="W106" s="12">
        <v>30</v>
      </c>
      <c r="X106" s="12" t="s">
        <v>21</v>
      </c>
      <c r="Y106" s="12">
        <v>320</v>
      </c>
      <c r="Z106" s="12" t="s">
        <v>21</v>
      </c>
      <c r="AA106" s="12">
        <v>330</v>
      </c>
      <c r="AB106" s="12" t="s">
        <v>21</v>
      </c>
      <c r="AC106" s="12" t="s">
        <v>53</v>
      </c>
      <c r="AD106" s="12" t="s">
        <v>21</v>
      </c>
      <c r="AE106" s="12">
        <v>380</v>
      </c>
      <c r="AF106" s="12" t="s">
        <v>21</v>
      </c>
      <c r="AG106" s="12">
        <v>870</v>
      </c>
      <c r="AH106" s="12" t="s">
        <v>21</v>
      </c>
      <c r="AI106" s="12">
        <v>830</v>
      </c>
      <c r="AJ106" s="12" t="s">
        <v>21</v>
      </c>
      <c r="AK106" s="12">
        <v>600</v>
      </c>
      <c r="AL106" s="12" t="s">
        <v>21</v>
      </c>
      <c r="AO106" s="10" t="s">
        <v>48</v>
      </c>
      <c r="AP106" s="12">
        <v>74650</v>
      </c>
      <c r="AQ106" s="12" t="s">
        <v>21</v>
      </c>
      <c r="AR106" s="12">
        <v>300</v>
      </c>
      <c r="AS106" s="12" t="s">
        <v>21</v>
      </c>
      <c r="AT106" s="12">
        <v>2930</v>
      </c>
      <c r="AU106" s="12" t="s">
        <v>21</v>
      </c>
      <c r="AV106" s="12" t="s">
        <v>53</v>
      </c>
      <c r="AW106" s="12" t="s">
        <v>21</v>
      </c>
      <c r="AX106" s="12">
        <v>10440</v>
      </c>
      <c r="AY106" s="12" t="s">
        <v>21</v>
      </c>
      <c r="AZ106" s="12" t="s">
        <v>53</v>
      </c>
      <c r="BA106" s="12" t="s">
        <v>21</v>
      </c>
      <c r="BB106" s="12">
        <v>18710</v>
      </c>
      <c r="BC106" s="12" t="s">
        <v>21</v>
      </c>
      <c r="BD106" s="12">
        <v>19560</v>
      </c>
      <c r="BE106" s="12" t="s">
        <v>21</v>
      </c>
      <c r="BF106" s="12">
        <v>22700</v>
      </c>
      <c r="BG106" s="12" t="s">
        <v>21</v>
      </c>
      <c r="BH106" s="12">
        <v>2040</v>
      </c>
      <c r="BI106" s="12" t="s">
        <v>21</v>
      </c>
      <c r="BJ106" s="12">
        <v>20</v>
      </c>
      <c r="BK106" s="12" t="s">
        <v>21</v>
      </c>
      <c r="BL106" s="12">
        <v>190</v>
      </c>
      <c r="BM106" s="12" t="s">
        <v>21</v>
      </c>
      <c r="BN106" s="12" t="s">
        <v>53</v>
      </c>
      <c r="BO106" s="12" t="s">
        <v>21</v>
      </c>
      <c r="BP106" s="12">
        <v>460</v>
      </c>
      <c r="BQ106" s="12" t="s">
        <v>21</v>
      </c>
      <c r="BR106" s="12" t="s">
        <v>53</v>
      </c>
      <c r="BS106" s="12" t="s">
        <v>21</v>
      </c>
      <c r="BT106" s="12">
        <v>630</v>
      </c>
      <c r="BU106" s="12" t="s">
        <v>21</v>
      </c>
      <c r="BV106" s="12">
        <v>490</v>
      </c>
      <c r="BW106" s="12" t="s">
        <v>21</v>
      </c>
      <c r="BX106" s="12">
        <v>250</v>
      </c>
      <c r="BY106" s="12" t="s">
        <v>21</v>
      </c>
    </row>
    <row r="107" spans="2:77" x14ac:dyDescent="0.25">
      <c r="B107" s="10" t="s">
        <v>49</v>
      </c>
      <c r="C107" s="11">
        <v>19630</v>
      </c>
      <c r="D107" s="11" t="s">
        <v>21</v>
      </c>
      <c r="E107" s="11">
        <v>280</v>
      </c>
      <c r="F107" s="11" t="s">
        <v>21</v>
      </c>
      <c r="G107" s="11">
        <v>1890</v>
      </c>
      <c r="H107" s="11" t="s">
        <v>21</v>
      </c>
      <c r="I107" s="11">
        <v>1670</v>
      </c>
      <c r="J107" s="11" t="s">
        <v>21</v>
      </c>
      <c r="K107" s="11" t="s">
        <v>53</v>
      </c>
      <c r="L107" s="11" t="s">
        <v>21</v>
      </c>
      <c r="M107" s="11">
        <v>2070</v>
      </c>
      <c r="N107" s="11" t="s">
        <v>21</v>
      </c>
      <c r="O107" s="11">
        <v>4610</v>
      </c>
      <c r="P107" s="11" t="s">
        <v>21</v>
      </c>
      <c r="Q107" s="11">
        <v>5030</v>
      </c>
      <c r="R107" s="11" t="s">
        <v>21</v>
      </c>
      <c r="S107" s="11">
        <v>4090</v>
      </c>
      <c r="T107" s="11" t="s">
        <v>21</v>
      </c>
      <c r="U107" s="11">
        <v>530</v>
      </c>
      <c r="V107" s="11" t="s">
        <v>21</v>
      </c>
      <c r="W107" s="11">
        <v>10</v>
      </c>
      <c r="X107" s="11" t="s">
        <v>21</v>
      </c>
      <c r="Y107" s="11">
        <v>70</v>
      </c>
      <c r="Z107" s="11" t="s">
        <v>21</v>
      </c>
      <c r="AA107" s="11">
        <v>70</v>
      </c>
      <c r="AB107" s="11" t="s">
        <v>21</v>
      </c>
      <c r="AC107" s="11" t="s">
        <v>53</v>
      </c>
      <c r="AD107" s="11" t="s">
        <v>21</v>
      </c>
      <c r="AE107" s="11">
        <v>80</v>
      </c>
      <c r="AF107" s="11" t="s">
        <v>21</v>
      </c>
      <c r="AG107" s="11">
        <v>120</v>
      </c>
      <c r="AH107" s="11" t="s">
        <v>21</v>
      </c>
      <c r="AI107" s="11">
        <v>130</v>
      </c>
      <c r="AJ107" s="11" t="s">
        <v>21</v>
      </c>
      <c r="AK107" s="11">
        <v>60</v>
      </c>
      <c r="AL107" s="11" t="s">
        <v>21</v>
      </c>
      <c r="AO107" s="10" t="s">
        <v>49</v>
      </c>
      <c r="AP107" s="11">
        <v>24460</v>
      </c>
      <c r="AQ107" s="11" t="s">
        <v>21</v>
      </c>
      <c r="AR107" s="11">
        <v>170</v>
      </c>
      <c r="AS107" s="11" t="s">
        <v>21</v>
      </c>
      <c r="AT107" s="11">
        <v>1560</v>
      </c>
      <c r="AU107" s="11" t="s">
        <v>21</v>
      </c>
      <c r="AV107" s="11" t="s">
        <v>53</v>
      </c>
      <c r="AW107" s="11" t="s">
        <v>21</v>
      </c>
      <c r="AX107" s="11">
        <v>3640</v>
      </c>
      <c r="AY107" s="11" t="s">
        <v>21</v>
      </c>
      <c r="AZ107" s="11" t="s">
        <v>53</v>
      </c>
      <c r="BA107" s="11" t="s">
        <v>21</v>
      </c>
      <c r="BB107" s="11">
        <v>6610</v>
      </c>
      <c r="BC107" s="11" t="s">
        <v>21</v>
      </c>
      <c r="BD107" s="11">
        <v>6920</v>
      </c>
      <c r="BE107" s="11" t="s">
        <v>21</v>
      </c>
      <c r="BF107" s="11">
        <v>5560</v>
      </c>
      <c r="BG107" s="11" t="s">
        <v>21</v>
      </c>
      <c r="BH107" s="11">
        <v>330</v>
      </c>
      <c r="BI107" s="11" t="s">
        <v>21</v>
      </c>
      <c r="BJ107" s="11">
        <v>10</v>
      </c>
      <c r="BK107" s="11" t="s">
        <v>21</v>
      </c>
      <c r="BL107" s="11">
        <v>30</v>
      </c>
      <c r="BM107" s="11" t="s">
        <v>21</v>
      </c>
      <c r="BN107" s="11" t="s">
        <v>53</v>
      </c>
      <c r="BO107" s="11" t="s">
        <v>21</v>
      </c>
      <c r="BP107" s="11">
        <v>70</v>
      </c>
      <c r="BQ107" s="11" t="s">
        <v>21</v>
      </c>
      <c r="BR107" s="11" t="s">
        <v>53</v>
      </c>
      <c r="BS107" s="11" t="s">
        <v>21</v>
      </c>
      <c r="BT107" s="11">
        <v>130</v>
      </c>
      <c r="BU107" s="11" t="s">
        <v>21</v>
      </c>
      <c r="BV107" s="11">
        <v>80</v>
      </c>
      <c r="BW107" s="11" t="s">
        <v>21</v>
      </c>
      <c r="BX107" s="11">
        <v>10</v>
      </c>
      <c r="BY107" s="11" t="s">
        <v>21</v>
      </c>
    </row>
    <row r="108" spans="2:77" x14ac:dyDescent="0.25">
      <c r="B108" s="10" t="s">
        <v>50</v>
      </c>
      <c r="C108" s="12">
        <v>45630</v>
      </c>
      <c r="D108" s="12" t="s">
        <v>21</v>
      </c>
      <c r="E108" s="12">
        <v>350</v>
      </c>
      <c r="F108" s="12" t="s">
        <v>21</v>
      </c>
      <c r="G108" s="12">
        <v>3510</v>
      </c>
      <c r="H108" s="12" t="s">
        <v>21</v>
      </c>
      <c r="I108" s="12">
        <v>3750</v>
      </c>
      <c r="J108" s="12" t="s">
        <v>21</v>
      </c>
      <c r="K108" s="12" t="s">
        <v>53</v>
      </c>
      <c r="L108" s="12" t="s">
        <v>21</v>
      </c>
      <c r="M108" s="12">
        <v>4540</v>
      </c>
      <c r="N108" s="12" t="s">
        <v>21</v>
      </c>
      <c r="O108" s="12">
        <v>11950</v>
      </c>
      <c r="P108" s="12" t="s">
        <v>21</v>
      </c>
      <c r="Q108" s="12">
        <v>13590</v>
      </c>
      <c r="R108" s="12" t="s">
        <v>21</v>
      </c>
      <c r="S108" s="12">
        <v>7940</v>
      </c>
      <c r="T108" s="12" t="s">
        <v>21</v>
      </c>
      <c r="U108" s="12">
        <v>4240</v>
      </c>
      <c r="V108" s="12" t="s">
        <v>21</v>
      </c>
      <c r="W108" s="12">
        <v>40</v>
      </c>
      <c r="X108" s="12" t="s">
        <v>21</v>
      </c>
      <c r="Y108" s="12">
        <v>430</v>
      </c>
      <c r="Z108" s="12" t="s">
        <v>21</v>
      </c>
      <c r="AA108" s="12">
        <v>450</v>
      </c>
      <c r="AB108" s="12" t="s">
        <v>21</v>
      </c>
      <c r="AC108" s="12" t="s">
        <v>53</v>
      </c>
      <c r="AD108" s="12" t="s">
        <v>21</v>
      </c>
      <c r="AE108" s="12">
        <v>500</v>
      </c>
      <c r="AF108" s="12" t="s">
        <v>21</v>
      </c>
      <c r="AG108" s="12">
        <v>1120</v>
      </c>
      <c r="AH108" s="12" t="s">
        <v>21</v>
      </c>
      <c r="AI108" s="12">
        <v>1170</v>
      </c>
      <c r="AJ108" s="12" t="s">
        <v>21</v>
      </c>
      <c r="AK108" s="12">
        <v>530</v>
      </c>
      <c r="AL108" s="12" t="s">
        <v>21</v>
      </c>
      <c r="AO108" s="10" t="s">
        <v>50</v>
      </c>
      <c r="AP108" s="12">
        <v>63870</v>
      </c>
      <c r="AQ108" s="12" t="s">
        <v>21</v>
      </c>
      <c r="AR108" s="12">
        <v>350</v>
      </c>
      <c r="AS108" s="12" t="s">
        <v>21</v>
      </c>
      <c r="AT108" s="12">
        <v>5110</v>
      </c>
      <c r="AU108" s="12" t="s">
        <v>21</v>
      </c>
      <c r="AV108" s="12" t="s">
        <v>53</v>
      </c>
      <c r="AW108" s="12" t="s">
        <v>21</v>
      </c>
      <c r="AX108" s="12">
        <v>12910</v>
      </c>
      <c r="AY108" s="12" t="s">
        <v>21</v>
      </c>
      <c r="AZ108" s="12" t="s">
        <v>53</v>
      </c>
      <c r="BA108" s="12" t="s">
        <v>21</v>
      </c>
      <c r="BB108" s="12">
        <v>20330</v>
      </c>
      <c r="BC108" s="12" t="s">
        <v>21</v>
      </c>
      <c r="BD108" s="12">
        <v>19580</v>
      </c>
      <c r="BE108" s="12" t="s">
        <v>21</v>
      </c>
      <c r="BF108" s="12">
        <v>5590</v>
      </c>
      <c r="BG108" s="12" t="s">
        <v>21</v>
      </c>
      <c r="BH108" s="12">
        <v>2580</v>
      </c>
      <c r="BI108" s="12" t="s">
        <v>21</v>
      </c>
      <c r="BJ108" s="12">
        <v>20</v>
      </c>
      <c r="BK108" s="12" t="s">
        <v>21</v>
      </c>
      <c r="BL108" s="12">
        <v>200</v>
      </c>
      <c r="BM108" s="12" t="s">
        <v>21</v>
      </c>
      <c r="BN108" s="12" t="s">
        <v>53</v>
      </c>
      <c r="BO108" s="12" t="s">
        <v>21</v>
      </c>
      <c r="BP108" s="12">
        <v>540</v>
      </c>
      <c r="BQ108" s="12" t="s">
        <v>21</v>
      </c>
      <c r="BR108" s="12" t="s">
        <v>53</v>
      </c>
      <c r="BS108" s="12" t="s">
        <v>21</v>
      </c>
      <c r="BT108" s="12">
        <v>1000</v>
      </c>
      <c r="BU108" s="12" t="s">
        <v>21</v>
      </c>
      <c r="BV108" s="12">
        <v>680</v>
      </c>
      <c r="BW108" s="12" t="s">
        <v>21</v>
      </c>
      <c r="BX108" s="12">
        <v>130</v>
      </c>
      <c r="BY108" s="12" t="s">
        <v>21</v>
      </c>
    </row>
    <row r="109" spans="2:77" x14ac:dyDescent="0.25">
      <c r="B109" s="10" t="s">
        <v>51</v>
      </c>
      <c r="C109" s="11">
        <v>58790</v>
      </c>
      <c r="D109" s="11" t="s">
        <v>21</v>
      </c>
      <c r="E109" s="11">
        <v>310</v>
      </c>
      <c r="F109" s="11" t="s">
        <v>21</v>
      </c>
      <c r="G109" s="11">
        <v>3300</v>
      </c>
      <c r="H109" s="11" t="s">
        <v>21</v>
      </c>
      <c r="I109" s="11">
        <v>2910</v>
      </c>
      <c r="J109" s="11" t="s">
        <v>21</v>
      </c>
      <c r="K109" s="11" t="s">
        <v>53</v>
      </c>
      <c r="L109" s="11" t="s">
        <v>21</v>
      </c>
      <c r="M109" s="11">
        <v>3960</v>
      </c>
      <c r="N109" s="11" t="s">
        <v>21</v>
      </c>
      <c r="O109" s="11">
        <v>11950</v>
      </c>
      <c r="P109" s="11" t="s">
        <v>21</v>
      </c>
      <c r="Q109" s="11">
        <v>16030</v>
      </c>
      <c r="R109" s="11" t="s">
        <v>21</v>
      </c>
      <c r="S109" s="11">
        <v>20340</v>
      </c>
      <c r="T109" s="11" t="s">
        <v>21</v>
      </c>
      <c r="U109" s="11">
        <v>5040</v>
      </c>
      <c r="V109" s="11" t="s">
        <v>21</v>
      </c>
      <c r="W109" s="11">
        <v>40</v>
      </c>
      <c r="X109" s="11" t="s">
        <v>21</v>
      </c>
      <c r="Y109" s="11">
        <v>400</v>
      </c>
      <c r="Z109" s="11" t="s">
        <v>21</v>
      </c>
      <c r="AA109" s="11">
        <v>370</v>
      </c>
      <c r="AB109" s="11" t="s">
        <v>21</v>
      </c>
      <c r="AC109" s="11" t="s">
        <v>53</v>
      </c>
      <c r="AD109" s="11" t="s">
        <v>21</v>
      </c>
      <c r="AE109" s="11">
        <v>460</v>
      </c>
      <c r="AF109" s="11" t="s">
        <v>21</v>
      </c>
      <c r="AG109" s="11">
        <v>1170</v>
      </c>
      <c r="AH109" s="11" t="s">
        <v>21</v>
      </c>
      <c r="AI109" s="11">
        <v>1480</v>
      </c>
      <c r="AJ109" s="11" t="s">
        <v>21</v>
      </c>
      <c r="AK109" s="11">
        <v>1120</v>
      </c>
      <c r="AL109" s="11" t="s">
        <v>21</v>
      </c>
      <c r="AO109" s="10" t="s">
        <v>51</v>
      </c>
      <c r="AP109" s="11">
        <v>71090</v>
      </c>
      <c r="AQ109" s="11" t="s">
        <v>21</v>
      </c>
      <c r="AR109" s="11">
        <v>230</v>
      </c>
      <c r="AS109" s="11" t="s">
        <v>21</v>
      </c>
      <c r="AT109" s="11">
        <v>3020</v>
      </c>
      <c r="AU109" s="11" t="s">
        <v>21</v>
      </c>
      <c r="AV109" s="11" t="s">
        <v>53</v>
      </c>
      <c r="AW109" s="11" t="s">
        <v>21</v>
      </c>
      <c r="AX109" s="11">
        <v>9850</v>
      </c>
      <c r="AY109" s="11" t="s">
        <v>21</v>
      </c>
      <c r="AZ109" s="11" t="s">
        <v>53</v>
      </c>
      <c r="BA109" s="11" t="s">
        <v>21</v>
      </c>
      <c r="BB109" s="11">
        <v>18230</v>
      </c>
      <c r="BC109" s="11" t="s">
        <v>21</v>
      </c>
      <c r="BD109" s="11">
        <v>20640</v>
      </c>
      <c r="BE109" s="11" t="s">
        <v>21</v>
      </c>
      <c r="BF109" s="11">
        <v>19120</v>
      </c>
      <c r="BG109" s="11" t="s">
        <v>21</v>
      </c>
      <c r="BH109" s="11">
        <v>3420</v>
      </c>
      <c r="BI109" s="11" t="s">
        <v>21</v>
      </c>
      <c r="BJ109" s="11" t="s">
        <v>53</v>
      </c>
      <c r="BK109" s="11" t="s">
        <v>79</v>
      </c>
      <c r="BL109" s="11">
        <v>100</v>
      </c>
      <c r="BM109" s="11" t="s">
        <v>21</v>
      </c>
      <c r="BN109" s="11" t="s">
        <v>53</v>
      </c>
      <c r="BO109" s="11" t="s">
        <v>21</v>
      </c>
      <c r="BP109" s="11">
        <v>730</v>
      </c>
      <c r="BQ109" s="11" t="s">
        <v>21</v>
      </c>
      <c r="BR109" s="11" t="s">
        <v>53</v>
      </c>
      <c r="BS109" s="11" t="s">
        <v>21</v>
      </c>
      <c r="BT109" s="11">
        <v>1250</v>
      </c>
      <c r="BU109" s="11" t="s">
        <v>21</v>
      </c>
      <c r="BV109" s="11">
        <v>990</v>
      </c>
      <c r="BW109" s="11" t="s">
        <v>21</v>
      </c>
      <c r="BX109" s="11">
        <v>350</v>
      </c>
      <c r="BY109" s="11" t="s">
        <v>21</v>
      </c>
    </row>
    <row r="110" spans="2:77" x14ac:dyDescent="0.25">
      <c r="B110" s="10" t="s">
        <v>52</v>
      </c>
      <c r="C110" s="12">
        <v>2090</v>
      </c>
      <c r="D110" s="12" t="s">
        <v>21</v>
      </c>
      <c r="E110" s="12">
        <v>30</v>
      </c>
      <c r="F110" s="12" t="s">
        <v>21</v>
      </c>
      <c r="G110" s="12">
        <v>180</v>
      </c>
      <c r="H110" s="12" t="s">
        <v>21</v>
      </c>
      <c r="I110" s="12">
        <v>110</v>
      </c>
      <c r="J110" s="12" t="s">
        <v>21</v>
      </c>
      <c r="K110" s="12" t="s">
        <v>53</v>
      </c>
      <c r="L110" s="12" t="s">
        <v>21</v>
      </c>
      <c r="M110" s="12">
        <v>150</v>
      </c>
      <c r="N110" s="12" t="s">
        <v>21</v>
      </c>
      <c r="O110" s="12">
        <v>450</v>
      </c>
      <c r="P110" s="12" t="s">
        <v>21</v>
      </c>
      <c r="Q110" s="12">
        <v>690</v>
      </c>
      <c r="R110" s="12" t="s">
        <v>21</v>
      </c>
      <c r="S110" s="12">
        <v>490</v>
      </c>
      <c r="T110" s="12" t="s">
        <v>21</v>
      </c>
      <c r="U110" s="12" t="s">
        <v>53</v>
      </c>
      <c r="V110" s="12" t="s">
        <v>21</v>
      </c>
      <c r="W110" s="12" t="s">
        <v>53</v>
      </c>
      <c r="X110" s="12" t="s">
        <v>21</v>
      </c>
      <c r="Y110" s="12" t="s">
        <v>53</v>
      </c>
      <c r="Z110" s="12" t="s">
        <v>21</v>
      </c>
      <c r="AA110" s="12" t="s">
        <v>53</v>
      </c>
      <c r="AB110" s="12" t="s">
        <v>21</v>
      </c>
      <c r="AC110" s="12" t="s">
        <v>53</v>
      </c>
      <c r="AD110" s="12" t="s">
        <v>21</v>
      </c>
      <c r="AE110" s="12" t="s">
        <v>53</v>
      </c>
      <c r="AF110" s="12" t="s">
        <v>21</v>
      </c>
      <c r="AG110" s="12" t="s">
        <v>53</v>
      </c>
      <c r="AH110" s="12" t="s">
        <v>21</v>
      </c>
      <c r="AI110" s="12" t="s">
        <v>53</v>
      </c>
      <c r="AJ110" s="12" t="s">
        <v>21</v>
      </c>
      <c r="AK110" s="12" t="s">
        <v>53</v>
      </c>
      <c r="AL110" s="12" t="s">
        <v>21</v>
      </c>
      <c r="AO110" s="10" t="s">
        <v>52</v>
      </c>
      <c r="AP110" s="12">
        <v>2590</v>
      </c>
      <c r="AQ110" s="12" t="s">
        <v>21</v>
      </c>
      <c r="AR110" s="12">
        <v>20</v>
      </c>
      <c r="AS110" s="12" t="s">
        <v>21</v>
      </c>
      <c r="AT110" s="12">
        <v>120</v>
      </c>
      <c r="AU110" s="12" t="s">
        <v>21</v>
      </c>
      <c r="AV110" s="12" t="s">
        <v>53</v>
      </c>
      <c r="AW110" s="12" t="s">
        <v>21</v>
      </c>
      <c r="AX110" s="12">
        <v>420</v>
      </c>
      <c r="AY110" s="12" t="s">
        <v>21</v>
      </c>
      <c r="AZ110" s="12" t="s">
        <v>53</v>
      </c>
      <c r="BA110" s="12" t="s">
        <v>21</v>
      </c>
      <c r="BB110" s="12">
        <v>830</v>
      </c>
      <c r="BC110" s="12" t="s">
        <v>21</v>
      </c>
      <c r="BD110" s="12">
        <v>790</v>
      </c>
      <c r="BE110" s="12" t="s">
        <v>21</v>
      </c>
      <c r="BF110" s="12">
        <v>410</v>
      </c>
      <c r="BG110" s="12" t="s">
        <v>21</v>
      </c>
      <c r="BH110" s="12">
        <v>10</v>
      </c>
      <c r="BI110" s="12" t="s">
        <v>21</v>
      </c>
      <c r="BJ110" s="12" t="s">
        <v>53</v>
      </c>
      <c r="BK110" s="12" t="s">
        <v>21</v>
      </c>
      <c r="BL110" s="12" t="s">
        <v>53</v>
      </c>
      <c r="BM110" s="12" t="s">
        <v>21</v>
      </c>
      <c r="BN110" s="12" t="s">
        <v>53</v>
      </c>
      <c r="BO110" s="12" t="s">
        <v>21</v>
      </c>
      <c r="BP110" s="12" t="s">
        <v>53</v>
      </c>
      <c r="BQ110" s="12" t="s">
        <v>21</v>
      </c>
      <c r="BR110" s="12" t="s">
        <v>53</v>
      </c>
      <c r="BS110" s="12" t="s">
        <v>21</v>
      </c>
      <c r="BT110" s="12" t="s">
        <v>53</v>
      </c>
      <c r="BU110" s="12" t="s">
        <v>79</v>
      </c>
      <c r="BV110" s="12">
        <v>10</v>
      </c>
      <c r="BW110" s="12" t="s">
        <v>21</v>
      </c>
      <c r="BX110" s="12" t="s">
        <v>53</v>
      </c>
      <c r="BY110" s="12" t="s">
        <v>79</v>
      </c>
    </row>
    <row r="111" spans="2:77" x14ac:dyDescent="0.25">
      <c r="B111" s="10" t="s">
        <v>54</v>
      </c>
      <c r="C111" s="11">
        <v>38710</v>
      </c>
      <c r="D111" s="11" t="s">
        <v>21</v>
      </c>
      <c r="E111" s="11">
        <v>340</v>
      </c>
      <c r="F111" s="11" t="s">
        <v>21</v>
      </c>
      <c r="G111" s="11">
        <v>3260</v>
      </c>
      <c r="H111" s="11" t="s">
        <v>21</v>
      </c>
      <c r="I111" s="11">
        <v>3160</v>
      </c>
      <c r="J111" s="11" t="s">
        <v>21</v>
      </c>
      <c r="K111" s="11" t="s">
        <v>53</v>
      </c>
      <c r="L111" s="11" t="s">
        <v>21</v>
      </c>
      <c r="M111" s="11">
        <v>3930</v>
      </c>
      <c r="N111" s="11" t="s">
        <v>21</v>
      </c>
      <c r="O111" s="11">
        <v>10840</v>
      </c>
      <c r="P111" s="11" t="s">
        <v>21</v>
      </c>
      <c r="Q111" s="11">
        <v>10540</v>
      </c>
      <c r="R111" s="11" t="s">
        <v>21</v>
      </c>
      <c r="S111" s="11">
        <v>6640</v>
      </c>
      <c r="T111" s="11" t="s">
        <v>21</v>
      </c>
      <c r="U111" s="11">
        <v>1070</v>
      </c>
      <c r="V111" s="11" t="s">
        <v>21</v>
      </c>
      <c r="W111" s="11" t="s">
        <v>53</v>
      </c>
      <c r="X111" s="11" t="s">
        <v>79</v>
      </c>
      <c r="Y111" s="11">
        <v>80</v>
      </c>
      <c r="Z111" s="11" t="s">
        <v>21</v>
      </c>
      <c r="AA111" s="11">
        <v>80</v>
      </c>
      <c r="AB111" s="11" t="s">
        <v>21</v>
      </c>
      <c r="AC111" s="11" t="s">
        <v>53</v>
      </c>
      <c r="AD111" s="11" t="s">
        <v>21</v>
      </c>
      <c r="AE111" s="11">
        <v>100</v>
      </c>
      <c r="AF111" s="11" t="s">
        <v>21</v>
      </c>
      <c r="AG111" s="11">
        <v>300</v>
      </c>
      <c r="AH111" s="11" t="s">
        <v>21</v>
      </c>
      <c r="AI111" s="11">
        <v>340</v>
      </c>
      <c r="AJ111" s="11" t="s">
        <v>21</v>
      </c>
      <c r="AK111" s="11">
        <v>180</v>
      </c>
      <c r="AL111" s="11" t="s">
        <v>21</v>
      </c>
      <c r="AO111" s="10" t="s">
        <v>54</v>
      </c>
      <c r="AP111" s="11">
        <v>46630</v>
      </c>
      <c r="AQ111" s="11" t="s">
        <v>21</v>
      </c>
      <c r="AR111" s="11">
        <v>380</v>
      </c>
      <c r="AS111" s="11" t="s">
        <v>21</v>
      </c>
      <c r="AT111" s="11">
        <v>3820</v>
      </c>
      <c r="AU111" s="11" t="s">
        <v>21</v>
      </c>
      <c r="AV111" s="11" t="s">
        <v>53</v>
      </c>
      <c r="AW111" s="11" t="s">
        <v>21</v>
      </c>
      <c r="AX111" s="11">
        <v>10890</v>
      </c>
      <c r="AY111" s="11" t="s">
        <v>21</v>
      </c>
      <c r="AZ111" s="11" t="s">
        <v>53</v>
      </c>
      <c r="BA111" s="11" t="s">
        <v>21</v>
      </c>
      <c r="BB111" s="11">
        <v>14670</v>
      </c>
      <c r="BC111" s="11" t="s">
        <v>21</v>
      </c>
      <c r="BD111" s="11">
        <v>12600</v>
      </c>
      <c r="BE111" s="11" t="s">
        <v>21</v>
      </c>
      <c r="BF111" s="11">
        <v>4260</v>
      </c>
      <c r="BG111" s="11" t="s">
        <v>21</v>
      </c>
      <c r="BH111" s="11">
        <v>1030</v>
      </c>
      <c r="BI111" s="11" t="s">
        <v>21</v>
      </c>
      <c r="BJ111" s="11" t="s">
        <v>53</v>
      </c>
      <c r="BK111" s="11" t="s">
        <v>79</v>
      </c>
      <c r="BL111" s="11">
        <v>70</v>
      </c>
      <c r="BM111" s="11" t="s">
        <v>21</v>
      </c>
      <c r="BN111" s="11" t="s">
        <v>53</v>
      </c>
      <c r="BO111" s="11" t="s">
        <v>21</v>
      </c>
      <c r="BP111" s="11">
        <v>260</v>
      </c>
      <c r="BQ111" s="11" t="s">
        <v>21</v>
      </c>
      <c r="BR111" s="11" t="s">
        <v>53</v>
      </c>
      <c r="BS111" s="11" t="s">
        <v>21</v>
      </c>
      <c r="BT111" s="11">
        <v>390</v>
      </c>
      <c r="BU111" s="11" t="s">
        <v>21</v>
      </c>
      <c r="BV111" s="11">
        <v>240</v>
      </c>
      <c r="BW111" s="11" t="s">
        <v>21</v>
      </c>
      <c r="BX111" s="11">
        <v>70</v>
      </c>
      <c r="BY111" s="11" t="s">
        <v>21</v>
      </c>
    </row>
    <row r="112" spans="2:77" x14ac:dyDescent="0.25">
      <c r="B112" s="10" t="s">
        <v>55</v>
      </c>
      <c r="C112" s="12">
        <v>41660</v>
      </c>
      <c r="D112" s="12" t="s">
        <v>21</v>
      </c>
      <c r="E112" s="12">
        <v>170</v>
      </c>
      <c r="F112" s="12" t="s">
        <v>21</v>
      </c>
      <c r="G112" s="12">
        <v>3620</v>
      </c>
      <c r="H112" s="12" t="s">
        <v>21</v>
      </c>
      <c r="I112" s="12">
        <v>3720</v>
      </c>
      <c r="J112" s="12" t="s">
        <v>21</v>
      </c>
      <c r="K112" s="12" t="s">
        <v>53</v>
      </c>
      <c r="L112" s="12" t="s">
        <v>21</v>
      </c>
      <c r="M112" s="12">
        <v>4280</v>
      </c>
      <c r="N112" s="12" t="s">
        <v>21</v>
      </c>
      <c r="O112" s="12">
        <v>12480</v>
      </c>
      <c r="P112" s="12" t="s">
        <v>21</v>
      </c>
      <c r="Q112" s="12">
        <v>13980</v>
      </c>
      <c r="R112" s="12" t="s">
        <v>21</v>
      </c>
      <c r="S112" s="12">
        <v>3410</v>
      </c>
      <c r="T112" s="12" t="s">
        <v>21</v>
      </c>
      <c r="U112" s="12">
        <v>6130</v>
      </c>
      <c r="V112" s="12" t="s">
        <v>21</v>
      </c>
      <c r="W112" s="12">
        <v>30</v>
      </c>
      <c r="X112" s="12" t="s">
        <v>21</v>
      </c>
      <c r="Y112" s="12">
        <v>690</v>
      </c>
      <c r="Z112" s="12" t="s">
        <v>21</v>
      </c>
      <c r="AA112" s="12">
        <v>660</v>
      </c>
      <c r="AB112" s="12" t="s">
        <v>21</v>
      </c>
      <c r="AC112" s="12" t="s">
        <v>53</v>
      </c>
      <c r="AD112" s="12" t="s">
        <v>21</v>
      </c>
      <c r="AE112" s="12">
        <v>710</v>
      </c>
      <c r="AF112" s="12" t="s">
        <v>21</v>
      </c>
      <c r="AG112" s="12">
        <v>1860</v>
      </c>
      <c r="AH112" s="12" t="s">
        <v>21</v>
      </c>
      <c r="AI112" s="12">
        <v>1960</v>
      </c>
      <c r="AJ112" s="12" t="s">
        <v>21</v>
      </c>
      <c r="AK112" s="12">
        <v>220</v>
      </c>
      <c r="AL112" s="12" t="s">
        <v>21</v>
      </c>
      <c r="AO112" s="10" t="s">
        <v>55</v>
      </c>
      <c r="AP112" s="12">
        <v>59070</v>
      </c>
      <c r="AQ112" s="12" t="s">
        <v>21</v>
      </c>
      <c r="AR112" s="12">
        <v>280</v>
      </c>
      <c r="AS112" s="12" t="s">
        <v>21</v>
      </c>
      <c r="AT112" s="12">
        <v>4370</v>
      </c>
      <c r="AU112" s="12" t="s">
        <v>21</v>
      </c>
      <c r="AV112" s="12" t="s">
        <v>53</v>
      </c>
      <c r="AW112" s="12" t="s">
        <v>21</v>
      </c>
      <c r="AX112" s="12">
        <v>14260</v>
      </c>
      <c r="AY112" s="12" t="s">
        <v>21</v>
      </c>
      <c r="AZ112" s="12" t="s">
        <v>53</v>
      </c>
      <c r="BA112" s="12" t="s">
        <v>21</v>
      </c>
      <c r="BB112" s="12">
        <v>20440</v>
      </c>
      <c r="BC112" s="12" t="s">
        <v>21</v>
      </c>
      <c r="BD112" s="12">
        <v>16230</v>
      </c>
      <c r="BE112" s="12" t="s">
        <v>21</v>
      </c>
      <c r="BF112" s="12">
        <v>3490</v>
      </c>
      <c r="BG112" s="12" t="s">
        <v>21</v>
      </c>
      <c r="BH112" s="12">
        <v>5500</v>
      </c>
      <c r="BI112" s="12" t="s">
        <v>21</v>
      </c>
      <c r="BJ112" s="12">
        <v>20</v>
      </c>
      <c r="BK112" s="12" t="s">
        <v>21</v>
      </c>
      <c r="BL112" s="12">
        <v>360</v>
      </c>
      <c r="BM112" s="12" t="s">
        <v>21</v>
      </c>
      <c r="BN112" s="12" t="s">
        <v>53</v>
      </c>
      <c r="BO112" s="12" t="s">
        <v>21</v>
      </c>
      <c r="BP112" s="12">
        <v>1610</v>
      </c>
      <c r="BQ112" s="12" t="s">
        <v>21</v>
      </c>
      <c r="BR112" s="12" t="s">
        <v>53</v>
      </c>
      <c r="BS112" s="12" t="s">
        <v>21</v>
      </c>
      <c r="BT112" s="12">
        <v>2180</v>
      </c>
      <c r="BU112" s="12" t="s">
        <v>21</v>
      </c>
      <c r="BV112" s="12">
        <v>1270</v>
      </c>
      <c r="BW112" s="12" t="s">
        <v>21</v>
      </c>
      <c r="BX112" s="12">
        <v>60</v>
      </c>
      <c r="BY112" s="12" t="s">
        <v>21</v>
      </c>
    </row>
    <row r="113" spans="2:77" x14ac:dyDescent="0.25">
      <c r="B113" s="10" t="s">
        <v>56</v>
      </c>
      <c r="C113" s="11" t="s">
        <v>53</v>
      </c>
      <c r="D113" s="11" t="s">
        <v>21</v>
      </c>
      <c r="E113" s="11" t="s">
        <v>53</v>
      </c>
      <c r="F113" s="11" t="s">
        <v>21</v>
      </c>
      <c r="G113" s="11" t="s">
        <v>53</v>
      </c>
      <c r="H113" s="11" t="s">
        <v>21</v>
      </c>
      <c r="I113" s="11" t="s">
        <v>53</v>
      </c>
      <c r="J113" s="11" t="s">
        <v>21</v>
      </c>
      <c r="K113" s="11" t="s">
        <v>53</v>
      </c>
      <c r="L113" s="11" t="s">
        <v>21</v>
      </c>
      <c r="M113" s="11" t="s">
        <v>53</v>
      </c>
      <c r="N113" s="11" t="s">
        <v>21</v>
      </c>
      <c r="O113" s="11" t="s">
        <v>53</v>
      </c>
      <c r="P113" s="11" t="s">
        <v>21</v>
      </c>
      <c r="Q113" s="11" t="s">
        <v>53</v>
      </c>
      <c r="R113" s="11" t="s">
        <v>21</v>
      </c>
      <c r="S113" s="11" t="s">
        <v>53</v>
      </c>
      <c r="T113" s="11" t="s">
        <v>21</v>
      </c>
      <c r="U113" s="11" t="s">
        <v>53</v>
      </c>
      <c r="V113" s="11" t="s">
        <v>21</v>
      </c>
      <c r="W113" s="11" t="s">
        <v>53</v>
      </c>
      <c r="X113" s="11" t="s">
        <v>21</v>
      </c>
      <c r="Y113" s="11" t="s">
        <v>53</v>
      </c>
      <c r="Z113" s="11" t="s">
        <v>21</v>
      </c>
      <c r="AA113" s="11" t="s">
        <v>53</v>
      </c>
      <c r="AB113" s="11" t="s">
        <v>21</v>
      </c>
      <c r="AC113" s="11" t="s">
        <v>53</v>
      </c>
      <c r="AD113" s="11" t="s">
        <v>21</v>
      </c>
      <c r="AE113" s="11" t="s">
        <v>53</v>
      </c>
      <c r="AF113" s="11" t="s">
        <v>21</v>
      </c>
      <c r="AG113" s="11" t="s">
        <v>53</v>
      </c>
      <c r="AH113" s="11" t="s">
        <v>21</v>
      </c>
      <c r="AI113" s="11" t="s">
        <v>53</v>
      </c>
      <c r="AJ113" s="11" t="s">
        <v>21</v>
      </c>
      <c r="AK113" s="11" t="s">
        <v>53</v>
      </c>
      <c r="AL113" s="11" t="s">
        <v>21</v>
      </c>
      <c r="AO113" s="10" t="s">
        <v>56</v>
      </c>
      <c r="AP113" s="11">
        <v>186420</v>
      </c>
      <c r="AQ113" s="11" t="s">
        <v>21</v>
      </c>
      <c r="AR113" s="11">
        <v>940</v>
      </c>
      <c r="AS113" s="11" t="s">
        <v>21</v>
      </c>
      <c r="AT113" s="11">
        <v>5620</v>
      </c>
      <c r="AU113" s="11" t="s">
        <v>21</v>
      </c>
      <c r="AV113" s="11" t="s">
        <v>53</v>
      </c>
      <c r="AW113" s="11" t="s">
        <v>21</v>
      </c>
      <c r="AX113" s="11">
        <v>23480</v>
      </c>
      <c r="AY113" s="11" t="s">
        <v>21</v>
      </c>
      <c r="AZ113" s="11" t="s">
        <v>53</v>
      </c>
      <c r="BA113" s="11" t="s">
        <v>21</v>
      </c>
      <c r="BB113" s="11">
        <v>49150</v>
      </c>
      <c r="BC113" s="11" t="s">
        <v>21</v>
      </c>
      <c r="BD113" s="11">
        <v>52380</v>
      </c>
      <c r="BE113" s="11" t="s">
        <v>21</v>
      </c>
      <c r="BF113" s="11">
        <v>54850</v>
      </c>
      <c r="BG113" s="11" t="s">
        <v>21</v>
      </c>
      <c r="BH113" s="11">
        <v>2350</v>
      </c>
      <c r="BI113" s="11" t="s">
        <v>21</v>
      </c>
      <c r="BJ113" s="11" t="s">
        <v>53</v>
      </c>
      <c r="BK113" s="11" t="s">
        <v>21</v>
      </c>
      <c r="BL113" s="11">
        <v>110</v>
      </c>
      <c r="BM113" s="11" t="s">
        <v>21</v>
      </c>
      <c r="BN113" s="11" t="s">
        <v>53</v>
      </c>
      <c r="BO113" s="11" t="s">
        <v>21</v>
      </c>
      <c r="BP113" s="11">
        <v>360</v>
      </c>
      <c r="BQ113" s="11" t="s">
        <v>21</v>
      </c>
      <c r="BR113" s="11" t="s">
        <v>53</v>
      </c>
      <c r="BS113" s="11" t="s">
        <v>21</v>
      </c>
      <c r="BT113" s="11">
        <v>770</v>
      </c>
      <c r="BU113" s="11" t="s">
        <v>21</v>
      </c>
      <c r="BV113" s="11">
        <v>730</v>
      </c>
      <c r="BW113" s="11" t="s">
        <v>21</v>
      </c>
      <c r="BX113" s="11">
        <v>370</v>
      </c>
      <c r="BY113" s="11" t="s">
        <v>21</v>
      </c>
    </row>
    <row r="114" spans="2:77" x14ac:dyDescent="0.25">
      <c r="B114" s="10" t="s">
        <v>57</v>
      </c>
      <c r="C114" s="12" t="s">
        <v>53</v>
      </c>
      <c r="D114" s="12" t="s">
        <v>21</v>
      </c>
      <c r="E114" s="12" t="s">
        <v>53</v>
      </c>
      <c r="F114" s="12" t="s">
        <v>21</v>
      </c>
      <c r="G114" s="12" t="s">
        <v>53</v>
      </c>
      <c r="H114" s="12" t="s">
        <v>21</v>
      </c>
      <c r="I114" s="12" t="s">
        <v>53</v>
      </c>
      <c r="J114" s="12" t="s">
        <v>21</v>
      </c>
      <c r="K114" s="12" t="s">
        <v>53</v>
      </c>
      <c r="L114" s="12" t="s">
        <v>21</v>
      </c>
      <c r="M114" s="12" t="s">
        <v>53</v>
      </c>
      <c r="N114" s="12" t="s">
        <v>21</v>
      </c>
      <c r="O114" s="12" t="s">
        <v>53</v>
      </c>
      <c r="P114" s="12" t="s">
        <v>21</v>
      </c>
      <c r="Q114" s="12" t="s">
        <v>53</v>
      </c>
      <c r="R114" s="12" t="s">
        <v>21</v>
      </c>
      <c r="S114" s="12" t="s">
        <v>53</v>
      </c>
      <c r="T114" s="12" t="s">
        <v>21</v>
      </c>
      <c r="U114" s="12" t="s">
        <v>53</v>
      </c>
      <c r="V114" s="12" t="s">
        <v>21</v>
      </c>
      <c r="W114" s="12" t="s">
        <v>53</v>
      </c>
      <c r="X114" s="12" t="s">
        <v>21</v>
      </c>
      <c r="Y114" s="12" t="s">
        <v>53</v>
      </c>
      <c r="Z114" s="12" t="s">
        <v>21</v>
      </c>
      <c r="AA114" s="12" t="s">
        <v>53</v>
      </c>
      <c r="AB114" s="12" t="s">
        <v>21</v>
      </c>
      <c r="AC114" s="12" t="s">
        <v>53</v>
      </c>
      <c r="AD114" s="12" t="s">
        <v>21</v>
      </c>
      <c r="AE114" s="12" t="s">
        <v>53</v>
      </c>
      <c r="AF114" s="12" t="s">
        <v>21</v>
      </c>
      <c r="AG114" s="12" t="s">
        <v>53</v>
      </c>
      <c r="AH114" s="12" t="s">
        <v>21</v>
      </c>
      <c r="AI114" s="12" t="s">
        <v>53</v>
      </c>
      <c r="AJ114" s="12" t="s">
        <v>21</v>
      </c>
      <c r="AK114" s="12" t="s">
        <v>53</v>
      </c>
      <c r="AL114" s="12" t="s">
        <v>21</v>
      </c>
      <c r="AO114" s="10" t="s">
        <v>57</v>
      </c>
      <c r="AP114" s="12">
        <v>48870</v>
      </c>
      <c r="AQ114" s="12" t="s">
        <v>21</v>
      </c>
      <c r="AR114" s="12">
        <v>440</v>
      </c>
      <c r="AS114" s="12" t="s">
        <v>21</v>
      </c>
      <c r="AT114" s="12">
        <v>2290</v>
      </c>
      <c r="AU114" s="12" t="s">
        <v>21</v>
      </c>
      <c r="AV114" s="12" t="s">
        <v>53</v>
      </c>
      <c r="AW114" s="12" t="s">
        <v>21</v>
      </c>
      <c r="AX114" s="12">
        <v>6000</v>
      </c>
      <c r="AY114" s="12" t="s">
        <v>21</v>
      </c>
      <c r="AZ114" s="12" t="s">
        <v>53</v>
      </c>
      <c r="BA114" s="12" t="s">
        <v>21</v>
      </c>
      <c r="BB114" s="12">
        <v>11700</v>
      </c>
      <c r="BC114" s="12" t="s">
        <v>21</v>
      </c>
      <c r="BD114" s="12">
        <v>12210</v>
      </c>
      <c r="BE114" s="12" t="s">
        <v>21</v>
      </c>
      <c r="BF114" s="12">
        <v>16230</v>
      </c>
      <c r="BG114" s="12" t="s">
        <v>21</v>
      </c>
      <c r="BH114" s="12" t="s">
        <v>53</v>
      </c>
      <c r="BI114" s="12" t="s">
        <v>79</v>
      </c>
      <c r="BJ114" s="12" t="s">
        <v>53</v>
      </c>
      <c r="BK114" s="12" t="s">
        <v>21</v>
      </c>
      <c r="BL114" s="12" t="s">
        <v>53</v>
      </c>
      <c r="BM114" s="12" t="s">
        <v>21</v>
      </c>
      <c r="BN114" s="12" t="s">
        <v>53</v>
      </c>
      <c r="BO114" s="12" t="s">
        <v>21</v>
      </c>
      <c r="BP114" s="12" t="s">
        <v>53</v>
      </c>
      <c r="BQ114" s="12" t="s">
        <v>79</v>
      </c>
      <c r="BR114" s="12" t="s">
        <v>53</v>
      </c>
      <c r="BS114" s="12" t="s">
        <v>21</v>
      </c>
      <c r="BT114" s="12" t="s">
        <v>53</v>
      </c>
      <c r="BU114" s="12" t="s">
        <v>79</v>
      </c>
      <c r="BV114" s="12" t="s">
        <v>53</v>
      </c>
      <c r="BW114" s="12" t="s">
        <v>21</v>
      </c>
      <c r="BX114" s="12" t="s">
        <v>53</v>
      </c>
      <c r="BY114" s="12" t="s">
        <v>79</v>
      </c>
    </row>
    <row r="115" spans="2:77" x14ac:dyDescent="0.25">
      <c r="B115" s="10" t="s">
        <v>58</v>
      </c>
      <c r="C115" s="11" t="s">
        <v>53</v>
      </c>
      <c r="D115" s="11" t="s">
        <v>21</v>
      </c>
      <c r="E115" s="11" t="s">
        <v>53</v>
      </c>
      <c r="F115" s="11" t="s">
        <v>21</v>
      </c>
      <c r="G115" s="11" t="s">
        <v>53</v>
      </c>
      <c r="H115" s="11" t="s">
        <v>21</v>
      </c>
      <c r="I115" s="11" t="s">
        <v>53</v>
      </c>
      <c r="J115" s="11" t="s">
        <v>21</v>
      </c>
      <c r="K115" s="11" t="s">
        <v>53</v>
      </c>
      <c r="L115" s="11" t="s">
        <v>21</v>
      </c>
      <c r="M115" s="11" t="s">
        <v>53</v>
      </c>
      <c r="N115" s="11" t="s">
        <v>21</v>
      </c>
      <c r="O115" s="11" t="s">
        <v>53</v>
      </c>
      <c r="P115" s="11" t="s">
        <v>21</v>
      </c>
      <c r="Q115" s="11" t="s">
        <v>53</v>
      </c>
      <c r="R115" s="11" t="s">
        <v>21</v>
      </c>
      <c r="S115" s="11" t="s">
        <v>53</v>
      </c>
      <c r="T115" s="11" t="s">
        <v>21</v>
      </c>
      <c r="U115" s="11" t="s">
        <v>53</v>
      </c>
      <c r="V115" s="11" t="s">
        <v>21</v>
      </c>
      <c r="W115" s="11" t="s">
        <v>53</v>
      </c>
      <c r="X115" s="11" t="s">
        <v>21</v>
      </c>
      <c r="Y115" s="11" t="s">
        <v>53</v>
      </c>
      <c r="Z115" s="11" t="s">
        <v>21</v>
      </c>
      <c r="AA115" s="11" t="s">
        <v>53</v>
      </c>
      <c r="AB115" s="11" t="s">
        <v>21</v>
      </c>
      <c r="AC115" s="11" t="s">
        <v>53</v>
      </c>
      <c r="AD115" s="11" t="s">
        <v>21</v>
      </c>
      <c r="AE115" s="11" t="s">
        <v>53</v>
      </c>
      <c r="AF115" s="11" t="s">
        <v>21</v>
      </c>
      <c r="AG115" s="11" t="s">
        <v>53</v>
      </c>
      <c r="AH115" s="11" t="s">
        <v>21</v>
      </c>
      <c r="AI115" s="11" t="s">
        <v>53</v>
      </c>
      <c r="AJ115" s="11" t="s">
        <v>21</v>
      </c>
      <c r="AK115" s="11" t="s">
        <v>53</v>
      </c>
      <c r="AL115" s="11" t="s">
        <v>21</v>
      </c>
      <c r="AO115" s="10" t="s">
        <v>58</v>
      </c>
      <c r="AP115" s="11" t="s">
        <v>53</v>
      </c>
      <c r="AQ115" s="11" t="s">
        <v>21</v>
      </c>
      <c r="AR115" s="11" t="s">
        <v>53</v>
      </c>
      <c r="AS115" s="11" t="s">
        <v>21</v>
      </c>
      <c r="AT115" s="11" t="s">
        <v>53</v>
      </c>
      <c r="AU115" s="11" t="s">
        <v>21</v>
      </c>
      <c r="AV115" s="11" t="s">
        <v>53</v>
      </c>
      <c r="AW115" s="11" t="s">
        <v>21</v>
      </c>
      <c r="AX115" s="11" t="s">
        <v>53</v>
      </c>
      <c r="AY115" s="11" t="s">
        <v>21</v>
      </c>
      <c r="AZ115" s="11" t="s">
        <v>53</v>
      </c>
      <c r="BA115" s="11" t="s">
        <v>21</v>
      </c>
      <c r="BB115" s="11" t="s">
        <v>53</v>
      </c>
      <c r="BC115" s="11" t="s">
        <v>21</v>
      </c>
      <c r="BD115" s="11" t="s">
        <v>53</v>
      </c>
      <c r="BE115" s="11" t="s">
        <v>21</v>
      </c>
      <c r="BF115" s="11" t="s">
        <v>53</v>
      </c>
      <c r="BG115" s="11" t="s">
        <v>21</v>
      </c>
      <c r="BH115" s="11" t="s">
        <v>53</v>
      </c>
      <c r="BI115" s="11" t="s">
        <v>21</v>
      </c>
      <c r="BJ115" s="11" t="s">
        <v>53</v>
      </c>
      <c r="BK115" s="11" t="s">
        <v>21</v>
      </c>
      <c r="BL115" s="11" t="s">
        <v>53</v>
      </c>
      <c r="BM115" s="11" t="s">
        <v>21</v>
      </c>
      <c r="BN115" s="11" t="s">
        <v>53</v>
      </c>
      <c r="BO115" s="11" t="s">
        <v>21</v>
      </c>
      <c r="BP115" s="11" t="s">
        <v>53</v>
      </c>
      <c r="BQ115" s="11" t="s">
        <v>21</v>
      </c>
      <c r="BR115" s="11" t="s">
        <v>53</v>
      </c>
      <c r="BS115" s="11" t="s">
        <v>21</v>
      </c>
      <c r="BT115" s="11" t="s">
        <v>53</v>
      </c>
      <c r="BU115" s="11" t="s">
        <v>21</v>
      </c>
      <c r="BV115" s="11" t="s">
        <v>53</v>
      </c>
      <c r="BW115" s="11" t="s">
        <v>21</v>
      </c>
      <c r="BX115" s="11" t="s">
        <v>53</v>
      </c>
      <c r="BY115" s="11" t="s">
        <v>21</v>
      </c>
    </row>
    <row r="116" spans="2:77" x14ac:dyDescent="0.25">
      <c r="B116" s="10" t="s">
        <v>59</v>
      </c>
      <c r="C116" s="12" t="s">
        <v>53</v>
      </c>
      <c r="D116" s="12" t="s">
        <v>21</v>
      </c>
      <c r="E116" s="12" t="s">
        <v>53</v>
      </c>
      <c r="F116" s="12" t="s">
        <v>21</v>
      </c>
      <c r="G116" s="12" t="s">
        <v>53</v>
      </c>
      <c r="H116" s="12" t="s">
        <v>21</v>
      </c>
      <c r="I116" s="12" t="s">
        <v>53</v>
      </c>
      <c r="J116" s="12" t="s">
        <v>21</v>
      </c>
      <c r="K116" s="12" t="s">
        <v>53</v>
      </c>
      <c r="L116" s="12" t="s">
        <v>21</v>
      </c>
      <c r="M116" s="12" t="s">
        <v>53</v>
      </c>
      <c r="N116" s="12" t="s">
        <v>21</v>
      </c>
      <c r="O116" s="12" t="s">
        <v>53</v>
      </c>
      <c r="P116" s="12" t="s">
        <v>21</v>
      </c>
      <c r="Q116" s="12" t="s">
        <v>53</v>
      </c>
      <c r="R116" s="12" t="s">
        <v>21</v>
      </c>
      <c r="S116" s="12" t="s">
        <v>53</v>
      </c>
      <c r="T116" s="12" t="s">
        <v>21</v>
      </c>
      <c r="U116" s="12" t="s">
        <v>53</v>
      </c>
      <c r="V116" s="12" t="s">
        <v>21</v>
      </c>
      <c r="W116" s="12" t="s">
        <v>53</v>
      </c>
      <c r="X116" s="12" t="s">
        <v>21</v>
      </c>
      <c r="Y116" s="12" t="s">
        <v>53</v>
      </c>
      <c r="Z116" s="12" t="s">
        <v>21</v>
      </c>
      <c r="AA116" s="12" t="s">
        <v>53</v>
      </c>
      <c r="AB116" s="12" t="s">
        <v>21</v>
      </c>
      <c r="AC116" s="12" t="s">
        <v>53</v>
      </c>
      <c r="AD116" s="12" t="s">
        <v>21</v>
      </c>
      <c r="AE116" s="12" t="s">
        <v>53</v>
      </c>
      <c r="AF116" s="12" t="s">
        <v>21</v>
      </c>
      <c r="AG116" s="12" t="s">
        <v>53</v>
      </c>
      <c r="AH116" s="12" t="s">
        <v>21</v>
      </c>
      <c r="AI116" s="12" t="s">
        <v>53</v>
      </c>
      <c r="AJ116" s="12" t="s">
        <v>21</v>
      </c>
      <c r="AK116" s="12" t="s">
        <v>53</v>
      </c>
      <c r="AL116" s="12" t="s">
        <v>21</v>
      </c>
      <c r="AO116" s="10" t="s">
        <v>59</v>
      </c>
      <c r="AP116" s="12">
        <v>631550</v>
      </c>
      <c r="AQ116" s="12" t="s">
        <v>21</v>
      </c>
      <c r="AR116" s="12">
        <v>3890</v>
      </c>
      <c r="AS116" s="12" t="s">
        <v>21</v>
      </c>
      <c r="AT116" s="12">
        <v>26160</v>
      </c>
      <c r="AU116" s="12" t="s">
        <v>21</v>
      </c>
      <c r="AV116" s="12" t="s">
        <v>53</v>
      </c>
      <c r="AW116" s="12" t="s">
        <v>21</v>
      </c>
      <c r="AX116" s="12">
        <v>70400</v>
      </c>
      <c r="AY116" s="12" t="s">
        <v>21</v>
      </c>
      <c r="AZ116" s="12" t="s">
        <v>53</v>
      </c>
      <c r="BA116" s="12" t="s">
        <v>21</v>
      </c>
      <c r="BB116" s="12">
        <v>132200</v>
      </c>
      <c r="BC116" s="12" t="s">
        <v>21</v>
      </c>
      <c r="BD116" s="12">
        <v>191800</v>
      </c>
      <c r="BE116" s="12" t="s">
        <v>21</v>
      </c>
      <c r="BF116" s="12">
        <v>207110</v>
      </c>
      <c r="BG116" s="12" t="s">
        <v>21</v>
      </c>
      <c r="BH116" s="12">
        <v>170</v>
      </c>
      <c r="BI116" s="12" t="s">
        <v>21</v>
      </c>
      <c r="BJ116" s="12" t="s">
        <v>53</v>
      </c>
      <c r="BK116" s="12" t="s">
        <v>79</v>
      </c>
      <c r="BL116" s="12">
        <v>20</v>
      </c>
      <c r="BM116" s="12" t="s">
        <v>21</v>
      </c>
      <c r="BN116" s="12" t="s">
        <v>53</v>
      </c>
      <c r="BO116" s="12" t="s">
        <v>21</v>
      </c>
      <c r="BP116" s="12">
        <v>50</v>
      </c>
      <c r="BQ116" s="12" t="s">
        <v>21</v>
      </c>
      <c r="BR116" s="12" t="s">
        <v>53</v>
      </c>
      <c r="BS116" s="12" t="s">
        <v>21</v>
      </c>
      <c r="BT116" s="12">
        <v>40</v>
      </c>
      <c r="BU116" s="12" t="s">
        <v>21</v>
      </c>
      <c r="BV116" s="12">
        <v>40</v>
      </c>
      <c r="BW116" s="12" t="s">
        <v>21</v>
      </c>
      <c r="BX116" s="12">
        <v>20</v>
      </c>
      <c r="BY116" s="12" t="s">
        <v>21</v>
      </c>
    </row>
    <row r="117" spans="2:77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</row>
    <row r="118" spans="2:77" x14ac:dyDescent="0.25">
      <c r="B118" s="7" t="s">
        <v>60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O118" s="7" t="s">
        <v>60</v>
      </c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</row>
    <row r="119" spans="2:77" x14ac:dyDescent="0.25">
      <c r="B119" s="7" t="s">
        <v>53</v>
      </c>
      <c r="C119" s="6" t="s">
        <v>61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O119" s="7" t="s">
        <v>53</v>
      </c>
      <c r="AP119" s="6" t="s">
        <v>61</v>
      </c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</row>
    <row r="120" spans="2:77" x14ac:dyDescent="0.25">
      <c r="B120" s="7" t="s">
        <v>80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O120" s="7" t="s">
        <v>80</v>
      </c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</row>
    <row r="121" spans="2:77" x14ac:dyDescent="0.25">
      <c r="B121" s="7" t="s">
        <v>79</v>
      </c>
      <c r="C121" s="6" t="s">
        <v>81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O121" s="7" t="s">
        <v>79</v>
      </c>
      <c r="AP121" s="6" t="s">
        <v>81</v>
      </c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</row>
    <row r="123" spans="2:77" x14ac:dyDescent="0.25">
      <c r="B123" s="54" t="s">
        <v>207</v>
      </c>
    </row>
    <row r="125" spans="2:77" x14ac:dyDescent="0.25">
      <c r="B125" s="2">
        <v>2020</v>
      </c>
      <c r="C125" s="2" t="s">
        <v>228</v>
      </c>
    </row>
    <row r="126" spans="2:77" x14ac:dyDescent="0.25">
      <c r="B126" s="2">
        <v>2010</v>
      </c>
      <c r="C126" s="2" t="s">
        <v>231</v>
      </c>
    </row>
    <row r="128" spans="2:77" x14ac:dyDescent="0.25">
      <c r="B128" s="6" t="s">
        <v>229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O128" s="6" t="s">
        <v>232</v>
      </c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</row>
    <row r="129" spans="2:77" x14ac:dyDescent="0.25">
      <c r="B129" s="6" t="s">
        <v>7</v>
      </c>
      <c r="C129" s="7" t="s">
        <v>230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O129" s="6" t="s">
        <v>7</v>
      </c>
      <c r="AP129" s="7" t="s">
        <v>233</v>
      </c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</row>
    <row r="130" spans="2:77" x14ac:dyDescent="0.25">
      <c r="B130" s="6" t="s">
        <v>8</v>
      </c>
      <c r="C130" s="6" t="s">
        <v>203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O130" s="6" t="s">
        <v>8</v>
      </c>
      <c r="AP130" s="6" t="s">
        <v>203</v>
      </c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</row>
    <row r="131" spans="2:77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</row>
    <row r="132" spans="2:77" x14ac:dyDescent="0.25">
      <c r="B132" s="7" t="s">
        <v>10</v>
      </c>
      <c r="C132" s="1"/>
      <c r="D132" s="6" t="s">
        <v>11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O132" s="7" t="s">
        <v>10</v>
      </c>
      <c r="AP132" s="1"/>
      <c r="AQ132" s="6" t="s">
        <v>11</v>
      </c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</row>
    <row r="133" spans="2:77" x14ac:dyDescent="0.25">
      <c r="B133" s="7" t="s">
        <v>15</v>
      </c>
      <c r="C133" s="1"/>
      <c r="D133" s="6" t="s">
        <v>13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O133" s="7" t="s">
        <v>15</v>
      </c>
      <c r="AP133" s="1"/>
      <c r="AQ133" s="6" t="s">
        <v>13</v>
      </c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</row>
    <row r="134" spans="2:77" x14ac:dyDescent="0.25">
      <c r="B134" s="7" t="s">
        <v>204</v>
      </c>
      <c r="C134" s="1"/>
      <c r="D134" s="6" t="s">
        <v>13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O134" s="7" t="s">
        <v>204</v>
      </c>
      <c r="AP134" s="1"/>
      <c r="AQ134" s="6" t="s">
        <v>13</v>
      </c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</row>
    <row r="135" spans="2:77" x14ac:dyDescent="0.25">
      <c r="B135" s="7" t="s">
        <v>215</v>
      </c>
      <c r="C135" s="1"/>
      <c r="D135" s="6" t="s">
        <v>207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O135" s="7" t="s">
        <v>215</v>
      </c>
      <c r="AP135" s="1"/>
      <c r="AQ135" s="6" t="s">
        <v>207</v>
      </c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</row>
    <row r="136" spans="2:77" x14ac:dyDescent="0.25">
      <c r="B136" s="7" t="s">
        <v>16</v>
      </c>
      <c r="C136" s="1"/>
      <c r="D136" s="6" t="s">
        <v>17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O136" s="7" t="s">
        <v>16</v>
      </c>
      <c r="AP136" s="1"/>
      <c r="AQ136" s="6" t="s">
        <v>17</v>
      </c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</row>
    <row r="137" spans="2:77" x14ac:dyDescent="0.25">
      <c r="B137" s="7" t="s">
        <v>18</v>
      </c>
      <c r="C137" s="1"/>
      <c r="D137" s="6" t="s">
        <v>19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O137" s="7" t="s">
        <v>18</v>
      </c>
      <c r="AP137" s="1"/>
      <c r="AQ137" s="6" t="s">
        <v>82</v>
      </c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</row>
    <row r="138" spans="2:77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</row>
    <row r="139" spans="2:77" x14ac:dyDescent="0.25">
      <c r="B139" s="8" t="s">
        <v>20</v>
      </c>
      <c r="C139" s="78" t="s">
        <v>13</v>
      </c>
      <c r="D139" s="78" t="s">
        <v>21</v>
      </c>
      <c r="E139" s="78" t="s">
        <v>13</v>
      </c>
      <c r="F139" s="78" t="s">
        <v>21</v>
      </c>
      <c r="G139" s="78" t="s">
        <v>13</v>
      </c>
      <c r="H139" s="78" t="s">
        <v>21</v>
      </c>
      <c r="I139" s="78" t="s">
        <v>13</v>
      </c>
      <c r="J139" s="78" t="s">
        <v>21</v>
      </c>
      <c r="K139" s="78" t="s">
        <v>13</v>
      </c>
      <c r="L139" s="78" t="s">
        <v>21</v>
      </c>
      <c r="M139" s="78" t="s">
        <v>13</v>
      </c>
      <c r="N139" s="78" t="s">
        <v>21</v>
      </c>
      <c r="O139" s="78" t="s">
        <v>13</v>
      </c>
      <c r="P139" s="78" t="s">
        <v>21</v>
      </c>
      <c r="Q139" s="78" t="s">
        <v>13</v>
      </c>
      <c r="R139" s="78" t="s">
        <v>21</v>
      </c>
      <c r="S139" s="78" t="s">
        <v>13</v>
      </c>
      <c r="T139" s="78" t="s">
        <v>21</v>
      </c>
      <c r="U139" s="78" t="s">
        <v>22</v>
      </c>
      <c r="V139" s="78" t="s">
        <v>21</v>
      </c>
      <c r="W139" s="78" t="s">
        <v>22</v>
      </c>
      <c r="X139" s="78" t="s">
        <v>21</v>
      </c>
      <c r="Y139" s="78" t="s">
        <v>22</v>
      </c>
      <c r="Z139" s="78" t="s">
        <v>21</v>
      </c>
      <c r="AA139" s="78" t="s">
        <v>22</v>
      </c>
      <c r="AB139" s="78" t="s">
        <v>21</v>
      </c>
      <c r="AC139" s="78" t="s">
        <v>22</v>
      </c>
      <c r="AD139" s="78" t="s">
        <v>21</v>
      </c>
      <c r="AE139" s="78" t="s">
        <v>22</v>
      </c>
      <c r="AF139" s="78" t="s">
        <v>21</v>
      </c>
      <c r="AG139" s="78" t="s">
        <v>22</v>
      </c>
      <c r="AH139" s="78" t="s">
        <v>21</v>
      </c>
      <c r="AI139" s="78" t="s">
        <v>22</v>
      </c>
      <c r="AJ139" s="78" t="s">
        <v>21</v>
      </c>
      <c r="AK139" s="78" t="s">
        <v>22</v>
      </c>
      <c r="AL139" s="78" t="s">
        <v>21</v>
      </c>
      <c r="AO139" s="8" t="s">
        <v>20</v>
      </c>
      <c r="AP139" s="78" t="s">
        <v>13</v>
      </c>
      <c r="AQ139" s="78" t="s">
        <v>21</v>
      </c>
      <c r="AR139" s="78" t="s">
        <v>13</v>
      </c>
      <c r="AS139" s="78" t="s">
        <v>21</v>
      </c>
      <c r="AT139" s="78" t="s">
        <v>13</v>
      </c>
      <c r="AU139" s="78" t="s">
        <v>21</v>
      </c>
      <c r="AV139" s="78" t="s">
        <v>13</v>
      </c>
      <c r="AW139" s="78" t="s">
        <v>21</v>
      </c>
      <c r="AX139" s="78" t="s">
        <v>13</v>
      </c>
      <c r="AY139" s="78" t="s">
        <v>21</v>
      </c>
      <c r="AZ139" s="78" t="s">
        <v>13</v>
      </c>
      <c r="BA139" s="78" t="s">
        <v>21</v>
      </c>
      <c r="BB139" s="78" t="s">
        <v>13</v>
      </c>
      <c r="BC139" s="78" t="s">
        <v>21</v>
      </c>
      <c r="BD139" s="78" t="s">
        <v>13</v>
      </c>
      <c r="BE139" s="78" t="s">
        <v>21</v>
      </c>
      <c r="BF139" s="78" t="s">
        <v>13</v>
      </c>
      <c r="BG139" s="78" t="s">
        <v>21</v>
      </c>
      <c r="BH139" s="78" t="s">
        <v>22</v>
      </c>
      <c r="BI139" s="78" t="s">
        <v>21</v>
      </c>
      <c r="BJ139" s="78" t="s">
        <v>22</v>
      </c>
      <c r="BK139" s="78" t="s">
        <v>21</v>
      </c>
      <c r="BL139" s="78" t="s">
        <v>22</v>
      </c>
      <c r="BM139" s="78" t="s">
        <v>21</v>
      </c>
      <c r="BN139" s="78" t="s">
        <v>22</v>
      </c>
      <c r="BO139" s="78" t="s">
        <v>21</v>
      </c>
      <c r="BP139" s="78" t="s">
        <v>22</v>
      </c>
      <c r="BQ139" s="78" t="s">
        <v>21</v>
      </c>
      <c r="BR139" s="78" t="s">
        <v>22</v>
      </c>
      <c r="BS139" s="78" t="s">
        <v>21</v>
      </c>
      <c r="BT139" s="78" t="s">
        <v>22</v>
      </c>
      <c r="BU139" s="78" t="s">
        <v>21</v>
      </c>
      <c r="BV139" s="78" t="s">
        <v>22</v>
      </c>
      <c r="BW139" s="78" t="s">
        <v>21</v>
      </c>
      <c r="BX139" s="78" t="s">
        <v>22</v>
      </c>
      <c r="BY139" s="78" t="s">
        <v>21</v>
      </c>
    </row>
    <row r="140" spans="2:77" x14ac:dyDescent="0.25">
      <c r="B140" s="8" t="s">
        <v>216</v>
      </c>
      <c r="C140" s="79" t="s">
        <v>13</v>
      </c>
      <c r="D140" s="79" t="s">
        <v>21</v>
      </c>
      <c r="E140" s="79" t="s">
        <v>217</v>
      </c>
      <c r="F140" s="79" t="s">
        <v>21</v>
      </c>
      <c r="G140" s="79" t="s">
        <v>218</v>
      </c>
      <c r="H140" s="79" t="s">
        <v>21</v>
      </c>
      <c r="I140" s="79" t="s">
        <v>219</v>
      </c>
      <c r="J140" s="79" t="s">
        <v>21</v>
      </c>
      <c r="K140" s="79" t="s">
        <v>220</v>
      </c>
      <c r="L140" s="79" t="s">
        <v>21</v>
      </c>
      <c r="M140" s="79" t="s">
        <v>221</v>
      </c>
      <c r="N140" s="79" t="s">
        <v>21</v>
      </c>
      <c r="O140" s="79" t="s">
        <v>222</v>
      </c>
      <c r="P140" s="79" t="s">
        <v>21</v>
      </c>
      <c r="Q140" s="79" t="s">
        <v>223</v>
      </c>
      <c r="R140" s="79" t="s">
        <v>21</v>
      </c>
      <c r="S140" s="79" t="s">
        <v>224</v>
      </c>
      <c r="T140" s="79" t="s">
        <v>21</v>
      </c>
      <c r="U140" s="79" t="s">
        <v>13</v>
      </c>
      <c r="V140" s="79" t="s">
        <v>21</v>
      </c>
      <c r="W140" s="79" t="s">
        <v>217</v>
      </c>
      <c r="X140" s="79" t="s">
        <v>21</v>
      </c>
      <c r="Y140" s="79" t="s">
        <v>218</v>
      </c>
      <c r="Z140" s="79" t="s">
        <v>21</v>
      </c>
      <c r="AA140" s="79" t="s">
        <v>219</v>
      </c>
      <c r="AB140" s="79" t="s">
        <v>21</v>
      </c>
      <c r="AC140" s="79" t="s">
        <v>220</v>
      </c>
      <c r="AD140" s="79" t="s">
        <v>21</v>
      </c>
      <c r="AE140" s="79" t="s">
        <v>221</v>
      </c>
      <c r="AF140" s="79" t="s">
        <v>21</v>
      </c>
      <c r="AG140" s="79" t="s">
        <v>222</v>
      </c>
      <c r="AH140" s="79" t="s">
        <v>21</v>
      </c>
      <c r="AI140" s="79" t="s">
        <v>223</v>
      </c>
      <c r="AJ140" s="79" t="s">
        <v>21</v>
      </c>
      <c r="AK140" s="79" t="s">
        <v>224</v>
      </c>
      <c r="AL140" s="79" t="s">
        <v>21</v>
      </c>
      <c r="AO140" s="8" t="s">
        <v>216</v>
      </c>
      <c r="AP140" s="79" t="s">
        <v>13</v>
      </c>
      <c r="AQ140" s="79" t="s">
        <v>21</v>
      </c>
      <c r="AR140" s="79" t="s">
        <v>217</v>
      </c>
      <c r="AS140" s="79" t="s">
        <v>21</v>
      </c>
      <c r="AT140" s="79" t="s">
        <v>218</v>
      </c>
      <c r="AU140" s="79" t="s">
        <v>21</v>
      </c>
      <c r="AV140" s="79" t="s">
        <v>219</v>
      </c>
      <c r="AW140" s="79" t="s">
        <v>21</v>
      </c>
      <c r="AX140" s="79" t="s">
        <v>220</v>
      </c>
      <c r="AY140" s="79" t="s">
        <v>21</v>
      </c>
      <c r="AZ140" s="79" t="s">
        <v>221</v>
      </c>
      <c r="BA140" s="79" t="s">
        <v>21</v>
      </c>
      <c r="BB140" s="79" t="s">
        <v>222</v>
      </c>
      <c r="BC140" s="79" t="s">
        <v>21</v>
      </c>
      <c r="BD140" s="79" t="s">
        <v>223</v>
      </c>
      <c r="BE140" s="79" t="s">
        <v>21</v>
      </c>
      <c r="BF140" s="79" t="s">
        <v>224</v>
      </c>
      <c r="BG140" s="79" t="s">
        <v>21</v>
      </c>
      <c r="BH140" s="79" t="s">
        <v>13</v>
      </c>
      <c r="BI140" s="79" t="s">
        <v>21</v>
      </c>
      <c r="BJ140" s="79" t="s">
        <v>217</v>
      </c>
      <c r="BK140" s="79" t="s">
        <v>21</v>
      </c>
      <c r="BL140" s="79" t="s">
        <v>218</v>
      </c>
      <c r="BM140" s="79" t="s">
        <v>21</v>
      </c>
      <c r="BN140" s="79" t="s">
        <v>219</v>
      </c>
      <c r="BO140" s="79" t="s">
        <v>21</v>
      </c>
      <c r="BP140" s="79" t="s">
        <v>220</v>
      </c>
      <c r="BQ140" s="79" t="s">
        <v>21</v>
      </c>
      <c r="BR140" s="79" t="s">
        <v>221</v>
      </c>
      <c r="BS140" s="79" t="s">
        <v>21</v>
      </c>
      <c r="BT140" s="79" t="s">
        <v>222</v>
      </c>
      <c r="BU140" s="79" t="s">
        <v>21</v>
      </c>
      <c r="BV140" s="79" t="s">
        <v>223</v>
      </c>
      <c r="BW140" s="79" t="s">
        <v>21</v>
      </c>
      <c r="BX140" s="79" t="s">
        <v>224</v>
      </c>
      <c r="BY140" s="79" t="s">
        <v>21</v>
      </c>
    </row>
    <row r="141" spans="2:77" x14ac:dyDescent="0.25">
      <c r="B141" s="9" t="s">
        <v>23</v>
      </c>
      <c r="C141" s="17" t="s">
        <v>21</v>
      </c>
      <c r="D141" s="17" t="s">
        <v>21</v>
      </c>
      <c r="E141" s="17" t="s">
        <v>21</v>
      </c>
      <c r="F141" s="17" t="s">
        <v>21</v>
      </c>
      <c r="G141" s="17" t="s">
        <v>21</v>
      </c>
      <c r="H141" s="17" t="s">
        <v>21</v>
      </c>
      <c r="I141" s="17" t="s">
        <v>21</v>
      </c>
      <c r="J141" s="17" t="s">
        <v>21</v>
      </c>
      <c r="K141" s="17" t="s">
        <v>21</v>
      </c>
      <c r="L141" s="17" t="s">
        <v>21</v>
      </c>
      <c r="M141" s="17" t="s">
        <v>21</v>
      </c>
      <c r="N141" s="17" t="s">
        <v>21</v>
      </c>
      <c r="O141" s="17" t="s">
        <v>21</v>
      </c>
      <c r="P141" s="17" t="s">
        <v>21</v>
      </c>
      <c r="Q141" s="17" t="s">
        <v>21</v>
      </c>
      <c r="R141" s="17" t="s">
        <v>21</v>
      </c>
      <c r="S141" s="17" t="s">
        <v>21</v>
      </c>
      <c r="T141" s="17" t="s">
        <v>21</v>
      </c>
      <c r="U141" s="17" t="s">
        <v>21</v>
      </c>
      <c r="V141" s="17" t="s">
        <v>21</v>
      </c>
      <c r="W141" s="17" t="s">
        <v>21</v>
      </c>
      <c r="X141" s="17" t="s">
        <v>21</v>
      </c>
      <c r="Y141" s="17" t="s">
        <v>21</v>
      </c>
      <c r="Z141" s="17" t="s">
        <v>21</v>
      </c>
      <c r="AA141" s="17" t="s">
        <v>21</v>
      </c>
      <c r="AB141" s="17" t="s">
        <v>21</v>
      </c>
      <c r="AC141" s="17" t="s">
        <v>21</v>
      </c>
      <c r="AD141" s="17" t="s">
        <v>21</v>
      </c>
      <c r="AE141" s="17" t="s">
        <v>21</v>
      </c>
      <c r="AF141" s="17" t="s">
        <v>21</v>
      </c>
      <c r="AG141" s="17" t="s">
        <v>21</v>
      </c>
      <c r="AH141" s="17" t="s">
        <v>21</v>
      </c>
      <c r="AI141" s="17" t="s">
        <v>21</v>
      </c>
      <c r="AJ141" s="17" t="s">
        <v>21</v>
      </c>
      <c r="AK141" s="17" t="s">
        <v>21</v>
      </c>
      <c r="AL141" s="17" t="s">
        <v>21</v>
      </c>
      <c r="AO141" s="9" t="s">
        <v>23</v>
      </c>
      <c r="AP141" s="17" t="s">
        <v>21</v>
      </c>
      <c r="AQ141" s="17" t="s">
        <v>21</v>
      </c>
      <c r="AR141" s="17" t="s">
        <v>21</v>
      </c>
      <c r="AS141" s="17" t="s">
        <v>21</v>
      </c>
      <c r="AT141" s="17" t="s">
        <v>21</v>
      </c>
      <c r="AU141" s="17" t="s">
        <v>21</v>
      </c>
      <c r="AV141" s="17" t="s">
        <v>21</v>
      </c>
      <c r="AW141" s="17" t="s">
        <v>21</v>
      </c>
      <c r="AX141" s="17" t="s">
        <v>21</v>
      </c>
      <c r="AY141" s="17" t="s">
        <v>21</v>
      </c>
      <c r="AZ141" s="17" t="s">
        <v>21</v>
      </c>
      <c r="BA141" s="17" t="s">
        <v>21</v>
      </c>
      <c r="BB141" s="17" t="s">
        <v>21</v>
      </c>
      <c r="BC141" s="17" t="s">
        <v>21</v>
      </c>
      <c r="BD141" s="17" t="s">
        <v>21</v>
      </c>
      <c r="BE141" s="17" t="s">
        <v>21</v>
      </c>
      <c r="BF141" s="17" t="s">
        <v>21</v>
      </c>
      <c r="BG141" s="17" t="s">
        <v>21</v>
      </c>
      <c r="BH141" s="17" t="s">
        <v>21</v>
      </c>
      <c r="BI141" s="17" t="s">
        <v>21</v>
      </c>
      <c r="BJ141" s="17" t="s">
        <v>21</v>
      </c>
      <c r="BK141" s="17" t="s">
        <v>21</v>
      </c>
      <c r="BL141" s="17" t="s">
        <v>21</v>
      </c>
      <c r="BM141" s="17" t="s">
        <v>21</v>
      </c>
      <c r="BN141" s="17" t="s">
        <v>21</v>
      </c>
      <c r="BO141" s="17" t="s">
        <v>21</v>
      </c>
      <c r="BP141" s="17" t="s">
        <v>21</v>
      </c>
      <c r="BQ141" s="17" t="s">
        <v>21</v>
      </c>
      <c r="BR141" s="17" t="s">
        <v>21</v>
      </c>
      <c r="BS141" s="17" t="s">
        <v>21</v>
      </c>
      <c r="BT141" s="17" t="s">
        <v>21</v>
      </c>
      <c r="BU141" s="17" t="s">
        <v>21</v>
      </c>
      <c r="BV141" s="17" t="s">
        <v>21</v>
      </c>
      <c r="BW141" s="17" t="s">
        <v>21</v>
      </c>
      <c r="BX141" s="17" t="s">
        <v>21</v>
      </c>
      <c r="BY141" s="17" t="s">
        <v>21</v>
      </c>
    </row>
    <row r="142" spans="2:77" x14ac:dyDescent="0.25">
      <c r="B142" s="10" t="s">
        <v>24</v>
      </c>
      <c r="C142" s="12">
        <v>6199850</v>
      </c>
      <c r="D142" s="12" t="s">
        <v>21</v>
      </c>
      <c r="E142" s="12">
        <v>54150</v>
      </c>
      <c r="F142" s="12" t="s">
        <v>21</v>
      </c>
      <c r="G142" s="12">
        <v>383780</v>
      </c>
      <c r="H142" s="12" t="s">
        <v>21</v>
      </c>
      <c r="I142" s="12">
        <v>359320</v>
      </c>
      <c r="J142" s="12" t="s">
        <v>21</v>
      </c>
      <c r="K142" s="12" t="s">
        <v>53</v>
      </c>
      <c r="L142" s="12" t="s">
        <v>21</v>
      </c>
      <c r="M142" s="12">
        <v>507750</v>
      </c>
      <c r="N142" s="12" t="s">
        <v>21</v>
      </c>
      <c r="O142" s="12">
        <v>1472160</v>
      </c>
      <c r="P142" s="12" t="s">
        <v>21</v>
      </c>
      <c r="Q142" s="12">
        <v>1548410</v>
      </c>
      <c r="R142" s="12" t="s">
        <v>21</v>
      </c>
      <c r="S142" s="12">
        <v>1874280</v>
      </c>
      <c r="T142" s="12" t="s">
        <v>21</v>
      </c>
      <c r="U142" s="12">
        <v>179150</v>
      </c>
      <c r="V142" s="12" t="s">
        <v>21</v>
      </c>
      <c r="W142" s="12">
        <v>2580</v>
      </c>
      <c r="X142" s="12" t="s">
        <v>21</v>
      </c>
      <c r="Y142" s="12">
        <v>18650</v>
      </c>
      <c r="Z142" s="12" t="s">
        <v>21</v>
      </c>
      <c r="AA142" s="12">
        <v>16170</v>
      </c>
      <c r="AB142" s="12" t="s">
        <v>21</v>
      </c>
      <c r="AC142" s="12" t="s">
        <v>53</v>
      </c>
      <c r="AD142" s="12" t="s">
        <v>21</v>
      </c>
      <c r="AE142" s="12">
        <v>19000</v>
      </c>
      <c r="AF142" s="12" t="s">
        <v>21</v>
      </c>
      <c r="AG142" s="12">
        <v>46950</v>
      </c>
      <c r="AH142" s="12" t="s">
        <v>21</v>
      </c>
      <c r="AI142" s="12">
        <v>45090</v>
      </c>
      <c r="AJ142" s="12" t="s">
        <v>21</v>
      </c>
      <c r="AK142" s="12">
        <v>30710</v>
      </c>
      <c r="AL142" s="12" t="s">
        <v>21</v>
      </c>
      <c r="AO142" s="10" t="s">
        <v>24</v>
      </c>
      <c r="AP142" s="12">
        <v>8648550</v>
      </c>
      <c r="AQ142" s="12" t="s">
        <v>21</v>
      </c>
      <c r="AR142" s="12">
        <v>70840</v>
      </c>
      <c r="AS142" s="12" t="s">
        <v>21</v>
      </c>
      <c r="AT142" s="12">
        <v>622400</v>
      </c>
      <c r="AU142" s="12" t="s">
        <v>21</v>
      </c>
      <c r="AV142" s="12" t="s">
        <v>53</v>
      </c>
      <c r="AW142" s="12" t="s">
        <v>21</v>
      </c>
      <c r="AX142" s="12">
        <v>1551510</v>
      </c>
      <c r="AY142" s="12" t="s">
        <v>21</v>
      </c>
      <c r="AZ142" s="12" t="s">
        <v>53</v>
      </c>
      <c r="BA142" s="12" t="s">
        <v>21</v>
      </c>
      <c r="BB142" s="12">
        <v>2064750</v>
      </c>
      <c r="BC142" s="12" t="s">
        <v>21</v>
      </c>
      <c r="BD142" s="12">
        <v>2045620</v>
      </c>
      <c r="BE142" s="12" t="s">
        <v>21</v>
      </c>
      <c r="BF142" s="12">
        <v>2293440</v>
      </c>
      <c r="BG142" s="12" t="s">
        <v>21</v>
      </c>
      <c r="BH142" s="12">
        <v>82110</v>
      </c>
      <c r="BI142" s="12" t="s">
        <v>21</v>
      </c>
      <c r="BJ142" s="12">
        <v>1070</v>
      </c>
      <c r="BK142" s="12" t="s">
        <v>21</v>
      </c>
      <c r="BL142" s="12">
        <v>8230</v>
      </c>
      <c r="BM142" s="12" t="s">
        <v>21</v>
      </c>
      <c r="BN142" s="12" t="s">
        <v>53</v>
      </c>
      <c r="BO142" s="12" t="s">
        <v>21</v>
      </c>
      <c r="BP142" s="12">
        <v>20010</v>
      </c>
      <c r="BQ142" s="12" t="s">
        <v>21</v>
      </c>
      <c r="BR142" s="12" t="s">
        <v>53</v>
      </c>
      <c r="BS142" s="12" t="s">
        <v>21</v>
      </c>
      <c r="BT142" s="12">
        <v>27390</v>
      </c>
      <c r="BU142" s="12" t="s">
        <v>21</v>
      </c>
      <c r="BV142" s="12">
        <v>17070</v>
      </c>
      <c r="BW142" s="12" t="s">
        <v>21</v>
      </c>
      <c r="BX142" s="12">
        <v>8350</v>
      </c>
      <c r="BY142" s="12" t="s">
        <v>21</v>
      </c>
    </row>
    <row r="143" spans="2:77" x14ac:dyDescent="0.25">
      <c r="B143" s="10" t="s">
        <v>25</v>
      </c>
      <c r="C143" s="11">
        <v>30670</v>
      </c>
      <c r="D143" s="11" t="s">
        <v>21</v>
      </c>
      <c r="E143" s="11">
        <v>110</v>
      </c>
      <c r="F143" s="11" t="s">
        <v>21</v>
      </c>
      <c r="G143" s="11">
        <v>1880</v>
      </c>
      <c r="H143" s="11" t="s">
        <v>21</v>
      </c>
      <c r="I143" s="11">
        <v>1850</v>
      </c>
      <c r="J143" s="11" t="s">
        <v>21</v>
      </c>
      <c r="K143" s="11" t="s">
        <v>53</v>
      </c>
      <c r="L143" s="11" t="s">
        <v>21</v>
      </c>
      <c r="M143" s="11">
        <v>2330</v>
      </c>
      <c r="N143" s="11" t="s">
        <v>21</v>
      </c>
      <c r="O143" s="11">
        <v>7830</v>
      </c>
      <c r="P143" s="11" t="s">
        <v>21</v>
      </c>
      <c r="Q143" s="11">
        <v>10030</v>
      </c>
      <c r="R143" s="11" t="s">
        <v>21</v>
      </c>
      <c r="S143" s="11">
        <v>6650</v>
      </c>
      <c r="T143" s="11" t="s">
        <v>21</v>
      </c>
      <c r="U143" s="11">
        <v>1270</v>
      </c>
      <c r="V143" s="11" t="s">
        <v>21</v>
      </c>
      <c r="W143" s="11">
        <v>10</v>
      </c>
      <c r="X143" s="11" t="s">
        <v>21</v>
      </c>
      <c r="Y143" s="11">
        <v>130</v>
      </c>
      <c r="Z143" s="11" t="s">
        <v>21</v>
      </c>
      <c r="AA143" s="11">
        <v>110</v>
      </c>
      <c r="AB143" s="11" t="s">
        <v>21</v>
      </c>
      <c r="AC143" s="11" t="s">
        <v>53</v>
      </c>
      <c r="AD143" s="11" t="s">
        <v>21</v>
      </c>
      <c r="AE143" s="11">
        <v>130</v>
      </c>
      <c r="AF143" s="11" t="s">
        <v>21</v>
      </c>
      <c r="AG143" s="11">
        <v>420</v>
      </c>
      <c r="AH143" s="11" t="s">
        <v>21</v>
      </c>
      <c r="AI143" s="11">
        <v>370</v>
      </c>
      <c r="AJ143" s="11" t="s">
        <v>21</v>
      </c>
      <c r="AK143" s="11">
        <v>120</v>
      </c>
      <c r="AL143" s="11" t="s">
        <v>21</v>
      </c>
      <c r="AO143" s="10" t="s">
        <v>25</v>
      </c>
      <c r="AP143" s="11">
        <v>36410</v>
      </c>
      <c r="AQ143" s="11" t="s">
        <v>21</v>
      </c>
      <c r="AR143" s="11">
        <v>110</v>
      </c>
      <c r="AS143" s="11" t="s">
        <v>21</v>
      </c>
      <c r="AT143" s="11">
        <v>1690</v>
      </c>
      <c r="AU143" s="11" t="s">
        <v>21</v>
      </c>
      <c r="AV143" s="11" t="s">
        <v>53</v>
      </c>
      <c r="AW143" s="11" t="s">
        <v>21</v>
      </c>
      <c r="AX143" s="11">
        <v>7050</v>
      </c>
      <c r="AY143" s="11" t="s">
        <v>21</v>
      </c>
      <c r="AZ143" s="11" t="s">
        <v>53</v>
      </c>
      <c r="BA143" s="11" t="s">
        <v>21</v>
      </c>
      <c r="BB143" s="11">
        <v>11990</v>
      </c>
      <c r="BC143" s="11" t="s">
        <v>21</v>
      </c>
      <c r="BD143" s="11">
        <v>8880</v>
      </c>
      <c r="BE143" s="11" t="s">
        <v>21</v>
      </c>
      <c r="BF143" s="11">
        <v>6690</v>
      </c>
      <c r="BG143" s="11" t="s">
        <v>21</v>
      </c>
      <c r="BH143" s="11">
        <v>540</v>
      </c>
      <c r="BI143" s="11" t="s">
        <v>21</v>
      </c>
      <c r="BJ143" s="11">
        <v>10</v>
      </c>
      <c r="BK143" s="11" t="s">
        <v>21</v>
      </c>
      <c r="BL143" s="11">
        <v>30</v>
      </c>
      <c r="BM143" s="11" t="s">
        <v>21</v>
      </c>
      <c r="BN143" s="11" t="s">
        <v>53</v>
      </c>
      <c r="BO143" s="11" t="s">
        <v>21</v>
      </c>
      <c r="BP143" s="11">
        <v>140</v>
      </c>
      <c r="BQ143" s="11" t="s">
        <v>21</v>
      </c>
      <c r="BR143" s="11" t="s">
        <v>53</v>
      </c>
      <c r="BS143" s="11" t="s">
        <v>21</v>
      </c>
      <c r="BT143" s="11">
        <v>210</v>
      </c>
      <c r="BU143" s="11" t="s">
        <v>21</v>
      </c>
      <c r="BV143" s="11">
        <v>120</v>
      </c>
      <c r="BW143" s="11" t="s">
        <v>21</v>
      </c>
      <c r="BX143" s="11">
        <v>30</v>
      </c>
      <c r="BY143" s="11" t="s">
        <v>21</v>
      </c>
    </row>
    <row r="144" spans="2:77" x14ac:dyDescent="0.25">
      <c r="B144" s="10" t="s">
        <v>26</v>
      </c>
      <c r="C144" s="12">
        <v>95650</v>
      </c>
      <c r="D144" s="12" t="s">
        <v>21</v>
      </c>
      <c r="E144" s="12">
        <v>1020</v>
      </c>
      <c r="F144" s="12" t="s">
        <v>21</v>
      </c>
      <c r="G144" s="12">
        <v>7000</v>
      </c>
      <c r="H144" s="12" t="s">
        <v>21</v>
      </c>
      <c r="I144" s="12">
        <v>5980</v>
      </c>
      <c r="J144" s="12" t="s">
        <v>21</v>
      </c>
      <c r="K144" s="12" t="s">
        <v>53</v>
      </c>
      <c r="L144" s="12" t="s">
        <v>21</v>
      </c>
      <c r="M144" s="12">
        <v>8250</v>
      </c>
      <c r="N144" s="12" t="s">
        <v>21</v>
      </c>
      <c r="O144" s="12">
        <v>19940</v>
      </c>
      <c r="P144" s="12" t="s">
        <v>21</v>
      </c>
      <c r="Q144" s="12">
        <v>23390</v>
      </c>
      <c r="R144" s="12" t="s">
        <v>21</v>
      </c>
      <c r="S144" s="12">
        <v>30060</v>
      </c>
      <c r="T144" s="12" t="s">
        <v>21</v>
      </c>
      <c r="U144" s="12">
        <v>1300</v>
      </c>
      <c r="V144" s="12" t="s">
        <v>21</v>
      </c>
      <c r="W144" s="12">
        <v>100</v>
      </c>
      <c r="X144" s="12" t="s">
        <v>21</v>
      </c>
      <c r="Y144" s="12">
        <v>350</v>
      </c>
      <c r="Z144" s="12" t="s">
        <v>21</v>
      </c>
      <c r="AA144" s="12">
        <v>200</v>
      </c>
      <c r="AB144" s="12" t="s">
        <v>21</v>
      </c>
      <c r="AC144" s="12" t="s">
        <v>53</v>
      </c>
      <c r="AD144" s="12" t="s">
        <v>21</v>
      </c>
      <c r="AE144" s="12">
        <v>220</v>
      </c>
      <c r="AF144" s="12" t="s">
        <v>21</v>
      </c>
      <c r="AG144" s="12">
        <v>250</v>
      </c>
      <c r="AH144" s="12" t="s">
        <v>21</v>
      </c>
      <c r="AI144" s="12">
        <v>120</v>
      </c>
      <c r="AJ144" s="12" t="s">
        <v>21</v>
      </c>
      <c r="AK144" s="12">
        <v>60</v>
      </c>
      <c r="AL144" s="12" t="s">
        <v>21</v>
      </c>
      <c r="AO144" s="10" t="s">
        <v>26</v>
      </c>
      <c r="AP144" s="12">
        <v>286140</v>
      </c>
      <c r="AQ144" s="12" t="s">
        <v>21</v>
      </c>
      <c r="AR144" s="12">
        <v>2880</v>
      </c>
      <c r="AS144" s="12" t="s">
        <v>21</v>
      </c>
      <c r="AT144" s="12">
        <v>14680</v>
      </c>
      <c r="AU144" s="12" t="s">
        <v>21</v>
      </c>
      <c r="AV144" s="12" t="s">
        <v>53</v>
      </c>
      <c r="AW144" s="12" t="s">
        <v>21</v>
      </c>
      <c r="AX144" s="12">
        <v>34130</v>
      </c>
      <c r="AY144" s="12" t="s">
        <v>21</v>
      </c>
      <c r="AZ144" s="12" t="s">
        <v>53</v>
      </c>
      <c r="BA144" s="12" t="s">
        <v>21</v>
      </c>
      <c r="BB144" s="12">
        <v>53520</v>
      </c>
      <c r="BC144" s="12" t="s">
        <v>21</v>
      </c>
      <c r="BD144" s="12">
        <v>73400</v>
      </c>
      <c r="BE144" s="12" t="s">
        <v>21</v>
      </c>
      <c r="BF144" s="12">
        <v>107530</v>
      </c>
      <c r="BG144" s="12" t="s">
        <v>21</v>
      </c>
      <c r="BH144" s="12">
        <v>90</v>
      </c>
      <c r="BI144" s="12" t="s">
        <v>21</v>
      </c>
      <c r="BJ144" s="12">
        <v>10</v>
      </c>
      <c r="BK144" s="12" t="s">
        <v>21</v>
      </c>
      <c r="BL144" s="12">
        <v>20</v>
      </c>
      <c r="BM144" s="12" t="s">
        <v>21</v>
      </c>
      <c r="BN144" s="12" t="s">
        <v>53</v>
      </c>
      <c r="BO144" s="12" t="s">
        <v>21</v>
      </c>
      <c r="BP144" s="12">
        <v>20</v>
      </c>
      <c r="BQ144" s="12" t="s">
        <v>21</v>
      </c>
      <c r="BR144" s="12" t="s">
        <v>53</v>
      </c>
      <c r="BS144" s="12" t="s">
        <v>21</v>
      </c>
      <c r="BT144" s="12">
        <v>30</v>
      </c>
      <c r="BU144" s="12" t="s">
        <v>21</v>
      </c>
      <c r="BV144" s="12">
        <v>20</v>
      </c>
      <c r="BW144" s="12" t="s">
        <v>21</v>
      </c>
      <c r="BX144" s="12">
        <v>10</v>
      </c>
      <c r="BY144" s="12" t="s">
        <v>21</v>
      </c>
    </row>
    <row r="145" spans="2:77" x14ac:dyDescent="0.25">
      <c r="B145" s="10" t="s">
        <v>27</v>
      </c>
      <c r="C145" s="11">
        <v>23670</v>
      </c>
      <c r="D145" s="11" t="s">
        <v>21</v>
      </c>
      <c r="E145" s="11">
        <v>270</v>
      </c>
      <c r="F145" s="11" t="s">
        <v>21</v>
      </c>
      <c r="G145" s="11">
        <v>1980</v>
      </c>
      <c r="H145" s="11" t="s">
        <v>21</v>
      </c>
      <c r="I145" s="11">
        <v>1770</v>
      </c>
      <c r="J145" s="11" t="s">
        <v>21</v>
      </c>
      <c r="K145" s="11" t="s">
        <v>53</v>
      </c>
      <c r="L145" s="11" t="s">
        <v>21</v>
      </c>
      <c r="M145" s="11">
        <v>2960</v>
      </c>
      <c r="N145" s="11" t="s">
        <v>21</v>
      </c>
      <c r="O145" s="11">
        <v>6110</v>
      </c>
      <c r="P145" s="11" t="s">
        <v>21</v>
      </c>
      <c r="Q145" s="11">
        <v>5650</v>
      </c>
      <c r="R145" s="11" t="s">
        <v>21</v>
      </c>
      <c r="S145" s="11">
        <v>4940</v>
      </c>
      <c r="T145" s="11" t="s">
        <v>21</v>
      </c>
      <c r="U145" s="11">
        <v>3370</v>
      </c>
      <c r="V145" s="11" t="s">
        <v>21</v>
      </c>
      <c r="W145" s="11">
        <v>60</v>
      </c>
      <c r="X145" s="11" t="s">
        <v>21</v>
      </c>
      <c r="Y145" s="11">
        <v>420</v>
      </c>
      <c r="Z145" s="11" t="s">
        <v>21</v>
      </c>
      <c r="AA145" s="11">
        <v>310</v>
      </c>
      <c r="AB145" s="11" t="s">
        <v>21</v>
      </c>
      <c r="AC145" s="11" t="s">
        <v>53</v>
      </c>
      <c r="AD145" s="11" t="s">
        <v>21</v>
      </c>
      <c r="AE145" s="11">
        <v>510</v>
      </c>
      <c r="AF145" s="11" t="s">
        <v>21</v>
      </c>
      <c r="AG145" s="11">
        <v>930</v>
      </c>
      <c r="AH145" s="11" t="s">
        <v>21</v>
      </c>
      <c r="AI145" s="11">
        <v>710</v>
      </c>
      <c r="AJ145" s="11" t="s">
        <v>21</v>
      </c>
      <c r="AK145" s="11">
        <v>430</v>
      </c>
      <c r="AL145" s="11" t="s">
        <v>21</v>
      </c>
      <c r="AO145" s="10" t="s">
        <v>27</v>
      </c>
      <c r="AP145" s="11">
        <v>19420</v>
      </c>
      <c r="AQ145" s="11" t="s">
        <v>21</v>
      </c>
      <c r="AR145" s="11">
        <v>210</v>
      </c>
      <c r="AS145" s="11" t="s">
        <v>21</v>
      </c>
      <c r="AT145" s="11">
        <v>2010</v>
      </c>
      <c r="AU145" s="11" t="s">
        <v>21</v>
      </c>
      <c r="AV145" s="11" t="s">
        <v>53</v>
      </c>
      <c r="AW145" s="11" t="s">
        <v>21</v>
      </c>
      <c r="AX145" s="11">
        <v>4020</v>
      </c>
      <c r="AY145" s="11" t="s">
        <v>21</v>
      </c>
      <c r="AZ145" s="11" t="s">
        <v>53</v>
      </c>
      <c r="BA145" s="11" t="s">
        <v>21</v>
      </c>
      <c r="BB145" s="11">
        <v>5250</v>
      </c>
      <c r="BC145" s="11" t="s">
        <v>21</v>
      </c>
      <c r="BD145" s="11">
        <v>5500</v>
      </c>
      <c r="BE145" s="11" t="s">
        <v>21</v>
      </c>
      <c r="BF145" s="11">
        <v>2420</v>
      </c>
      <c r="BG145" s="11" t="s">
        <v>21</v>
      </c>
      <c r="BH145" s="11">
        <v>1730</v>
      </c>
      <c r="BI145" s="11" t="s">
        <v>21</v>
      </c>
      <c r="BJ145" s="11">
        <v>70</v>
      </c>
      <c r="BK145" s="11" t="s">
        <v>21</v>
      </c>
      <c r="BL145" s="11">
        <v>310</v>
      </c>
      <c r="BM145" s="11" t="s">
        <v>21</v>
      </c>
      <c r="BN145" s="11" t="s">
        <v>53</v>
      </c>
      <c r="BO145" s="11" t="s">
        <v>21</v>
      </c>
      <c r="BP145" s="11">
        <v>430</v>
      </c>
      <c r="BQ145" s="11" t="s">
        <v>21</v>
      </c>
      <c r="BR145" s="11" t="s">
        <v>53</v>
      </c>
      <c r="BS145" s="11" t="s">
        <v>21</v>
      </c>
      <c r="BT145" s="11">
        <v>450</v>
      </c>
      <c r="BU145" s="11" t="s">
        <v>21</v>
      </c>
      <c r="BV145" s="11">
        <v>370</v>
      </c>
      <c r="BW145" s="11" t="s">
        <v>21</v>
      </c>
      <c r="BX145" s="11">
        <v>110</v>
      </c>
      <c r="BY145" s="11" t="s">
        <v>21</v>
      </c>
    </row>
    <row r="146" spans="2:77" x14ac:dyDescent="0.25">
      <c r="B146" s="10" t="s">
        <v>28</v>
      </c>
      <c r="C146" s="12">
        <v>33050</v>
      </c>
      <c r="D146" s="12" t="s">
        <v>21</v>
      </c>
      <c r="E146" s="12">
        <v>180</v>
      </c>
      <c r="F146" s="12" t="s">
        <v>21</v>
      </c>
      <c r="G146" s="12">
        <v>1390</v>
      </c>
      <c r="H146" s="12" t="s">
        <v>21</v>
      </c>
      <c r="I146" s="12">
        <v>1090</v>
      </c>
      <c r="J146" s="12" t="s">
        <v>21</v>
      </c>
      <c r="K146" s="12" t="s">
        <v>53</v>
      </c>
      <c r="L146" s="12" t="s">
        <v>21</v>
      </c>
      <c r="M146" s="12">
        <v>1960</v>
      </c>
      <c r="N146" s="12" t="s">
        <v>21</v>
      </c>
      <c r="O146" s="12">
        <v>7420</v>
      </c>
      <c r="P146" s="12" t="s">
        <v>21</v>
      </c>
      <c r="Q146" s="12">
        <v>10700</v>
      </c>
      <c r="R146" s="12" t="s">
        <v>21</v>
      </c>
      <c r="S146" s="12">
        <v>10330</v>
      </c>
      <c r="T146" s="12" t="s">
        <v>21</v>
      </c>
      <c r="U146" s="12">
        <v>3120</v>
      </c>
      <c r="V146" s="12" t="s">
        <v>21</v>
      </c>
      <c r="W146" s="12">
        <v>20</v>
      </c>
      <c r="X146" s="12" t="s">
        <v>21</v>
      </c>
      <c r="Y146" s="12">
        <v>210</v>
      </c>
      <c r="Z146" s="12" t="s">
        <v>21</v>
      </c>
      <c r="AA146" s="12">
        <v>150</v>
      </c>
      <c r="AB146" s="12" t="s">
        <v>21</v>
      </c>
      <c r="AC146" s="12" t="s">
        <v>53</v>
      </c>
      <c r="AD146" s="12" t="s">
        <v>21</v>
      </c>
      <c r="AE146" s="12">
        <v>200</v>
      </c>
      <c r="AF146" s="12" t="s">
        <v>21</v>
      </c>
      <c r="AG146" s="12">
        <v>720</v>
      </c>
      <c r="AH146" s="12" t="s">
        <v>21</v>
      </c>
      <c r="AI146" s="12">
        <v>1040</v>
      </c>
      <c r="AJ146" s="12" t="s">
        <v>21</v>
      </c>
      <c r="AK146" s="12">
        <v>770</v>
      </c>
      <c r="AL146" s="12" t="s">
        <v>21</v>
      </c>
      <c r="AO146" s="10" t="s">
        <v>28</v>
      </c>
      <c r="AP146" s="12">
        <v>37630</v>
      </c>
      <c r="AQ146" s="12" t="s">
        <v>21</v>
      </c>
      <c r="AR146" s="12">
        <v>60</v>
      </c>
      <c r="AS146" s="12" t="s">
        <v>21</v>
      </c>
      <c r="AT146" s="12">
        <v>1730</v>
      </c>
      <c r="AU146" s="12" t="s">
        <v>21</v>
      </c>
      <c r="AV146" s="12" t="s">
        <v>53</v>
      </c>
      <c r="AW146" s="12" t="s">
        <v>21</v>
      </c>
      <c r="AX146" s="12">
        <v>6920</v>
      </c>
      <c r="AY146" s="12" t="s">
        <v>21</v>
      </c>
      <c r="AZ146" s="12" t="s">
        <v>53</v>
      </c>
      <c r="BA146" s="12" t="s">
        <v>21</v>
      </c>
      <c r="BB146" s="12">
        <v>12590</v>
      </c>
      <c r="BC146" s="12" t="s">
        <v>21</v>
      </c>
      <c r="BD146" s="12">
        <v>9290</v>
      </c>
      <c r="BE146" s="12" t="s">
        <v>21</v>
      </c>
      <c r="BF146" s="12">
        <v>7050</v>
      </c>
      <c r="BG146" s="12" t="s">
        <v>21</v>
      </c>
      <c r="BH146" s="12">
        <v>1820</v>
      </c>
      <c r="BI146" s="12" t="s">
        <v>21</v>
      </c>
      <c r="BJ146" s="12" t="s">
        <v>53</v>
      </c>
      <c r="BK146" s="12" t="s">
        <v>79</v>
      </c>
      <c r="BL146" s="12">
        <v>70</v>
      </c>
      <c r="BM146" s="12" t="s">
        <v>21</v>
      </c>
      <c r="BN146" s="12" t="s">
        <v>53</v>
      </c>
      <c r="BO146" s="12" t="s">
        <v>21</v>
      </c>
      <c r="BP146" s="12">
        <v>310</v>
      </c>
      <c r="BQ146" s="12" t="s">
        <v>21</v>
      </c>
      <c r="BR146" s="12" t="s">
        <v>53</v>
      </c>
      <c r="BS146" s="12" t="s">
        <v>21</v>
      </c>
      <c r="BT146" s="12">
        <v>840</v>
      </c>
      <c r="BU146" s="12" t="s">
        <v>21</v>
      </c>
      <c r="BV146" s="12">
        <v>460</v>
      </c>
      <c r="BW146" s="12" t="s">
        <v>21</v>
      </c>
      <c r="BX146" s="12">
        <v>140</v>
      </c>
      <c r="BY146" s="12" t="s">
        <v>21</v>
      </c>
    </row>
    <row r="147" spans="2:77" x14ac:dyDescent="0.25">
      <c r="B147" s="10" t="s">
        <v>29</v>
      </c>
      <c r="C147" s="11">
        <v>234150</v>
      </c>
      <c r="D147" s="11" t="s">
        <v>21</v>
      </c>
      <c r="E147" s="11">
        <v>1190</v>
      </c>
      <c r="F147" s="11" t="s">
        <v>21</v>
      </c>
      <c r="G147" s="11">
        <v>16220</v>
      </c>
      <c r="H147" s="11" t="s">
        <v>21</v>
      </c>
      <c r="I147" s="11">
        <v>16470</v>
      </c>
      <c r="J147" s="11" t="s">
        <v>21</v>
      </c>
      <c r="K147" s="11" t="s">
        <v>53</v>
      </c>
      <c r="L147" s="11" t="s">
        <v>21</v>
      </c>
      <c r="M147" s="11">
        <v>21350</v>
      </c>
      <c r="N147" s="11" t="s">
        <v>21</v>
      </c>
      <c r="O147" s="11">
        <v>68230</v>
      </c>
      <c r="P147" s="11" t="s">
        <v>21</v>
      </c>
      <c r="Q147" s="11">
        <v>83710</v>
      </c>
      <c r="R147" s="11" t="s">
        <v>21</v>
      </c>
      <c r="S147" s="11">
        <v>26980</v>
      </c>
      <c r="T147" s="11" t="s">
        <v>21</v>
      </c>
      <c r="U147" s="11">
        <v>21960</v>
      </c>
      <c r="V147" s="11" t="s">
        <v>21</v>
      </c>
      <c r="W147" s="11">
        <v>170</v>
      </c>
      <c r="X147" s="11" t="s">
        <v>21</v>
      </c>
      <c r="Y147" s="11">
        <v>2000</v>
      </c>
      <c r="Z147" s="11" t="s">
        <v>21</v>
      </c>
      <c r="AA147" s="11">
        <v>1780</v>
      </c>
      <c r="AB147" s="11" t="s">
        <v>21</v>
      </c>
      <c r="AC147" s="11" t="s">
        <v>53</v>
      </c>
      <c r="AD147" s="11" t="s">
        <v>21</v>
      </c>
      <c r="AE147" s="11">
        <v>2060</v>
      </c>
      <c r="AF147" s="11" t="s">
        <v>21</v>
      </c>
      <c r="AG147" s="11">
        <v>6320</v>
      </c>
      <c r="AH147" s="11" t="s">
        <v>21</v>
      </c>
      <c r="AI147" s="11">
        <v>7590</v>
      </c>
      <c r="AJ147" s="11" t="s">
        <v>21</v>
      </c>
      <c r="AK147" s="11">
        <v>2030</v>
      </c>
      <c r="AL147" s="11" t="s">
        <v>21</v>
      </c>
      <c r="AO147" s="10" t="s">
        <v>29</v>
      </c>
      <c r="AP147" s="11">
        <v>273920</v>
      </c>
      <c r="AQ147" s="11" t="s">
        <v>21</v>
      </c>
      <c r="AR147" s="11">
        <v>1500</v>
      </c>
      <c r="AS147" s="11" t="s">
        <v>21</v>
      </c>
      <c r="AT147" s="11">
        <v>17070</v>
      </c>
      <c r="AU147" s="11" t="s">
        <v>21</v>
      </c>
      <c r="AV147" s="11" t="s">
        <v>53</v>
      </c>
      <c r="AW147" s="11" t="s">
        <v>21</v>
      </c>
      <c r="AX147" s="11">
        <v>66420</v>
      </c>
      <c r="AY147" s="11" t="s">
        <v>21</v>
      </c>
      <c r="AZ147" s="11" t="s">
        <v>53</v>
      </c>
      <c r="BA147" s="11" t="s">
        <v>21</v>
      </c>
      <c r="BB147" s="11">
        <v>100760</v>
      </c>
      <c r="BC147" s="11" t="s">
        <v>21</v>
      </c>
      <c r="BD147" s="11">
        <v>73950</v>
      </c>
      <c r="BE147" s="11" t="s">
        <v>21</v>
      </c>
      <c r="BF147" s="11">
        <v>14230</v>
      </c>
      <c r="BG147" s="11" t="s">
        <v>21</v>
      </c>
      <c r="BH147" s="11">
        <v>13900</v>
      </c>
      <c r="BI147" s="11" t="s">
        <v>21</v>
      </c>
      <c r="BJ147" s="11">
        <v>90</v>
      </c>
      <c r="BK147" s="11" t="s">
        <v>21</v>
      </c>
      <c r="BL147" s="11">
        <v>870</v>
      </c>
      <c r="BM147" s="11" t="s">
        <v>21</v>
      </c>
      <c r="BN147" s="11" t="s">
        <v>53</v>
      </c>
      <c r="BO147" s="11" t="s">
        <v>21</v>
      </c>
      <c r="BP147" s="11">
        <v>3160</v>
      </c>
      <c r="BQ147" s="11" t="s">
        <v>21</v>
      </c>
      <c r="BR147" s="11" t="s">
        <v>53</v>
      </c>
      <c r="BS147" s="11" t="s">
        <v>21</v>
      </c>
      <c r="BT147" s="11">
        <v>5910</v>
      </c>
      <c r="BU147" s="11" t="s">
        <v>21</v>
      </c>
      <c r="BV147" s="11">
        <v>3350</v>
      </c>
      <c r="BW147" s="11" t="s">
        <v>21</v>
      </c>
      <c r="BX147" s="11">
        <v>510</v>
      </c>
      <c r="BY147" s="11" t="s">
        <v>21</v>
      </c>
    </row>
    <row r="148" spans="2:77" x14ac:dyDescent="0.25">
      <c r="B148" s="10" t="s">
        <v>30</v>
      </c>
      <c r="C148" s="12">
        <v>8050</v>
      </c>
      <c r="D148" s="12" t="s">
        <v>21</v>
      </c>
      <c r="E148" s="12">
        <v>100</v>
      </c>
      <c r="F148" s="12" t="s">
        <v>21</v>
      </c>
      <c r="G148" s="12">
        <v>790</v>
      </c>
      <c r="H148" s="12" t="s">
        <v>21</v>
      </c>
      <c r="I148" s="12">
        <v>600</v>
      </c>
      <c r="J148" s="12" t="s">
        <v>21</v>
      </c>
      <c r="K148" s="12" t="s">
        <v>53</v>
      </c>
      <c r="L148" s="12" t="s">
        <v>21</v>
      </c>
      <c r="M148" s="12">
        <v>720</v>
      </c>
      <c r="N148" s="12" t="s">
        <v>21</v>
      </c>
      <c r="O148" s="12">
        <v>2150</v>
      </c>
      <c r="P148" s="12" t="s">
        <v>21</v>
      </c>
      <c r="Q148" s="12">
        <v>1910</v>
      </c>
      <c r="R148" s="12" t="s">
        <v>21</v>
      </c>
      <c r="S148" s="12">
        <v>1800</v>
      </c>
      <c r="T148" s="12" t="s">
        <v>21</v>
      </c>
      <c r="U148" s="12">
        <v>1390</v>
      </c>
      <c r="V148" s="12" t="s">
        <v>21</v>
      </c>
      <c r="W148" s="12">
        <v>20</v>
      </c>
      <c r="X148" s="12" t="s">
        <v>21</v>
      </c>
      <c r="Y148" s="12">
        <v>220</v>
      </c>
      <c r="Z148" s="12" t="s">
        <v>21</v>
      </c>
      <c r="AA148" s="12">
        <v>140</v>
      </c>
      <c r="AB148" s="12" t="s">
        <v>21</v>
      </c>
      <c r="AC148" s="12" t="s">
        <v>53</v>
      </c>
      <c r="AD148" s="12" t="s">
        <v>21</v>
      </c>
      <c r="AE148" s="12">
        <v>160</v>
      </c>
      <c r="AF148" s="12" t="s">
        <v>21</v>
      </c>
      <c r="AG148" s="12">
        <v>410</v>
      </c>
      <c r="AH148" s="12" t="s">
        <v>21</v>
      </c>
      <c r="AI148" s="12">
        <v>280</v>
      </c>
      <c r="AJ148" s="12" t="s">
        <v>21</v>
      </c>
      <c r="AK148" s="12">
        <v>160</v>
      </c>
      <c r="AL148" s="12" t="s">
        <v>21</v>
      </c>
      <c r="AO148" s="10" t="s">
        <v>30</v>
      </c>
      <c r="AP148" s="12">
        <v>12590</v>
      </c>
      <c r="AQ148" s="12" t="s">
        <v>21</v>
      </c>
      <c r="AR148" s="12">
        <v>130</v>
      </c>
      <c r="AS148" s="12" t="s">
        <v>21</v>
      </c>
      <c r="AT148" s="12">
        <v>820</v>
      </c>
      <c r="AU148" s="12" t="s">
        <v>21</v>
      </c>
      <c r="AV148" s="12" t="s">
        <v>53</v>
      </c>
      <c r="AW148" s="12" t="s">
        <v>21</v>
      </c>
      <c r="AX148" s="12">
        <v>2500</v>
      </c>
      <c r="AY148" s="12" t="s">
        <v>21</v>
      </c>
      <c r="AZ148" s="12" t="s">
        <v>53</v>
      </c>
      <c r="BA148" s="12" t="s">
        <v>21</v>
      </c>
      <c r="BB148" s="12">
        <v>3240</v>
      </c>
      <c r="BC148" s="12" t="s">
        <v>21</v>
      </c>
      <c r="BD148" s="12">
        <v>2910</v>
      </c>
      <c r="BE148" s="12" t="s">
        <v>21</v>
      </c>
      <c r="BF148" s="12">
        <v>3000</v>
      </c>
      <c r="BG148" s="12" t="s">
        <v>21</v>
      </c>
      <c r="BH148" s="12">
        <v>790</v>
      </c>
      <c r="BI148" s="12" t="s">
        <v>21</v>
      </c>
      <c r="BJ148" s="12">
        <v>10</v>
      </c>
      <c r="BK148" s="12" t="s">
        <v>21</v>
      </c>
      <c r="BL148" s="12">
        <v>70</v>
      </c>
      <c r="BM148" s="12" t="s">
        <v>21</v>
      </c>
      <c r="BN148" s="12" t="s">
        <v>53</v>
      </c>
      <c r="BO148" s="12" t="s">
        <v>21</v>
      </c>
      <c r="BP148" s="12">
        <v>220</v>
      </c>
      <c r="BQ148" s="12" t="s">
        <v>21</v>
      </c>
      <c r="BR148" s="12" t="s">
        <v>53</v>
      </c>
      <c r="BS148" s="12" t="s">
        <v>21</v>
      </c>
      <c r="BT148" s="12">
        <v>210</v>
      </c>
      <c r="BU148" s="12" t="s">
        <v>21</v>
      </c>
      <c r="BV148" s="12">
        <v>180</v>
      </c>
      <c r="BW148" s="12" t="s">
        <v>21</v>
      </c>
      <c r="BX148" s="12">
        <v>110</v>
      </c>
      <c r="BY148" s="12" t="s">
        <v>21</v>
      </c>
    </row>
    <row r="149" spans="2:77" x14ac:dyDescent="0.25">
      <c r="B149" s="10" t="s">
        <v>31</v>
      </c>
      <c r="C149" s="11">
        <v>115320</v>
      </c>
      <c r="D149" s="11" t="s">
        <v>21</v>
      </c>
      <c r="E149" s="11">
        <v>1030</v>
      </c>
      <c r="F149" s="11" t="s">
        <v>21</v>
      </c>
      <c r="G149" s="11">
        <v>7380</v>
      </c>
      <c r="H149" s="11" t="s">
        <v>21</v>
      </c>
      <c r="I149" s="11">
        <v>7400</v>
      </c>
      <c r="J149" s="11" t="s">
        <v>21</v>
      </c>
      <c r="K149" s="11" t="s">
        <v>53</v>
      </c>
      <c r="L149" s="11" t="s">
        <v>21</v>
      </c>
      <c r="M149" s="11">
        <v>10200</v>
      </c>
      <c r="N149" s="11" t="s">
        <v>21</v>
      </c>
      <c r="O149" s="11">
        <v>26040</v>
      </c>
      <c r="P149" s="11" t="s">
        <v>21</v>
      </c>
      <c r="Q149" s="11">
        <v>28230</v>
      </c>
      <c r="R149" s="11" t="s">
        <v>21</v>
      </c>
      <c r="S149" s="11">
        <v>35050</v>
      </c>
      <c r="T149" s="11" t="s">
        <v>21</v>
      </c>
      <c r="U149" s="11">
        <v>810</v>
      </c>
      <c r="V149" s="11" t="s">
        <v>21</v>
      </c>
      <c r="W149" s="11">
        <v>10</v>
      </c>
      <c r="X149" s="11" t="s">
        <v>21</v>
      </c>
      <c r="Y149" s="11">
        <v>40</v>
      </c>
      <c r="Z149" s="11" t="s">
        <v>21</v>
      </c>
      <c r="AA149" s="11">
        <v>40</v>
      </c>
      <c r="AB149" s="11" t="s">
        <v>21</v>
      </c>
      <c r="AC149" s="11" t="s">
        <v>53</v>
      </c>
      <c r="AD149" s="11" t="s">
        <v>21</v>
      </c>
      <c r="AE149" s="11">
        <v>80</v>
      </c>
      <c r="AF149" s="11" t="s">
        <v>21</v>
      </c>
      <c r="AG149" s="11">
        <v>240</v>
      </c>
      <c r="AH149" s="11" t="s">
        <v>21</v>
      </c>
      <c r="AI149" s="11">
        <v>240</v>
      </c>
      <c r="AJ149" s="11" t="s">
        <v>21</v>
      </c>
      <c r="AK149" s="11">
        <v>150</v>
      </c>
      <c r="AL149" s="11" t="s">
        <v>21</v>
      </c>
      <c r="AO149" s="10" t="s">
        <v>31</v>
      </c>
      <c r="AP149" s="11">
        <v>123770</v>
      </c>
      <c r="AQ149" s="11" t="s">
        <v>21</v>
      </c>
      <c r="AR149" s="11">
        <v>730</v>
      </c>
      <c r="AS149" s="11" t="s">
        <v>21</v>
      </c>
      <c r="AT149" s="11">
        <v>8030</v>
      </c>
      <c r="AU149" s="11" t="s">
        <v>21</v>
      </c>
      <c r="AV149" s="11" t="s">
        <v>53</v>
      </c>
      <c r="AW149" s="11" t="s">
        <v>21</v>
      </c>
      <c r="AX149" s="11">
        <v>23040</v>
      </c>
      <c r="AY149" s="11" t="s">
        <v>21</v>
      </c>
      <c r="AZ149" s="11" t="s">
        <v>53</v>
      </c>
      <c r="BA149" s="11" t="s">
        <v>21</v>
      </c>
      <c r="BB149" s="11">
        <v>31380</v>
      </c>
      <c r="BC149" s="11" t="s">
        <v>21</v>
      </c>
      <c r="BD149" s="11">
        <v>30820</v>
      </c>
      <c r="BE149" s="11" t="s">
        <v>21</v>
      </c>
      <c r="BF149" s="11">
        <v>29770</v>
      </c>
      <c r="BG149" s="11" t="s">
        <v>21</v>
      </c>
      <c r="BH149" s="11">
        <v>600</v>
      </c>
      <c r="BI149" s="11" t="s">
        <v>21</v>
      </c>
      <c r="BJ149" s="11" t="s">
        <v>53</v>
      </c>
      <c r="BK149" s="11" t="s">
        <v>79</v>
      </c>
      <c r="BL149" s="11">
        <v>40</v>
      </c>
      <c r="BM149" s="11" t="s">
        <v>21</v>
      </c>
      <c r="BN149" s="11" t="s">
        <v>53</v>
      </c>
      <c r="BO149" s="11" t="s">
        <v>21</v>
      </c>
      <c r="BP149" s="11">
        <v>140</v>
      </c>
      <c r="BQ149" s="11" t="s">
        <v>21</v>
      </c>
      <c r="BR149" s="11" t="s">
        <v>53</v>
      </c>
      <c r="BS149" s="11" t="s">
        <v>21</v>
      </c>
      <c r="BT149" s="11">
        <v>210</v>
      </c>
      <c r="BU149" s="11" t="s">
        <v>21</v>
      </c>
      <c r="BV149" s="11">
        <v>140</v>
      </c>
      <c r="BW149" s="11" t="s">
        <v>21</v>
      </c>
      <c r="BX149" s="11">
        <v>70</v>
      </c>
      <c r="BY149" s="11" t="s">
        <v>21</v>
      </c>
    </row>
    <row r="150" spans="2:77" x14ac:dyDescent="0.25">
      <c r="B150" s="10" t="s">
        <v>32</v>
      </c>
      <c r="C150" s="12">
        <v>360020</v>
      </c>
      <c r="D150" s="12" t="s">
        <v>21</v>
      </c>
      <c r="E150" s="12">
        <v>1560</v>
      </c>
      <c r="F150" s="12" t="s">
        <v>21</v>
      </c>
      <c r="G150" s="12">
        <v>12830</v>
      </c>
      <c r="H150" s="12" t="s">
        <v>21</v>
      </c>
      <c r="I150" s="12">
        <v>14290</v>
      </c>
      <c r="J150" s="12" t="s">
        <v>21</v>
      </c>
      <c r="K150" s="12" t="s">
        <v>53</v>
      </c>
      <c r="L150" s="12" t="s">
        <v>21</v>
      </c>
      <c r="M150" s="12">
        <v>22740</v>
      </c>
      <c r="N150" s="12" t="s">
        <v>21</v>
      </c>
      <c r="O150" s="12">
        <v>79180</v>
      </c>
      <c r="P150" s="12" t="s">
        <v>21</v>
      </c>
      <c r="Q150" s="12">
        <v>98200</v>
      </c>
      <c r="R150" s="12" t="s">
        <v>21</v>
      </c>
      <c r="S150" s="12">
        <v>131210</v>
      </c>
      <c r="T150" s="12" t="s">
        <v>21</v>
      </c>
      <c r="U150" s="12">
        <v>3810</v>
      </c>
      <c r="V150" s="12" t="s">
        <v>21</v>
      </c>
      <c r="W150" s="12">
        <v>40</v>
      </c>
      <c r="X150" s="12" t="s">
        <v>21</v>
      </c>
      <c r="Y150" s="12">
        <v>410</v>
      </c>
      <c r="Z150" s="12" t="s">
        <v>21</v>
      </c>
      <c r="AA150" s="12">
        <v>350</v>
      </c>
      <c r="AB150" s="12" t="s">
        <v>21</v>
      </c>
      <c r="AC150" s="12" t="s">
        <v>53</v>
      </c>
      <c r="AD150" s="12" t="s">
        <v>21</v>
      </c>
      <c r="AE150" s="12">
        <v>440</v>
      </c>
      <c r="AF150" s="12" t="s">
        <v>21</v>
      </c>
      <c r="AG150" s="12">
        <v>1140</v>
      </c>
      <c r="AH150" s="12" t="s">
        <v>21</v>
      </c>
      <c r="AI150" s="12">
        <v>860</v>
      </c>
      <c r="AJ150" s="12" t="s">
        <v>21</v>
      </c>
      <c r="AK150" s="12">
        <v>570</v>
      </c>
      <c r="AL150" s="12" t="s">
        <v>21</v>
      </c>
      <c r="AO150" s="10" t="s">
        <v>32</v>
      </c>
      <c r="AP150" s="12">
        <v>522990</v>
      </c>
      <c r="AQ150" s="12" t="s">
        <v>21</v>
      </c>
      <c r="AR150" s="12">
        <v>4490</v>
      </c>
      <c r="AS150" s="12" t="s">
        <v>21</v>
      </c>
      <c r="AT150" s="12">
        <v>32180</v>
      </c>
      <c r="AU150" s="12" t="s">
        <v>21</v>
      </c>
      <c r="AV150" s="12" t="s">
        <v>53</v>
      </c>
      <c r="AW150" s="12" t="s">
        <v>21</v>
      </c>
      <c r="AX150" s="12">
        <v>81290</v>
      </c>
      <c r="AY150" s="12" t="s">
        <v>21</v>
      </c>
      <c r="AZ150" s="12" t="s">
        <v>53</v>
      </c>
      <c r="BA150" s="12" t="s">
        <v>21</v>
      </c>
      <c r="BB150" s="12">
        <v>118600</v>
      </c>
      <c r="BC150" s="12" t="s">
        <v>21</v>
      </c>
      <c r="BD150" s="12">
        <v>114330</v>
      </c>
      <c r="BE150" s="12" t="s">
        <v>21</v>
      </c>
      <c r="BF150" s="12">
        <v>172100</v>
      </c>
      <c r="BG150" s="12" t="s">
        <v>21</v>
      </c>
      <c r="BH150" s="12">
        <v>4910</v>
      </c>
      <c r="BI150" s="12" t="s">
        <v>21</v>
      </c>
      <c r="BJ150" s="12">
        <v>60</v>
      </c>
      <c r="BK150" s="12" t="s">
        <v>21</v>
      </c>
      <c r="BL150" s="12">
        <v>550</v>
      </c>
      <c r="BM150" s="12" t="s">
        <v>21</v>
      </c>
      <c r="BN150" s="12" t="s">
        <v>53</v>
      </c>
      <c r="BO150" s="12" t="s">
        <v>21</v>
      </c>
      <c r="BP150" s="12">
        <v>1220</v>
      </c>
      <c r="BQ150" s="12" t="s">
        <v>21</v>
      </c>
      <c r="BR150" s="12" t="s">
        <v>53</v>
      </c>
      <c r="BS150" s="12" t="s">
        <v>21</v>
      </c>
      <c r="BT150" s="12">
        <v>1400</v>
      </c>
      <c r="BU150" s="12" t="s">
        <v>21</v>
      </c>
      <c r="BV150" s="12">
        <v>910</v>
      </c>
      <c r="BW150" s="12" t="s">
        <v>21</v>
      </c>
      <c r="BX150" s="12">
        <v>760</v>
      </c>
      <c r="BY150" s="12" t="s">
        <v>21</v>
      </c>
    </row>
    <row r="151" spans="2:77" x14ac:dyDescent="0.25">
      <c r="B151" s="10" t="s">
        <v>33</v>
      </c>
      <c r="C151" s="11">
        <v>653300</v>
      </c>
      <c r="D151" s="11" t="s">
        <v>21</v>
      </c>
      <c r="E151" s="11">
        <v>3520</v>
      </c>
      <c r="F151" s="11" t="s">
        <v>21</v>
      </c>
      <c r="G151" s="11">
        <v>24850</v>
      </c>
      <c r="H151" s="11" t="s">
        <v>21</v>
      </c>
      <c r="I151" s="11">
        <v>26090</v>
      </c>
      <c r="J151" s="11" t="s">
        <v>21</v>
      </c>
      <c r="K151" s="11" t="s">
        <v>53</v>
      </c>
      <c r="L151" s="11" t="s">
        <v>21</v>
      </c>
      <c r="M151" s="11">
        <v>42090</v>
      </c>
      <c r="N151" s="11" t="s">
        <v>21</v>
      </c>
      <c r="O151" s="11">
        <v>127440</v>
      </c>
      <c r="P151" s="11" t="s">
        <v>21</v>
      </c>
      <c r="Q151" s="11">
        <v>163010</v>
      </c>
      <c r="R151" s="11" t="s">
        <v>21</v>
      </c>
      <c r="S151" s="11">
        <v>266310</v>
      </c>
      <c r="T151" s="11" t="s">
        <v>21</v>
      </c>
      <c r="U151" s="11">
        <v>14120</v>
      </c>
      <c r="V151" s="11" t="s">
        <v>21</v>
      </c>
      <c r="W151" s="11">
        <v>110</v>
      </c>
      <c r="X151" s="11" t="s">
        <v>21</v>
      </c>
      <c r="Y151" s="11">
        <v>840</v>
      </c>
      <c r="Z151" s="11" t="s">
        <v>21</v>
      </c>
      <c r="AA151" s="11">
        <v>960</v>
      </c>
      <c r="AB151" s="11" t="s">
        <v>21</v>
      </c>
      <c r="AC151" s="11" t="s">
        <v>53</v>
      </c>
      <c r="AD151" s="11" t="s">
        <v>21</v>
      </c>
      <c r="AE151" s="11">
        <v>1450</v>
      </c>
      <c r="AF151" s="11" t="s">
        <v>21</v>
      </c>
      <c r="AG151" s="11">
        <v>3750</v>
      </c>
      <c r="AH151" s="11" t="s">
        <v>21</v>
      </c>
      <c r="AI151" s="11">
        <v>3670</v>
      </c>
      <c r="AJ151" s="11" t="s">
        <v>21</v>
      </c>
      <c r="AK151" s="11">
        <v>3350</v>
      </c>
      <c r="AL151" s="11" t="s">
        <v>21</v>
      </c>
      <c r="AO151" s="10" t="s">
        <v>33</v>
      </c>
      <c r="AP151" s="11">
        <v>775420</v>
      </c>
      <c r="AQ151" s="11" t="s">
        <v>21</v>
      </c>
      <c r="AR151" s="11">
        <v>3280</v>
      </c>
      <c r="AS151" s="11" t="s">
        <v>21</v>
      </c>
      <c r="AT151" s="11">
        <v>39900</v>
      </c>
      <c r="AU151" s="11" t="s">
        <v>21</v>
      </c>
      <c r="AV151" s="11" t="s">
        <v>53</v>
      </c>
      <c r="AW151" s="11" t="s">
        <v>21</v>
      </c>
      <c r="AX151" s="11">
        <v>121920</v>
      </c>
      <c r="AY151" s="11" t="s">
        <v>21</v>
      </c>
      <c r="AZ151" s="11" t="s">
        <v>53</v>
      </c>
      <c r="BA151" s="11" t="s">
        <v>21</v>
      </c>
      <c r="BB151" s="11">
        <v>186280</v>
      </c>
      <c r="BC151" s="11" t="s">
        <v>21</v>
      </c>
      <c r="BD151" s="11">
        <v>197800</v>
      </c>
      <c r="BE151" s="11" t="s">
        <v>21</v>
      </c>
      <c r="BF151" s="11">
        <v>226250</v>
      </c>
      <c r="BG151" s="11" t="s">
        <v>21</v>
      </c>
      <c r="BH151" s="11">
        <v>7390</v>
      </c>
      <c r="BI151" s="11" t="s">
        <v>21</v>
      </c>
      <c r="BJ151" s="11">
        <v>70</v>
      </c>
      <c r="BK151" s="11" t="s">
        <v>21</v>
      </c>
      <c r="BL151" s="11">
        <v>630</v>
      </c>
      <c r="BM151" s="11" t="s">
        <v>21</v>
      </c>
      <c r="BN151" s="11" t="s">
        <v>53</v>
      </c>
      <c r="BO151" s="11" t="s">
        <v>21</v>
      </c>
      <c r="BP151" s="11">
        <v>1680</v>
      </c>
      <c r="BQ151" s="11" t="s">
        <v>21</v>
      </c>
      <c r="BR151" s="11" t="s">
        <v>53</v>
      </c>
      <c r="BS151" s="11" t="s">
        <v>21</v>
      </c>
      <c r="BT151" s="11">
        <v>2110</v>
      </c>
      <c r="BU151" s="11" t="s">
        <v>21</v>
      </c>
      <c r="BV151" s="11">
        <v>1640</v>
      </c>
      <c r="BW151" s="11" t="s">
        <v>21</v>
      </c>
      <c r="BX151" s="11">
        <v>1260</v>
      </c>
      <c r="BY151" s="11" t="s">
        <v>21</v>
      </c>
    </row>
    <row r="152" spans="2:77" x14ac:dyDescent="0.25">
      <c r="B152" s="10" t="s">
        <v>34</v>
      </c>
      <c r="C152" s="12">
        <v>308890</v>
      </c>
      <c r="D152" s="12" t="s">
        <v>21</v>
      </c>
      <c r="E152" s="12">
        <v>3230</v>
      </c>
      <c r="F152" s="12" t="s">
        <v>21</v>
      </c>
      <c r="G152" s="12">
        <v>28250</v>
      </c>
      <c r="H152" s="12" t="s">
        <v>21</v>
      </c>
      <c r="I152" s="12">
        <v>27310</v>
      </c>
      <c r="J152" s="12" t="s">
        <v>21</v>
      </c>
      <c r="K152" s="12" t="s">
        <v>53</v>
      </c>
      <c r="L152" s="12" t="s">
        <v>21</v>
      </c>
      <c r="M152" s="12">
        <v>31370</v>
      </c>
      <c r="N152" s="12" t="s">
        <v>21</v>
      </c>
      <c r="O152" s="12">
        <v>90580</v>
      </c>
      <c r="P152" s="12" t="s">
        <v>21</v>
      </c>
      <c r="Q152" s="12">
        <v>94160</v>
      </c>
      <c r="R152" s="12" t="s">
        <v>21</v>
      </c>
      <c r="S152" s="12">
        <v>33990</v>
      </c>
      <c r="T152" s="12" t="s">
        <v>21</v>
      </c>
      <c r="U152" s="12">
        <v>29550</v>
      </c>
      <c r="V152" s="12" t="s">
        <v>21</v>
      </c>
      <c r="W152" s="12">
        <v>330</v>
      </c>
      <c r="X152" s="12" t="s">
        <v>21</v>
      </c>
      <c r="Y152" s="12">
        <v>3650</v>
      </c>
      <c r="Z152" s="12" t="s">
        <v>21</v>
      </c>
      <c r="AA152" s="12">
        <v>3880</v>
      </c>
      <c r="AB152" s="12" t="s">
        <v>21</v>
      </c>
      <c r="AC152" s="12" t="s">
        <v>53</v>
      </c>
      <c r="AD152" s="12" t="s">
        <v>21</v>
      </c>
      <c r="AE152" s="12">
        <v>3940</v>
      </c>
      <c r="AF152" s="12" t="s">
        <v>21</v>
      </c>
      <c r="AG152" s="12">
        <v>8860</v>
      </c>
      <c r="AH152" s="12" t="s">
        <v>21</v>
      </c>
      <c r="AI152" s="12">
        <v>7260</v>
      </c>
      <c r="AJ152" s="12" t="s">
        <v>21</v>
      </c>
      <c r="AK152" s="12">
        <v>1640</v>
      </c>
      <c r="AL152" s="12" t="s">
        <v>21</v>
      </c>
      <c r="AO152" s="10" t="s">
        <v>34</v>
      </c>
      <c r="AP152" s="12">
        <v>398990</v>
      </c>
      <c r="AQ152" s="12" t="s">
        <v>21</v>
      </c>
      <c r="AR152" s="12">
        <v>3470</v>
      </c>
      <c r="AS152" s="12" t="s">
        <v>21</v>
      </c>
      <c r="AT152" s="12">
        <v>34300</v>
      </c>
      <c r="AU152" s="12" t="s">
        <v>21</v>
      </c>
      <c r="AV152" s="12" t="s">
        <v>53</v>
      </c>
      <c r="AW152" s="12" t="s">
        <v>21</v>
      </c>
      <c r="AX152" s="12">
        <v>90920</v>
      </c>
      <c r="AY152" s="12" t="s">
        <v>21</v>
      </c>
      <c r="AZ152" s="12" t="s">
        <v>53</v>
      </c>
      <c r="BA152" s="12" t="s">
        <v>21</v>
      </c>
      <c r="BB152" s="12">
        <v>136370</v>
      </c>
      <c r="BC152" s="12" t="s">
        <v>21</v>
      </c>
      <c r="BD152" s="12">
        <v>95570</v>
      </c>
      <c r="BE152" s="12" t="s">
        <v>21</v>
      </c>
      <c r="BF152" s="12">
        <v>38370</v>
      </c>
      <c r="BG152" s="12" t="s">
        <v>21</v>
      </c>
      <c r="BH152" s="12">
        <v>5860</v>
      </c>
      <c r="BI152" s="12" t="s">
        <v>21</v>
      </c>
      <c r="BJ152" s="12">
        <v>40</v>
      </c>
      <c r="BK152" s="12" t="s">
        <v>21</v>
      </c>
      <c r="BL152" s="12">
        <v>680</v>
      </c>
      <c r="BM152" s="12" t="s">
        <v>21</v>
      </c>
      <c r="BN152" s="12" t="s">
        <v>53</v>
      </c>
      <c r="BO152" s="12" t="s">
        <v>21</v>
      </c>
      <c r="BP152" s="12">
        <v>1700</v>
      </c>
      <c r="BQ152" s="12" t="s">
        <v>21</v>
      </c>
      <c r="BR152" s="12" t="s">
        <v>53</v>
      </c>
      <c r="BS152" s="12" t="s">
        <v>21</v>
      </c>
      <c r="BT152" s="12">
        <v>2320</v>
      </c>
      <c r="BU152" s="12" t="s">
        <v>21</v>
      </c>
      <c r="BV152" s="12">
        <v>1040</v>
      </c>
      <c r="BW152" s="12" t="s">
        <v>21</v>
      </c>
      <c r="BX152" s="12">
        <v>80</v>
      </c>
      <c r="BY152" s="12" t="s">
        <v>21</v>
      </c>
    </row>
    <row r="153" spans="2:77" x14ac:dyDescent="0.25">
      <c r="B153" s="10" t="s">
        <v>35</v>
      </c>
      <c r="C153" s="11">
        <v>106820</v>
      </c>
      <c r="D153" s="11" t="s">
        <v>21</v>
      </c>
      <c r="E153" s="11">
        <v>1690</v>
      </c>
      <c r="F153" s="11" t="s">
        <v>21</v>
      </c>
      <c r="G153" s="11">
        <v>7010</v>
      </c>
      <c r="H153" s="11" t="s">
        <v>21</v>
      </c>
      <c r="I153" s="11">
        <v>6360</v>
      </c>
      <c r="J153" s="11" t="s">
        <v>21</v>
      </c>
      <c r="K153" s="11" t="s">
        <v>53</v>
      </c>
      <c r="L153" s="11" t="s">
        <v>21</v>
      </c>
      <c r="M153" s="11">
        <v>7590</v>
      </c>
      <c r="N153" s="11" t="s">
        <v>21</v>
      </c>
      <c r="O153" s="11">
        <v>20500</v>
      </c>
      <c r="P153" s="11" t="s">
        <v>21</v>
      </c>
      <c r="Q153" s="11">
        <v>27950</v>
      </c>
      <c r="R153" s="11" t="s">
        <v>21</v>
      </c>
      <c r="S153" s="11">
        <v>35710</v>
      </c>
      <c r="T153" s="11" t="s">
        <v>21</v>
      </c>
      <c r="U153" s="11">
        <v>1520</v>
      </c>
      <c r="V153" s="11" t="s">
        <v>21</v>
      </c>
      <c r="W153" s="11">
        <v>50</v>
      </c>
      <c r="X153" s="11" t="s">
        <v>21</v>
      </c>
      <c r="Y153" s="11">
        <v>210</v>
      </c>
      <c r="Z153" s="11" t="s">
        <v>21</v>
      </c>
      <c r="AA153" s="11">
        <v>190</v>
      </c>
      <c r="AB153" s="11" t="s">
        <v>21</v>
      </c>
      <c r="AC153" s="11" t="s">
        <v>53</v>
      </c>
      <c r="AD153" s="11" t="s">
        <v>21</v>
      </c>
      <c r="AE153" s="11">
        <v>180</v>
      </c>
      <c r="AF153" s="11" t="s">
        <v>21</v>
      </c>
      <c r="AG153" s="11">
        <v>340</v>
      </c>
      <c r="AH153" s="11" t="s">
        <v>21</v>
      </c>
      <c r="AI153" s="11">
        <v>320</v>
      </c>
      <c r="AJ153" s="11" t="s">
        <v>21</v>
      </c>
      <c r="AK153" s="11">
        <v>230</v>
      </c>
      <c r="AL153" s="11" t="s">
        <v>21</v>
      </c>
      <c r="AO153" s="10" t="s">
        <v>35</v>
      </c>
      <c r="AP153" s="11">
        <v>181870</v>
      </c>
      <c r="AQ153" s="11" t="s">
        <v>21</v>
      </c>
      <c r="AR153" s="11">
        <v>970</v>
      </c>
      <c r="AS153" s="11" t="s">
        <v>21</v>
      </c>
      <c r="AT153" s="11">
        <v>7020</v>
      </c>
      <c r="AU153" s="11" t="s">
        <v>21</v>
      </c>
      <c r="AV153" s="11" t="s">
        <v>53</v>
      </c>
      <c r="AW153" s="11" t="s">
        <v>21</v>
      </c>
      <c r="AX153" s="11">
        <v>22830</v>
      </c>
      <c r="AY153" s="11" t="s">
        <v>21</v>
      </c>
      <c r="AZ153" s="11" t="s">
        <v>53</v>
      </c>
      <c r="BA153" s="11" t="s">
        <v>21</v>
      </c>
      <c r="BB153" s="11">
        <v>47100</v>
      </c>
      <c r="BC153" s="11" t="s">
        <v>21</v>
      </c>
      <c r="BD153" s="11">
        <v>49780</v>
      </c>
      <c r="BE153" s="11" t="s">
        <v>21</v>
      </c>
      <c r="BF153" s="11">
        <v>54160</v>
      </c>
      <c r="BG153" s="11" t="s">
        <v>21</v>
      </c>
      <c r="BH153" s="11">
        <v>240</v>
      </c>
      <c r="BI153" s="11" t="s">
        <v>21</v>
      </c>
      <c r="BJ153" s="11" t="s">
        <v>53</v>
      </c>
      <c r="BK153" s="11" t="s">
        <v>79</v>
      </c>
      <c r="BL153" s="11">
        <v>40</v>
      </c>
      <c r="BM153" s="11" t="s">
        <v>21</v>
      </c>
      <c r="BN153" s="11" t="s">
        <v>53</v>
      </c>
      <c r="BO153" s="11" t="s">
        <v>21</v>
      </c>
      <c r="BP153" s="11">
        <v>60</v>
      </c>
      <c r="BQ153" s="11" t="s">
        <v>21</v>
      </c>
      <c r="BR153" s="11" t="s">
        <v>53</v>
      </c>
      <c r="BS153" s="11" t="s">
        <v>21</v>
      </c>
      <c r="BT153" s="11">
        <v>80</v>
      </c>
      <c r="BU153" s="11" t="s">
        <v>21</v>
      </c>
      <c r="BV153" s="11">
        <v>50</v>
      </c>
      <c r="BW153" s="11" t="s">
        <v>21</v>
      </c>
      <c r="BX153" s="11">
        <v>10</v>
      </c>
      <c r="BY153" s="11" t="s">
        <v>21</v>
      </c>
    </row>
    <row r="154" spans="2:77" x14ac:dyDescent="0.25">
      <c r="B154" s="10" t="s">
        <v>36</v>
      </c>
      <c r="C154" s="12">
        <v>774760</v>
      </c>
      <c r="D154" s="12" t="s">
        <v>21</v>
      </c>
      <c r="E154" s="12">
        <v>7150</v>
      </c>
      <c r="F154" s="12" t="s">
        <v>21</v>
      </c>
      <c r="G154" s="12">
        <v>39330</v>
      </c>
      <c r="H154" s="12" t="s">
        <v>21</v>
      </c>
      <c r="I154" s="12">
        <v>31560</v>
      </c>
      <c r="J154" s="12" t="s">
        <v>21</v>
      </c>
      <c r="K154" s="12" t="s">
        <v>53</v>
      </c>
      <c r="L154" s="12" t="s">
        <v>21</v>
      </c>
      <c r="M154" s="12">
        <v>43890</v>
      </c>
      <c r="N154" s="12" t="s">
        <v>21</v>
      </c>
      <c r="O154" s="12">
        <v>140440</v>
      </c>
      <c r="P154" s="12" t="s">
        <v>21</v>
      </c>
      <c r="Q154" s="12">
        <v>188400</v>
      </c>
      <c r="R154" s="12" t="s">
        <v>21</v>
      </c>
      <c r="S154" s="12">
        <v>324000</v>
      </c>
      <c r="T154" s="12" t="s">
        <v>21</v>
      </c>
      <c r="U154" s="12">
        <v>50270</v>
      </c>
      <c r="V154" s="12" t="s">
        <v>21</v>
      </c>
      <c r="W154" s="12">
        <v>1100</v>
      </c>
      <c r="X154" s="12" t="s">
        <v>21</v>
      </c>
      <c r="Y154" s="12">
        <v>5260</v>
      </c>
      <c r="Z154" s="12" t="s">
        <v>21</v>
      </c>
      <c r="AA154" s="12">
        <v>3720</v>
      </c>
      <c r="AB154" s="12" t="s">
        <v>21</v>
      </c>
      <c r="AC154" s="12" t="s">
        <v>53</v>
      </c>
      <c r="AD154" s="12" t="s">
        <v>21</v>
      </c>
      <c r="AE154" s="12">
        <v>4480</v>
      </c>
      <c r="AF154" s="12" t="s">
        <v>21</v>
      </c>
      <c r="AG154" s="12">
        <v>10980</v>
      </c>
      <c r="AH154" s="12" t="s">
        <v>21</v>
      </c>
      <c r="AI154" s="12">
        <v>11520</v>
      </c>
      <c r="AJ154" s="12" t="s">
        <v>21</v>
      </c>
      <c r="AK154" s="12">
        <v>13220</v>
      </c>
      <c r="AL154" s="12" t="s">
        <v>21</v>
      </c>
      <c r="AO154" s="10" t="s">
        <v>36</v>
      </c>
      <c r="AP154" s="12">
        <v>1123040</v>
      </c>
      <c r="AQ154" s="12" t="s">
        <v>21</v>
      </c>
      <c r="AR154" s="12">
        <v>8130</v>
      </c>
      <c r="AS154" s="12" t="s">
        <v>21</v>
      </c>
      <c r="AT154" s="12">
        <v>53270</v>
      </c>
      <c r="AU154" s="12" t="s">
        <v>21</v>
      </c>
      <c r="AV154" s="12" t="s">
        <v>53</v>
      </c>
      <c r="AW154" s="12" t="s">
        <v>21</v>
      </c>
      <c r="AX154" s="12">
        <v>140880</v>
      </c>
      <c r="AY154" s="12" t="s">
        <v>21</v>
      </c>
      <c r="AZ154" s="12" t="s">
        <v>53</v>
      </c>
      <c r="BA154" s="12" t="s">
        <v>21</v>
      </c>
      <c r="BB154" s="12">
        <v>228280</v>
      </c>
      <c r="BC154" s="12" t="s">
        <v>21</v>
      </c>
      <c r="BD154" s="12">
        <v>267990</v>
      </c>
      <c r="BE154" s="12" t="s">
        <v>21</v>
      </c>
      <c r="BF154" s="12">
        <v>424490</v>
      </c>
      <c r="BG154" s="12" t="s">
        <v>21</v>
      </c>
      <c r="BH154" s="12">
        <v>17620</v>
      </c>
      <c r="BI154" s="12" t="s">
        <v>21</v>
      </c>
      <c r="BJ154" s="12">
        <v>320</v>
      </c>
      <c r="BK154" s="12" t="s">
        <v>21</v>
      </c>
      <c r="BL154" s="12">
        <v>2100</v>
      </c>
      <c r="BM154" s="12" t="s">
        <v>21</v>
      </c>
      <c r="BN154" s="12" t="s">
        <v>53</v>
      </c>
      <c r="BO154" s="12" t="s">
        <v>21</v>
      </c>
      <c r="BP154" s="12">
        <v>3780</v>
      </c>
      <c r="BQ154" s="12" t="s">
        <v>21</v>
      </c>
      <c r="BR154" s="12" t="s">
        <v>53</v>
      </c>
      <c r="BS154" s="12" t="s">
        <v>21</v>
      </c>
      <c r="BT154" s="12">
        <v>4360</v>
      </c>
      <c r="BU154" s="12" t="s">
        <v>21</v>
      </c>
      <c r="BV154" s="12">
        <v>3580</v>
      </c>
      <c r="BW154" s="12" t="s">
        <v>21</v>
      </c>
      <c r="BX154" s="12">
        <v>3480</v>
      </c>
      <c r="BY154" s="12" t="s">
        <v>21</v>
      </c>
    </row>
    <row r="155" spans="2:77" x14ac:dyDescent="0.25">
      <c r="B155" s="10" t="s">
        <v>37</v>
      </c>
      <c r="C155" s="11">
        <v>26840</v>
      </c>
      <c r="D155" s="11" t="s">
        <v>21</v>
      </c>
      <c r="E155" s="11">
        <v>80</v>
      </c>
      <c r="F155" s="11" t="s">
        <v>21</v>
      </c>
      <c r="G155" s="11">
        <v>680</v>
      </c>
      <c r="H155" s="11" t="s">
        <v>21</v>
      </c>
      <c r="I155" s="11">
        <v>740</v>
      </c>
      <c r="J155" s="11" t="s">
        <v>21</v>
      </c>
      <c r="K155" s="11" t="s">
        <v>53</v>
      </c>
      <c r="L155" s="11" t="s">
        <v>21</v>
      </c>
      <c r="M155" s="11">
        <v>1020</v>
      </c>
      <c r="N155" s="11" t="s">
        <v>21</v>
      </c>
      <c r="O155" s="11">
        <v>3940</v>
      </c>
      <c r="P155" s="11" t="s">
        <v>21</v>
      </c>
      <c r="Q155" s="11">
        <v>8080</v>
      </c>
      <c r="R155" s="11" t="s">
        <v>21</v>
      </c>
      <c r="S155" s="11">
        <v>12310</v>
      </c>
      <c r="T155" s="11" t="s">
        <v>21</v>
      </c>
      <c r="U155" s="11">
        <v>490</v>
      </c>
      <c r="V155" s="11" t="s">
        <v>21</v>
      </c>
      <c r="W155" s="11">
        <v>10</v>
      </c>
      <c r="X155" s="11" t="s">
        <v>21</v>
      </c>
      <c r="Y155" s="11">
        <v>20</v>
      </c>
      <c r="Z155" s="11" t="s">
        <v>21</v>
      </c>
      <c r="AA155" s="11">
        <v>20</v>
      </c>
      <c r="AB155" s="11" t="s">
        <v>21</v>
      </c>
      <c r="AC155" s="11" t="s">
        <v>53</v>
      </c>
      <c r="AD155" s="11" t="s">
        <v>21</v>
      </c>
      <c r="AE155" s="11">
        <v>40</v>
      </c>
      <c r="AF155" s="11" t="s">
        <v>21</v>
      </c>
      <c r="AG155" s="11">
        <v>90</v>
      </c>
      <c r="AH155" s="11" t="s">
        <v>21</v>
      </c>
      <c r="AI155" s="11">
        <v>140</v>
      </c>
      <c r="AJ155" s="11" t="s">
        <v>21</v>
      </c>
      <c r="AK155" s="11">
        <v>170</v>
      </c>
      <c r="AL155" s="11" t="s">
        <v>21</v>
      </c>
      <c r="AO155" s="10" t="s">
        <v>37</v>
      </c>
      <c r="AP155" s="11">
        <v>30850</v>
      </c>
      <c r="AQ155" s="11" t="s">
        <v>21</v>
      </c>
      <c r="AR155" s="11">
        <v>50</v>
      </c>
      <c r="AS155" s="11" t="s">
        <v>21</v>
      </c>
      <c r="AT155" s="11">
        <v>790</v>
      </c>
      <c r="AU155" s="11" t="s">
        <v>21</v>
      </c>
      <c r="AV155" s="11" t="s">
        <v>53</v>
      </c>
      <c r="AW155" s="11" t="s">
        <v>21</v>
      </c>
      <c r="AX155" s="11">
        <v>2890</v>
      </c>
      <c r="AY155" s="11" t="s">
        <v>21</v>
      </c>
      <c r="AZ155" s="11" t="s">
        <v>53</v>
      </c>
      <c r="BA155" s="11" t="s">
        <v>21</v>
      </c>
      <c r="BB155" s="11">
        <v>7870</v>
      </c>
      <c r="BC155" s="11" t="s">
        <v>21</v>
      </c>
      <c r="BD155" s="11">
        <v>9170</v>
      </c>
      <c r="BE155" s="11" t="s">
        <v>21</v>
      </c>
      <c r="BF155" s="11">
        <v>10090</v>
      </c>
      <c r="BG155" s="11" t="s">
        <v>21</v>
      </c>
      <c r="BH155" s="11">
        <v>140</v>
      </c>
      <c r="BI155" s="11" t="s">
        <v>21</v>
      </c>
      <c r="BJ155" s="11" t="s">
        <v>53</v>
      </c>
      <c r="BK155" s="11" t="s">
        <v>21</v>
      </c>
      <c r="BL155" s="11">
        <v>10</v>
      </c>
      <c r="BM155" s="11" t="s">
        <v>21</v>
      </c>
      <c r="BN155" s="11" t="s">
        <v>53</v>
      </c>
      <c r="BO155" s="11" t="s">
        <v>21</v>
      </c>
      <c r="BP155" s="11">
        <v>10</v>
      </c>
      <c r="BQ155" s="11" t="s">
        <v>21</v>
      </c>
      <c r="BR155" s="11" t="s">
        <v>53</v>
      </c>
      <c r="BS155" s="11" t="s">
        <v>21</v>
      </c>
      <c r="BT155" s="11">
        <v>40</v>
      </c>
      <c r="BU155" s="11" t="s">
        <v>21</v>
      </c>
      <c r="BV155" s="11">
        <v>40</v>
      </c>
      <c r="BW155" s="11" t="s">
        <v>21</v>
      </c>
      <c r="BX155" s="11">
        <v>40</v>
      </c>
      <c r="BY155" s="11" t="s">
        <v>21</v>
      </c>
    </row>
    <row r="156" spans="2:77" x14ac:dyDescent="0.25">
      <c r="B156" s="10" t="s">
        <v>38</v>
      </c>
      <c r="C156" s="12">
        <v>38100</v>
      </c>
      <c r="D156" s="12" t="s">
        <v>21</v>
      </c>
      <c r="E156" s="12">
        <v>220</v>
      </c>
      <c r="F156" s="12" t="s">
        <v>21</v>
      </c>
      <c r="G156" s="12">
        <v>2210</v>
      </c>
      <c r="H156" s="12" t="s">
        <v>21</v>
      </c>
      <c r="I156" s="12">
        <v>1910</v>
      </c>
      <c r="J156" s="12" t="s">
        <v>21</v>
      </c>
      <c r="K156" s="12" t="s">
        <v>53</v>
      </c>
      <c r="L156" s="12" t="s">
        <v>21</v>
      </c>
      <c r="M156" s="12">
        <v>2890</v>
      </c>
      <c r="N156" s="12" t="s">
        <v>21</v>
      </c>
      <c r="O156" s="12">
        <v>9810</v>
      </c>
      <c r="P156" s="12" t="s">
        <v>21</v>
      </c>
      <c r="Q156" s="12">
        <v>11690</v>
      </c>
      <c r="R156" s="12" t="s">
        <v>21</v>
      </c>
      <c r="S156" s="12">
        <v>9360</v>
      </c>
      <c r="T156" s="12" t="s">
        <v>21</v>
      </c>
      <c r="U156" s="12">
        <v>1590</v>
      </c>
      <c r="V156" s="12" t="s">
        <v>21</v>
      </c>
      <c r="W156" s="12">
        <v>10</v>
      </c>
      <c r="X156" s="12" t="s">
        <v>21</v>
      </c>
      <c r="Y156" s="12">
        <v>200</v>
      </c>
      <c r="Z156" s="12" t="s">
        <v>21</v>
      </c>
      <c r="AA156" s="12">
        <v>150</v>
      </c>
      <c r="AB156" s="12" t="s">
        <v>21</v>
      </c>
      <c r="AC156" s="12" t="s">
        <v>53</v>
      </c>
      <c r="AD156" s="12" t="s">
        <v>21</v>
      </c>
      <c r="AE156" s="12">
        <v>150</v>
      </c>
      <c r="AF156" s="12" t="s">
        <v>21</v>
      </c>
      <c r="AG156" s="12">
        <v>430</v>
      </c>
      <c r="AH156" s="12" t="s">
        <v>21</v>
      </c>
      <c r="AI156" s="12">
        <v>450</v>
      </c>
      <c r="AJ156" s="12" t="s">
        <v>21</v>
      </c>
      <c r="AK156" s="12">
        <v>200</v>
      </c>
      <c r="AL156" s="12" t="s">
        <v>21</v>
      </c>
      <c r="AO156" s="10" t="s">
        <v>38</v>
      </c>
      <c r="AP156" s="12">
        <v>44380</v>
      </c>
      <c r="AQ156" s="12" t="s">
        <v>21</v>
      </c>
      <c r="AR156" s="12">
        <v>280</v>
      </c>
      <c r="AS156" s="12" t="s">
        <v>21</v>
      </c>
      <c r="AT156" s="12">
        <v>2550</v>
      </c>
      <c r="AU156" s="12" t="s">
        <v>21</v>
      </c>
      <c r="AV156" s="12" t="s">
        <v>53</v>
      </c>
      <c r="AW156" s="12" t="s">
        <v>21</v>
      </c>
      <c r="AX156" s="12">
        <v>8710</v>
      </c>
      <c r="AY156" s="12" t="s">
        <v>21</v>
      </c>
      <c r="AZ156" s="12" t="s">
        <v>53</v>
      </c>
      <c r="BA156" s="12" t="s">
        <v>21</v>
      </c>
      <c r="BB156" s="12">
        <v>13080</v>
      </c>
      <c r="BC156" s="12" t="s">
        <v>21</v>
      </c>
      <c r="BD156" s="12">
        <v>9030</v>
      </c>
      <c r="BE156" s="12" t="s">
        <v>21</v>
      </c>
      <c r="BF156" s="12">
        <v>10730</v>
      </c>
      <c r="BG156" s="12" t="s">
        <v>21</v>
      </c>
      <c r="BH156" s="12">
        <v>830</v>
      </c>
      <c r="BI156" s="12" t="s">
        <v>21</v>
      </c>
      <c r="BJ156" s="12">
        <v>10</v>
      </c>
      <c r="BK156" s="12" t="s">
        <v>21</v>
      </c>
      <c r="BL156" s="12">
        <v>50</v>
      </c>
      <c r="BM156" s="12" t="s">
        <v>21</v>
      </c>
      <c r="BN156" s="12" t="s">
        <v>53</v>
      </c>
      <c r="BO156" s="12" t="s">
        <v>21</v>
      </c>
      <c r="BP156" s="12">
        <v>190</v>
      </c>
      <c r="BQ156" s="12" t="s">
        <v>21</v>
      </c>
      <c r="BR156" s="12" t="s">
        <v>53</v>
      </c>
      <c r="BS156" s="12" t="s">
        <v>21</v>
      </c>
      <c r="BT156" s="12">
        <v>310</v>
      </c>
      <c r="BU156" s="12" t="s">
        <v>21</v>
      </c>
      <c r="BV156" s="12">
        <v>150</v>
      </c>
      <c r="BW156" s="12" t="s">
        <v>21</v>
      </c>
      <c r="BX156" s="12">
        <v>120</v>
      </c>
      <c r="BY156" s="12" t="s">
        <v>21</v>
      </c>
    </row>
    <row r="157" spans="2:77" x14ac:dyDescent="0.25">
      <c r="B157" s="10" t="s">
        <v>39</v>
      </c>
      <c r="C157" s="11">
        <v>72740</v>
      </c>
      <c r="D157" s="11" t="s">
        <v>21</v>
      </c>
      <c r="E157" s="11">
        <v>600</v>
      </c>
      <c r="F157" s="11" t="s">
        <v>21</v>
      </c>
      <c r="G157" s="11">
        <v>5670</v>
      </c>
      <c r="H157" s="11" t="s">
        <v>21</v>
      </c>
      <c r="I157" s="11">
        <v>4150</v>
      </c>
      <c r="J157" s="11" t="s">
        <v>21</v>
      </c>
      <c r="K157" s="11" t="s">
        <v>53</v>
      </c>
      <c r="L157" s="11" t="s">
        <v>21</v>
      </c>
      <c r="M157" s="11">
        <v>4950</v>
      </c>
      <c r="N157" s="11" t="s">
        <v>21</v>
      </c>
      <c r="O157" s="11">
        <v>16900</v>
      </c>
      <c r="P157" s="11" t="s">
        <v>21</v>
      </c>
      <c r="Q157" s="11">
        <v>21280</v>
      </c>
      <c r="R157" s="11" t="s">
        <v>21</v>
      </c>
      <c r="S157" s="11">
        <v>19180</v>
      </c>
      <c r="T157" s="11" t="s">
        <v>21</v>
      </c>
      <c r="U157" s="11">
        <v>690</v>
      </c>
      <c r="V157" s="11" t="s">
        <v>21</v>
      </c>
      <c r="W157" s="11">
        <v>10</v>
      </c>
      <c r="X157" s="11" t="s">
        <v>21</v>
      </c>
      <c r="Y157" s="11">
        <v>160</v>
      </c>
      <c r="Z157" s="11" t="s">
        <v>21</v>
      </c>
      <c r="AA157" s="11">
        <v>110</v>
      </c>
      <c r="AB157" s="11" t="s">
        <v>21</v>
      </c>
      <c r="AC157" s="11" t="s">
        <v>53</v>
      </c>
      <c r="AD157" s="11" t="s">
        <v>21</v>
      </c>
      <c r="AE157" s="11">
        <v>100</v>
      </c>
      <c r="AF157" s="11" t="s">
        <v>21</v>
      </c>
      <c r="AG157" s="11">
        <v>120</v>
      </c>
      <c r="AH157" s="11" t="s">
        <v>21</v>
      </c>
      <c r="AI157" s="11">
        <v>130</v>
      </c>
      <c r="AJ157" s="11" t="s">
        <v>21</v>
      </c>
      <c r="AK157" s="11">
        <v>60</v>
      </c>
      <c r="AL157" s="11" t="s">
        <v>21</v>
      </c>
      <c r="AO157" s="10" t="s">
        <v>39</v>
      </c>
      <c r="AP157" s="11">
        <v>104550</v>
      </c>
      <c r="AQ157" s="11" t="s">
        <v>21</v>
      </c>
      <c r="AR157" s="11">
        <v>1330</v>
      </c>
      <c r="AS157" s="11" t="s">
        <v>21</v>
      </c>
      <c r="AT157" s="11">
        <v>6210</v>
      </c>
      <c r="AU157" s="11" t="s">
        <v>21</v>
      </c>
      <c r="AV157" s="11" t="s">
        <v>53</v>
      </c>
      <c r="AW157" s="11" t="s">
        <v>21</v>
      </c>
      <c r="AX157" s="11">
        <v>18800</v>
      </c>
      <c r="AY157" s="11" t="s">
        <v>21</v>
      </c>
      <c r="AZ157" s="11" t="s">
        <v>53</v>
      </c>
      <c r="BA157" s="11" t="s">
        <v>21</v>
      </c>
      <c r="BB157" s="11">
        <v>28840</v>
      </c>
      <c r="BC157" s="11" t="s">
        <v>21</v>
      </c>
      <c r="BD157" s="11">
        <v>20220</v>
      </c>
      <c r="BE157" s="11" t="s">
        <v>21</v>
      </c>
      <c r="BF157" s="11">
        <v>29160</v>
      </c>
      <c r="BG157" s="11" t="s">
        <v>21</v>
      </c>
      <c r="BH157" s="11">
        <v>210</v>
      </c>
      <c r="BI157" s="11" t="s">
        <v>21</v>
      </c>
      <c r="BJ157" s="11">
        <v>20</v>
      </c>
      <c r="BK157" s="11" t="s">
        <v>21</v>
      </c>
      <c r="BL157" s="11">
        <v>40</v>
      </c>
      <c r="BM157" s="11" t="s">
        <v>21</v>
      </c>
      <c r="BN157" s="11" t="s">
        <v>53</v>
      </c>
      <c r="BO157" s="11" t="s">
        <v>21</v>
      </c>
      <c r="BP157" s="11">
        <v>50</v>
      </c>
      <c r="BQ157" s="11" t="s">
        <v>21</v>
      </c>
      <c r="BR157" s="11" t="s">
        <v>53</v>
      </c>
      <c r="BS157" s="11" t="s">
        <v>21</v>
      </c>
      <c r="BT157" s="11">
        <v>60</v>
      </c>
      <c r="BU157" s="11" t="s">
        <v>21</v>
      </c>
      <c r="BV157" s="11">
        <v>30</v>
      </c>
      <c r="BW157" s="11" t="s">
        <v>21</v>
      </c>
      <c r="BX157" s="11">
        <v>20</v>
      </c>
      <c r="BY157" s="11" t="s">
        <v>21</v>
      </c>
    </row>
    <row r="158" spans="2:77" x14ac:dyDescent="0.25">
      <c r="B158" s="10" t="s">
        <v>40</v>
      </c>
      <c r="C158" s="12">
        <v>1550</v>
      </c>
      <c r="D158" s="12" t="s">
        <v>21</v>
      </c>
      <c r="E158" s="12">
        <v>10</v>
      </c>
      <c r="F158" s="12" t="s">
        <v>21</v>
      </c>
      <c r="G158" s="12">
        <v>160</v>
      </c>
      <c r="H158" s="12" t="s">
        <v>21</v>
      </c>
      <c r="I158" s="12">
        <v>130</v>
      </c>
      <c r="J158" s="12" t="s">
        <v>21</v>
      </c>
      <c r="K158" s="12" t="s">
        <v>53</v>
      </c>
      <c r="L158" s="12" t="s">
        <v>21</v>
      </c>
      <c r="M158" s="12">
        <v>130</v>
      </c>
      <c r="N158" s="12" t="s">
        <v>21</v>
      </c>
      <c r="O158" s="12">
        <v>370</v>
      </c>
      <c r="P158" s="12" t="s">
        <v>21</v>
      </c>
      <c r="Q158" s="12">
        <v>440</v>
      </c>
      <c r="R158" s="12" t="s">
        <v>21</v>
      </c>
      <c r="S158" s="12">
        <v>310</v>
      </c>
      <c r="T158" s="12" t="s">
        <v>21</v>
      </c>
      <c r="U158" s="12">
        <v>70</v>
      </c>
      <c r="V158" s="12" t="s">
        <v>21</v>
      </c>
      <c r="W158" s="12" t="s">
        <v>53</v>
      </c>
      <c r="X158" s="12" t="s">
        <v>21</v>
      </c>
      <c r="Y158" s="12">
        <v>10</v>
      </c>
      <c r="Z158" s="12" t="s">
        <v>21</v>
      </c>
      <c r="AA158" s="12">
        <v>10</v>
      </c>
      <c r="AB158" s="12" t="s">
        <v>21</v>
      </c>
      <c r="AC158" s="12" t="s">
        <v>53</v>
      </c>
      <c r="AD158" s="12" t="s">
        <v>21</v>
      </c>
      <c r="AE158" s="12">
        <v>10</v>
      </c>
      <c r="AF158" s="12" t="s">
        <v>21</v>
      </c>
      <c r="AG158" s="12">
        <v>20</v>
      </c>
      <c r="AH158" s="12" t="s">
        <v>21</v>
      </c>
      <c r="AI158" s="12">
        <v>30</v>
      </c>
      <c r="AJ158" s="12" t="s">
        <v>21</v>
      </c>
      <c r="AK158" s="12" t="s">
        <v>53</v>
      </c>
      <c r="AL158" s="12" t="s">
        <v>79</v>
      </c>
      <c r="AO158" s="10" t="s">
        <v>40</v>
      </c>
      <c r="AP158" s="12">
        <v>1850</v>
      </c>
      <c r="AQ158" s="12" t="s">
        <v>21</v>
      </c>
      <c r="AR158" s="12">
        <v>20</v>
      </c>
      <c r="AS158" s="12" t="s">
        <v>21</v>
      </c>
      <c r="AT158" s="12">
        <v>120</v>
      </c>
      <c r="AU158" s="12" t="s">
        <v>21</v>
      </c>
      <c r="AV158" s="12" t="s">
        <v>53</v>
      </c>
      <c r="AW158" s="12" t="s">
        <v>21</v>
      </c>
      <c r="AX158" s="12">
        <v>380</v>
      </c>
      <c r="AY158" s="12" t="s">
        <v>21</v>
      </c>
      <c r="AZ158" s="12" t="s">
        <v>53</v>
      </c>
      <c r="BA158" s="12" t="s">
        <v>21</v>
      </c>
      <c r="BB158" s="12">
        <v>610</v>
      </c>
      <c r="BC158" s="12" t="s">
        <v>21</v>
      </c>
      <c r="BD158" s="12">
        <v>480</v>
      </c>
      <c r="BE158" s="12" t="s">
        <v>21</v>
      </c>
      <c r="BF158" s="12">
        <v>250</v>
      </c>
      <c r="BG158" s="12" t="s">
        <v>21</v>
      </c>
      <c r="BH158" s="12">
        <v>50</v>
      </c>
      <c r="BI158" s="12" t="s">
        <v>21</v>
      </c>
      <c r="BJ158" s="12" t="s">
        <v>53</v>
      </c>
      <c r="BK158" s="12" t="s">
        <v>79</v>
      </c>
      <c r="BL158" s="12" t="s">
        <v>53</v>
      </c>
      <c r="BM158" s="12" t="s">
        <v>79</v>
      </c>
      <c r="BN158" s="12" t="s">
        <v>53</v>
      </c>
      <c r="BO158" s="12" t="s">
        <v>21</v>
      </c>
      <c r="BP158" s="12">
        <v>20</v>
      </c>
      <c r="BQ158" s="12" t="s">
        <v>21</v>
      </c>
      <c r="BR158" s="12" t="s">
        <v>53</v>
      </c>
      <c r="BS158" s="12" t="s">
        <v>21</v>
      </c>
      <c r="BT158" s="12">
        <v>20</v>
      </c>
      <c r="BU158" s="12" t="s">
        <v>21</v>
      </c>
      <c r="BV158" s="12">
        <v>10</v>
      </c>
      <c r="BW158" s="12" t="s">
        <v>21</v>
      </c>
      <c r="BX158" s="12" t="s">
        <v>53</v>
      </c>
      <c r="BY158" s="12" t="s">
        <v>79</v>
      </c>
    </row>
    <row r="159" spans="2:77" x14ac:dyDescent="0.25">
      <c r="B159" s="10" t="s">
        <v>41</v>
      </c>
      <c r="C159" s="11">
        <v>165800</v>
      </c>
      <c r="D159" s="11" t="s">
        <v>21</v>
      </c>
      <c r="E159" s="11">
        <v>760</v>
      </c>
      <c r="F159" s="11" t="s">
        <v>21</v>
      </c>
      <c r="G159" s="11">
        <v>7630</v>
      </c>
      <c r="H159" s="11" t="s">
        <v>21</v>
      </c>
      <c r="I159" s="11">
        <v>8650</v>
      </c>
      <c r="J159" s="11" t="s">
        <v>21</v>
      </c>
      <c r="K159" s="11" t="s">
        <v>53</v>
      </c>
      <c r="L159" s="11" t="s">
        <v>21</v>
      </c>
      <c r="M159" s="11">
        <v>15040</v>
      </c>
      <c r="N159" s="11" t="s">
        <v>21</v>
      </c>
      <c r="O159" s="11">
        <v>37510</v>
      </c>
      <c r="P159" s="11" t="s">
        <v>21</v>
      </c>
      <c r="Q159" s="11">
        <v>42020</v>
      </c>
      <c r="R159" s="11" t="s">
        <v>21</v>
      </c>
      <c r="S159" s="11">
        <v>54200</v>
      </c>
      <c r="T159" s="11" t="s">
        <v>21</v>
      </c>
      <c r="U159" s="11">
        <v>720</v>
      </c>
      <c r="V159" s="11" t="s">
        <v>21</v>
      </c>
      <c r="W159" s="11" t="s">
        <v>53</v>
      </c>
      <c r="X159" s="11" t="s">
        <v>79</v>
      </c>
      <c r="Y159" s="11">
        <v>60</v>
      </c>
      <c r="Z159" s="11" t="s">
        <v>21</v>
      </c>
      <c r="AA159" s="11">
        <v>80</v>
      </c>
      <c r="AB159" s="11" t="s">
        <v>21</v>
      </c>
      <c r="AC159" s="11" t="s">
        <v>53</v>
      </c>
      <c r="AD159" s="11" t="s">
        <v>21</v>
      </c>
      <c r="AE159" s="11">
        <v>100</v>
      </c>
      <c r="AF159" s="11" t="s">
        <v>21</v>
      </c>
      <c r="AG159" s="11">
        <v>190</v>
      </c>
      <c r="AH159" s="11" t="s">
        <v>21</v>
      </c>
      <c r="AI159" s="11">
        <v>160</v>
      </c>
      <c r="AJ159" s="11" t="s">
        <v>21</v>
      </c>
      <c r="AK159" s="11">
        <v>150</v>
      </c>
      <c r="AL159" s="11" t="s">
        <v>21</v>
      </c>
      <c r="AO159" s="10" t="s">
        <v>41</v>
      </c>
      <c r="AP159" s="11">
        <v>421010</v>
      </c>
      <c r="AQ159" s="11" t="s">
        <v>21</v>
      </c>
      <c r="AR159" s="11">
        <v>2680</v>
      </c>
      <c r="AS159" s="11" t="s">
        <v>21</v>
      </c>
      <c r="AT159" s="11">
        <v>28120</v>
      </c>
      <c r="AU159" s="11" t="s">
        <v>21</v>
      </c>
      <c r="AV159" s="11" t="s">
        <v>53</v>
      </c>
      <c r="AW159" s="11" t="s">
        <v>21</v>
      </c>
      <c r="AX159" s="11">
        <v>66920</v>
      </c>
      <c r="AY159" s="11" t="s">
        <v>21</v>
      </c>
      <c r="AZ159" s="11" t="s">
        <v>53</v>
      </c>
      <c r="BA159" s="11" t="s">
        <v>21</v>
      </c>
      <c r="BB159" s="11">
        <v>96110</v>
      </c>
      <c r="BC159" s="11" t="s">
        <v>21</v>
      </c>
      <c r="BD159" s="11">
        <v>120880</v>
      </c>
      <c r="BE159" s="11" t="s">
        <v>21</v>
      </c>
      <c r="BF159" s="11">
        <v>106300</v>
      </c>
      <c r="BG159" s="11" t="s">
        <v>21</v>
      </c>
      <c r="BH159" s="11">
        <v>110</v>
      </c>
      <c r="BI159" s="11" t="s">
        <v>21</v>
      </c>
      <c r="BJ159" s="11" t="s">
        <v>53</v>
      </c>
      <c r="BK159" s="11" t="s">
        <v>21</v>
      </c>
      <c r="BL159" s="11">
        <v>10</v>
      </c>
      <c r="BM159" s="11" t="s">
        <v>21</v>
      </c>
      <c r="BN159" s="11" t="s">
        <v>53</v>
      </c>
      <c r="BO159" s="11" t="s">
        <v>21</v>
      </c>
      <c r="BP159" s="11">
        <v>20</v>
      </c>
      <c r="BQ159" s="11" t="s">
        <v>21</v>
      </c>
      <c r="BR159" s="11" t="s">
        <v>53</v>
      </c>
      <c r="BS159" s="11" t="s">
        <v>21</v>
      </c>
      <c r="BT159" s="11">
        <v>30</v>
      </c>
      <c r="BU159" s="11" t="s">
        <v>21</v>
      </c>
      <c r="BV159" s="11">
        <v>30</v>
      </c>
      <c r="BW159" s="11" t="s">
        <v>21</v>
      </c>
      <c r="BX159" s="11">
        <v>20</v>
      </c>
      <c r="BY159" s="11" t="s">
        <v>21</v>
      </c>
    </row>
    <row r="160" spans="2:77" x14ac:dyDescent="0.25">
      <c r="B160" s="10" t="s">
        <v>42</v>
      </c>
      <c r="C160" s="12">
        <v>6830</v>
      </c>
      <c r="D160" s="12" t="s">
        <v>21</v>
      </c>
      <c r="E160" s="12">
        <v>30</v>
      </c>
      <c r="F160" s="12" t="s">
        <v>21</v>
      </c>
      <c r="G160" s="12">
        <v>320</v>
      </c>
      <c r="H160" s="12" t="s">
        <v>21</v>
      </c>
      <c r="I160" s="12">
        <v>350</v>
      </c>
      <c r="J160" s="12" t="s">
        <v>21</v>
      </c>
      <c r="K160" s="12" t="s">
        <v>53</v>
      </c>
      <c r="L160" s="12" t="s">
        <v>21</v>
      </c>
      <c r="M160" s="12">
        <v>490</v>
      </c>
      <c r="N160" s="12" t="s">
        <v>21</v>
      </c>
      <c r="O160" s="12">
        <v>1260</v>
      </c>
      <c r="P160" s="12" t="s">
        <v>21</v>
      </c>
      <c r="Q160" s="12">
        <v>1980</v>
      </c>
      <c r="R160" s="12" t="s">
        <v>21</v>
      </c>
      <c r="S160" s="12">
        <v>2420</v>
      </c>
      <c r="T160" s="12" t="s">
        <v>21</v>
      </c>
      <c r="U160" s="12">
        <v>10</v>
      </c>
      <c r="V160" s="12" t="s">
        <v>21</v>
      </c>
      <c r="W160" s="12" t="s">
        <v>53</v>
      </c>
      <c r="X160" s="12" t="s">
        <v>21</v>
      </c>
      <c r="Y160" s="12" t="s">
        <v>53</v>
      </c>
      <c r="Z160" s="12" t="s">
        <v>21</v>
      </c>
      <c r="AA160" s="12" t="s">
        <v>53</v>
      </c>
      <c r="AB160" s="12" t="s">
        <v>21</v>
      </c>
      <c r="AC160" s="12" t="s">
        <v>53</v>
      </c>
      <c r="AD160" s="12" t="s">
        <v>21</v>
      </c>
      <c r="AE160" s="12" t="s">
        <v>53</v>
      </c>
      <c r="AF160" s="12" t="s">
        <v>21</v>
      </c>
      <c r="AG160" s="12" t="s">
        <v>53</v>
      </c>
      <c r="AH160" s="12" t="s">
        <v>79</v>
      </c>
      <c r="AI160" s="12">
        <v>10</v>
      </c>
      <c r="AJ160" s="12" t="s">
        <v>21</v>
      </c>
      <c r="AK160" s="12" t="s">
        <v>53</v>
      </c>
      <c r="AL160" s="12" t="s">
        <v>79</v>
      </c>
      <c r="AO160" s="10" t="s">
        <v>42</v>
      </c>
      <c r="AP160" s="12">
        <v>11140</v>
      </c>
      <c r="AQ160" s="12" t="s">
        <v>21</v>
      </c>
      <c r="AR160" s="12">
        <v>60</v>
      </c>
      <c r="AS160" s="12" t="s">
        <v>21</v>
      </c>
      <c r="AT160" s="12">
        <v>490</v>
      </c>
      <c r="AU160" s="12" t="s">
        <v>21</v>
      </c>
      <c r="AV160" s="12" t="s">
        <v>53</v>
      </c>
      <c r="AW160" s="12" t="s">
        <v>21</v>
      </c>
      <c r="AX160" s="12">
        <v>1370</v>
      </c>
      <c r="AY160" s="12" t="s">
        <v>21</v>
      </c>
      <c r="AZ160" s="12" t="s">
        <v>53</v>
      </c>
      <c r="BA160" s="12" t="s">
        <v>21</v>
      </c>
      <c r="BB160" s="12">
        <v>2930</v>
      </c>
      <c r="BC160" s="12" t="s">
        <v>21</v>
      </c>
      <c r="BD160" s="12">
        <v>3550</v>
      </c>
      <c r="BE160" s="12" t="s">
        <v>21</v>
      </c>
      <c r="BF160" s="12">
        <v>2750</v>
      </c>
      <c r="BG160" s="12" t="s">
        <v>21</v>
      </c>
      <c r="BH160" s="12" t="s">
        <v>53</v>
      </c>
      <c r="BI160" s="12" t="s">
        <v>79</v>
      </c>
      <c r="BJ160" s="12" t="s">
        <v>53</v>
      </c>
      <c r="BK160" s="12" t="s">
        <v>21</v>
      </c>
      <c r="BL160" s="12" t="s">
        <v>53</v>
      </c>
      <c r="BM160" s="12" t="s">
        <v>21</v>
      </c>
      <c r="BN160" s="12" t="s">
        <v>53</v>
      </c>
      <c r="BO160" s="12" t="s">
        <v>21</v>
      </c>
      <c r="BP160" s="12" t="s">
        <v>53</v>
      </c>
      <c r="BQ160" s="12" t="s">
        <v>21</v>
      </c>
      <c r="BR160" s="12" t="s">
        <v>53</v>
      </c>
      <c r="BS160" s="12" t="s">
        <v>21</v>
      </c>
      <c r="BT160" s="12" t="s">
        <v>53</v>
      </c>
      <c r="BU160" s="12" t="s">
        <v>79</v>
      </c>
      <c r="BV160" s="12" t="s">
        <v>53</v>
      </c>
      <c r="BW160" s="12" t="s">
        <v>21</v>
      </c>
      <c r="BX160" s="12" t="s">
        <v>53</v>
      </c>
      <c r="BY160" s="12" t="s">
        <v>21</v>
      </c>
    </row>
    <row r="161" spans="2:77" x14ac:dyDescent="0.25">
      <c r="B161" s="10" t="s">
        <v>43</v>
      </c>
      <c r="C161" s="11">
        <v>49710</v>
      </c>
      <c r="D161" s="11" t="s">
        <v>21</v>
      </c>
      <c r="E161" s="11">
        <v>190</v>
      </c>
      <c r="F161" s="11" t="s">
        <v>21</v>
      </c>
      <c r="G161" s="11">
        <v>2060</v>
      </c>
      <c r="H161" s="11" t="s">
        <v>21</v>
      </c>
      <c r="I161" s="11">
        <v>2210</v>
      </c>
      <c r="J161" s="11" t="s">
        <v>21</v>
      </c>
      <c r="K161" s="11" t="s">
        <v>53</v>
      </c>
      <c r="L161" s="11" t="s">
        <v>21</v>
      </c>
      <c r="M161" s="11">
        <v>3470</v>
      </c>
      <c r="N161" s="11" t="s">
        <v>21</v>
      </c>
      <c r="O161" s="11">
        <v>14420</v>
      </c>
      <c r="P161" s="11" t="s">
        <v>21</v>
      </c>
      <c r="Q161" s="11">
        <v>16720</v>
      </c>
      <c r="R161" s="11" t="s">
        <v>21</v>
      </c>
      <c r="S161" s="11">
        <v>10640</v>
      </c>
      <c r="T161" s="11" t="s">
        <v>21</v>
      </c>
      <c r="U161" s="11">
        <v>1210</v>
      </c>
      <c r="V161" s="11" t="s">
        <v>21</v>
      </c>
      <c r="W161" s="11" t="s">
        <v>53</v>
      </c>
      <c r="X161" s="11" t="s">
        <v>79</v>
      </c>
      <c r="Y161" s="11">
        <v>100</v>
      </c>
      <c r="Z161" s="11" t="s">
        <v>21</v>
      </c>
      <c r="AA161" s="11">
        <v>70</v>
      </c>
      <c r="AB161" s="11" t="s">
        <v>21</v>
      </c>
      <c r="AC161" s="11" t="s">
        <v>53</v>
      </c>
      <c r="AD161" s="11" t="s">
        <v>21</v>
      </c>
      <c r="AE161" s="11">
        <v>110</v>
      </c>
      <c r="AF161" s="11" t="s">
        <v>21</v>
      </c>
      <c r="AG161" s="11">
        <v>340</v>
      </c>
      <c r="AH161" s="11" t="s">
        <v>21</v>
      </c>
      <c r="AI161" s="11">
        <v>410</v>
      </c>
      <c r="AJ161" s="11" t="s">
        <v>21</v>
      </c>
      <c r="AK161" s="11">
        <v>170</v>
      </c>
      <c r="AL161" s="11" t="s">
        <v>21</v>
      </c>
      <c r="AO161" s="10" t="s">
        <v>43</v>
      </c>
      <c r="AP161" s="11">
        <v>67910</v>
      </c>
      <c r="AQ161" s="11" t="s">
        <v>21</v>
      </c>
      <c r="AR161" s="11">
        <v>130</v>
      </c>
      <c r="AS161" s="11" t="s">
        <v>21</v>
      </c>
      <c r="AT161" s="11">
        <v>2260</v>
      </c>
      <c r="AU161" s="11" t="s">
        <v>21</v>
      </c>
      <c r="AV161" s="11" t="s">
        <v>53</v>
      </c>
      <c r="AW161" s="11" t="s">
        <v>21</v>
      </c>
      <c r="AX161" s="11">
        <v>14020</v>
      </c>
      <c r="AY161" s="11" t="s">
        <v>21</v>
      </c>
      <c r="AZ161" s="11" t="s">
        <v>53</v>
      </c>
      <c r="BA161" s="11" t="s">
        <v>21</v>
      </c>
      <c r="BB161" s="11">
        <v>21530</v>
      </c>
      <c r="BC161" s="11" t="s">
        <v>21</v>
      </c>
      <c r="BD161" s="11">
        <v>17850</v>
      </c>
      <c r="BE161" s="11" t="s">
        <v>21</v>
      </c>
      <c r="BF161" s="11">
        <v>12130</v>
      </c>
      <c r="BG161" s="11" t="s">
        <v>21</v>
      </c>
      <c r="BH161" s="11">
        <v>1040</v>
      </c>
      <c r="BI161" s="11" t="s">
        <v>21</v>
      </c>
      <c r="BJ161" s="11" t="s">
        <v>53</v>
      </c>
      <c r="BK161" s="11" t="s">
        <v>79</v>
      </c>
      <c r="BL161" s="11">
        <v>40</v>
      </c>
      <c r="BM161" s="11" t="s">
        <v>21</v>
      </c>
      <c r="BN161" s="11" t="s">
        <v>53</v>
      </c>
      <c r="BO161" s="11" t="s">
        <v>21</v>
      </c>
      <c r="BP161" s="11">
        <v>190</v>
      </c>
      <c r="BQ161" s="11" t="s">
        <v>21</v>
      </c>
      <c r="BR161" s="11" t="s">
        <v>53</v>
      </c>
      <c r="BS161" s="11" t="s">
        <v>21</v>
      </c>
      <c r="BT161" s="11">
        <v>440</v>
      </c>
      <c r="BU161" s="11" t="s">
        <v>21</v>
      </c>
      <c r="BV161" s="11">
        <v>300</v>
      </c>
      <c r="BW161" s="11" t="s">
        <v>21</v>
      </c>
      <c r="BX161" s="11">
        <v>70</v>
      </c>
      <c r="BY161" s="11" t="s">
        <v>21</v>
      </c>
    </row>
    <row r="162" spans="2:77" x14ac:dyDescent="0.25">
      <c r="B162" s="10" t="s">
        <v>44</v>
      </c>
      <c r="C162" s="12">
        <v>71670</v>
      </c>
      <c r="D162" s="12" t="s">
        <v>21</v>
      </c>
      <c r="E162" s="12">
        <v>1240</v>
      </c>
      <c r="F162" s="12" t="s">
        <v>21</v>
      </c>
      <c r="G162" s="12">
        <v>9360</v>
      </c>
      <c r="H162" s="12" t="s">
        <v>21</v>
      </c>
      <c r="I162" s="12">
        <v>7630</v>
      </c>
      <c r="J162" s="12" t="s">
        <v>21</v>
      </c>
      <c r="K162" s="12" t="s">
        <v>53</v>
      </c>
      <c r="L162" s="12" t="s">
        <v>21</v>
      </c>
      <c r="M162" s="12">
        <v>8530</v>
      </c>
      <c r="N162" s="12" t="s">
        <v>21</v>
      </c>
      <c r="O162" s="12">
        <v>22120</v>
      </c>
      <c r="P162" s="12" t="s">
        <v>21</v>
      </c>
      <c r="Q162" s="12">
        <v>17670</v>
      </c>
      <c r="R162" s="12" t="s">
        <v>21</v>
      </c>
      <c r="S162" s="12">
        <v>5110</v>
      </c>
      <c r="T162" s="12" t="s">
        <v>21</v>
      </c>
      <c r="U162" s="12">
        <v>15390</v>
      </c>
      <c r="V162" s="12" t="s">
        <v>21</v>
      </c>
      <c r="W162" s="12">
        <v>290</v>
      </c>
      <c r="X162" s="12" t="s">
        <v>21</v>
      </c>
      <c r="Y162" s="12">
        <v>2350</v>
      </c>
      <c r="Z162" s="12" t="s">
        <v>21</v>
      </c>
      <c r="AA162" s="12">
        <v>1860</v>
      </c>
      <c r="AB162" s="12" t="s">
        <v>21</v>
      </c>
      <c r="AC162" s="12" t="s">
        <v>53</v>
      </c>
      <c r="AD162" s="12" t="s">
        <v>21</v>
      </c>
      <c r="AE162" s="12">
        <v>2010</v>
      </c>
      <c r="AF162" s="12" t="s">
        <v>21</v>
      </c>
      <c r="AG162" s="12">
        <v>4810</v>
      </c>
      <c r="AH162" s="12" t="s">
        <v>21</v>
      </c>
      <c r="AI162" s="12">
        <v>3440</v>
      </c>
      <c r="AJ162" s="12" t="s">
        <v>21</v>
      </c>
      <c r="AK162" s="12">
        <v>630</v>
      </c>
      <c r="AL162" s="12" t="s">
        <v>21</v>
      </c>
      <c r="AO162" s="10" t="s">
        <v>44</v>
      </c>
      <c r="AP162" s="12">
        <v>98390</v>
      </c>
      <c r="AQ162" s="12" t="s">
        <v>21</v>
      </c>
      <c r="AR162" s="12">
        <v>1550</v>
      </c>
      <c r="AS162" s="12" t="s">
        <v>21</v>
      </c>
      <c r="AT162" s="12">
        <v>10360</v>
      </c>
      <c r="AU162" s="12" t="s">
        <v>21</v>
      </c>
      <c r="AV162" s="12" t="s">
        <v>53</v>
      </c>
      <c r="AW162" s="12" t="s">
        <v>21</v>
      </c>
      <c r="AX162" s="12">
        <v>28020</v>
      </c>
      <c r="AY162" s="12" t="s">
        <v>21</v>
      </c>
      <c r="AZ162" s="12" t="s">
        <v>53</v>
      </c>
      <c r="BA162" s="12" t="s">
        <v>21</v>
      </c>
      <c r="BB162" s="12">
        <v>33180</v>
      </c>
      <c r="BC162" s="12" t="s">
        <v>21</v>
      </c>
      <c r="BD162" s="12">
        <v>16880</v>
      </c>
      <c r="BE162" s="12" t="s">
        <v>21</v>
      </c>
      <c r="BF162" s="12">
        <v>8400</v>
      </c>
      <c r="BG162" s="12" t="s">
        <v>21</v>
      </c>
      <c r="BH162" s="12">
        <v>13390</v>
      </c>
      <c r="BI162" s="12" t="s">
        <v>21</v>
      </c>
      <c r="BJ162" s="12">
        <v>260</v>
      </c>
      <c r="BK162" s="12" t="s">
        <v>21</v>
      </c>
      <c r="BL162" s="12">
        <v>1710</v>
      </c>
      <c r="BM162" s="12" t="s">
        <v>21</v>
      </c>
      <c r="BN162" s="12" t="s">
        <v>53</v>
      </c>
      <c r="BO162" s="12" t="s">
        <v>21</v>
      </c>
      <c r="BP162" s="12">
        <v>4280</v>
      </c>
      <c r="BQ162" s="12" t="s">
        <v>21</v>
      </c>
      <c r="BR162" s="12" t="s">
        <v>53</v>
      </c>
      <c r="BS162" s="12" t="s">
        <v>21</v>
      </c>
      <c r="BT162" s="12">
        <v>4740</v>
      </c>
      <c r="BU162" s="12" t="s">
        <v>21</v>
      </c>
      <c r="BV162" s="12">
        <v>1930</v>
      </c>
      <c r="BW162" s="12" t="s">
        <v>21</v>
      </c>
      <c r="BX162" s="12">
        <v>480</v>
      </c>
      <c r="BY162" s="12" t="s">
        <v>21</v>
      </c>
    </row>
    <row r="163" spans="2:77" x14ac:dyDescent="0.25">
      <c r="B163" s="10" t="s">
        <v>45</v>
      </c>
      <c r="C163" s="11">
        <v>853370</v>
      </c>
      <c r="D163" s="11" t="s">
        <v>21</v>
      </c>
      <c r="E163" s="11">
        <v>12380</v>
      </c>
      <c r="F163" s="11" t="s">
        <v>21</v>
      </c>
      <c r="G163" s="11">
        <v>91030</v>
      </c>
      <c r="H163" s="11" t="s">
        <v>21</v>
      </c>
      <c r="I163" s="11">
        <v>86890</v>
      </c>
      <c r="J163" s="11" t="s">
        <v>21</v>
      </c>
      <c r="K163" s="11" t="s">
        <v>53</v>
      </c>
      <c r="L163" s="11" t="s">
        <v>21</v>
      </c>
      <c r="M163" s="11">
        <v>105610</v>
      </c>
      <c r="N163" s="11" t="s">
        <v>21</v>
      </c>
      <c r="O163" s="11">
        <v>223960</v>
      </c>
      <c r="P163" s="11" t="s">
        <v>21</v>
      </c>
      <c r="Q163" s="11">
        <v>225570</v>
      </c>
      <c r="R163" s="11" t="s">
        <v>21</v>
      </c>
      <c r="S163" s="11">
        <v>107930</v>
      </c>
      <c r="T163" s="11" t="s">
        <v>21</v>
      </c>
      <c r="U163" s="11">
        <v>1360</v>
      </c>
      <c r="V163" s="11" t="s">
        <v>21</v>
      </c>
      <c r="W163" s="11">
        <v>40</v>
      </c>
      <c r="X163" s="11" t="s">
        <v>21</v>
      </c>
      <c r="Y163" s="11">
        <v>200</v>
      </c>
      <c r="Z163" s="11" t="s">
        <v>21</v>
      </c>
      <c r="AA163" s="11">
        <v>180</v>
      </c>
      <c r="AB163" s="11" t="s">
        <v>21</v>
      </c>
      <c r="AC163" s="11" t="s">
        <v>53</v>
      </c>
      <c r="AD163" s="11" t="s">
        <v>21</v>
      </c>
      <c r="AE163" s="11">
        <v>180</v>
      </c>
      <c r="AF163" s="11" t="s">
        <v>21</v>
      </c>
      <c r="AG163" s="11">
        <v>330</v>
      </c>
      <c r="AH163" s="11" t="s">
        <v>21</v>
      </c>
      <c r="AI163" s="11">
        <v>290</v>
      </c>
      <c r="AJ163" s="11" t="s">
        <v>21</v>
      </c>
      <c r="AK163" s="11">
        <v>130</v>
      </c>
      <c r="AL163" s="11" t="s">
        <v>21</v>
      </c>
      <c r="AO163" s="10" t="s">
        <v>45</v>
      </c>
      <c r="AP163" s="11">
        <v>1058500</v>
      </c>
      <c r="AQ163" s="11" t="s">
        <v>21</v>
      </c>
      <c r="AR163" s="11">
        <v>13590</v>
      </c>
      <c r="AS163" s="11" t="s">
        <v>21</v>
      </c>
      <c r="AT163" s="11">
        <v>145760</v>
      </c>
      <c r="AU163" s="11" t="s">
        <v>21</v>
      </c>
      <c r="AV163" s="11" t="s">
        <v>53</v>
      </c>
      <c r="AW163" s="11" t="s">
        <v>21</v>
      </c>
      <c r="AX163" s="11">
        <v>265590</v>
      </c>
      <c r="AY163" s="11" t="s">
        <v>21</v>
      </c>
      <c r="AZ163" s="11" t="s">
        <v>53</v>
      </c>
      <c r="BA163" s="11" t="s">
        <v>21</v>
      </c>
      <c r="BB163" s="11">
        <v>350320</v>
      </c>
      <c r="BC163" s="11" t="s">
        <v>21</v>
      </c>
      <c r="BD163" s="11">
        <v>214670</v>
      </c>
      <c r="BE163" s="11" t="s">
        <v>21</v>
      </c>
      <c r="BF163" s="11">
        <v>68580</v>
      </c>
      <c r="BG163" s="11" t="s">
        <v>21</v>
      </c>
      <c r="BH163" s="11">
        <v>2620</v>
      </c>
      <c r="BI163" s="11" t="s">
        <v>21</v>
      </c>
      <c r="BJ163" s="11">
        <v>60</v>
      </c>
      <c r="BK163" s="11" t="s">
        <v>21</v>
      </c>
      <c r="BL163" s="11">
        <v>400</v>
      </c>
      <c r="BM163" s="11" t="s">
        <v>21</v>
      </c>
      <c r="BN163" s="11" t="s">
        <v>53</v>
      </c>
      <c r="BO163" s="11" t="s">
        <v>21</v>
      </c>
      <c r="BP163" s="11">
        <v>700</v>
      </c>
      <c r="BQ163" s="11" t="s">
        <v>21</v>
      </c>
      <c r="BR163" s="11" t="s">
        <v>53</v>
      </c>
      <c r="BS163" s="11" t="s">
        <v>21</v>
      </c>
      <c r="BT163" s="11">
        <v>860</v>
      </c>
      <c r="BU163" s="11" t="s">
        <v>21</v>
      </c>
      <c r="BV163" s="11">
        <v>500</v>
      </c>
      <c r="BW163" s="11" t="s">
        <v>21</v>
      </c>
      <c r="BX163" s="11">
        <v>110</v>
      </c>
      <c r="BY163" s="11" t="s">
        <v>21</v>
      </c>
    </row>
    <row r="164" spans="2:77" x14ac:dyDescent="0.25">
      <c r="B164" s="10" t="s">
        <v>46</v>
      </c>
      <c r="C164" s="12">
        <v>199620</v>
      </c>
      <c r="D164" s="12" t="s">
        <v>21</v>
      </c>
      <c r="E164" s="12">
        <v>690</v>
      </c>
      <c r="F164" s="12" t="s">
        <v>21</v>
      </c>
      <c r="G164" s="12">
        <v>6170</v>
      </c>
      <c r="H164" s="12" t="s">
        <v>21</v>
      </c>
      <c r="I164" s="12">
        <v>6960</v>
      </c>
      <c r="J164" s="12" t="s">
        <v>21</v>
      </c>
      <c r="K164" s="12" t="s">
        <v>53</v>
      </c>
      <c r="L164" s="12" t="s">
        <v>21</v>
      </c>
      <c r="M164" s="12">
        <v>10810</v>
      </c>
      <c r="N164" s="12" t="s">
        <v>21</v>
      </c>
      <c r="O164" s="12">
        <v>30220</v>
      </c>
      <c r="P164" s="12" t="s">
        <v>21</v>
      </c>
      <c r="Q164" s="12">
        <v>46140</v>
      </c>
      <c r="R164" s="12" t="s">
        <v>21</v>
      </c>
      <c r="S164" s="12">
        <v>98640</v>
      </c>
      <c r="T164" s="12" t="s">
        <v>21</v>
      </c>
      <c r="U164" s="12">
        <v>1390</v>
      </c>
      <c r="V164" s="12" t="s">
        <v>21</v>
      </c>
      <c r="W164" s="12">
        <v>10</v>
      </c>
      <c r="X164" s="12" t="s">
        <v>21</v>
      </c>
      <c r="Y164" s="12">
        <v>120</v>
      </c>
      <c r="Z164" s="12" t="s">
        <v>21</v>
      </c>
      <c r="AA164" s="12">
        <v>190</v>
      </c>
      <c r="AB164" s="12" t="s">
        <v>21</v>
      </c>
      <c r="AC164" s="12" t="s">
        <v>53</v>
      </c>
      <c r="AD164" s="12" t="s">
        <v>21</v>
      </c>
      <c r="AE164" s="12">
        <v>240</v>
      </c>
      <c r="AF164" s="12" t="s">
        <v>21</v>
      </c>
      <c r="AG164" s="12">
        <v>380</v>
      </c>
      <c r="AH164" s="12" t="s">
        <v>21</v>
      </c>
      <c r="AI164" s="12">
        <v>250</v>
      </c>
      <c r="AJ164" s="12" t="s">
        <v>21</v>
      </c>
      <c r="AK164" s="12">
        <v>220</v>
      </c>
      <c r="AL164" s="12" t="s">
        <v>21</v>
      </c>
      <c r="AO164" s="10" t="s">
        <v>46</v>
      </c>
      <c r="AP164" s="12">
        <v>215900</v>
      </c>
      <c r="AQ164" s="12" t="s">
        <v>21</v>
      </c>
      <c r="AR164" s="12">
        <v>450</v>
      </c>
      <c r="AS164" s="12" t="s">
        <v>21</v>
      </c>
      <c r="AT164" s="12">
        <v>5510</v>
      </c>
      <c r="AU164" s="12" t="s">
        <v>21</v>
      </c>
      <c r="AV164" s="12" t="s">
        <v>53</v>
      </c>
      <c r="AW164" s="12" t="s">
        <v>21</v>
      </c>
      <c r="AX164" s="12">
        <v>17500</v>
      </c>
      <c r="AY164" s="12" t="s">
        <v>21</v>
      </c>
      <c r="AZ164" s="12" t="s">
        <v>53</v>
      </c>
      <c r="BA164" s="12" t="s">
        <v>21</v>
      </c>
      <c r="BB164" s="12">
        <v>36790</v>
      </c>
      <c r="BC164" s="12" t="s">
        <v>21</v>
      </c>
      <c r="BD164" s="12">
        <v>52800</v>
      </c>
      <c r="BE164" s="12" t="s">
        <v>21</v>
      </c>
      <c r="BF164" s="12">
        <v>102850</v>
      </c>
      <c r="BG164" s="12" t="s">
        <v>21</v>
      </c>
      <c r="BH164" s="12">
        <v>470</v>
      </c>
      <c r="BI164" s="12" t="s">
        <v>21</v>
      </c>
      <c r="BJ164" s="12" t="s">
        <v>53</v>
      </c>
      <c r="BK164" s="12" t="s">
        <v>79</v>
      </c>
      <c r="BL164" s="12">
        <v>50</v>
      </c>
      <c r="BM164" s="12" t="s">
        <v>21</v>
      </c>
      <c r="BN164" s="12" t="s">
        <v>53</v>
      </c>
      <c r="BO164" s="12" t="s">
        <v>21</v>
      </c>
      <c r="BP164" s="12">
        <v>120</v>
      </c>
      <c r="BQ164" s="12" t="s">
        <v>21</v>
      </c>
      <c r="BR164" s="12" t="s">
        <v>53</v>
      </c>
      <c r="BS164" s="12" t="s">
        <v>21</v>
      </c>
      <c r="BT164" s="12">
        <v>120</v>
      </c>
      <c r="BU164" s="12" t="s">
        <v>21</v>
      </c>
      <c r="BV164" s="12">
        <v>100</v>
      </c>
      <c r="BW164" s="12" t="s">
        <v>21</v>
      </c>
      <c r="BX164" s="12">
        <v>80</v>
      </c>
      <c r="BY164" s="12" t="s">
        <v>21</v>
      </c>
    </row>
    <row r="165" spans="2:77" x14ac:dyDescent="0.25">
      <c r="B165" s="10" t="s">
        <v>47</v>
      </c>
      <c r="C165" s="11">
        <v>1811300</v>
      </c>
      <c r="D165" s="11" t="s">
        <v>21</v>
      </c>
      <c r="E165" s="11">
        <v>15880</v>
      </c>
      <c r="F165" s="11" t="s">
        <v>21</v>
      </c>
      <c r="G165" s="11">
        <v>99920</v>
      </c>
      <c r="H165" s="11" t="s">
        <v>21</v>
      </c>
      <c r="I165" s="11">
        <v>89840</v>
      </c>
      <c r="J165" s="11" t="s">
        <v>21</v>
      </c>
      <c r="K165" s="11" t="s">
        <v>53</v>
      </c>
      <c r="L165" s="11" t="s">
        <v>21</v>
      </c>
      <c r="M165" s="11">
        <v>147260</v>
      </c>
      <c r="N165" s="11" t="s">
        <v>21</v>
      </c>
      <c r="O165" s="11">
        <v>480780</v>
      </c>
      <c r="P165" s="11" t="s">
        <v>21</v>
      </c>
      <c r="Q165" s="11">
        <v>376840</v>
      </c>
      <c r="R165" s="11" t="s">
        <v>21</v>
      </c>
      <c r="S165" s="11">
        <v>600780</v>
      </c>
      <c r="T165" s="11" t="s">
        <v>21</v>
      </c>
      <c r="U165" s="11">
        <v>12720</v>
      </c>
      <c r="V165" s="11" t="s">
        <v>21</v>
      </c>
      <c r="W165" s="11">
        <v>110</v>
      </c>
      <c r="X165" s="11" t="s">
        <v>21</v>
      </c>
      <c r="Y165" s="11">
        <v>710</v>
      </c>
      <c r="Z165" s="11" t="s">
        <v>21</v>
      </c>
      <c r="AA165" s="11">
        <v>670</v>
      </c>
      <c r="AB165" s="11" t="s">
        <v>21</v>
      </c>
      <c r="AC165" s="11" t="s">
        <v>53</v>
      </c>
      <c r="AD165" s="11" t="s">
        <v>21</v>
      </c>
      <c r="AE165" s="11">
        <v>1030</v>
      </c>
      <c r="AF165" s="11" t="s">
        <v>21</v>
      </c>
      <c r="AG165" s="11">
        <v>3140</v>
      </c>
      <c r="AH165" s="11" t="s">
        <v>21</v>
      </c>
      <c r="AI165" s="11">
        <v>2780</v>
      </c>
      <c r="AJ165" s="11" t="s">
        <v>21</v>
      </c>
      <c r="AK165" s="11">
        <v>4280</v>
      </c>
      <c r="AL165" s="11" t="s">
        <v>21</v>
      </c>
      <c r="AO165" s="10" t="s">
        <v>47</v>
      </c>
      <c r="AP165" s="11">
        <v>2610460</v>
      </c>
      <c r="AQ165" s="11" t="s">
        <v>21</v>
      </c>
      <c r="AR165" s="11">
        <v>23920</v>
      </c>
      <c r="AS165" s="11" t="s">
        <v>21</v>
      </c>
      <c r="AT165" s="11">
        <v>196930</v>
      </c>
      <c r="AU165" s="11" t="s">
        <v>21</v>
      </c>
      <c r="AV165" s="11" t="s">
        <v>53</v>
      </c>
      <c r="AW165" s="11" t="s">
        <v>21</v>
      </c>
      <c r="AX165" s="11">
        <v>495420</v>
      </c>
      <c r="AY165" s="11" t="s">
        <v>21</v>
      </c>
      <c r="AZ165" s="11" t="s">
        <v>53</v>
      </c>
      <c r="BA165" s="11" t="s">
        <v>21</v>
      </c>
      <c r="BB165" s="11">
        <v>484520</v>
      </c>
      <c r="BC165" s="11" t="s">
        <v>21</v>
      </c>
      <c r="BD165" s="11">
        <v>594190</v>
      </c>
      <c r="BE165" s="11" t="s">
        <v>21</v>
      </c>
      <c r="BF165" s="11">
        <v>815490</v>
      </c>
      <c r="BG165" s="11" t="s">
        <v>21</v>
      </c>
      <c r="BH165" s="11">
        <v>730</v>
      </c>
      <c r="BI165" s="11" t="s">
        <v>21</v>
      </c>
      <c r="BJ165" s="11">
        <v>10</v>
      </c>
      <c r="BK165" s="11" t="s">
        <v>21</v>
      </c>
      <c r="BL165" s="11">
        <v>40</v>
      </c>
      <c r="BM165" s="11" t="s">
        <v>21</v>
      </c>
      <c r="BN165" s="11" t="s">
        <v>53</v>
      </c>
      <c r="BO165" s="11" t="s">
        <v>21</v>
      </c>
      <c r="BP165" s="11">
        <v>130</v>
      </c>
      <c r="BQ165" s="11" t="s">
        <v>21</v>
      </c>
      <c r="BR165" s="11" t="s">
        <v>53</v>
      </c>
      <c r="BS165" s="11" t="s">
        <v>21</v>
      </c>
      <c r="BT165" s="11">
        <v>160</v>
      </c>
      <c r="BU165" s="11" t="s">
        <v>21</v>
      </c>
      <c r="BV165" s="11">
        <v>170</v>
      </c>
      <c r="BW165" s="11" t="s">
        <v>21</v>
      </c>
      <c r="BX165" s="11">
        <v>240</v>
      </c>
      <c r="BY165" s="11" t="s">
        <v>21</v>
      </c>
    </row>
    <row r="166" spans="2:77" x14ac:dyDescent="0.25">
      <c r="B166" s="10" t="s">
        <v>48</v>
      </c>
      <c r="C166" s="12">
        <v>52370</v>
      </c>
      <c r="D166" s="12" t="s">
        <v>21</v>
      </c>
      <c r="E166" s="12">
        <v>260</v>
      </c>
      <c r="F166" s="12" t="s">
        <v>21</v>
      </c>
      <c r="G166" s="12">
        <v>2460</v>
      </c>
      <c r="H166" s="12" t="s">
        <v>21</v>
      </c>
      <c r="I166" s="12">
        <v>2290</v>
      </c>
      <c r="J166" s="12" t="s">
        <v>21</v>
      </c>
      <c r="K166" s="12" t="s">
        <v>53</v>
      </c>
      <c r="L166" s="12" t="s">
        <v>21</v>
      </c>
      <c r="M166" s="12">
        <v>3400</v>
      </c>
      <c r="N166" s="12" t="s">
        <v>21</v>
      </c>
      <c r="O166" s="12">
        <v>10980</v>
      </c>
      <c r="P166" s="12" t="s">
        <v>21</v>
      </c>
      <c r="Q166" s="12">
        <v>14850</v>
      </c>
      <c r="R166" s="12" t="s">
        <v>21</v>
      </c>
      <c r="S166" s="12">
        <v>18130</v>
      </c>
      <c r="T166" s="12" t="s">
        <v>21</v>
      </c>
      <c r="U166" s="12">
        <v>2590</v>
      </c>
      <c r="V166" s="12" t="s">
        <v>21</v>
      </c>
      <c r="W166" s="12">
        <v>20</v>
      </c>
      <c r="X166" s="12" t="s">
        <v>21</v>
      </c>
      <c r="Y166" s="12">
        <v>260</v>
      </c>
      <c r="Z166" s="12" t="s">
        <v>21</v>
      </c>
      <c r="AA166" s="12">
        <v>250</v>
      </c>
      <c r="AB166" s="12" t="s">
        <v>21</v>
      </c>
      <c r="AC166" s="12" t="s">
        <v>53</v>
      </c>
      <c r="AD166" s="12" t="s">
        <v>21</v>
      </c>
      <c r="AE166" s="12">
        <v>300</v>
      </c>
      <c r="AF166" s="12" t="s">
        <v>21</v>
      </c>
      <c r="AG166" s="12">
        <v>680</v>
      </c>
      <c r="AH166" s="12" t="s">
        <v>21</v>
      </c>
      <c r="AI166" s="12">
        <v>650</v>
      </c>
      <c r="AJ166" s="12" t="s">
        <v>21</v>
      </c>
      <c r="AK166" s="12">
        <v>420</v>
      </c>
      <c r="AL166" s="12" t="s">
        <v>21</v>
      </c>
      <c r="AO166" s="10" t="s">
        <v>48</v>
      </c>
      <c r="AP166" s="12">
        <v>54310</v>
      </c>
      <c r="AQ166" s="12" t="s">
        <v>21</v>
      </c>
      <c r="AR166" s="12">
        <v>250</v>
      </c>
      <c r="AS166" s="12" t="s">
        <v>21</v>
      </c>
      <c r="AT166" s="12">
        <v>2440</v>
      </c>
      <c r="AU166" s="12" t="s">
        <v>21</v>
      </c>
      <c r="AV166" s="12" t="s">
        <v>53</v>
      </c>
      <c r="AW166" s="12" t="s">
        <v>21</v>
      </c>
      <c r="AX166" s="12">
        <v>8050</v>
      </c>
      <c r="AY166" s="12" t="s">
        <v>21</v>
      </c>
      <c r="AZ166" s="12" t="s">
        <v>53</v>
      </c>
      <c r="BA166" s="12" t="s">
        <v>21</v>
      </c>
      <c r="BB166" s="12">
        <v>14600</v>
      </c>
      <c r="BC166" s="12" t="s">
        <v>21</v>
      </c>
      <c r="BD166" s="12">
        <v>14270</v>
      </c>
      <c r="BE166" s="12" t="s">
        <v>21</v>
      </c>
      <c r="BF166" s="12">
        <v>14700</v>
      </c>
      <c r="BG166" s="12" t="s">
        <v>21</v>
      </c>
      <c r="BH166" s="12">
        <v>1620</v>
      </c>
      <c r="BI166" s="12" t="s">
        <v>21</v>
      </c>
      <c r="BJ166" s="12">
        <v>20</v>
      </c>
      <c r="BK166" s="12" t="s">
        <v>21</v>
      </c>
      <c r="BL166" s="12">
        <v>160</v>
      </c>
      <c r="BM166" s="12" t="s">
        <v>21</v>
      </c>
      <c r="BN166" s="12" t="s">
        <v>53</v>
      </c>
      <c r="BO166" s="12" t="s">
        <v>21</v>
      </c>
      <c r="BP166" s="12">
        <v>360</v>
      </c>
      <c r="BQ166" s="12" t="s">
        <v>21</v>
      </c>
      <c r="BR166" s="12" t="s">
        <v>53</v>
      </c>
      <c r="BS166" s="12" t="s">
        <v>21</v>
      </c>
      <c r="BT166" s="12">
        <v>520</v>
      </c>
      <c r="BU166" s="12" t="s">
        <v>21</v>
      </c>
      <c r="BV166" s="12">
        <v>390</v>
      </c>
      <c r="BW166" s="12" t="s">
        <v>21</v>
      </c>
      <c r="BX166" s="12">
        <v>180</v>
      </c>
      <c r="BY166" s="12" t="s">
        <v>21</v>
      </c>
    </row>
    <row r="167" spans="2:77" x14ac:dyDescent="0.25">
      <c r="B167" s="10" t="s">
        <v>49</v>
      </c>
      <c r="C167" s="11">
        <v>16190</v>
      </c>
      <c r="D167" s="11" t="s">
        <v>21</v>
      </c>
      <c r="E167" s="11">
        <v>240</v>
      </c>
      <c r="F167" s="11" t="s">
        <v>21</v>
      </c>
      <c r="G167" s="11">
        <v>1530</v>
      </c>
      <c r="H167" s="11" t="s">
        <v>21</v>
      </c>
      <c r="I167" s="11">
        <v>1320</v>
      </c>
      <c r="J167" s="11" t="s">
        <v>21</v>
      </c>
      <c r="K167" s="11" t="s">
        <v>53</v>
      </c>
      <c r="L167" s="11" t="s">
        <v>21</v>
      </c>
      <c r="M167" s="11">
        <v>1720</v>
      </c>
      <c r="N167" s="11" t="s">
        <v>21</v>
      </c>
      <c r="O167" s="11">
        <v>3900</v>
      </c>
      <c r="P167" s="11" t="s">
        <v>21</v>
      </c>
      <c r="Q167" s="11">
        <v>4190</v>
      </c>
      <c r="R167" s="11" t="s">
        <v>21</v>
      </c>
      <c r="S167" s="11">
        <v>3300</v>
      </c>
      <c r="T167" s="11" t="s">
        <v>21</v>
      </c>
      <c r="U167" s="11">
        <v>420</v>
      </c>
      <c r="V167" s="11" t="s">
        <v>21</v>
      </c>
      <c r="W167" s="11">
        <v>10</v>
      </c>
      <c r="X167" s="11" t="s">
        <v>21</v>
      </c>
      <c r="Y167" s="11">
        <v>50</v>
      </c>
      <c r="Z167" s="11" t="s">
        <v>21</v>
      </c>
      <c r="AA167" s="11">
        <v>50</v>
      </c>
      <c r="AB167" s="11" t="s">
        <v>21</v>
      </c>
      <c r="AC167" s="11" t="s">
        <v>53</v>
      </c>
      <c r="AD167" s="11" t="s">
        <v>21</v>
      </c>
      <c r="AE167" s="11">
        <v>60</v>
      </c>
      <c r="AF167" s="11" t="s">
        <v>21</v>
      </c>
      <c r="AG167" s="11">
        <v>100</v>
      </c>
      <c r="AH167" s="11" t="s">
        <v>21</v>
      </c>
      <c r="AI167" s="11">
        <v>110</v>
      </c>
      <c r="AJ167" s="11" t="s">
        <v>21</v>
      </c>
      <c r="AK167" s="11">
        <v>50</v>
      </c>
      <c r="AL167" s="11" t="s">
        <v>21</v>
      </c>
      <c r="AO167" s="10" t="s">
        <v>49</v>
      </c>
      <c r="AP167" s="11">
        <v>20290</v>
      </c>
      <c r="AQ167" s="11" t="s">
        <v>21</v>
      </c>
      <c r="AR167" s="11">
        <v>140</v>
      </c>
      <c r="AS167" s="11" t="s">
        <v>21</v>
      </c>
      <c r="AT167" s="11">
        <v>1310</v>
      </c>
      <c r="AU167" s="11" t="s">
        <v>21</v>
      </c>
      <c r="AV167" s="11" t="s">
        <v>53</v>
      </c>
      <c r="AW167" s="11" t="s">
        <v>21</v>
      </c>
      <c r="AX167" s="11">
        <v>3070</v>
      </c>
      <c r="AY167" s="11" t="s">
        <v>21</v>
      </c>
      <c r="AZ167" s="11" t="s">
        <v>53</v>
      </c>
      <c r="BA167" s="11" t="s">
        <v>21</v>
      </c>
      <c r="BB167" s="11">
        <v>5580</v>
      </c>
      <c r="BC167" s="11" t="s">
        <v>21</v>
      </c>
      <c r="BD167" s="11">
        <v>5730</v>
      </c>
      <c r="BE167" s="11" t="s">
        <v>21</v>
      </c>
      <c r="BF167" s="11">
        <v>4470</v>
      </c>
      <c r="BG167" s="11" t="s">
        <v>21</v>
      </c>
      <c r="BH167" s="11">
        <v>280</v>
      </c>
      <c r="BI167" s="11" t="s">
        <v>21</v>
      </c>
      <c r="BJ167" s="11" t="s">
        <v>53</v>
      </c>
      <c r="BK167" s="11" t="s">
        <v>79</v>
      </c>
      <c r="BL167" s="11">
        <v>30</v>
      </c>
      <c r="BM167" s="11" t="s">
        <v>21</v>
      </c>
      <c r="BN167" s="11" t="s">
        <v>53</v>
      </c>
      <c r="BO167" s="11" t="s">
        <v>21</v>
      </c>
      <c r="BP167" s="11">
        <v>60</v>
      </c>
      <c r="BQ167" s="11" t="s">
        <v>21</v>
      </c>
      <c r="BR167" s="11" t="s">
        <v>53</v>
      </c>
      <c r="BS167" s="11" t="s">
        <v>21</v>
      </c>
      <c r="BT167" s="11">
        <v>110</v>
      </c>
      <c r="BU167" s="11" t="s">
        <v>21</v>
      </c>
      <c r="BV167" s="11">
        <v>70</v>
      </c>
      <c r="BW167" s="11" t="s">
        <v>21</v>
      </c>
      <c r="BX167" s="11">
        <v>10</v>
      </c>
      <c r="BY167" s="11" t="s">
        <v>21</v>
      </c>
    </row>
    <row r="168" spans="2:77" x14ac:dyDescent="0.25">
      <c r="B168" s="10" t="s">
        <v>50</v>
      </c>
      <c r="C168" s="12">
        <v>40660</v>
      </c>
      <c r="D168" s="12" t="s">
        <v>21</v>
      </c>
      <c r="E168" s="12">
        <v>300</v>
      </c>
      <c r="F168" s="12" t="s">
        <v>21</v>
      </c>
      <c r="G168" s="12">
        <v>3100</v>
      </c>
      <c r="H168" s="12" t="s">
        <v>21</v>
      </c>
      <c r="I168" s="12">
        <v>3220</v>
      </c>
      <c r="J168" s="12" t="s">
        <v>21</v>
      </c>
      <c r="K168" s="12" t="s">
        <v>53</v>
      </c>
      <c r="L168" s="12" t="s">
        <v>21</v>
      </c>
      <c r="M168" s="12">
        <v>3910</v>
      </c>
      <c r="N168" s="12" t="s">
        <v>21</v>
      </c>
      <c r="O168" s="12">
        <v>10550</v>
      </c>
      <c r="P168" s="12" t="s">
        <v>21</v>
      </c>
      <c r="Q168" s="12">
        <v>12340</v>
      </c>
      <c r="R168" s="12" t="s">
        <v>21</v>
      </c>
      <c r="S168" s="12">
        <v>7230</v>
      </c>
      <c r="T168" s="12" t="s">
        <v>21</v>
      </c>
      <c r="U168" s="12">
        <v>3660</v>
      </c>
      <c r="V168" s="12" t="s">
        <v>21</v>
      </c>
      <c r="W168" s="12">
        <v>40</v>
      </c>
      <c r="X168" s="12" t="s">
        <v>21</v>
      </c>
      <c r="Y168" s="12">
        <v>370</v>
      </c>
      <c r="Z168" s="12" t="s">
        <v>21</v>
      </c>
      <c r="AA168" s="12">
        <v>380</v>
      </c>
      <c r="AB168" s="12" t="s">
        <v>21</v>
      </c>
      <c r="AC168" s="12" t="s">
        <v>53</v>
      </c>
      <c r="AD168" s="12" t="s">
        <v>21</v>
      </c>
      <c r="AE168" s="12">
        <v>430</v>
      </c>
      <c r="AF168" s="12" t="s">
        <v>21</v>
      </c>
      <c r="AG168" s="12">
        <v>950</v>
      </c>
      <c r="AH168" s="12" t="s">
        <v>21</v>
      </c>
      <c r="AI168" s="12">
        <v>1030</v>
      </c>
      <c r="AJ168" s="12" t="s">
        <v>21</v>
      </c>
      <c r="AK168" s="12">
        <v>480</v>
      </c>
      <c r="AL168" s="12" t="s">
        <v>21</v>
      </c>
      <c r="AO168" s="10" t="s">
        <v>50</v>
      </c>
      <c r="AP168" s="12">
        <v>56680</v>
      </c>
      <c r="AQ168" s="12" t="s">
        <v>21</v>
      </c>
      <c r="AR168" s="12">
        <v>300</v>
      </c>
      <c r="AS168" s="12" t="s">
        <v>21</v>
      </c>
      <c r="AT168" s="12">
        <v>4390</v>
      </c>
      <c r="AU168" s="12" t="s">
        <v>21</v>
      </c>
      <c r="AV168" s="12" t="s">
        <v>53</v>
      </c>
      <c r="AW168" s="12" t="s">
        <v>21</v>
      </c>
      <c r="AX168" s="12">
        <v>11180</v>
      </c>
      <c r="AY168" s="12" t="s">
        <v>21</v>
      </c>
      <c r="AZ168" s="12" t="s">
        <v>53</v>
      </c>
      <c r="BA168" s="12" t="s">
        <v>21</v>
      </c>
      <c r="BB168" s="12">
        <v>18410</v>
      </c>
      <c r="BC168" s="12" t="s">
        <v>21</v>
      </c>
      <c r="BD168" s="12">
        <v>17510</v>
      </c>
      <c r="BE168" s="12" t="s">
        <v>21</v>
      </c>
      <c r="BF168" s="12">
        <v>4880</v>
      </c>
      <c r="BG168" s="12" t="s">
        <v>21</v>
      </c>
      <c r="BH168" s="12">
        <v>2220</v>
      </c>
      <c r="BI168" s="12" t="s">
        <v>21</v>
      </c>
      <c r="BJ168" s="12">
        <v>10</v>
      </c>
      <c r="BK168" s="12" t="s">
        <v>21</v>
      </c>
      <c r="BL168" s="12">
        <v>190</v>
      </c>
      <c r="BM168" s="12" t="s">
        <v>21</v>
      </c>
      <c r="BN168" s="12" t="s">
        <v>53</v>
      </c>
      <c r="BO168" s="12" t="s">
        <v>21</v>
      </c>
      <c r="BP168" s="12">
        <v>450</v>
      </c>
      <c r="BQ168" s="12" t="s">
        <v>21</v>
      </c>
      <c r="BR168" s="12" t="s">
        <v>53</v>
      </c>
      <c r="BS168" s="12" t="s">
        <v>21</v>
      </c>
      <c r="BT168" s="12">
        <v>900</v>
      </c>
      <c r="BU168" s="12" t="s">
        <v>21</v>
      </c>
      <c r="BV168" s="12">
        <v>560</v>
      </c>
      <c r="BW168" s="12" t="s">
        <v>21</v>
      </c>
      <c r="BX168" s="12">
        <v>110</v>
      </c>
      <c r="BY168" s="12" t="s">
        <v>21</v>
      </c>
    </row>
    <row r="169" spans="2:77" x14ac:dyDescent="0.25">
      <c r="B169" s="10" t="s">
        <v>51</v>
      </c>
      <c r="C169" s="11">
        <v>48800</v>
      </c>
      <c r="D169" s="11" t="s">
        <v>21</v>
      </c>
      <c r="E169" s="11">
        <v>240</v>
      </c>
      <c r="F169" s="11" t="s">
        <v>21</v>
      </c>
      <c r="G169" s="11">
        <v>2610</v>
      </c>
      <c r="H169" s="11" t="s">
        <v>21</v>
      </c>
      <c r="I169" s="11">
        <v>2250</v>
      </c>
      <c r="J169" s="11" t="s">
        <v>21</v>
      </c>
      <c r="K169" s="11" t="s">
        <v>53</v>
      </c>
      <c r="L169" s="11" t="s">
        <v>21</v>
      </c>
      <c r="M169" s="11">
        <v>3100</v>
      </c>
      <c r="N169" s="11" t="s">
        <v>21</v>
      </c>
      <c r="O169" s="11">
        <v>9620</v>
      </c>
      <c r="P169" s="11" t="s">
        <v>21</v>
      </c>
      <c r="Q169" s="11">
        <v>13280</v>
      </c>
      <c r="R169" s="11" t="s">
        <v>21</v>
      </c>
      <c r="S169" s="11">
        <v>17710</v>
      </c>
      <c r="T169" s="11" t="s">
        <v>21</v>
      </c>
      <c r="U169" s="11">
        <v>4340</v>
      </c>
      <c r="V169" s="11" t="s">
        <v>21</v>
      </c>
      <c r="W169" s="11">
        <v>40</v>
      </c>
      <c r="X169" s="11" t="s">
        <v>21</v>
      </c>
      <c r="Y169" s="11">
        <v>320</v>
      </c>
      <c r="Z169" s="11" t="s">
        <v>21</v>
      </c>
      <c r="AA169" s="11">
        <v>320</v>
      </c>
      <c r="AB169" s="11" t="s">
        <v>21</v>
      </c>
      <c r="AC169" s="11" t="s">
        <v>53</v>
      </c>
      <c r="AD169" s="11" t="s">
        <v>21</v>
      </c>
      <c r="AE169" s="11">
        <v>380</v>
      </c>
      <c r="AF169" s="11" t="s">
        <v>21</v>
      </c>
      <c r="AG169" s="11">
        <v>1010</v>
      </c>
      <c r="AH169" s="11" t="s">
        <v>21</v>
      </c>
      <c r="AI169" s="11">
        <v>1260</v>
      </c>
      <c r="AJ169" s="11" t="s">
        <v>21</v>
      </c>
      <c r="AK169" s="11">
        <v>1010</v>
      </c>
      <c r="AL169" s="11" t="s">
        <v>21</v>
      </c>
      <c r="AO169" s="10" t="s">
        <v>51</v>
      </c>
      <c r="AP169" s="11">
        <v>60160</v>
      </c>
      <c r="AQ169" s="11" t="s">
        <v>21</v>
      </c>
      <c r="AR169" s="11">
        <v>140</v>
      </c>
      <c r="AS169" s="11" t="s">
        <v>21</v>
      </c>
      <c r="AT169" s="11">
        <v>2500</v>
      </c>
      <c r="AU169" s="11" t="s">
        <v>21</v>
      </c>
      <c r="AV169" s="11" t="s">
        <v>53</v>
      </c>
      <c r="AW169" s="11" t="s">
        <v>21</v>
      </c>
      <c r="AX169" s="11">
        <v>7700</v>
      </c>
      <c r="AY169" s="11" t="s">
        <v>21</v>
      </c>
      <c r="AZ169" s="11" t="s">
        <v>53</v>
      </c>
      <c r="BA169" s="11" t="s">
        <v>21</v>
      </c>
      <c r="BB169" s="11">
        <v>15050</v>
      </c>
      <c r="BC169" s="11" t="s">
        <v>21</v>
      </c>
      <c r="BD169" s="11">
        <v>18180</v>
      </c>
      <c r="BE169" s="11" t="s">
        <v>21</v>
      </c>
      <c r="BF169" s="11">
        <v>16600</v>
      </c>
      <c r="BG169" s="11" t="s">
        <v>21</v>
      </c>
      <c r="BH169" s="11">
        <v>2910</v>
      </c>
      <c r="BI169" s="11" t="s">
        <v>21</v>
      </c>
      <c r="BJ169" s="11" t="s">
        <v>53</v>
      </c>
      <c r="BK169" s="11" t="s">
        <v>79</v>
      </c>
      <c r="BL169" s="11">
        <v>100</v>
      </c>
      <c r="BM169" s="11" t="s">
        <v>21</v>
      </c>
      <c r="BN169" s="11" t="s">
        <v>53</v>
      </c>
      <c r="BO169" s="11" t="s">
        <v>21</v>
      </c>
      <c r="BP169" s="11">
        <v>580</v>
      </c>
      <c r="BQ169" s="11" t="s">
        <v>21</v>
      </c>
      <c r="BR169" s="11" t="s">
        <v>53</v>
      </c>
      <c r="BS169" s="11" t="s">
        <v>21</v>
      </c>
      <c r="BT169" s="11">
        <v>980</v>
      </c>
      <c r="BU169" s="11" t="s">
        <v>21</v>
      </c>
      <c r="BV169" s="11">
        <v>930</v>
      </c>
      <c r="BW169" s="11" t="s">
        <v>21</v>
      </c>
      <c r="BX169" s="11">
        <v>320</v>
      </c>
      <c r="BY169" s="11" t="s">
        <v>21</v>
      </c>
    </row>
    <row r="170" spans="2:77" x14ac:dyDescent="0.25">
      <c r="B170" s="10" t="s">
        <v>52</v>
      </c>
      <c r="C170" s="12">
        <v>1680</v>
      </c>
      <c r="D170" s="12" t="s">
        <v>21</v>
      </c>
      <c r="E170" s="12">
        <v>20</v>
      </c>
      <c r="F170" s="12" t="s">
        <v>21</v>
      </c>
      <c r="G170" s="12">
        <v>140</v>
      </c>
      <c r="H170" s="12" t="s">
        <v>21</v>
      </c>
      <c r="I170" s="12">
        <v>80</v>
      </c>
      <c r="J170" s="12" t="s">
        <v>21</v>
      </c>
      <c r="K170" s="12" t="s">
        <v>53</v>
      </c>
      <c r="L170" s="12" t="s">
        <v>21</v>
      </c>
      <c r="M170" s="12">
        <v>110</v>
      </c>
      <c r="N170" s="12" t="s">
        <v>21</v>
      </c>
      <c r="O170" s="12">
        <v>370</v>
      </c>
      <c r="P170" s="12" t="s">
        <v>21</v>
      </c>
      <c r="Q170" s="12">
        <v>540</v>
      </c>
      <c r="R170" s="12" t="s">
        <v>21</v>
      </c>
      <c r="S170" s="12">
        <v>410</v>
      </c>
      <c r="T170" s="12" t="s">
        <v>21</v>
      </c>
      <c r="U170" s="12" t="s">
        <v>53</v>
      </c>
      <c r="V170" s="12" t="s">
        <v>21</v>
      </c>
      <c r="W170" s="12" t="s">
        <v>53</v>
      </c>
      <c r="X170" s="12" t="s">
        <v>21</v>
      </c>
      <c r="Y170" s="12" t="s">
        <v>53</v>
      </c>
      <c r="Z170" s="12" t="s">
        <v>21</v>
      </c>
      <c r="AA170" s="12" t="s">
        <v>53</v>
      </c>
      <c r="AB170" s="12" t="s">
        <v>21</v>
      </c>
      <c r="AC170" s="12" t="s">
        <v>53</v>
      </c>
      <c r="AD170" s="12" t="s">
        <v>21</v>
      </c>
      <c r="AE170" s="12" t="s">
        <v>53</v>
      </c>
      <c r="AF170" s="12" t="s">
        <v>21</v>
      </c>
      <c r="AG170" s="12" t="s">
        <v>53</v>
      </c>
      <c r="AH170" s="12" t="s">
        <v>21</v>
      </c>
      <c r="AI170" s="12" t="s">
        <v>53</v>
      </c>
      <c r="AJ170" s="12" t="s">
        <v>21</v>
      </c>
      <c r="AK170" s="12" t="s">
        <v>53</v>
      </c>
      <c r="AL170" s="12" t="s">
        <v>21</v>
      </c>
      <c r="AO170" s="10" t="s">
        <v>52</v>
      </c>
      <c r="AP170" s="12">
        <v>2190</v>
      </c>
      <c r="AQ170" s="12" t="s">
        <v>21</v>
      </c>
      <c r="AR170" s="12">
        <v>10</v>
      </c>
      <c r="AS170" s="12" t="s">
        <v>21</v>
      </c>
      <c r="AT170" s="12">
        <v>90</v>
      </c>
      <c r="AU170" s="12" t="s">
        <v>21</v>
      </c>
      <c r="AV170" s="12" t="s">
        <v>53</v>
      </c>
      <c r="AW170" s="12" t="s">
        <v>21</v>
      </c>
      <c r="AX170" s="12">
        <v>350</v>
      </c>
      <c r="AY170" s="12" t="s">
        <v>21</v>
      </c>
      <c r="AZ170" s="12" t="s">
        <v>53</v>
      </c>
      <c r="BA170" s="12" t="s">
        <v>21</v>
      </c>
      <c r="BB170" s="12">
        <v>700</v>
      </c>
      <c r="BC170" s="12" t="s">
        <v>21</v>
      </c>
      <c r="BD170" s="12">
        <v>690</v>
      </c>
      <c r="BE170" s="12" t="s">
        <v>21</v>
      </c>
      <c r="BF170" s="12">
        <v>360</v>
      </c>
      <c r="BG170" s="12" t="s">
        <v>21</v>
      </c>
      <c r="BH170" s="12">
        <v>10</v>
      </c>
      <c r="BI170" s="12" t="s">
        <v>21</v>
      </c>
      <c r="BJ170" s="12" t="s">
        <v>53</v>
      </c>
      <c r="BK170" s="12" t="s">
        <v>21</v>
      </c>
      <c r="BL170" s="12" t="s">
        <v>53</v>
      </c>
      <c r="BM170" s="12" t="s">
        <v>21</v>
      </c>
      <c r="BN170" s="12" t="s">
        <v>53</v>
      </c>
      <c r="BO170" s="12" t="s">
        <v>21</v>
      </c>
      <c r="BP170" s="12" t="s">
        <v>53</v>
      </c>
      <c r="BQ170" s="12" t="s">
        <v>21</v>
      </c>
      <c r="BR170" s="12" t="s">
        <v>53</v>
      </c>
      <c r="BS170" s="12" t="s">
        <v>21</v>
      </c>
      <c r="BT170" s="12" t="s">
        <v>53</v>
      </c>
      <c r="BU170" s="12" t="s">
        <v>79</v>
      </c>
      <c r="BV170" s="12">
        <v>10</v>
      </c>
      <c r="BW170" s="12" t="s">
        <v>21</v>
      </c>
      <c r="BX170" s="12" t="s">
        <v>53</v>
      </c>
      <c r="BY170" s="12" t="s">
        <v>79</v>
      </c>
    </row>
    <row r="171" spans="2:77" x14ac:dyDescent="0.25">
      <c r="B171" s="10" t="s">
        <v>54</v>
      </c>
      <c r="C171" s="11">
        <v>32230</v>
      </c>
      <c r="D171" s="11" t="s">
        <v>21</v>
      </c>
      <c r="E171" s="11">
        <v>290</v>
      </c>
      <c r="F171" s="11" t="s">
        <v>21</v>
      </c>
      <c r="G171" s="11">
        <v>2580</v>
      </c>
      <c r="H171" s="11" t="s">
        <v>21</v>
      </c>
      <c r="I171" s="11">
        <v>2440</v>
      </c>
      <c r="J171" s="11" t="s">
        <v>21</v>
      </c>
      <c r="K171" s="11" t="s">
        <v>53</v>
      </c>
      <c r="L171" s="11" t="s">
        <v>21</v>
      </c>
      <c r="M171" s="11">
        <v>3070</v>
      </c>
      <c r="N171" s="11" t="s">
        <v>21</v>
      </c>
      <c r="O171" s="11">
        <v>8790</v>
      </c>
      <c r="P171" s="11" t="s">
        <v>21</v>
      </c>
      <c r="Q171" s="11">
        <v>9160</v>
      </c>
      <c r="R171" s="11" t="s">
        <v>21</v>
      </c>
      <c r="S171" s="11">
        <v>5900</v>
      </c>
      <c r="T171" s="11" t="s">
        <v>21</v>
      </c>
      <c r="U171" s="11">
        <v>780</v>
      </c>
      <c r="V171" s="11" t="s">
        <v>21</v>
      </c>
      <c r="W171" s="11" t="s">
        <v>53</v>
      </c>
      <c r="X171" s="11" t="s">
        <v>79</v>
      </c>
      <c r="Y171" s="11">
        <v>60</v>
      </c>
      <c r="Z171" s="11" t="s">
        <v>21</v>
      </c>
      <c r="AA171" s="11">
        <v>50</v>
      </c>
      <c r="AB171" s="11" t="s">
        <v>21</v>
      </c>
      <c r="AC171" s="11" t="s">
        <v>53</v>
      </c>
      <c r="AD171" s="11" t="s">
        <v>21</v>
      </c>
      <c r="AE171" s="11">
        <v>70</v>
      </c>
      <c r="AF171" s="11" t="s">
        <v>21</v>
      </c>
      <c r="AG171" s="11">
        <v>210</v>
      </c>
      <c r="AH171" s="11" t="s">
        <v>21</v>
      </c>
      <c r="AI171" s="11">
        <v>260</v>
      </c>
      <c r="AJ171" s="11" t="s">
        <v>21</v>
      </c>
      <c r="AK171" s="11">
        <v>140</v>
      </c>
      <c r="AL171" s="11" t="s">
        <v>21</v>
      </c>
      <c r="AO171" s="10" t="s">
        <v>54</v>
      </c>
      <c r="AP171" s="11">
        <v>40430</v>
      </c>
      <c r="AQ171" s="11" t="s">
        <v>21</v>
      </c>
      <c r="AR171" s="11">
        <v>330</v>
      </c>
      <c r="AS171" s="11" t="s">
        <v>21</v>
      </c>
      <c r="AT171" s="11">
        <v>3120</v>
      </c>
      <c r="AU171" s="11" t="s">
        <v>21</v>
      </c>
      <c r="AV171" s="11" t="s">
        <v>53</v>
      </c>
      <c r="AW171" s="11" t="s">
        <v>21</v>
      </c>
      <c r="AX171" s="11">
        <v>9010</v>
      </c>
      <c r="AY171" s="11" t="s">
        <v>21</v>
      </c>
      <c r="AZ171" s="11" t="s">
        <v>53</v>
      </c>
      <c r="BA171" s="11" t="s">
        <v>21</v>
      </c>
      <c r="BB171" s="11">
        <v>12840</v>
      </c>
      <c r="BC171" s="11" t="s">
        <v>21</v>
      </c>
      <c r="BD171" s="11">
        <v>11400</v>
      </c>
      <c r="BE171" s="11" t="s">
        <v>21</v>
      </c>
      <c r="BF171" s="11">
        <v>3740</v>
      </c>
      <c r="BG171" s="11" t="s">
        <v>21</v>
      </c>
      <c r="BH171" s="11">
        <v>840</v>
      </c>
      <c r="BI171" s="11" t="s">
        <v>21</v>
      </c>
      <c r="BJ171" s="11" t="s">
        <v>53</v>
      </c>
      <c r="BK171" s="11" t="s">
        <v>79</v>
      </c>
      <c r="BL171" s="11">
        <v>60</v>
      </c>
      <c r="BM171" s="11" t="s">
        <v>21</v>
      </c>
      <c r="BN171" s="11" t="s">
        <v>53</v>
      </c>
      <c r="BO171" s="11" t="s">
        <v>21</v>
      </c>
      <c r="BP171" s="11">
        <v>200</v>
      </c>
      <c r="BQ171" s="11" t="s">
        <v>21</v>
      </c>
      <c r="BR171" s="11" t="s">
        <v>53</v>
      </c>
      <c r="BS171" s="11" t="s">
        <v>21</v>
      </c>
      <c r="BT171" s="11">
        <v>320</v>
      </c>
      <c r="BU171" s="11" t="s">
        <v>21</v>
      </c>
      <c r="BV171" s="11">
        <v>210</v>
      </c>
      <c r="BW171" s="11" t="s">
        <v>21</v>
      </c>
      <c r="BX171" s="11">
        <v>50</v>
      </c>
      <c r="BY171" s="11" t="s">
        <v>21</v>
      </c>
    </row>
    <row r="172" spans="2:77" x14ac:dyDescent="0.25">
      <c r="B172" s="10" t="s">
        <v>55</v>
      </c>
      <c r="C172" s="12">
        <v>38870</v>
      </c>
      <c r="D172" s="12" t="s">
        <v>21</v>
      </c>
      <c r="E172" s="12">
        <v>160</v>
      </c>
      <c r="F172" s="12" t="s">
        <v>21</v>
      </c>
      <c r="G172" s="12">
        <v>3370</v>
      </c>
      <c r="H172" s="12" t="s">
        <v>21</v>
      </c>
      <c r="I172" s="12">
        <v>3480</v>
      </c>
      <c r="J172" s="12" t="s">
        <v>21</v>
      </c>
      <c r="K172" s="12" t="s">
        <v>53</v>
      </c>
      <c r="L172" s="12" t="s">
        <v>21</v>
      </c>
      <c r="M172" s="12">
        <v>3980</v>
      </c>
      <c r="N172" s="12" t="s">
        <v>21</v>
      </c>
      <c r="O172" s="12">
        <v>11790</v>
      </c>
      <c r="P172" s="12" t="s">
        <v>21</v>
      </c>
      <c r="Q172" s="12">
        <v>13000</v>
      </c>
      <c r="R172" s="12" t="s">
        <v>21</v>
      </c>
      <c r="S172" s="12">
        <v>3090</v>
      </c>
      <c r="T172" s="12" t="s">
        <v>21</v>
      </c>
      <c r="U172" s="12">
        <v>5640</v>
      </c>
      <c r="V172" s="12" t="s">
        <v>21</v>
      </c>
      <c r="W172" s="12">
        <v>30</v>
      </c>
      <c r="X172" s="12" t="s">
        <v>21</v>
      </c>
      <c r="Y172" s="12">
        <v>640</v>
      </c>
      <c r="Z172" s="12" t="s">
        <v>21</v>
      </c>
      <c r="AA172" s="12">
        <v>610</v>
      </c>
      <c r="AB172" s="12" t="s">
        <v>21</v>
      </c>
      <c r="AC172" s="12" t="s">
        <v>53</v>
      </c>
      <c r="AD172" s="12" t="s">
        <v>21</v>
      </c>
      <c r="AE172" s="12">
        <v>650</v>
      </c>
      <c r="AF172" s="12" t="s">
        <v>21</v>
      </c>
      <c r="AG172" s="12">
        <v>1730</v>
      </c>
      <c r="AH172" s="12" t="s">
        <v>21</v>
      </c>
      <c r="AI172" s="12">
        <v>1790</v>
      </c>
      <c r="AJ172" s="12" t="s">
        <v>21</v>
      </c>
      <c r="AK172" s="12">
        <v>200</v>
      </c>
      <c r="AL172" s="12" t="s">
        <v>21</v>
      </c>
      <c r="AO172" s="10" t="s">
        <v>55</v>
      </c>
      <c r="AP172" s="12">
        <v>55250</v>
      </c>
      <c r="AQ172" s="12" t="s">
        <v>21</v>
      </c>
      <c r="AR172" s="12">
        <v>240</v>
      </c>
      <c r="AS172" s="12" t="s">
        <v>21</v>
      </c>
      <c r="AT172" s="12">
        <v>4140</v>
      </c>
      <c r="AU172" s="12" t="s">
        <v>21</v>
      </c>
      <c r="AV172" s="12" t="s">
        <v>53</v>
      </c>
      <c r="AW172" s="12" t="s">
        <v>21</v>
      </c>
      <c r="AX172" s="12">
        <v>13430</v>
      </c>
      <c r="AY172" s="12" t="s">
        <v>21</v>
      </c>
      <c r="AZ172" s="12" t="s">
        <v>53</v>
      </c>
      <c r="BA172" s="12" t="s">
        <v>21</v>
      </c>
      <c r="BB172" s="12">
        <v>19290</v>
      </c>
      <c r="BC172" s="12" t="s">
        <v>21</v>
      </c>
      <c r="BD172" s="12">
        <v>15010</v>
      </c>
      <c r="BE172" s="12" t="s">
        <v>21</v>
      </c>
      <c r="BF172" s="12">
        <v>3150</v>
      </c>
      <c r="BG172" s="12" t="s">
        <v>21</v>
      </c>
      <c r="BH172" s="12">
        <v>5140</v>
      </c>
      <c r="BI172" s="12" t="s">
        <v>21</v>
      </c>
      <c r="BJ172" s="12">
        <v>20</v>
      </c>
      <c r="BK172" s="12" t="s">
        <v>21</v>
      </c>
      <c r="BL172" s="12">
        <v>350</v>
      </c>
      <c r="BM172" s="12" t="s">
        <v>21</v>
      </c>
      <c r="BN172" s="12" t="s">
        <v>53</v>
      </c>
      <c r="BO172" s="12" t="s">
        <v>21</v>
      </c>
      <c r="BP172" s="12">
        <v>1460</v>
      </c>
      <c r="BQ172" s="12" t="s">
        <v>21</v>
      </c>
      <c r="BR172" s="12" t="s">
        <v>53</v>
      </c>
      <c r="BS172" s="12" t="s">
        <v>21</v>
      </c>
      <c r="BT172" s="12">
        <v>2090</v>
      </c>
      <c r="BU172" s="12" t="s">
        <v>21</v>
      </c>
      <c r="BV172" s="12">
        <v>1150</v>
      </c>
      <c r="BW172" s="12" t="s">
        <v>21</v>
      </c>
      <c r="BX172" s="12">
        <v>60</v>
      </c>
      <c r="BY172" s="12" t="s">
        <v>21</v>
      </c>
    </row>
    <row r="173" spans="2:77" x14ac:dyDescent="0.25">
      <c r="B173" s="10" t="s">
        <v>56</v>
      </c>
      <c r="C173" s="11" t="s">
        <v>53</v>
      </c>
      <c r="D173" s="11" t="s">
        <v>21</v>
      </c>
      <c r="E173" s="11" t="s">
        <v>53</v>
      </c>
      <c r="F173" s="11" t="s">
        <v>21</v>
      </c>
      <c r="G173" s="11" t="s">
        <v>53</v>
      </c>
      <c r="H173" s="11" t="s">
        <v>21</v>
      </c>
      <c r="I173" s="11" t="s">
        <v>53</v>
      </c>
      <c r="J173" s="11" t="s">
        <v>21</v>
      </c>
      <c r="K173" s="11" t="s">
        <v>53</v>
      </c>
      <c r="L173" s="11" t="s">
        <v>21</v>
      </c>
      <c r="M173" s="11" t="s">
        <v>53</v>
      </c>
      <c r="N173" s="11" t="s">
        <v>21</v>
      </c>
      <c r="O173" s="11" t="s">
        <v>53</v>
      </c>
      <c r="P173" s="11" t="s">
        <v>21</v>
      </c>
      <c r="Q173" s="11" t="s">
        <v>53</v>
      </c>
      <c r="R173" s="11" t="s">
        <v>21</v>
      </c>
      <c r="S173" s="11" t="s">
        <v>53</v>
      </c>
      <c r="T173" s="11" t="s">
        <v>21</v>
      </c>
      <c r="U173" s="11" t="s">
        <v>53</v>
      </c>
      <c r="V173" s="11" t="s">
        <v>21</v>
      </c>
      <c r="W173" s="11" t="s">
        <v>53</v>
      </c>
      <c r="X173" s="11" t="s">
        <v>21</v>
      </c>
      <c r="Y173" s="11" t="s">
        <v>53</v>
      </c>
      <c r="Z173" s="11" t="s">
        <v>21</v>
      </c>
      <c r="AA173" s="11" t="s">
        <v>53</v>
      </c>
      <c r="AB173" s="11" t="s">
        <v>21</v>
      </c>
      <c r="AC173" s="11" t="s">
        <v>53</v>
      </c>
      <c r="AD173" s="11" t="s">
        <v>21</v>
      </c>
      <c r="AE173" s="11" t="s">
        <v>53</v>
      </c>
      <c r="AF173" s="11" t="s">
        <v>21</v>
      </c>
      <c r="AG173" s="11" t="s">
        <v>53</v>
      </c>
      <c r="AH173" s="11" t="s">
        <v>21</v>
      </c>
      <c r="AI173" s="11" t="s">
        <v>53</v>
      </c>
      <c r="AJ173" s="11" t="s">
        <v>21</v>
      </c>
      <c r="AK173" s="11" t="s">
        <v>53</v>
      </c>
      <c r="AL173" s="11" t="s">
        <v>21</v>
      </c>
      <c r="AO173" s="10" t="s">
        <v>56</v>
      </c>
      <c r="AP173" s="11">
        <v>161710</v>
      </c>
      <c r="AQ173" s="11" t="s">
        <v>21</v>
      </c>
      <c r="AR173" s="11">
        <v>860</v>
      </c>
      <c r="AS173" s="11" t="s">
        <v>21</v>
      </c>
      <c r="AT173" s="11">
        <v>4820</v>
      </c>
      <c r="AU173" s="11" t="s">
        <v>21</v>
      </c>
      <c r="AV173" s="11" t="s">
        <v>53</v>
      </c>
      <c r="AW173" s="11" t="s">
        <v>21</v>
      </c>
      <c r="AX173" s="11">
        <v>20680</v>
      </c>
      <c r="AY173" s="11" t="s">
        <v>21</v>
      </c>
      <c r="AZ173" s="11" t="s">
        <v>53</v>
      </c>
      <c r="BA173" s="11" t="s">
        <v>21</v>
      </c>
      <c r="BB173" s="11">
        <v>42820</v>
      </c>
      <c r="BC173" s="11" t="s">
        <v>21</v>
      </c>
      <c r="BD173" s="11">
        <v>46090</v>
      </c>
      <c r="BE173" s="11" t="s">
        <v>21</v>
      </c>
      <c r="BF173" s="11">
        <v>46430</v>
      </c>
      <c r="BG173" s="11" t="s">
        <v>21</v>
      </c>
      <c r="BH173" s="11">
        <v>2050</v>
      </c>
      <c r="BI173" s="11" t="s">
        <v>21</v>
      </c>
      <c r="BJ173" s="11" t="s">
        <v>53</v>
      </c>
      <c r="BK173" s="11" t="s">
        <v>21</v>
      </c>
      <c r="BL173" s="11">
        <v>110</v>
      </c>
      <c r="BM173" s="11" t="s">
        <v>21</v>
      </c>
      <c r="BN173" s="11" t="s">
        <v>53</v>
      </c>
      <c r="BO173" s="11" t="s">
        <v>21</v>
      </c>
      <c r="BP173" s="11">
        <v>350</v>
      </c>
      <c r="BQ173" s="11" t="s">
        <v>21</v>
      </c>
      <c r="BR173" s="11" t="s">
        <v>53</v>
      </c>
      <c r="BS173" s="11" t="s">
        <v>21</v>
      </c>
      <c r="BT173" s="11">
        <v>620</v>
      </c>
      <c r="BU173" s="11" t="s">
        <v>21</v>
      </c>
      <c r="BV173" s="11">
        <v>680</v>
      </c>
      <c r="BW173" s="11" t="s">
        <v>21</v>
      </c>
      <c r="BX173" s="11">
        <v>280</v>
      </c>
      <c r="BY173" s="11" t="s">
        <v>21</v>
      </c>
    </row>
    <row r="174" spans="2:77" x14ac:dyDescent="0.25">
      <c r="B174" s="10" t="s">
        <v>57</v>
      </c>
      <c r="C174" s="12" t="s">
        <v>53</v>
      </c>
      <c r="D174" s="12" t="s">
        <v>21</v>
      </c>
      <c r="E174" s="12" t="s">
        <v>53</v>
      </c>
      <c r="F174" s="12" t="s">
        <v>21</v>
      </c>
      <c r="G174" s="12" t="s">
        <v>53</v>
      </c>
      <c r="H174" s="12" t="s">
        <v>21</v>
      </c>
      <c r="I174" s="12" t="s">
        <v>53</v>
      </c>
      <c r="J174" s="12" t="s">
        <v>21</v>
      </c>
      <c r="K174" s="12" t="s">
        <v>53</v>
      </c>
      <c r="L174" s="12" t="s">
        <v>21</v>
      </c>
      <c r="M174" s="12" t="s">
        <v>53</v>
      </c>
      <c r="N174" s="12" t="s">
        <v>21</v>
      </c>
      <c r="O174" s="12" t="s">
        <v>53</v>
      </c>
      <c r="P174" s="12" t="s">
        <v>21</v>
      </c>
      <c r="Q174" s="12" t="s">
        <v>53</v>
      </c>
      <c r="R174" s="12" t="s">
        <v>21</v>
      </c>
      <c r="S174" s="12" t="s">
        <v>53</v>
      </c>
      <c r="T174" s="12" t="s">
        <v>21</v>
      </c>
      <c r="U174" s="12" t="s">
        <v>53</v>
      </c>
      <c r="V174" s="12" t="s">
        <v>21</v>
      </c>
      <c r="W174" s="12" t="s">
        <v>53</v>
      </c>
      <c r="X174" s="12" t="s">
        <v>21</v>
      </c>
      <c r="Y174" s="12" t="s">
        <v>53</v>
      </c>
      <c r="Z174" s="12" t="s">
        <v>21</v>
      </c>
      <c r="AA174" s="12" t="s">
        <v>53</v>
      </c>
      <c r="AB174" s="12" t="s">
        <v>21</v>
      </c>
      <c r="AC174" s="12" t="s">
        <v>53</v>
      </c>
      <c r="AD174" s="12" t="s">
        <v>21</v>
      </c>
      <c r="AE174" s="12" t="s">
        <v>53</v>
      </c>
      <c r="AF174" s="12" t="s">
        <v>21</v>
      </c>
      <c r="AG174" s="12" t="s">
        <v>53</v>
      </c>
      <c r="AH174" s="12" t="s">
        <v>21</v>
      </c>
      <c r="AI174" s="12" t="s">
        <v>53</v>
      </c>
      <c r="AJ174" s="12" t="s">
        <v>21</v>
      </c>
      <c r="AK174" s="12" t="s">
        <v>53</v>
      </c>
      <c r="AL174" s="12" t="s">
        <v>21</v>
      </c>
      <c r="AO174" s="10" t="s">
        <v>57</v>
      </c>
      <c r="AP174" s="12">
        <v>42580</v>
      </c>
      <c r="AQ174" s="12" t="s">
        <v>21</v>
      </c>
      <c r="AR174" s="12">
        <v>400</v>
      </c>
      <c r="AS174" s="12" t="s">
        <v>21</v>
      </c>
      <c r="AT174" s="12">
        <v>2140</v>
      </c>
      <c r="AU174" s="12" t="s">
        <v>21</v>
      </c>
      <c r="AV174" s="12" t="s">
        <v>53</v>
      </c>
      <c r="AW174" s="12" t="s">
        <v>21</v>
      </c>
      <c r="AX174" s="12">
        <v>5550</v>
      </c>
      <c r="AY174" s="12" t="s">
        <v>21</v>
      </c>
      <c r="AZ174" s="12" t="s">
        <v>53</v>
      </c>
      <c r="BA174" s="12" t="s">
        <v>21</v>
      </c>
      <c r="BB174" s="12">
        <v>10790</v>
      </c>
      <c r="BC174" s="12" t="s">
        <v>21</v>
      </c>
      <c r="BD174" s="12">
        <v>10670</v>
      </c>
      <c r="BE174" s="12" t="s">
        <v>21</v>
      </c>
      <c r="BF174" s="12">
        <v>13040</v>
      </c>
      <c r="BG174" s="12" t="s">
        <v>21</v>
      </c>
      <c r="BH174" s="12" t="s">
        <v>53</v>
      </c>
      <c r="BI174" s="12" t="s">
        <v>79</v>
      </c>
      <c r="BJ174" s="12" t="s">
        <v>53</v>
      </c>
      <c r="BK174" s="12" t="s">
        <v>21</v>
      </c>
      <c r="BL174" s="12" t="s">
        <v>53</v>
      </c>
      <c r="BM174" s="12" t="s">
        <v>21</v>
      </c>
      <c r="BN174" s="12" t="s">
        <v>53</v>
      </c>
      <c r="BO174" s="12" t="s">
        <v>21</v>
      </c>
      <c r="BP174" s="12" t="s">
        <v>53</v>
      </c>
      <c r="BQ174" s="12" t="s">
        <v>79</v>
      </c>
      <c r="BR174" s="12" t="s">
        <v>53</v>
      </c>
      <c r="BS174" s="12" t="s">
        <v>21</v>
      </c>
      <c r="BT174" s="12" t="s">
        <v>53</v>
      </c>
      <c r="BU174" s="12" t="s">
        <v>79</v>
      </c>
      <c r="BV174" s="12" t="s">
        <v>53</v>
      </c>
      <c r="BW174" s="12" t="s">
        <v>21</v>
      </c>
      <c r="BX174" s="12" t="s">
        <v>53</v>
      </c>
      <c r="BY174" s="12" t="s">
        <v>79</v>
      </c>
    </row>
    <row r="175" spans="2:77" x14ac:dyDescent="0.25">
      <c r="B175" s="10" t="s">
        <v>58</v>
      </c>
      <c r="C175" s="11" t="s">
        <v>53</v>
      </c>
      <c r="D175" s="11" t="s">
        <v>21</v>
      </c>
      <c r="E175" s="11" t="s">
        <v>53</v>
      </c>
      <c r="F175" s="11" t="s">
        <v>21</v>
      </c>
      <c r="G175" s="11" t="s">
        <v>53</v>
      </c>
      <c r="H175" s="11" t="s">
        <v>21</v>
      </c>
      <c r="I175" s="11" t="s">
        <v>53</v>
      </c>
      <c r="J175" s="11" t="s">
        <v>21</v>
      </c>
      <c r="K175" s="11" t="s">
        <v>53</v>
      </c>
      <c r="L175" s="11" t="s">
        <v>21</v>
      </c>
      <c r="M175" s="11" t="s">
        <v>53</v>
      </c>
      <c r="N175" s="11" t="s">
        <v>21</v>
      </c>
      <c r="O175" s="11" t="s">
        <v>53</v>
      </c>
      <c r="P175" s="11" t="s">
        <v>21</v>
      </c>
      <c r="Q175" s="11" t="s">
        <v>53</v>
      </c>
      <c r="R175" s="11" t="s">
        <v>21</v>
      </c>
      <c r="S175" s="11" t="s">
        <v>53</v>
      </c>
      <c r="T175" s="11" t="s">
        <v>21</v>
      </c>
      <c r="U175" s="11" t="s">
        <v>53</v>
      </c>
      <c r="V175" s="11" t="s">
        <v>21</v>
      </c>
      <c r="W175" s="11" t="s">
        <v>53</v>
      </c>
      <c r="X175" s="11" t="s">
        <v>21</v>
      </c>
      <c r="Y175" s="11" t="s">
        <v>53</v>
      </c>
      <c r="Z175" s="11" t="s">
        <v>21</v>
      </c>
      <c r="AA175" s="11" t="s">
        <v>53</v>
      </c>
      <c r="AB175" s="11" t="s">
        <v>21</v>
      </c>
      <c r="AC175" s="11" t="s">
        <v>53</v>
      </c>
      <c r="AD175" s="11" t="s">
        <v>21</v>
      </c>
      <c r="AE175" s="11" t="s">
        <v>53</v>
      </c>
      <c r="AF175" s="11" t="s">
        <v>21</v>
      </c>
      <c r="AG175" s="11" t="s">
        <v>53</v>
      </c>
      <c r="AH175" s="11" t="s">
        <v>21</v>
      </c>
      <c r="AI175" s="11" t="s">
        <v>53</v>
      </c>
      <c r="AJ175" s="11" t="s">
        <v>21</v>
      </c>
      <c r="AK175" s="11" t="s">
        <v>53</v>
      </c>
      <c r="AL175" s="11" t="s">
        <v>21</v>
      </c>
      <c r="AO175" s="10" t="s">
        <v>58</v>
      </c>
      <c r="AP175" s="11" t="s">
        <v>53</v>
      </c>
      <c r="AQ175" s="11" t="s">
        <v>21</v>
      </c>
      <c r="AR175" s="11" t="s">
        <v>53</v>
      </c>
      <c r="AS175" s="11" t="s">
        <v>21</v>
      </c>
      <c r="AT175" s="11" t="s">
        <v>53</v>
      </c>
      <c r="AU175" s="11" t="s">
        <v>21</v>
      </c>
      <c r="AV175" s="11" t="s">
        <v>53</v>
      </c>
      <c r="AW175" s="11" t="s">
        <v>21</v>
      </c>
      <c r="AX175" s="11" t="s">
        <v>53</v>
      </c>
      <c r="AY175" s="11" t="s">
        <v>21</v>
      </c>
      <c r="AZ175" s="11" t="s">
        <v>53</v>
      </c>
      <c r="BA175" s="11" t="s">
        <v>21</v>
      </c>
      <c r="BB175" s="11" t="s">
        <v>53</v>
      </c>
      <c r="BC175" s="11" t="s">
        <v>21</v>
      </c>
      <c r="BD175" s="11" t="s">
        <v>53</v>
      </c>
      <c r="BE175" s="11" t="s">
        <v>21</v>
      </c>
      <c r="BF175" s="11" t="s">
        <v>53</v>
      </c>
      <c r="BG175" s="11" t="s">
        <v>21</v>
      </c>
      <c r="BH175" s="11" t="s">
        <v>53</v>
      </c>
      <c r="BI175" s="11" t="s">
        <v>21</v>
      </c>
      <c r="BJ175" s="11" t="s">
        <v>53</v>
      </c>
      <c r="BK175" s="11" t="s">
        <v>21</v>
      </c>
      <c r="BL175" s="11" t="s">
        <v>53</v>
      </c>
      <c r="BM175" s="11" t="s">
        <v>21</v>
      </c>
      <c r="BN175" s="11" t="s">
        <v>53</v>
      </c>
      <c r="BO175" s="11" t="s">
        <v>21</v>
      </c>
      <c r="BP175" s="11" t="s">
        <v>53</v>
      </c>
      <c r="BQ175" s="11" t="s">
        <v>21</v>
      </c>
      <c r="BR175" s="11" t="s">
        <v>53</v>
      </c>
      <c r="BS175" s="11" t="s">
        <v>21</v>
      </c>
      <c r="BT175" s="11" t="s">
        <v>53</v>
      </c>
      <c r="BU175" s="11" t="s">
        <v>21</v>
      </c>
      <c r="BV175" s="11" t="s">
        <v>53</v>
      </c>
      <c r="BW175" s="11" t="s">
        <v>21</v>
      </c>
      <c r="BX175" s="11" t="s">
        <v>53</v>
      </c>
      <c r="BY175" s="11" t="s">
        <v>21</v>
      </c>
    </row>
    <row r="176" spans="2:77" x14ac:dyDescent="0.25">
      <c r="B176" s="10" t="s">
        <v>59</v>
      </c>
      <c r="C176" s="12" t="s">
        <v>53</v>
      </c>
      <c r="D176" s="12" t="s">
        <v>21</v>
      </c>
      <c r="E176" s="12" t="s">
        <v>53</v>
      </c>
      <c r="F176" s="12" t="s">
        <v>21</v>
      </c>
      <c r="G176" s="12" t="s">
        <v>53</v>
      </c>
      <c r="H176" s="12" t="s">
        <v>21</v>
      </c>
      <c r="I176" s="12" t="s">
        <v>53</v>
      </c>
      <c r="J176" s="12" t="s">
        <v>21</v>
      </c>
      <c r="K176" s="12" t="s">
        <v>53</v>
      </c>
      <c r="L176" s="12" t="s">
        <v>21</v>
      </c>
      <c r="M176" s="12" t="s">
        <v>53</v>
      </c>
      <c r="N176" s="12" t="s">
        <v>21</v>
      </c>
      <c r="O176" s="12" t="s">
        <v>53</v>
      </c>
      <c r="P176" s="12" t="s">
        <v>21</v>
      </c>
      <c r="Q176" s="12" t="s">
        <v>53</v>
      </c>
      <c r="R176" s="12" t="s">
        <v>21</v>
      </c>
      <c r="S176" s="12" t="s">
        <v>53</v>
      </c>
      <c r="T176" s="12" t="s">
        <v>21</v>
      </c>
      <c r="U176" s="12" t="s">
        <v>53</v>
      </c>
      <c r="V176" s="12" t="s">
        <v>21</v>
      </c>
      <c r="W176" s="12" t="s">
        <v>53</v>
      </c>
      <c r="X176" s="12" t="s">
        <v>21</v>
      </c>
      <c r="Y176" s="12" t="s">
        <v>53</v>
      </c>
      <c r="Z176" s="12" t="s">
        <v>21</v>
      </c>
      <c r="AA176" s="12" t="s">
        <v>53</v>
      </c>
      <c r="AB176" s="12" t="s">
        <v>21</v>
      </c>
      <c r="AC176" s="12" t="s">
        <v>53</v>
      </c>
      <c r="AD176" s="12" t="s">
        <v>21</v>
      </c>
      <c r="AE176" s="12" t="s">
        <v>53</v>
      </c>
      <c r="AF176" s="12" t="s">
        <v>21</v>
      </c>
      <c r="AG176" s="12" t="s">
        <v>53</v>
      </c>
      <c r="AH176" s="12" t="s">
        <v>21</v>
      </c>
      <c r="AI176" s="12" t="s">
        <v>53</v>
      </c>
      <c r="AJ176" s="12" t="s">
        <v>21</v>
      </c>
      <c r="AK176" s="12" t="s">
        <v>53</v>
      </c>
      <c r="AL176" s="12" t="s">
        <v>21</v>
      </c>
      <c r="AO176" s="10" t="s">
        <v>59</v>
      </c>
      <c r="AP176" s="12">
        <v>531380</v>
      </c>
      <c r="AQ176" s="12" t="s">
        <v>21</v>
      </c>
      <c r="AR176" s="12">
        <v>3560</v>
      </c>
      <c r="AS176" s="12" t="s">
        <v>21</v>
      </c>
      <c r="AT176" s="12">
        <v>23960</v>
      </c>
      <c r="AU176" s="12" t="s">
        <v>21</v>
      </c>
      <c r="AV176" s="12" t="s">
        <v>53</v>
      </c>
      <c r="AW176" s="12" t="s">
        <v>21</v>
      </c>
      <c r="AX176" s="12">
        <v>63090</v>
      </c>
      <c r="AY176" s="12" t="s">
        <v>21</v>
      </c>
      <c r="AZ176" s="12" t="s">
        <v>53</v>
      </c>
      <c r="BA176" s="12" t="s">
        <v>21</v>
      </c>
      <c r="BB176" s="12">
        <v>116130</v>
      </c>
      <c r="BC176" s="12" t="s">
        <v>21</v>
      </c>
      <c r="BD176" s="12">
        <v>163270</v>
      </c>
      <c r="BE176" s="12" t="s">
        <v>21</v>
      </c>
      <c r="BF176" s="12">
        <v>161390</v>
      </c>
      <c r="BG176" s="12" t="s">
        <v>21</v>
      </c>
      <c r="BH176" s="12">
        <v>140</v>
      </c>
      <c r="BI176" s="12" t="s">
        <v>21</v>
      </c>
      <c r="BJ176" s="12" t="s">
        <v>53</v>
      </c>
      <c r="BK176" s="12" t="s">
        <v>79</v>
      </c>
      <c r="BL176" s="12">
        <v>10</v>
      </c>
      <c r="BM176" s="12" t="s">
        <v>21</v>
      </c>
      <c r="BN176" s="12" t="s">
        <v>53</v>
      </c>
      <c r="BO176" s="12" t="s">
        <v>21</v>
      </c>
      <c r="BP176" s="12">
        <v>40</v>
      </c>
      <c r="BQ176" s="12" t="s">
        <v>21</v>
      </c>
      <c r="BR176" s="12" t="s">
        <v>53</v>
      </c>
      <c r="BS176" s="12" t="s">
        <v>21</v>
      </c>
      <c r="BT176" s="12">
        <v>40</v>
      </c>
      <c r="BU176" s="12" t="s">
        <v>21</v>
      </c>
      <c r="BV176" s="12">
        <v>40</v>
      </c>
      <c r="BW176" s="12" t="s">
        <v>21</v>
      </c>
      <c r="BX176" s="12">
        <v>10</v>
      </c>
      <c r="BY176" s="12" t="s">
        <v>21</v>
      </c>
    </row>
    <row r="177" spans="2:77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</row>
    <row r="178" spans="2:77" x14ac:dyDescent="0.25">
      <c r="B178" s="7" t="s">
        <v>60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O178" s="7" t="s">
        <v>60</v>
      </c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</row>
    <row r="179" spans="2:77" x14ac:dyDescent="0.25">
      <c r="B179" s="7" t="s">
        <v>53</v>
      </c>
      <c r="C179" s="6" t="s">
        <v>61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O179" s="7" t="s">
        <v>53</v>
      </c>
      <c r="AP179" s="6" t="s">
        <v>61</v>
      </c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</row>
    <row r="180" spans="2:77" x14ac:dyDescent="0.25">
      <c r="B180" s="7" t="s">
        <v>80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O180" s="7" t="s">
        <v>80</v>
      </c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</row>
    <row r="181" spans="2:77" x14ac:dyDescent="0.25">
      <c r="B181" s="7" t="s">
        <v>79</v>
      </c>
      <c r="C181" s="6" t="s">
        <v>81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O181" s="7" t="s">
        <v>79</v>
      </c>
      <c r="AP181" s="6" t="s">
        <v>81</v>
      </c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</row>
    <row r="183" spans="2:77" x14ac:dyDescent="0.25">
      <c r="B183" s="54" t="s">
        <v>208</v>
      </c>
    </row>
    <row r="185" spans="2:77" x14ac:dyDescent="0.25">
      <c r="B185" s="2">
        <v>2020</v>
      </c>
      <c r="C185" s="2" t="s">
        <v>234</v>
      </c>
    </row>
    <row r="186" spans="2:77" x14ac:dyDescent="0.25">
      <c r="B186" s="2">
        <v>2010</v>
      </c>
      <c r="C186" s="2" t="s">
        <v>237</v>
      </c>
    </row>
    <row r="188" spans="2:77" x14ac:dyDescent="0.25">
      <c r="B188" s="6" t="s">
        <v>235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O188" s="6" t="s">
        <v>238</v>
      </c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</row>
    <row r="189" spans="2:77" x14ac:dyDescent="0.25">
      <c r="B189" s="6" t="s">
        <v>7</v>
      </c>
      <c r="C189" s="7" t="s">
        <v>236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O189" s="6" t="s">
        <v>7</v>
      </c>
      <c r="AP189" s="7" t="s">
        <v>239</v>
      </c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</row>
    <row r="190" spans="2:77" x14ac:dyDescent="0.25">
      <c r="B190" s="6" t="s">
        <v>8</v>
      </c>
      <c r="C190" s="6" t="s">
        <v>203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O190" s="6" t="s">
        <v>8</v>
      </c>
      <c r="AP190" s="6" t="s">
        <v>203</v>
      </c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</row>
    <row r="191" spans="2:77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</row>
    <row r="192" spans="2:77" x14ac:dyDescent="0.25">
      <c r="B192" s="7" t="s">
        <v>10</v>
      </c>
      <c r="C192" s="1"/>
      <c r="D192" s="6" t="s">
        <v>11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O192" s="7" t="s">
        <v>10</v>
      </c>
      <c r="AP192" s="1"/>
      <c r="AQ192" s="6" t="s">
        <v>11</v>
      </c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</row>
    <row r="193" spans="2:77" x14ac:dyDescent="0.25">
      <c r="B193" s="7" t="s">
        <v>15</v>
      </c>
      <c r="C193" s="1"/>
      <c r="D193" s="6" t="s">
        <v>13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O193" s="7" t="s">
        <v>15</v>
      </c>
      <c r="AP193" s="1"/>
      <c r="AQ193" s="6" t="s">
        <v>13</v>
      </c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</row>
    <row r="194" spans="2:77" x14ac:dyDescent="0.25">
      <c r="B194" s="7" t="s">
        <v>204</v>
      </c>
      <c r="C194" s="1"/>
      <c r="D194" s="6" t="s">
        <v>13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O194" s="7" t="s">
        <v>204</v>
      </c>
      <c r="AP194" s="1"/>
      <c r="AQ194" s="6" t="s">
        <v>13</v>
      </c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</row>
    <row r="195" spans="2:77" x14ac:dyDescent="0.25">
      <c r="B195" s="7" t="s">
        <v>215</v>
      </c>
      <c r="C195" s="1"/>
      <c r="D195" s="6" t="s">
        <v>208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O195" s="7" t="s">
        <v>215</v>
      </c>
      <c r="AP195" s="1"/>
      <c r="AQ195" s="6" t="s">
        <v>208</v>
      </c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</row>
    <row r="196" spans="2:77" x14ac:dyDescent="0.25">
      <c r="B196" s="7" t="s">
        <v>16</v>
      </c>
      <c r="C196" s="1"/>
      <c r="D196" s="6" t="s">
        <v>17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O196" s="7" t="s">
        <v>16</v>
      </c>
      <c r="AP196" s="1"/>
      <c r="AQ196" s="6" t="s">
        <v>17</v>
      </c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</row>
    <row r="197" spans="2:77" x14ac:dyDescent="0.25">
      <c r="B197" s="7" t="s">
        <v>18</v>
      </c>
      <c r="C197" s="1"/>
      <c r="D197" s="6" t="s">
        <v>19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O197" s="7" t="s">
        <v>18</v>
      </c>
      <c r="AP197" s="1"/>
      <c r="AQ197" s="6" t="s">
        <v>82</v>
      </c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</row>
    <row r="198" spans="2:77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</row>
    <row r="199" spans="2:77" x14ac:dyDescent="0.25">
      <c r="B199" s="8" t="s">
        <v>20</v>
      </c>
      <c r="C199" s="78" t="s">
        <v>13</v>
      </c>
      <c r="D199" s="78" t="s">
        <v>21</v>
      </c>
      <c r="E199" s="78" t="s">
        <v>13</v>
      </c>
      <c r="F199" s="78" t="s">
        <v>21</v>
      </c>
      <c r="G199" s="78" t="s">
        <v>13</v>
      </c>
      <c r="H199" s="78" t="s">
        <v>21</v>
      </c>
      <c r="I199" s="78" t="s">
        <v>13</v>
      </c>
      <c r="J199" s="78" t="s">
        <v>21</v>
      </c>
      <c r="K199" s="78" t="s">
        <v>13</v>
      </c>
      <c r="L199" s="78" t="s">
        <v>21</v>
      </c>
      <c r="M199" s="78" t="s">
        <v>13</v>
      </c>
      <c r="N199" s="78" t="s">
        <v>21</v>
      </c>
      <c r="O199" s="78" t="s">
        <v>13</v>
      </c>
      <c r="P199" s="78" t="s">
        <v>21</v>
      </c>
      <c r="Q199" s="78" t="s">
        <v>13</v>
      </c>
      <c r="R199" s="78" t="s">
        <v>21</v>
      </c>
      <c r="S199" s="78" t="s">
        <v>13</v>
      </c>
      <c r="T199" s="78" t="s">
        <v>21</v>
      </c>
      <c r="U199" s="78" t="s">
        <v>22</v>
      </c>
      <c r="V199" s="78" t="s">
        <v>21</v>
      </c>
      <c r="W199" s="78" t="s">
        <v>22</v>
      </c>
      <c r="X199" s="78" t="s">
        <v>21</v>
      </c>
      <c r="Y199" s="78" t="s">
        <v>22</v>
      </c>
      <c r="Z199" s="78" t="s">
        <v>21</v>
      </c>
      <c r="AA199" s="78" t="s">
        <v>22</v>
      </c>
      <c r="AB199" s="78" t="s">
        <v>21</v>
      </c>
      <c r="AC199" s="78" t="s">
        <v>22</v>
      </c>
      <c r="AD199" s="78" t="s">
        <v>21</v>
      </c>
      <c r="AE199" s="78" t="s">
        <v>22</v>
      </c>
      <c r="AF199" s="78" t="s">
        <v>21</v>
      </c>
      <c r="AG199" s="78" t="s">
        <v>22</v>
      </c>
      <c r="AH199" s="78" t="s">
        <v>21</v>
      </c>
      <c r="AI199" s="78" t="s">
        <v>22</v>
      </c>
      <c r="AJ199" s="78" t="s">
        <v>21</v>
      </c>
      <c r="AK199" s="78" t="s">
        <v>22</v>
      </c>
      <c r="AL199" s="78" t="s">
        <v>21</v>
      </c>
      <c r="AO199" s="8" t="s">
        <v>20</v>
      </c>
      <c r="AP199" s="78" t="s">
        <v>13</v>
      </c>
      <c r="AQ199" s="78" t="s">
        <v>21</v>
      </c>
      <c r="AR199" s="78" t="s">
        <v>13</v>
      </c>
      <c r="AS199" s="78" t="s">
        <v>21</v>
      </c>
      <c r="AT199" s="78" t="s">
        <v>13</v>
      </c>
      <c r="AU199" s="78" t="s">
        <v>21</v>
      </c>
      <c r="AV199" s="78" t="s">
        <v>13</v>
      </c>
      <c r="AW199" s="78" t="s">
        <v>21</v>
      </c>
      <c r="AX199" s="78" t="s">
        <v>13</v>
      </c>
      <c r="AY199" s="78" t="s">
        <v>21</v>
      </c>
      <c r="AZ199" s="78" t="s">
        <v>13</v>
      </c>
      <c r="BA199" s="78" t="s">
        <v>21</v>
      </c>
      <c r="BB199" s="78" t="s">
        <v>13</v>
      </c>
      <c r="BC199" s="78" t="s">
        <v>21</v>
      </c>
      <c r="BD199" s="78" t="s">
        <v>13</v>
      </c>
      <c r="BE199" s="78" t="s">
        <v>21</v>
      </c>
      <c r="BF199" s="78" t="s">
        <v>13</v>
      </c>
      <c r="BG199" s="78" t="s">
        <v>21</v>
      </c>
      <c r="BH199" s="78" t="s">
        <v>22</v>
      </c>
      <c r="BI199" s="78" t="s">
        <v>21</v>
      </c>
      <c r="BJ199" s="78" t="s">
        <v>22</v>
      </c>
      <c r="BK199" s="78" t="s">
        <v>21</v>
      </c>
      <c r="BL199" s="78" t="s">
        <v>22</v>
      </c>
      <c r="BM199" s="78" t="s">
        <v>21</v>
      </c>
      <c r="BN199" s="78" t="s">
        <v>22</v>
      </c>
      <c r="BO199" s="78" t="s">
        <v>21</v>
      </c>
      <c r="BP199" s="78" t="s">
        <v>22</v>
      </c>
      <c r="BQ199" s="78" t="s">
        <v>21</v>
      </c>
      <c r="BR199" s="78" t="s">
        <v>22</v>
      </c>
      <c r="BS199" s="78" t="s">
        <v>21</v>
      </c>
      <c r="BT199" s="78" t="s">
        <v>22</v>
      </c>
      <c r="BU199" s="78" t="s">
        <v>21</v>
      </c>
      <c r="BV199" s="78" t="s">
        <v>22</v>
      </c>
      <c r="BW199" s="78" t="s">
        <v>21</v>
      </c>
      <c r="BX199" s="78" t="s">
        <v>22</v>
      </c>
      <c r="BY199" s="78" t="s">
        <v>21</v>
      </c>
    </row>
    <row r="200" spans="2:77" x14ac:dyDescent="0.25">
      <c r="B200" s="8" t="s">
        <v>216</v>
      </c>
      <c r="C200" s="79" t="s">
        <v>13</v>
      </c>
      <c r="D200" s="79" t="s">
        <v>21</v>
      </c>
      <c r="E200" s="79" t="s">
        <v>217</v>
      </c>
      <c r="F200" s="79" t="s">
        <v>21</v>
      </c>
      <c r="G200" s="79" t="s">
        <v>218</v>
      </c>
      <c r="H200" s="79" t="s">
        <v>21</v>
      </c>
      <c r="I200" s="79" t="s">
        <v>219</v>
      </c>
      <c r="J200" s="79" t="s">
        <v>21</v>
      </c>
      <c r="K200" s="79" t="s">
        <v>220</v>
      </c>
      <c r="L200" s="79" t="s">
        <v>21</v>
      </c>
      <c r="M200" s="79" t="s">
        <v>221</v>
      </c>
      <c r="N200" s="79" t="s">
        <v>21</v>
      </c>
      <c r="O200" s="79" t="s">
        <v>222</v>
      </c>
      <c r="P200" s="79" t="s">
        <v>21</v>
      </c>
      <c r="Q200" s="79" t="s">
        <v>223</v>
      </c>
      <c r="R200" s="79" t="s">
        <v>21</v>
      </c>
      <c r="S200" s="79" t="s">
        <v>224</v>
      </c>
      <c r="T200" s="79" t="s">
        <v>21</v>
      </c>
      <c r="U200" s="79" t="s">
        <v>13</v>
      </c>
      <c r="V200" s="79" t="s">
        <v>21</v>
      </c>
      <c r="W200" s="79" t="s">
        <v>217</v>
      </c>
      <c r="X200" s="79" t="s">
        <v>21</v>
      </c>
      <c r="Y200" s="79" t="s">
        <v>218</v>
      </c>
      <c r="Z200" s="79" t="s">
        <v>21</v>
      </c>
      <c r="AA200" s="79" t="s">
        <v>219</v>
      </c>
      <c r="AB200" s="79" t="s">
        <v>21</v>
      </c>
      <c r="AC200" s="79" t="s">
        <v>220</v>
      </c>
      <c r="AD200" s="79" t="s">
        <v>21</v>
      </c>
      <c r="AE200" s="79" t="s">
        <v>221</v>
      </c>
      <c r="AF200" s="79" t="s">
        <v>21</v>
      </c>
      <c r="AG200" s="79" t="s">
        <v>222</v>
      </c>
      <c r="AH200" s="79" t="s">
        <v>21</v>
      </c>
      <c r="AI200" s="79" t="s">
        <v>223</v>
      </c>
      <c r="AJ200" s="79" t="s">
        <v>21</v>
      </c>
      <c r="AK200" s="79" t="s">
        <v>224</v>
      </c>
      <c r="AL200" s="79" t="s">
        <v>21</v>
      </c>
      <c r="AO200" s="8" t="s">
        <v>216</v>
      </c>
      <c r="AP200" s="79" t="s">
        <v>13</v>
      </c>
      <c r="AQ200" s="79" t="s">
        <v>21</v>
      </c>
      <c r="AR200" s="79" t="s">
        <v>217</v>
      </c>
      <c r="AS200" s="79" t="s">
        <v>21</v>
      </c>
      <c r="AT200" s="79" t="s">
        <v>218</v>
      </c>
      <c r="AU200" s="79" t="s">
        <v>21</v>
      </c>
      <c r="AV200" s="79" t="s">
        <v>219</v>
      </c>
      <c r="AW200" s="79" t="s">
        <v>21</v>
      </c>
      <c r="AX200" s="79" t="s">
        <v>220</v>
      </c>
      <c r="AY200" s="79" t="s">
        <v>21</v>
      </c>
      <c r="AZ200" s="79" t="s">
        <v>221</v>
      </c>
      <c r="BA200" s="79" t="s">
        <v>21</v>
      </c>
      <c r="BB200" s="79" t="s">
        <v>222</v>
      </c>
      <c r="BC200" s="79" t="s">
        <v>21</v>
      </c>
      <c r="BD200" s="79" t="s">
        <v>223</v>
      </c>
      <c r="BE200" s="79" t="s">
        <v>21</v>
      </c>
      <c r="BF200" s="79" t="s">
        <v>224</v>
      </c>
      <c r="BG200" s="79" t="s">
        <v>21</v>
      </c>
      <c r="BH200" s="79" t="s">
        <v>13</v>
      </c>
      <c r="BI200" s="79" t="s">
        <v>21</v>
      </c>
      <c r="BJ200" s="79" t="s">
        <v>217</v>
      </c>
      <c r="BK200" s="79" t="s">
        <v>21</v>
      </c>
      <c r="BL200" s="79" t="s">
        <v>218</v>
      </c>
      <c r="BM200" s="79" t="s">
        <v>21</v>
      </c>
      <c r="BN200" s="79" t="s">
        <v>219</v>
      </c>
      <c r="BO200" s="79" t="s">
        <v>21</v>
      </c>
      <c r="BP200" s="79" t="s">
        <v>220</v>
      </c>
      <c r="BQ200" s="79" t="s">
        <v>21</v>
      </c>
      <c r="BR200" s="79" t="s">
        <v>221</v>
      </c>
      <c r="BS200" s="79" t="s">
        <v>21</v>
      </c>
      <c r="BT200" s="79" t="s">
        <v>222</v>
      </c>
      <c r="BU200" s="79" t="s">
        <v>21</v>
      </c>
      <c r="BV200" s="79" t="s">
        <v>223</v>
      </c>
      <c r="BW200" s="79" t="s">
        <v>21</v>
      </c>
      <c r="BX200" s="79" t="s">
        <v>224</v>
      </c>
      <c r="BY200" s="79" t="s">
        <v>21</v>
      </c>
    </row>
    <row r="201" spans="2:77" x14ac:dyDescent="0.25">
      <c r="B201" s="9" t="s">
        <v>23</v>
      </c>
      <c r="C201" s="17" t="s">
        <v>21</v>
      </c>
      <c r="D201" s="17" t="s">
        <v>21</v>
      </c>
      <c r="E201" s="17" t="s">
        <v>21</v>
      </c>
      <c r="F201" s="17" t="s">
        <v>21</v>
      </c>
      <c r="G201" s="17" t="s">
        <v>21</v>
      </c>
      <c r="H201" s="17" t="s">
        <v>21</v>
      </c>
      <c r="I201" s="17" t="s">
        <v>21</v>
      </c>
      <c r="J201" s="17" t="s">
        <v>21</v>
      </c>
      <c r="K201" s="17" t="s">
        <v>21</v>
      </c>
      <c r="L201" s="17" t="s">
        <v>21</v>
      </c>
      <c r="M201" s="17" t="s">
        <v>21</v>
      </c>
      <c r="N201" s="17" t="s">
        <v>21</v>
      </c>
      <c r="O201" s="17" t="s">
        <v>21</v>
      </c>
      <c r="P201" s="17" t="s">
        <v>21</v>
      </c>
      <c r="Q201" s="17" t="s">
        <v>21</v>
      </c>
      <c r="R201" s="17" t="s">
        <v>21</v>
      </c>
      <c r="S201" s="17" t="s">
        <v>21</v>
      </c>
      <c r="T201" s="17" t="s">
        <v>21</v>
      </c>
      <c r="U201" s="17" t="s">
        <v>21</v>
      </c>
      <c r="V201" s="17" t="s">
        <v>21</v>
      </c>
      <c r="W201" s="17" t="s">
        <v>21</v>
      </c>
      <c r="X201" s="17" t="s">
        <v>21</v>
      </c>
      <c r="Y201" s="17" t="s">
        <v>21</v>
      </c>
      <c r="Z201" s="17" t="s">
        <v>21</v>
      </c>
      <c r="AA201" s="17" t="s">
        <v>21</v>
      </c>
      <c r="AB201" s="17" t="s">
        <v>21</v>
      </c>
      <c r="AC201" s="17" t="s">
        <v>21</v>
      </c>
      <c r="AD201" s="17" t="s">
        <v>21</v>
      </c>
      <c r="AE201" s="17" t="s">
        <v>21</v>
      </c>
      <c r="AF201" s="17" t="s">
        <v>21</v>
      </c>
      <c r="AG201" s="17" t="s">
        <v>21</v>
      </c>
      <c r="AH201" s="17" t="s">
        <v>21</v>
      </c>
      <c r="AI201" s="17" t="s">
        <v>21</v>
      </c>
      <c r="AJ201" s="17" t="s">
        <v>21</v>
      </c>
      <c r="AK201" s="17" t="s">
        <v>21</v>
      </c>
      <c r="AL201" s="17" t="s">
        <v>21</v>
      </c>
      <c r="AO201" s="9" t="s">
        <v>23</v>
      </c>
      <c r="AP201" s="17" t="s">
        <v>21</v>
      </c>
      <c r="AQ201" s="17" t="s">
        <v>21</v>
      </c>
      <c r="AR201" s="17" t="s">
        <v>21</v>
      </c>
      <c r="AS201" s="17" t="s">
        <v>21</v>
      </c>
      <c r="AT201" s="17" t="s">
        <v>21</v>
      </c>
      <c r="AU201" s="17" t="s">
        <v>21</v>
      </c>
      <c r="AV201" s="17" t="s">
        <v>21</v>
      </c>
      <c r="AW201" s="17" t="s">
        <v>21</v>
      </c>
      <c r="AX201" s="17" t="s">
        <v>21</v>
      </c>
      <c r="AY201" s="17" t="s">
        <v>21</v>
      </c>
      <c r="AZ201" s="17" t="s">
        <v>21</v>
      </c>
      <c r="BA201" s="17" t="s">
        <v>21</v>
      </c>
      <c r="BB201" s="17" t="s">
        <v>21</v>
      </c>
      <c r="BC201" s="17" t="s">
        <v>21</v>
      </c>
      <c r="BD201" s="17" t="s">
        <v>21</v>
      </c>
      <c r="BE201" s="17" t="s">
        <v>21</v>
      </c>
      <c r="BF201" s="17" t="s">
        <v>21</v>
      </c>
      <c r="BG201" s="17" t="s">
        <v>21</v>
      </c>
      <c r="BH201" s="17" t="s">
        <v>21</v>
      </c>
      <c r="BI201" s="17" t="s">
        <v>21</v>
      </c>
      <c r="BJ201" s="17" t="s">
        <v>21</v>
      </c>
      <c r="BK201" s="17" t="s">
        <v>21</v>
      </c>
      <c r="BL201" s="17" t="s">
        <v>21</v>
      </c>
      <c r="BM201" s="17" t="s">
        <v>21</v>
      </c>
      <c r="BN201" s="17" t="s">
        <v>21</v>
      </c>
      <c r="BO201" s="17" t="s">
        <v>21</v>
      </c>
      <c r="BP201" s="17" t="s">
        <v>21</v>
      </c>
      <c r="BQ201" s="17" t="s">
        <v>21</v>
      </c>
      <c r="BR201" s="17" t="s">
        <v>21</v>
      </c>
      <c r="BS201" s="17" t="s">
        <v>21</v>
      </c>
      <c r="BT201" s="17" t="s">
        <v>21</v>
      </c>
      <c r="BU201" s="17" t="s">
        <v>21</v>
      </c>
      <c r="BV201" s="17" t="s">
        <v>21</v>
      </c>
      <c r="BW201" s="17" t="s">
        <v>21</v>
      </c>
      <c r="BX201" s="17" t="s">
        <v>21</v>
      </c>
      <c r="BY201" s="17" t="s">
        <v>21</v>
      </c>
    </row>
    <row r="202" spans="2:77" x14ac:dyDescent="0.25">
      <c r="B202" s="10" t="s">
        <v>24</v>
      </c>
      <c r="C202" s="12">
        <v>2867450</v>
      </c>
      <c r="D202" s="12" t="s">
        <v>21</v>
      </c>
      <c r="E202" s="12">
        <v>18660</v>
      </c>
      <c r="F202" s="12" t="s">
        <v>21</v>
      </c>
      <c r="G202" s="12">
        <v>132180</v>
      </c>
      <c r="H202" s="12" t="s">
        <v>21</v>
      </c>
      <c r="I202" s="12">
        <v>135150</v>
      </c>
      <c r="J202" s="12" t="s">
        <v>21</v>
      </c>
      <c r="K202" s="12" t="s">
        <v>53</v>
      </c>
      <c r="L202" s="12" t="s">
        <v>21</v>
      </c>
      <c r="M202" s="12">
        <v>222640</v>
      </c>
      <c r="N202" s="12" t="s">
        <v>21</v>
      </c>
      <c r="O202" s="12">
        <v>561310</v>
      </c>
      <c r="P202" s="12" t="s">
        <v>21</v>
      </c>
      <c r="Q202" s="12">
        <v>661410</v>
      </c>
      <c r="R202" s="12" t="s">
        <v>21</v>
      </c>
      <c r="S202" s="12">
        <v>1136100</v>
      </c>
      <c r="T202" s="12" t="s">
        <v>21</v>
      </c>
      <c r="U202" s="12">
        <v>65820</v>
      </c>
      <c r="V202" s="12" t="s">
        <v>21</v>
      </c>
      <c r="W202" s="12">
        <v>970</v>
      </c>
      <c r="X202" s="12" t="s">
        <v>21</v>
      </c>
      <c r="Y202" s="12">
        <v>6360</v>
      </c>
      <c r="Z202" s="12" t="s">
        <v>21</v>
      </c>
      <c r="AA202" s="12">
        <v>5980</v>
      </c>
      <c r="AB202" s="12" t="s">
        <v>21</v>
      </c>
      <c r="AC202" s="12" t="s">
        <v>53</v>
      </c>
      <c r="AD202" s="12" t="s">
        <v>21</v>
      </c>
      <c r="AE202" s="12">
        <v>7370</v>
      </c>
      <c r="AF202" s="12" t="s">
        <v>21</v>
      </c>
      <c r="AG202" s="12">
        <v>16250</v>
      </c>
      <c r="AH202" s="12" t="s">
        <v>21</v>
      </c>
      <c r="AI202" s="12">
        <v>15080</v>
      </c>
      <c r="AJ202" s="12" t="s">
        <v>21</v>
      </c>
      <c r="AK202" s="12">
        <v>13820</v>
      </c>
      <c r="AL202" s="12" t="s">
        <v>21</v>
      </c>
      <c r="AO202" s="10" t="s">
        <v>24</v>
      </c>
      <c r="AP202" s="12">
        <v>3406810</v>
      </c>
      <c r="AQ202" s="12" t="s">
        <v>21</v>
      </c>
      <c r="AR202" s="12">
        <v>24890</v>
      </c>
      <c r="AS202" s="12" t="s">
        <v>21</v>
      </c>
      <c r="AT202" s="12">
        <v>186450</v>
      </c>
      <c r="AU202" s="12" t="s">
        <v>21</v>
      </c>
      <c r="AV202" s="12" t="s">
        <v>53</v>
      </c>
      <c r="AW202" s="12" t="s">
        <v>21</v>
      </c>
      <c r="AX202" s="12">
        <v>453360</v>
      </c>
      <c r="AY202" s="12" t="s">
        <v>21</v>
      </c>
      <c r="AZ202" s="12" t="s">
        <v>53</v>
      </c>
      <c r="BA202" s="12" t="s">
        <v>21</v>
      </c>
      <c r="BB202" s="12">
        <v>673000</v>
      </c>
      <c r="BC202" s="12" t="s">
        <v>21</v>
      </c>
      <c r="BD202" s="12">
        <v>784550</v>
      </c>
      <c r="BE202" s="12" t="s">
        <v>21</v>
      </c>
      <c r="BF202" s="12">
        <v>1284560</v>
      </c>
      <c r="BG202" s="12" t="s">
        <v>21</v>
      </c>
      <c r="BH202" s="12">
        <v>27260</v>
      </c>
      <c r="BI202" s="12" t="s">
        <v>21</v>
      </c>
      <c r="BJ202" s="12">
        <v>380</v>
      </c>
      <c r="BK202" s="12" t="s">
        <v>21</v>
      </c>
      <c r="BL202" s="12">
        <v>2680</v>
      </c>
      <c r="BM202" s="12" t="s">
        <v>21</v>
      </c>
      <c r="BN202" s="12" t="s">
        <v>53</v>
      </c>
      <c r="BO202" s="12" t="s">
        <v>21</v>
      </c>
      <c r="BP202" s="12">
        <v>6930</v>
      </c>
      <c r="BQ202" s="12" t="s">
        <v>21</v>
      </c>
      <c r="BR202" s="12" t="s">
        <v>53</v>
      </c>
      <c r="BS202" s="12" t="s">
        <v>21</v>
      </c>
      <c r="BT202" s="12">
        <v>8950</v>
      </c>
      <c r="BU202" s="12" t="s">
        <v>21</v>
      </c>
      <c r="BV202" s="12">
        <v>5130</v>
      </c>
      <c r="BW202" s="12" t="s">
        <v>21</v>
      </c>
      <c r="BX202" s="12">
        <v>3190</v>
      </c>
      <c r="BY202" s="12" t="s">
        <v>21</v>
      </c>
    </row>
    <row r="203" spans="2:77" x14ac:dyDescent="0.25">
      <c r="B203" s="10" t="s">
        <v>25</v>
      </c>
      <c r="C203" s="11">
        <v>5320</v>
      </c>
      <c r="D203" s="11" t="s">
        <v>21</v>
      </c>
      <c r="E203" s="11">
        <v>20</v>
      </c>
      <c r="F203" s="11" t="s">
        <v>21</v>
      </c>
      <c r="G203" s="11">
        <v>280</v>
      </c>
      <c r="H203" s="11" t="s">
        <v>21</v>
      </c>
      <c r="I203" s="11">
        <v>310</v>
      </c>
      <c r="J203" s="11" t="s">
        <v>21</v>
      </c>
      <c r="K203" s="11" t="s">
        <v>53</v>
      </c>
      <c r="L203" s="11" t="s">
        <v>21</v>
      </c>
      <c r="M203" s="11">
        <v>400</v>
      </c>
      <c r="N203" s="11" t="s">
        <v>21</v>
      </c>
      <c r="O203" s="11">
        <v>1260</v>
      </c>
      <c r="P203" s="11" t="s">
        <v>21</v>
      </c>
      <c r="Q203" s="11">
        <v>1610</v>
      </c>
      <c r="R203" s="11" t="s">
        <v>21</v>
      </c>
      <c r="S203" s="11">
        <v>1460</v>
      </c>
      <c r="T203" s="11" t="s">
        <v>21</v>
      </c>
      <c r="U203" s="11">
        <v>260</v>
      </c>
      <c r="V203" s="11" t="s">
        <v>21</v>
      </c>
      <c r="W203" s="11" t="s">
        <v>53</v>
      </c>
      <c r="X203" s="11" t="s">
        <v>21</v>
      </c>
      <c r="Y203" s="11">
        <v>20</v>
      </c>
      <c r="Z203" s="11" t="s">
        <v>21</v>
      </c>
      <c r="AA203" s="11">
        <v>20</v>
      </c>
      <c r="AB203" s="11" t="s">
        <v>21</v>
      </c>
      <c r="AC203" s="11" t="s">
        <v>53</v>
      </c>
      <c r="AD203" s="11" t="s">
        <v>21</v>
      </c>
      <c r="AE203" s="11">
        <v>30</v>
      </c>
      <c r="AF203" s="11" t="s">
        <v>21</v>
      </c>
      <c r="AG203" s="11">
        <v>80</v>
      </c>
      <c r="AH203" s="11" t="s">
        <v>21</v>
      </c>
      <c r="AI203" s="11">
        <v>80</v>
      </c>
      <c r="AJ203" s="11" t="s">
        <v>21</v>
      </c>
      <c r="AK203" s="11">
        <v>30</v>
      </c>
      <c r="AL203" s="11" t="s">
        <v>21</v>
      </c>
      <c r="AO203" s="10" t="s">
        <v>25</v>
      </c>
      <c r="AP203" s="11">
        <v>6450</v>
      </c>
      <c r="AQ203" s="11" t="s">
        <v>21</v>
      </c>
      <c r="AR203" s="11">
        <v>20</v>
      </c>
      <c r="AS203" s="11" t="s">
        <v>21</v>
      </c>
      <c r="AT203" s="11">
        <v>230</v>
      </c>
      <c r="AU203" s="11" t="s">
        <v>21</v>
      </c>
      <c r="AV203" s="11" t="s">
        <v>53</v>
      </c>
      <c r="AW203" s="11" t="s">
        <v>21</v>
      </c>
      <c r="AX203" s="11">
        <v>950</v>
      </c>
      <c r="AY203" s="11" t="s">
        <v>21</v>
      </c>
      <c r="AZ203" s="11" t="s">
        <v>53</v>
      </c>
      <c r="BA203" s="11" t="s">
        <v>21</v>
      </c>
      <c r="BB203" s="11">
        <v>1790</v>
      </c>
      <c r="BC203" s="11" t="s">
        <v>21</v>
      </c>
      <c r="BD203" s="11">
        <v>1600</v>
      </c>
      <c r="BE203" s="11" t="s">
        <v>21</v>
      </c>
      <c r="BF203" s="11">
        <v>1860</v>
      </c>
      <c r="BG203" s="11" t="s">
        <v>21</v>
      </c>
      <c r="BH203" s="11">
        <v>110</v>
      </c>
      <c r="BI203" s="11" t="s">
        <v>21</v>
      </c>
      <c r="BJ203" s="11" t="s">
        <v>53</v>
      </c>
      <c r="BK203" s="11" t="s">
        <v>21</v>
      </c>
      <c r="BL203" s="11">
        <v>10</v>
      </c>
      <c r="BM203" s="11" t="s">
        <v>21</v>
      </c>
      <c r="BN203" s="11" t="s">
        <v>53</v>
      </c>
      <c r="BO203" s="11" t="s">
        <v>21</v>
      </c>
      <c r="BP203" s="11">
        <v>30</v>
      </c>
      <c r="BQ203" s="11" t="s">
        <v>21</v>
      </c>
      <c r="BR203" s="11" t="s">
        <v>53</v>
      </c>
      <c r="BS203" s="11" t="s">
        <v>21</v>
      </c>
      <c r="BT203" s="11">
        <v>50</v>
      </c>
      <c r="BU203" s="11" t="s">
        <v>21</v>
      </c>
      <c r="BV203" s="11">
        <v>20</v>
      </c>
      <c r="BW203" s="11" t="s">
        <v>21</v>
      </c>
      <c r="BX203" s="11">
        <v>10</v>
      </c>
      <c r="BY203" s="11" t="s">
        <v>21</v>
      </c>
    </row>
    <row r="204" spans="2:77" x14ac:dyDescent="0.25">
      <c r="B204" s="10" t="s">
        <v>26</v>
      </c>
      <c r="C204" s="12">
        <v>37100</v>
      </c>
      <c r="D204" s="12" t="s">
        <v>21</v>
      </c>
      <c r="E204" s="12">
        <v>580</v>
      </c>
      <c r="F204" s="12" t="s">
        <v>21</v>
      </c>
      <c r="G204" s="12">
        <v>3340</v>
      </c>
      <c r="H204" s="12" t="s">
        <v>21</v>
      </c>
      <c r="I204" s="12">
        <v>2870</v>
      </c>
      <c r="J204" s="12" t="s">
        <v>21</v>
      </c>
      <c r="K204" s="12" t="s">
        <v>53</v>
      </c>
      <c r="L204" s="12" t="s">
        <v>21</v>
      </c>
      <c r="M204" s="12">
        <v>3530</v>
      </c>
      <c r="N204" s="12" t="s">
        <v>21</v>
      </c>
      <c r="O204" s="12">
        <v>7360</v>
      </c>
      <c r="P204" s="12" t="s">
        <v>21</v>
      </c>
      <c r="Q204" s="12">
        <v>8560</v>
      </c>
      <c r="R204" s="12" t="s">
        <v>21</v>
      </c>
      <c r="S204" s="12">
        <v>10850</v>
      </c>
      <c r="T204" s="12" t="s">
        <v>21</v>
      </c>
      <c r="U204" s="12">
        <v>780</v>
      </c>
      <c r="V204" s="12" t="s">
        <v>21</v>
      </c>
      <c r="W204" s="12">
        <v>90</v>
      </c>
      <c r="X204" s="12" t="s">
        <v>21</v>
      </c>
      <c r="Y204" s="12">
        <v>230</v>
      </c>
      <c r="Z204" s="12" t="s">
        <v>21</v>
      </c>
      <c r="AA204" s="12">
        <v>160</v>
      </c>
      <c r="AB204" s="12" t="s">
        <v>21</v>
      </c>
      <c r="AC204" s="12" t="s">
        <v>53</v>
      </c>
      <c r="AD204" s="12" t="s">
        <v>21</v>
      </c>
      <c r="AE204" s="12">
        <v>140</v>
      </c>
      <c r="AF204" s="12" t="s">
        <v>21</v>
      </c>
      <c r="AG204" s="12">
        <v>80</v>
      </c>
      <c r="AH204" s="12" t="s">
        <v>21</v>
      </c>
      <c r="AI204" s="12">
        <v>50</v>
      </c>
      <c r="AJ204" s="12" t="s">
        <v>21</v>
      </c>
      <c r="AK204" s="12">
        <v>30</v>
      </c>
      <c r="AL204" s="12" t="s">
        <v>21</v>
      </c>
      <c r="AO204" s="10" t="s">
        <v>26</v>
      </c>
      <c r="AP204" s="12">
        <v>84350</v>
      </c>
      <c r="AQ204" s="12" t="s">
        <v>21</v>
      </c>
      <c r="AR204" s="12">
        <v>1680</v>
      </c>
      <c r="AS204" s="12" t="s">
        <v>21</v>
      </c>
      <c r="AT204" s="12">
        <v>6300</v>
      </c>
      <c r="AU204" s="12" t="s">
        <v>21</v>
      </c>
      <c r="AV204" s="12" t="s">
        <v>53</v>
      </c>
      <c r="AW204" s="12" t="s">
        <v>21</v>
      </c>
      <c r="AX204" s="12">
        <v>10350</v>
      </c>
      <c r="AY204" s="12" t="s">
        <v>21</v>
      </c>
      <c r="AZ204" s="12" t="s">
        <v>53</v>
      </c>
      <c r="BA204" s="12" t="s">
        <v>21</v>
      </c>
      <c r="BB204" s="12">
        <v>14990</v>
      </c>
      <c r="BC204" s="12" t="s">
        <v>21</v>
      </c>
      <c r="BD204" s="12">
        <v>20400</v>
      </c>
      <c r="BE204" s="12" t="s">
        <v>21</v>
      </c>
      <c r="BF204" s="12">
        <v>30620</v>
      </c>
      <c r="BG204" s="12" t="s">
        <v>21</v>
      </c>
      <c r="BH204" s="12">
        <v>30</v>
      </c>
      <c r="BI204" s="12" t="s">
        <v>21</v>
      </c>
      <c r="BJ204" s="12" t="s">
        <v>53</v>
      </c>
      <c r="BK204" s="12" t="s">
        <v>79</v>
      </c>
      <c r="BL204" s="12" t="s">
        <v>53</v>
      </c>
      <c r="BM204" s="12" t="s">
        <v>79</v>
      </c>
      <c r="BN204" s="12" t="s">
        <v>53</v>
      </c>
      <c r="BO204" s="12" t="s">
        <v>21</v>
      </c>
      <c r="BP204" s="12">
        <v>10</v>
      </c>
      <c r="BQ204" s="12" t="s">
        <v>21</v>
      </c>
      <c r="BR204" s="12" t="s">
        <v>53</v>
      </c>
      <c r="BS204" s="12" t="s">
        <v>21</v>
      </c>
      <c r="BT204" s="12">
        <v>10</v>
      </c>
      <c r="BU204" s="12" t="s">
        <v>21</v>
      </c>
      <c r="BV204" s="12">
        <v>10</v>
      </c>
      <c r="BW204" s="12" t="s">
        <v>21</v>
      </c>
      <c r="BX204" s="12" t="s">
        <v>53</v>
      </c>
      <c r="BY204" s="12" t="s">
        <v>21</v>
      </c>
    </row>
    <row r="205" spans="2:77" x14ac:dyDescent="0.25">
      <c r="B205" s="10" t="s">
        <v>27</v>
      </c>
      <c r="C205" s="11">
        <v>5240</v>
      </c>
      <c r="D205" s="11" t="s">
        <v>21</v>
      </c>
      <c r="E205" s="11">
        <v>80</v>
      </c>
      <c r="F205" s="11" t="s">
        <v>21</v>
      </c>
      <c r="G205" s="11">
        <v>540</v>
      </c>
      <c r="H205" s="11" t="s">
        <v>21</v>
      </c>
      <c r="I205" s="11">
        <v>530</v>
      </c>
      <c r="J205" s="11" t="s">
        <v>21</v>
      </c>
      <c r="K205" s="11" t="s">
        <v>53</v>
      </c>
      <c r="L205" s="11" t="s">
        <v>21</v>
      </c>
      <c r="M205" s="11">
        <v>760</v>
      </c>
      <c r="N205" s="11" t="s">
        <v>21</v>
      </c>
      <c r="O205" s="11">
        <v>1210</v>
      </c>
      <c r="P205" s="11" t="s">
        <v>21</v>
      </c>
      <c r="Q205" s="11">
        <v>1140</v>
      </c>
      <c r="R205" s="11" t="s">
        <v>21</v>
      </c>
      <c r="S205" s="11">
        <v>1000</v>
      </c>
      <c r="T205" s="11" t="s">
        <v>21</v>
      </c>
      <c r="U205" s="11">
        <v>1090</v>
      </c>
      <c r="V205" s="11" t="s">
        <v>21</v>
      </c>
      <c r="W205" s="11">
        <v>20</v>
      </c>
      <c r="X205" s="11" t="s">
        <v>21</v>
      </c>
      <c r="Y205" s="11">
        <v>160</v>
      </c>
      <c r="Z205" s="11" t="s">
        <v>21</v>
      </c>
      <c r="AA205" s="11">
        <v>160</v>
      </c>
      <c r="AB205" s="11" t="s">
        <v>21</v>
      </c>
      <c r="AC205" s="11" t="s">
        <v>53</v>
      </c>
      <c r="AD205" s="11" t="s">
        <v>21</v>
      </c>
      <c r="AE205" s="11">
        <v>210</v>
      </c>
      <c r="AF205" s="11" t="s">
        <v>21</v>
      </c>
      <c r="AG205" s="11">
        <v>300</v>
      </c>
      <c r="AH205" s="11" t="s">
        <v>21</v>
      </c>
      <c r="AI205" s="11">
        <v>160</v>
      </c>
      <c r="AJ205" s="11" t="s">
        <v>21</v>
      </c>
      <c r="AK205" s="11">
        <v>80</v>
      </c>
      <c r="AL205" s="11" t="s">
        <v>21</v>
      </c>
      <c r="AO205" s="10" t="s">
        <v>27</v>
      </c>
      <c r="AP205" s="11">
        <v>3450</v>
      </c>
      <c r="AQ205" s="11" t="s">
        <v>21</v>
      </c>
      <c r="AR205" s="11">
        <v>50</v>
      </c>
      <c r="AS205" s="11" t="s">
        <v>21</v>
      </c>
      <c r="AT205" s="11">
        <v>400</v>
      </c>
      <c r="AU205" s="11" t="s">
        <v>21</v>
      </c>
      <c r="AV205" s="11" t="s">
        <v>53</v>
      </c>
      <c r="AW205" s="11" t="s">
        <v>21</v>
      </c>
      <c r="AX205" s="11">
        <v>710</v>
      </c>
      <c r="AY205" s="11" t="s">
        <v>21</v>
      </c>
      <c r="AZ205" s="11" t="s">
        <v>53</v>
      </c>
      <c r="BA205" s="11" t="s">
        <v>21</v>
      </c>
      <c r="BB205" s="11">
        <v>890</v>
      </c>
      <c r="BC205" s="11" t="s">
        <v>21</v>
      </c>
      <c r="BD205" s="11">
        <v>910</v>
      </c>
      <c r="BE205" s="11" t="s">
        <v>21</v>
      </c>
      <c r="BF205" s="11">
        <v>500</v>
      </c>
      <c r="BG205" s="11" t="s">
        <v>21</v>
      </c>
      <c r="BH205" s="11">
        <v>480</v>
      </c>
      <c r="BI205" s="11" t="s">
        <v>21</v>
      </c>
      <c r="BJ205" s="11">
        <v>20</v>
      </c>
      <c r="BK205" s="11" t="s">
        <v>21</v>
      </c>
      <c r="BL205" s="11">
        <v>130</v>
      </c>
      <c r="BM205" s="11" t="s">
        <v>21</v>
      </c>
      <c r="BN205" s="11" t="s">
        <v>53</v>
      </c>
      <c r="BO205" s="11" t="s">
        <v>21</v>
      </c>
      <c r="BP205" s="11">
        <v>150</v>
      </c>
      <c r="BQ205" s="11" t="s">
        <v>21</v>
      </c>
      <c r="BR205" s="11" t="s">
        <v>53</v>
      </c>
      <c r="BS205" s="11" t="s">
        <v>21</v>
      </c>
      <c r="BT205" s="11">
        <v>100</v>
      </c>
      <c r="BU205" s="11" t="s">
        <v>21</v>
      </c>
      <c r="BV205" s="11">
        <v>60</v>
      </c>
      <c r="BW205" s="11" t="s">
        <v>21</v>
      </c>
      <c r="BX205" s="11">
        <v>10</v>
      </c>
      <c r="BY205" s="11" t="s">
        <v>21</v>
      </c>
    </row>
    <row r="206" spans="2:77" x14ac:dyDescent="0.25">
      <c r="B206" s="10" t="s">
        <v>28</v>
      </c>
      <c r="C206" s="12">
        <v>4030</v>
      </c>
      <c r="D206" s="12" t="s">
        <v>21</v>
      </c>
      <c r="E206" s="12">
        <v>20</v>
      </c>
      <c r="F206" s="12" t="s">
        <v>21</v>
      </c>
      <c r="G206" s="12">
        <v>180</v>
      </c>
      <c r="H206" s="12" t="s">
        <v>21</v>
      </c>
      <c r="I206" s="12">
        <v>200</v>
      </c>
      <c r="J206" s="12" t="s">
        <v>21</v>
      </c>
      <c r="K206" s="12" t="s">
        <v>53</v>
      </c>
      <c r="L206" s="12" t="s">
        <v>21</v>
      </c>
      <c r="M206" s="12">
        <v>300</v>
      </c>
      <c r="N206" s="12" t="s">
        <v>21</v>
      </c>
      <c r="O206" s="12">
        <v>830</v>
      </c>
      <c r="P206" s="12" t="s">
        <v>21</v>
      </c>
      <c r="Q206" s="12">
        <v>1340</v>
      </c>
      <c r="R206" s="12" t="s">
        <v>21</v>
      </c>
      <c r="S206" s="12">
        <v>1170</v>
      </c>
      <c r="T206" s="12" t="s">
        <v>21</v>
      </c>
      <c r="U206" s="12">
        <v>550</v>
      </c>
      <c r="V206" s="12" t="s">
        <v>21</v>
      </c>
      <c r="W206" s="12" t="s">
        <v>53</v>
      </c>
      <c r="X206" s="12" t="s">
        <v>79</v>
      </c>
      <c r="Y206" s="12">
        <v>30</v>
      </c>
      <c r="Z206" s="12" t="s">
        <v>21</v>
      </c>
      <c r="AA206" s="12">
        <v>40</v>
      </c>
      <c r="AB206" s="12" t="s">
        <v>21</v>
      </c>
      <c r="AC206" s="12" t="s">
        <v>53</v>
      </c>
      <c r="AD206" s="12" t="s">
        <v>21</v>
      </c>
      <c r="AE206" s="12">
        <v>40</v>
      </c>
      <c r="AF206" s="12" t="s">
        <v>21</v>
      </c>
      <c r="AG206" s="12">
        <v>90</v>
      </c>
      <c r="AH206" s="12" t="s">
        <v>21</v>
      </c>
      <c r="AI206" s="12">
        <v>220</v>
      </c>
      <c r="AJ206" s="12" t="s">
        <v>21</v>
      </c>
      <c r="AK206" s="12">
        <v>130</v>
      </c>
      <c r="AL206" s="12" t="s">
        <v>21</v>
      </c>
      <c r="AO206" s="10" t="s">
        <v>28</v>
      </c>
      <c r="AP206" s="12">
        <v>3740</v>
      </c>
      <c r="AQ206" s="12" t="s">
        <v>21</v>
      </c>
      <c r="AR206" s="12" t="s">
        <v>53</v>
      </c>
      <c r="AS206" s="12" t="s">
        <v>79</v>
      </c>
      <c r="AT206" s="12">
        <v>170</v>
      </c>
      <c r="AU206" s="12" t="s">
        <v>21</v>
      </c>
      <c r="AV206" s="12" t="s">
        <v>53</v>
      </c>
      <c r="AW206" s="12" t="s">
        <v>21</v>
      </c>
      <c r="AX206" s="12">
        <v>640</v>
      </c>
      <c r="AY206" s="12" t="s">
        <v>21</v>
      </c>
      <c r="AZ206" s="12" t="s">
        <v>53</v>
      </c>
      <c r="BA206" s="12" t="s">
        <v>21</v>
      </c>
      <c r="BB206" s="12">
        <v>1210</v>
      </c>
      <c r="BC206" s="12" t="s">
        <v>21</v>
      </c>
      <c r="BD206" s="12">
        <v>960</v>
      </c>
      <c r="BE206" s="12" t="s">
        <v>21</v>
      </c>
      <c r="BF206" s="12">
        <v>750</v>
      </c>
      <c r="BG206" s="12" t="s">
        <v>21</v>
      </c>
      <c r="BH206" s="12">
        <v>250</v>
      </c>
      <c r="BI206" s="12" t="s">
        <v>21</v>
      </c>
      <c r="BJ206" s="12" t="s">
        <v>53</v>
      </c>
      <c r="BK206" s="12" t="s">
        <v>79</v>
      </c>
      <c r="BL206" s="12">
        <v>10</v>
      </c>
      <c r="BM206" s="12" t="s">
        <v>21</v>
      </c>
      <c r="BN206" s="12" t="s">
        <v>53</v>
      </c>
      <c r="BO206" s="12" t="s">
        <v>21</v>
      </c>
      <c r="BP206" s="12">
        <v>40</v>
      </c>
      <c r="BQ206" s="12" t="s">
        <v>21</v>
      </c>
      <c r="BR206" s="12" t="s">
        <v>53</v>
      </c>
      <c r="BS206" s="12" t="s">
        <v>21</v>
      </c>
      <c r="BT206" s="12">
        <v>100</v>
      </c>
      <c r="BU206" s="12" t="s">
        <v>21</v>
      </c>
      <c r="BV206" s="12">
        <v>70</v>
      </c>
      <c r="BW206" s="12" t="s">
        <v>21</v>
      </c>
      <c r="BX206" s="12">
        <v>30</v>
      </c>
      <c r="BY206" s="12" t="s">
        <v>21</v>
      </c>
    </row>
    <row r="207" spans="2:77" x14ac:dyDescent="0.25">
      <c r="B207" s="10" t="s">
        <v>29</v>
      </c>
      <c r="C207" s="11">
        <v>28410</v>
      </c>
      <c r="D207" s="11" t="s">
        <v>21</v>
      </c>
      <c r="E207" s="11">
        <v>180</v>
      </c>
      <c r="F207" s="11" t="s">
        <v>21</v>
      </c>
      <c r="G207" s="11">
        <v>2420</v>
      </c>
      <c r="H207" s="11" t="s">
        <v>21</v>
      </c>
      <c r="I207" s="11">
        <v>2550</v>
      </c>
      <c r="J207" s="11" t="s">
        <v>21</v>
      </c>
      <c r="K207" s="11" t="s">
        <v>53</v>
      </c>
      <c r="L207" s="11" t="s">
        <v>21</v>
      </c>
      <c r="M207" s="11">
        <v>3170</v>
      </c>
      <c r="N207" s="11" t="s">
        <v>21</v>
      </c>
      <c r="O207" s="11">
        <v>8200</v>
      </c>
      <c r="P207" s="11" t="s">
        <v>21</v>
      </c>
      <c r="Q207" s="11">
        <v>8800</v>
      </c>
      <c r="R207" s="11" t="s">
        <v>21</v>
      </c>
      <c r="S207" s="11">
        <v>3090</v>
      </c>
      <c r="T207" s="11" t="s">
        <v>21</v>
      </c>
      <c r="U207" s="11">
        <v>3310</v>
      </c>
      <c r="V207" s="11" t="s">
        <v>21</v>
      </c>
      <c r="W207" s="11">
        <v>30</v>
      </c>
      <c r="X207" s="11" t="s">
        <v>21</v>
      </c>
      <c r="Y207" s="11">
        <v>360</v>
      </c>
      <c r="Z207" s="11" t="s">
        <v>21</v>
      </c>
      <c r="AA207" s="11">
        <v>340</v>
      </c>
      <c r="AB207" s="11" t="s">
        <v>21</v>
      </c>
      <c r="AC207" s="11" t="s">
        <v>53</v>
      </c>
      <c r="AD207" s="11" t="s">
        <v>21</v>
      </c>
      <c r="AE207" s="11">
        <v>370</v>
      </c>
      <c r="AF207" s="11" t="s">
        <v>21</v>
      </c>
      <c r="AG207" s="11">
        <v>920</v>
      </c>
      <c r="AH207" s="11" t="s">
        <v>21</v>
      </c>
      <c r="AI207" s="11">
        <v>1020</v>
      </c>
      <c r="AJ207" s="11" t="s">
        <v>21</v>
      </c>
      <c r="AK207" s="11">
        <v>260</v>
      </c>
      <c r="AL207" s="11" t="s">
        <v>21</v>
      </c>
      <c r="AO207" s="10" t="s">
        <v>29</v>
      </c>
      <c r="AP207" s="11">
        <v>25220</v>
      </c>
      <c r="AQ207" s="11" t="s">
        <v>21</v>
      </c>
      <c r="AR207" s="11">
        <v>230</v>
      </c>
      <c r="AS207" s="11" t="s">
        <v>21</v>
      </c>
      <c r="AT207" s="11">
        <v>2480</v>
      </c>
      <c r="AU207" s="11" t="s">
        <v>21</v>
      </c>
      <c r="AV207" s="11" t="s">
        <v>53</v>
      </c>
      <c r="AW207" s="11" t="s">
        <v>21</v>
      </c>
      <c r="AX207" s="11">
        <v>7000</v>
      </c>
      <c r="AY207" s="11" t="s">
        <v>21</v>
      </c>
      <c r="AZ207" s="11" t="s">
        <v>53</v>
      </c>
      <c r="BA207" s="11" t="s">
        <v>21</v>
      </c>
      <c r="BB207" s="11">
        <v>8510</v>
      </c>
      <c r="BC207" s="11" t="s">
        <v>21</v>
      </c>
      <c r="BD207" s="11">
        <v>5320</v>
      </c>
      <c r="BE207" s="11" t="s">
        <v>21</v>
      </c>
      <c r="BF207" s="11">
        <v>1680</v>
      </c>
      <c r="BG207" s="11" t="s">
        <v>21</v>
      </c>
      <c r="BH207" s="11">
        <v>1670</v>
      </c>
      <c r="BI207" s="11" t="s">
        <v>21</v>
      </c>
      <c r="BJ207" s="11">
        <v>20</v>
      </c>
      <c r="BK207" s="11" t="s">
        <v>21</v>
      </c>
      <c r="BL207" s="11">
        <v>150</v>
      </c>
      <c r="BM207" s="11" t="s">
        <v>21</v>
      </c>
      <c r="BN207" s="11" t="s">
        <v>53</v>
      </c>
      <c r="BO207" s="11" t="s">
        <v>21</v>
      </c>
      <c r="BP207" s="11">
        <v>450</v>
      </c>
      <c r="BQ207" s="11" t="s">
        <v>21</v>
      </c>
      <c r="BR207" s="11" t="s">
        <v>53</v>
      </c>
      <c r="BS207" s="11" t="s">
        <v>21</v>
      </c>
      <c r="BT207" s="11">
        <v>680</v>
      </c>
      <c r="BU207" s="11" t="s">
        <v>21</v>
      </c>
      <c r="BV207" s="11">
        <v>300</v>
      </c>
      <c r="BW207" s="11" t="s">
        <v>21</v>
      </c>
      <c r="BX207" s="11">
        <v>70</v>
      </c>
      <c r="BY207" s="11" t="s">
        <v>21</v>
      </c>
    </row>
    <row r="208" spans="2:77" x14ac:dyDescent="0.25">
      <c r="B208" s="10" t="s">
        <v>30</v>
      </c>
      <c r="C208" s="12">
        <v>3320</v>
      </c>
      <c r="D208" s="12" t="s">
        <v>21</v>
      </c>
      <c r="E208" s="12">
        <v>20</v>
      </c>
      <c r="F208" s="12" t="s">
        <v>21</v>
      </c>
      <c r="G208" s="12">
        <v>280</v>
      </c>
      <c r="H208" s="12" t="s">
        <v>21</v>
      </c>
      <c r="I208" s="12">
        <v>200</v>
      </c>
      <c r="J208" s="12" t="s">
        <v>21</v>
      </c>
      <c r="K208" s="12" t="s">
        <v>53</v>
      </c>
      <c r="L208" s="12" t="s">
        <v>21</v>
      </c>
      <c r="M208" s="12">
        <v>300</v>
      </c>
      <c r="N208" s="12" t="s">
        <v>21</v>
      </c>
      <c r="O208" s="12">
        <v>670</v>
      </c>
      <c r="P208" s="12" t="s">
        <v>21</v>
      </c>
      <c r="Q208" s="12">
        <v>710</v>
      </c>
      <c r="R208" s="12" t="s">
        <v>21</v>
      </c>
      <c r="S208" s="12">
        <v>1140</v>
      </c>
      <c r="T208" s="12" t="s">
        <v>21</v>
      </c>
      <c r="U208" s="12">
        <v>490</v>
      </c>
      <c r="V208" s="12" t="s">
        <v>21</v>
      </c>
      <c r="W208" s="12">
        <v>10</v>
      </c>
      <c r="X208" s="12" t="s">
        <v>21</v>
      </c>
      <c r="Y208" s="12">
        <v>70</v>
      </c>
      <c r="Z208" s="12" t="s">
        <v>21</v>
      </c>
      <c r="AA208" s="12">
        <v>40</v>
      </c>
      <c r="AB208" s="12" t="s">
        <v>21</v>
      </c>
      <c r="AC208" s="12" t="s">
        <v>53</v>
      </c>
      <c r="AD208" s="12" t="s">
        <v>21</v>
      </c>
      <c r="AE208" s="12">
        <v>70</v>
      </c>
      <c r="AF208" s="12" t="s">
        <v>21</v>
      </c>
      <c r="AG208" s="12">
        <v>130</v>
      </c>
      <c r="AH208" s="12" t="s">
        <v>21</v>
      </c>
      <c r="AI208" s="12">
        <v>90</v>
      </c>
      <c r="AJ208" s="12" t="s">
        <v>21</v>
      </c>
      <c r="AK208" s="12">
        <v>80</v>
      </c>
      <c r="AL208" s="12" t="s">
        <v>21</v>
      </c>
      <c r="AO208" s="10" t="s">
        <v>30</v>
      </c>
      <c r="AP208" s="12">
        <v>7020</v>
      </c>
      <c r="AQ208" s="12" t="s">
        <v>21</v>
      </c>
      <c r="AR208" s="12">
        <v>50</v>
      </c>
      <c r="AS208" s="12" t="s">
        <v>21</v>
      </c>
      <c r="AT208" s="12">
        <v>360</v>
      </c>
      <c r="AU208" s="12" t="s">
        <v>21</v>
      </c>
      <c r="AV208" s="12" t="s">
        <v>53</v>
      </c>
      <c r="AW208" s="12" t="s">
        <v>21</v>
      </c>
      <c r="AX208" s="12">
        <v>950</v>
      </c>
      <c r="AY208" s="12" t="s">
        <v>21</v>
      </c>
      <c r="AZ208" s="12" t="s">
        <v>53</v>
      </c>
      <c r="BA208" s="12" t="s">
        <v>21</v>
      </c>
      <c r="BB208" s="12">
        <v>1430</v>
      </c>
      <c r="BC208" s="12" t="s">
        <v>21</v>
      </c>
      <c r="BD208" s="12">
        <v>1690</v>
      </c>
      <c r="BE208" s="12" t="s">
        <v>21</v>
      </c>
      <c r="BF208" s="12">
        <v>2560</v>
      </c>
      <c r="BG208" s="12" t="s">
        <v>21</v>
      </c>
      <c r="BH208" s="12">
        <v>330</v>
      </c>
      <c r="BI208" s="12" t="s">
        <v>21</v>
      </c>
      <c r="BJ208" s="12">
        <v>10</v>
      </c>
      <c r="BK208" s="12" t="s">
        <v>21</v>
      </c>
      <c r="BL208" s="12">
        <v>30</v>
      </c>
      <c r="BM208" s="12" t="s">
        <v>21</v>
      </c>
      <c r="BN208" s="12" t="s">
        <v>53</v>
      </c>
      <c r="BO208" s="12" t="s">
        <v>21</v>
      </c>
      <c r="BP208" s="12">
        <v>60</v>
      </c>
      <c r="BQ208" s="12" t="s">
        <v>21</v>
      </c>
      <c r="BR208" s="12" t="s">
        <v>53</v>
      </c>
      <c r="BS208" s="12" t="s">
        <v>21</v>
      </c>
      <c r="BT208" s="12">
        <v>90</v>
      </c>
      <c r="BU208" s="12" t="s">
        <v>21</v>
      </c>
      <c r="BV208" s="12">
        <v>80</v>
      </c>
      <c r="BW208" s="12" t="s">
        <v>21</v>
      </c>
      <c r="BX208" s="12">
        <v>70</v>
      </c>
      <c r="BY208" s="12" t="s">
        <v>21</v>
      </c>
    </row>
    <row r="209" spans="2:77" x14ac:dyDescent="0.25">
      <c r="B209" s="10" t="s">
        <v>31</v>
      </c>
      <c r="C209" s="11">
        <v>14870</v>
      </c>
      <c r="D209" s="11" t="s">
        <v>21</v>
      </c>
      <c r="E209" s="11">
        <v>150</v>
      </c>
      <c r="F209" s="11" t="s">
        <v>21</v>
      </c>
      <c r="G209" s="11">
        <v>940</v>
      </c>
      <c r="H209" s="11" t="s">
        <v>21</v>
      </c>
      <c r="I209" s="11">
        <v>840</v>
      </c>
      <c r="J209" s="11" t="s">
        <v>21</v>
      </c>
      <c r="K209" s="11" t="s">
        <v>53</v>
      </c>
      <c r="L209" s="11" t="s">
        <v>21</v>
      </c>
      <c r="M209" s="11">
        <v>1250</v>
      </c>
      <c r="N209" s="11" t="s">
        <v>21</v>
      </c>
      <c r="O209" s="11">
        <v>2980</v>
      </c>
      <c r="P209" s="11" t="s">
        <v>21</v>
      </c>
      <c r="Q209" s="11">
        <v>3350</v>
      </c>
      <c r="R209" s="11" t="s">
        <v>21</v>
      </c>
      <c r="S209" s="11">
        <v>5380</v>
      </c>
      <c r="T209" s="11" t="s">
        <v>21</v>
      </c>
      <c r="U209" s="11">
        <v>140</v>
      </c>
      <c r="V209" s="11" t="s">
        <v>21</v>
      </c>
      <c r="W209" s="11" t="s">
        <v>53</v>
      </c>
      <c r="X209" s="11" t="s">
        <v>79</v>
      </c>
      <c r="Y209" s="11">
        <v>10</v>
      </c>
      <c r="Z209" s="11" t="s">
        <v>21</v>
      </c>
      <c r="AA209" s="11" t="s">
        <v>53</v>
      </c>
      <c r="AB209" s="11" t="s">
        <v>79</v>
      </c>
      <c r="AC209" s="11" t="s">
        <v>53</v>
      </c>
      <c r="AD209" s="11" t="s">
        <v>21</v>
      </c>
      <c r="AE209" s="11">
        <v>20</v>
      </c>
      <c r="AF209" s="11" t="s">
        <v>21</v>
      </c>
      <c r="AG209" s="11">
        <v>40</v>
      </c>
      <c r="AH209" s="11" t="s">
        <v>21</v>
      </c>
      <c r="AI209" s="11">
        <v>40</v>
      </c>
      <c r="AJ209" s="11" t="s">
        <v>21</v>
      </c>
      <c r="AK209" s="11">
        <v>30</v>
      </c>
      <c r="AL209" s="11" t="s">
        <v>21</v>
      </c>
      <c r="AO209" s="10" t="s">
        <v>31</v>
      </c>
      <c r="AP209" s="11">
        <v>16120</v>
      </c>
      <c r="AQ209" s="11" t="s">
        <v>21</v>
      </c>
      <c r="AR209" s="11">
        <v>60</v>
      </c>
      <c r="AS209" s="11" t="s">
        <v>21</v>
      </c>
      <c r="AT209" s="11">
        <v>630</v>
      </c>
      <c r="AU209" s="11" t="s">
        <v>21</v>
      </c>
      <c r="AV209" s="11" t="s">
        <v>53</v>
      </c>
      <c r="AW209" s="11" t="s">
        <v>21</v>
      </c>
      <c r="AX209" s="11">
        <v>2110</v>
      </c>
      <c r="AY209" s="11" t="s">
        <v>21</v>
      </c>
      <c r="AZ209" s="11" t="s">
        <v>53</v>
      </c>
      <c r="BA209" s="11" t="s">
        <v>21</v>
      </c>
      <c r="BB209" s="11">
        <v>3540</v>
      </c>
      <c r="BC209" s="11" t="s">
        <v>21</v>
      </c>
      <c r="BD209" s="11">
        <v>4180</v>
      </c>
      <c r="BE209" s="11" t="s">
        <v>21</v>
      </c>
      <c r="BF209" s="11">
        <v>5600</v>
      </c>
      <c r="BG209" s="11" t="s">
        <v>21</v>
      </c>
      <c r="BH209" s="11">
        <v>100</v>
      </c>
      <c r="BI209" s="11" t="s">
        <v>21</v>
      </c>
      <c r="BJ209" s="11" t="s">
        <v>53</v>
      </c>
      <c r="BK209" s="11" t="s">
        <v>79</v>
      </c>
      <c r="BL209" s="11" t="s">
        <v>53</v>
      </c>
      <c r="BM209" s="11" t="s">
        <v>79</v>
      </c>
      <c r="BN209" s="11" t="s">
        <v>53</v>
      </c>
      <c r="BO209" s="11" t="s">
        <v>21</v>
      </c>
      <c r="BP209" s="11">
        <v>20</v>
      </c>
      <c r="BQ209" s="11" t="s">
        <v>21</v>
      </c>
      <c r="BR209" s="11" t="s">
        <v>53</v>
      </c>
      <c r="BS209" s="11" t="s">
        <v>21</v>
      </c>
      <c r="BT209" s="11">
        <v>30</v>
      </c>
      <c r="BU209" s="11" t="s">
        <v>21</v>
      </c>
      <c r="BV209" s="11">
        <v>30</v>
      </c>
      <c r="BW209" s="11" t="s">
        <v>21</v>
      </c>
      <c r="BX209" s="11">
        <v>20</v>
      </c>
      <c r="BY209" s="11" t="s">
        <v>21</v>
      </c>
    </row>
    <row r="210" spans="2:77" x14ac:dyDescent="0.25">
      <c r="B210" s="10" t="s">
        <v>32</v>
      </c>
      <c r="C210" s="12">
        <v>170660</v>
      </c>
      <c r="D210" s="12" t="s">
        <v>21</v>
      </c>
      <c r="E210" s="12">
        <v>420</v>
      </c>
      <c r="F210" s="12" t="s">
        <v>21</v>
      </c>
      <c r="G210" s="12">
        <v>3770</v>
      </c>
      <c r="H210" s="12" t="s">
        <v>21</v>
      </c>
      <c r="I210" s="12">
        <v>5350</v>
      </c>
      <c r="J210" s="12" t="s">
        <v>21</v>
      </c>
      <c r="K210" s="12" t="s">
        <v>53</v>
      </c>
      <c r="L210" s="12" t="s">
        <v>21</v>
      </c>
      <c r="M210" s="12">
        <v>10290</v>
      </c>
      <c r="N210" s="12" t="s">
        <v>21</v>
      </c>
      <c r="O210" s="12">
        <v>36510</v>
      </c>
      <c r="P210" s="12" t="s">
        <v>21</v>
      </c>
      <c r="Q210" s="12">
        <v>48650</v>
      </c>
      <c r="R210" s="12" t="s">
        <v>21</v>
      </c>
      <c r="S210" s="12">
        <v>65680</v>
      </c>
      <c r="T210" s="12" t="s">
        <v>21</v>
      </c>
      <c r="U210" s="12">
        <v>1310</v>
      </c>
      <c r="V210" s="12" t="s">
        <v>21</v>
      </c>
      <c r="W210" s="12">
        <v>10</v>
      </c>
      <c r="X210" s="12" t="s">
        <v>21</v>
      </c>
      <c r="Y210" s="12">
        <v>100</v>
      </c>
      <c r="Z210" s="12" t="s">
        <v>21</v>
      </c>
      <c r="AA210" s="12">
        <v>120</v>
      </c>
      <c r="AB210" s="12" t="s">
        <v>21</v>
      </c>
      <c r="AC210" s="12" t="s">
        <v>53</v>
      </c>
      <c r="AD210" s="12" t="s">
        <v>21</v>
      </c>
      <c r="AE210" s="12">
        <v>150</v>
      </c>
      <c r="AF210" s="12" t="s">
        <v>21</v>
      </c>
      <c r="AG210" s="12">
        <v>350</v>
      </c>
      <c r="AH210" s="12" t="s">
        <v>21</v>
      </c>
      <c r="AI210" s="12">
        <v>330</v>
      </c>
      <c r="AJ210" s="12" t="s">
        <v>21</v>
      </c>
      <c r="AK210" s="12">
        <v>250</v>
      </c>
      <c r="AL210" s="12" t="s">
        <v>21</v>
      </c>
      <c r="AO210" s="10" t="s">
        <v>32</v>
      </c>
      <c r="AP210" s="12">
        <v>200070</v>
      </c>
      <c r="AQ210" s="12" t="s">
        <v>21</v>
      </c>
      <c r="AR210" s="12">
        <v>1500</v>
      </c>
      <c r="AS210" s="12" t="s">
        <v>21</v>
      </c>
      <c r="AT210" s="12">
        <v>12000</v>
      </c>
      <c r="AU210" s="12" t="s">
        <v>21</v>
      </c>
      <c r="AV210" s="12" t="s">
        <v>53</v>
      </c>
      <c r="AW210" s="12" t="s">
        <v>21</v>
      </c>
      <c r="AX210" s="12">
        <v>31420</v>
      </c>
      <c r="AY210" s="12" t="s">
        <v>21</v>
      </c>
      <c r="AZ210" s="12" t="s">
        <v>53</v>
      </c>
      <c r="BA210" s="12" t="s">
        <v>21</v>
      </c>
      <c r="BB210" s="12">
        <v>44460</v>
      </c>
      <c r="BC210" s="12" t="s">
        <v>21</v>
      </c>
      <c r="BD210" s="12">
        <v>41900</v>
      </c>
      <c r="BE210" s="12" t="s">
        <v>21</v>
      </c>
      <c r="BF210" s="12">
        <v>68790</v>
      </c>
      <c r="BG210" s="12" t="s">
        <v>21</v>
      </c>
      <c r="BH210" s="12">
        <v>2430</v>
      </c>
      <c r="BI210" s="12" t="s">
        <v>21</v>
      </c>
      <c r="BJ210" s="12">
        <v>30</v>
      </c>
      <c r="BK210" s="12" t="s">
        <v>21</v>
      </c>
      <c r="BL210" s="12">
        <v>250</v>
      </c>
      <c r="BM210" s="12" t="s">
        <v>21</v>
      </c>
      <c r="BN210" s="12" t="s">
        <v>53</v>
      </c>
      <c r="BO210" s="12" t="s">
        <v>21</v>
      </c>
      <c r="BP210" s="12">
        <v>570</v>
      </c>
      <c r="BQ210" s="12" t="s">
        <v>21</v>
      </c>
      <c r="BR210" s="12" t="s">
        <v>53</v>
      </c>
      <c r="BS210" s="12" t="s">
        <v>21</v>
      </c>
      <c r="BT210" s="12">
        <v>640</v>
      </c>
      <c r="BU210" s="12" t="s">
        <v>21</v>
      </c>
      <c r="BV210" s="12">
        <v>480</v>
      </c>
      <c r="BW210" s="12" t="s">
        <v>21</v>
      </c>
      <c r="BX210" s="12">
        <v>460</v>
      </c>
      <c r="BY210" s="12" t="s">
        <v>21</v>
      </c>
    </row>
    <row r="211" spans="2:77" x14ac:dyDescent="0.25">
      <c r="B211" s="10" t="s">
        <v>33</v>
      </c>
      <c r="C211" s="11">
        <v>261570</v>
      </c>
      <c r="D211" s="11" t="s">
        <v>21</v>
      </c>
      <c r="E211" s="11">
        <v>940</v>
      </c>
      <c r="F211" s="11" t="s">
        <v>21</v>
      </c>
      <c r="G211" s="11">
        <v>6700</v>
      </c>
      <c r="H211" s="11" t="s">
        <v>21</v>
      </c>
      <c r="I211" s="11">
        <v>8470</v>
      </c>
      <c r="J211" s="11" t="s">
        <v>21</v>
      </c>
      <c r="K211" s="11" t="s">
        <v>53</v>
      </c>
      <c r="L211" s="11" t="s">
        <v>21</v>
      </c>
      <c r="M211" s="11">
        <v>14620</v>
      </c>
      <c r="N211" s="11" t="s">
        <v>21</v>
      </c>
      <c r="O211" s="11">
        <v>48650</v>
      </c>
      <c r="P211" s="11" t="s">
        <v>21</v>
      </c>
      <c r="Q211" s="11">
        <v>70600</v>
      </c>
      <c r="R211" s="11" t="s">
        <v>21</v>
      </c>
      <c r="S211" s="11">
        <v>111590</v>
      </c>
      <c r="T211" s="11" t="s">
        <v>21</v>
      </c>
      <c r="U211" s="11">
        <v>5120</v>
      </c>
      <c r="V211" s="11" t="s">
        <v>21</v>
      </c>
      <c r="W211" s="11">
        <v>30</v>
      </c>
      <c r="X211" s="11" t="s">
        <v>21</v>
      </c>
      <c r="Y211" s="11">
        <v>240</v>
      </c>
      <c r="Z211" s="11" t="s">
        <v>21</v>
      </c>
      <c r="AA211" s="11">
        <v>360</v>
      </c>
      <c r="AB211" s="11" t="s">
        <v>21</v>
      </c>
      <c r="AC211" s="11" t="s">
        <v>53</v>
      </c>
      <c r="AD211" s="11" t="s">
        <v>21</v>
      </c>
      <c r="AE211" s="11">
        <v>470</v>
      </c>
      <c r="AF211" s="11" t="s">
        <v>21</v>
      </c>
      <c r="AG211" s="11">
        <v>1240</v>
      </c>
      <c r="AH211" s="11" t="s">
        <v>21</v>
      </c>
      <c r="AI211" s="11">
        <v>1400</v>
      </c>
      <c r="AJ211" s="11" t="s">
        <v>21</v>
      </c>
      <c r="AK211" s="11">
        <v>1390</v>
      </c>
      <c r="AL211" s="11" t="s">
        <v>21</v>
      </c>
      <c r="AO211" s="10" t="s">
        <v>33</v>
      </c>
      <c r="AP211" s="11">
        <v>214380</v>
      </c>
      <c r="AQ211" s="11" t="s">
        <v>21</v>
      </c>
      <c r="AR211" s="11">
        <v>700</v>
      </c>
      <c r="AS211" s="11" t="s">
        <v>21</v>
      </c>
      <c r="AT211" s="11">
        <v>8920</v>
      </c>
      <c r="AU211" s="11" t="s">
        <v>21</v>
      </c>
      <c r="AV211" s="11" t="s">
        <v>53</v>
      </c>
      <c r="AW211" s="11" t="s">
        <v>21</v>
      </c>
      <c r="AX211" s="11">
        <v>30520</v>
      </c>
      <c r="AY211" s="11" t="s">
        <v>21</v>
      </c>
      <c r="AZ211" s="11" t="s">
        <v>53</v>
      </c>
      <c r="BA211" s="11" t="s">
        <v>21</v>
      </c>
      <c r="BB211" s="11">
        <v>50760</v>
      </c>
      <c r="BC211" s="11" t="s">
        <v>21</v>
      </c>
      <c r="BD211" s="11">
        <v>55380</v>
      </c>
      <c r="BE211" s="11" t="s">
        <v>21</v>
      </c>
      <c r="BF211" s="11">
        <v>68100</v>
      </c>
      <c r="BG211" s="11" t="s">
        <v>21</v>
      </c>
      <c r="BH211" s="11">
        <v>1900</v>
      </c>
      <c r="BI211" s="11" t="s">
        <v>21</v>
      </c>
      <c r="BJ211" s="11">
        <v>10</v>
      </c>
      <c r="BK211" s="11" t="s">
        <v>21</v>
      </c>
      <c r="BL211" s="11">
        <v>150</v>
      </c>
      <c r="BM211" s="11" t="s">
        <v>21</v>
      </c>
      <c r="BN211" s="11" t="s">
        <v>53</v>
      </c>
      <c r="BO211" s="11" t="s">
        <v>21</v>
      </c>
      <c r="BP211" s="11">
        <v>410</v>
      </c>
      <c r="BQ211" s="11" t="s">
        <v>21</v>
      </c>
      <c r="BR211" s="11" t="s">
        <v>53</v>
      </c>
      <c r="BS211" s="11" t="s">
        <v>21</v>
      </c>
      <c r="BT211" s="11">
        <v>510</v>
      </c>
      <c r="BU211" s="11" t="s">
        <v>21</v>
      </c>
      <c r="BV211" s="11">
        <v>440</v>
      </c>
      <c r="BW211" s="11" t="s">
        <v>21</v>
      </c>
      <c r="BX211" s="11">
        <v>380</v>
      </c>
      <c r="BY211" s="11" t="s">
        <v>21</v>
      </c>
    </row>
    <row r="212" spans="2:77" x14ac:dyDescent="0.25">
      <c r="B212" s="10" t="s">
        <v>34</v>
      </c>
      <c r="C212" s="12">
        <v>84140</v>
      </c>
      <c r="D212" s="12" t="s">
        <v>21</v>
      </c>
      <c r="E212" s="12">
        <v>590</v>
      </c>
      <c r="F212" s="12" t="s">
        <v>21</v>
      </c>
      <c r="G212" s="12">
        <v>6080</v>
      </c>
      <c r="H212" s="12" t="s">
        <v>21</v>
      </c>
      <c r="I212" s="12">
        <v>6070</v>
      </c>
      <c r="J212" s="12" t="s">
        <v>21</v>
      </c>
      <c r="K212" s="12" t="s">
        <v>53</v>
      </c>
      <c r="L212" s="12" t="s">
        <v>21</v>
      </c>
      <c r="M212" s="12">
        <v>7430</v>
      </c>
      <c r="N212" s="12" t="s">
        <v>21</v>
      </c>
      <c r="O212" s="12">
        <v>19390</v>
      </c>
      <c r="P212" s="12" t="s">
        <v>21</v>
      </c>
      <c r="Q212" s="12">
        <v>27090</v>
      </c>
      <c r="R212" s="12" t="s">
        <v>21</v>
      </c>
      <c r="S212" s="12">
        <v>17490</v>
      </c>
      <c r="T212" s="12" t="s">
        <v>21</v>
      </c>
      <c r="U212" s="12">
        <v>8950</v>
      </c>
      <c r="V212" s="12" t="s">
        <v>21</v>
      </c>
      <c r="W212" s="12">
        <v>80</v>
      </c>
      <c r="X212" s="12" t="s">
        <v>21</v>
      </c>
      <c r="Y212" s="12">
        <v>1120</v>
      </c>
      <c r="Z212" s="12" t="s">
        <v>21</v>
      </c>
      <c r="AA212" s="12">
        <v>1190</v>
      </c>
      <c r="AB212" s="12" t="s">
        <v>21</v>
      </c>
      <c r="AC212" s="12" t="s">
        <v>53</v>
      </c>
      <c r="AD212" s="12" t="s">
        <v>21</v>
      </c>
      <c r="AE212" s="12">
        <v>1280</v>
      </c>
      <c r="AF212" s="12" t="s">
        <v>21</v>
      </c>
      <c r="AG212" s="12">
        <v>2330</v>
      </c>
      <c r="AH212" s="12" t="s">
        <v>21</v>
      </c>
      <c r="AI212" s="12">
        <v>2240</v>
      </c>
      <c r="AJ212" s="12" t="s">
        <v>21</v>
      </c>
      <c r="AK212" s="12">
        <v>720</v>
      </c>
      <c r="AL212" s="12" t="s">
        <v>21</v>
      </c>
      <c r="AO212" s="10" t="s">
        <v>34</v>
      </c>
      <c r="AP212" s="12">
        <v>117120</v>
      </c>
      <c r="AQ212" s="12" t="s">
        <v>21</v>
      </c>
      <c r="AR212" s="12">
        <v>820</v>
      </c>
      <c r="AS212" s="12" t="s">
        <v>21</v>
      </c>
      <c r="AT212" s="12">
        <v>6510</v>
      </c>
      <c r="AU212" s="12" t="s">
        <v>21</v>
      </c>
      <c r="AV212" s="12" t="s">
        <v>53</v>
      </c>
      <c r="AW212" s="12" t="s">
        <v>21</v>
      </c>
      <c r="AX212" s="12">
        <v>18520</v>
      </c>
      <c r="AY212" s="12" t="s">
        <v>21</v>
      </c>
      <c r="AZ212" s="12" t="s">
        <v>53</v>
      </c>
      <c r="BA212" s="12" t="s">
        <v>21</v>
      </c>
      <c r="BB212" s="12">
        <v>30630</v>
      </c>
      <c r="BC212" s="12" t="s">
        <v>21</v>
      </c>
      <c r="BD212" s="12">
        <v>37150</v>
      </c>
      <c r="BE212" s="12" t="s">
        <v>21</v>
      </c>
      <c r="BF212" s="12">
        <v>23500</v>
      </c>
      <c r="BG212" s="12" t="s">
        <v>21</v>
      </c>
      <c r="BH212" s="12">
        <v>1660</v>
      </c>
      <c r="BI212" s="12" t="s">
        <v>21</v>
      </c>
      <c r="BJ212" s="12">
        <v>20</v>
      </c>
      <c r="BK212" s="12" t="s">
        <v>21</v>
      </c>
      <c r="BL212" s="12">
        <v>180</v>
      </c>
      <c r="BM212" s="12" t="s">
        <v>21</v>
      </c>
      <c r="BN212" s="12" t="s">
        <v>53</v>
      </c>
      <c r="BO212" s="12" t="s">
        <v>21</v>
      </c>
      <c r="BP212" s="12">
        <v>480</v>
      </c>
      <c r="BQ212" s="12" t="s">
        <v>21</v>
      </c>
      <c r="BR212" s="12" t="s">
        <v>53</v>
      </c>
      <c r="BS212" s="12" t="s">
        <v>21</v>
      </c>
      <c r="BT212" s="12">
        <v>560</v>
      </c>
      <c r="BU212" s="12" t="s">
        <v>21</v>
      </c>
      <c r="BV212" s="12">
        <v>350</v>
      </c>
      <c r="BW212" s="12" t="s">
        <v>21</v>
      </c>
      <c r="BX212" s="12">
        <v>70</v>
      </c>
      <c r="BY212" s="12" t="s">
        <v>21</v>
      </c>
    </row>
    <row r="213" spans="2:77" x14ac:dyDescent="0.25">
      <c r="B213" s="10" t="s">
        <v>35</v>
      </c>
      <c r="C213" s="11">
        <v>37100</v>
      </c>
      <c r="D213" s="11" t="s">
        <v>21</v>
      </c>
      <c r="E213" s="11">
        <v>270</v>
      </c>
      <c r="F213" s="11" t="s">
        <v>21</v>
      </c>
      <c r="G213" s="11">
        <v>1380</v>
      </c>
      <c r="H213" s="11" t="s">
        <v>21</v>
      </c>
      <c r="I213" s="11">
        <v>1590</v>
      </c>
      <c r="J213" s="11" t="s">
        <v>21</v>
      </c>
      <c r="K213" s="11" t="s">
        <v>53</v>
      </c>
      <c r="L213" s="11" t="s">
        <v>21</v>
      </c>
      <c r="M213" s="11">
        <v>2040</v>
      </c>
      <c r="N213" s="11" t="s">
        <v>21</v>
      </c>
      <c r="O213" s="11">
        <v>6790</v>
      </c>
      <c r="P213" s="11" t="s">
        <v>21</v>
      </c>
      <c r="Q213" s="11">
        <v>9890</v>
      </c>
      <c r="R213" s="11" t="s">
        <v>21</v>
      </c>
      <c r="S213" s="11">
        <v>15150</v>
      </c>
      <c r="T213" s="11" t="s">
        <v>21</v>
      </c>
      <c r="U213" s="11">
        <v>570</v>
      </c>
      <c r="V213" s="11" t="s">
        <v>21</v>
      </c>
      <c r="W213" s="11">
        <v>10</v>
      </c>
      <c r="X213" s="11" t="s">
        <v>21</v>
      </c>
      <c r="Y213" s="11">
        <v>80</v>
      </c>
      <c r="Z213" s="11" t="s">
        <v>21</v>
      </c>
      <c r="AA213" s="11">
        <v>70</v>
      </c>
      <c r="AB213" s="11" t="s">
        <v>21</v>
      </c>
      <c r="AC213" s="11" t="s">
        <v>53</v>
      </c>
      <c r="AD213" s="11" t="s">
        <v>21</v>
      </c>
      <c r="AE213" s="11">
        <v>90</v>
      </c>
      <c r="AF213" s="11" t="s">
        <v>21</v>
      </c>
      <c r="AG213" s="11">
        <v>140</v>
      </c>
      <c r="AH213" s="11" t="s">
        <v>21</v>
      </c>
      <c r="AI213" s="11">
        <v>100</v>
      </c>
      <c r="AJ213" s="11" t="s">
        <v>21</v>
      </c>
      <c r="AK213" s="11">
        <v>70</v>
      </c>
      <c r="AL213" s="11" t="s">
        <v>21</v>
      </c>
      <c r="AO213" s="10" t="s">
        <v>35</v>
      </c>
      <c r="AP213" s="11">
        <v>51400</v>
      </c>
      <c r="AQ213" s="11" t="s">
        <v>21</v>
      </c>
      <c r="AR213" s="11">
        <v>120</v>
      </c>
      <c r="AS213" s="11" t="s">
        <v>21</v>
      </c>
      <c r="AT213" s="11">
        <v>1480</v>
      </c>
      <c r="AU213" s="11" t="s">
        <v>21</v>
      </c>
      <c r="AV213" s="11" t="s">
        <v>53</v>
      </c>
      <c r="AW213" s="11" t="s">
        <v>21</v>
      </c>
      <c r="AX213" s="11">
        <v>5190</v>
      </c>
      <c r="AY213" s="11" t="s">
        <v>21</v>
      </c>
      <c r="AZ213" s="11" t="s">
        <v>53</v>
      </c>
      <c r="BA213" s="11" t="s">
        <v>21</v>
      </c>
      <c r="BB213" s="11">
        <v>11320</v>
      </c>
      <c r="BC213" s="11" t="s">
        <v>21</v>
      </c>
      <c r="BD213" s="11">
        <v>13790</v>
      </c>
      <c r="BE213" s="11" t="s">
        <v>21</v>
      </c>
      <c r="BF213" s="11">
        <v>19500</v>
      </c>
      <c r="BG213" s="11" t="s">
        <v>21</v>
      </c>
      <c r="BH213" s="11">
        <v>60</v>
      </c>
      <c r="BI213" s="11" t="s">
        <v>21</v>
      </c>
      <c r="BJ213" s="11" t="s">
        <v>53</v>
      </c>
      <c r="BK213" s="11" t="s">
        <v>21</v>
      </c>
      <c r="BL213" s="11">
        <v>10</v>
      </c>
      <c r="BM213" s="11" t="s">
        <v>21</v>
      </c>
      <c r="BN213" s="11" t="s">
        <v>53</v>
      </c>
      <c r="BO213" s="11" t="s">
        <v>21</v>
      </c>
      <c r="BP213" s="11">
        <v>20</v>
      </c>
      <c r="BQ213" s="11" t="s">
        <v>21</v>
      </c>
      <c r="BR213" s="11" t="s">
        <v>53</v>
      </c>
      <c r="BS213" s="11" t="s">
        <v>21</v>
      </c>
      <c r="BT213" s="11">
        <v>20</v>
      </c>
      <c r="BU213" s="11" t="s">
        <v>21</v>
      </c>
      <c r="BV213" s="11">
        <v>10</v>
      </c>
      <c r="BW213" s="11" t="s">
        <v>21</v>
      </c>
      <c r="BX213" s="11" t="s">
        <v>53</v>
      </c>
      <c r="BY213" s="11" t="s">
        <v>79</v>
      </c>
    </row>
    <row r="214" spans="2:77" x14ac:dyDescent="0.25">
      <c r="B214" s="10" t="s">
        <v>36</v>
      </c>
      <c r="C214" s="12">
        <v>355770</v>
      </c>
      <c r="D214" s="12" t="s">
        <v>21</v>
      </c>
      <c r="E214" s="12">
        <v>2700</v>
      </c>
      <c r="F214" s="12" t="s">
        <v>21</v>
      </c>
      <c r="G214" s="12">
        <v>12680</v>
      </c>
      <c r="H214" s="12" t="s">
        <v>21</v>
      </c>
      <c r="I214" s="12">
        <v>11470</v>
      </c>
      <c r="J214" s="12" t="s">
        <v>21</v>
      </c>
      <c r="K214" s="12" t="s">
        <v>53</v>
      </c>
      <c r="L214" s="12" t="s">
        <v>21</v>
      </c>
      <c r="M214" s="12">
        <v>17860</v>
      </c>
      <c r="N214" s="12" t="s">
        <v>21</v>
      </c>
      <c r="O214" s="12">
        <v>62710</v>
      </c>
      <c r="P214" s="12" t="s">
        <v>21</v>
      </c>
      <c r="Q214" s="12">
        <v>90250</v>
      </c>
      <c r="R214" s="12" t="s">
        <v>21</v>
      </c>
      <c r="S214" s="12">
        <v>158110</v>
      </c>
      <c r="T214" s="12" t="s">
        <v>21</v>
      </c>
      <c r="U214" s="12">
        <v>22190</v>
      </c>
      <c r="V214" s="12" t="s">
        <v>21</v>
      </c>
      <c r="W214" s="12">
        <v>520</v>
      </c>
      <c r="X214" s="12" t="s">
        <v>21</v>
      </c>
      <c r="Y214" s="12">
        <v>2150</v>
      </c>
      <c r="Z214" s="12" t="s">
        <v>21</v>
      </c>
      <c r="AA214" s="12">
        <v>1670</v>
      </c>
      <c r="AB214" s="12" t="s">
        <v>21</v>
      </c>
      <c r="AC214" s="12" t="s">
        <v>53</v>
      </c>
      <c r="AD214" s="12" t="s">
        <v>21</v>
      </c>
      <c r="AE214" s="12">
        <v>2230</v>
      </c>
      <c r="AF214" s="12" t="s">
        <v>21</v>
      </c>
      <c r="AG214" s="12">
        <v>4890</v>
      </c>
      <c r="AH214" s="12" t="s">
        <v>21</v>
      </c>
      <c r="AI214" s="12">
        <v>4980</v>
      </c>
      <c r="AJ214" s="12" t="s">
        <v>21</v>
      </c>
      <c r="AK214" s="12">
        <v>5750</v>
      </c>
      <c r="AL214" s="12" t="s">
        <v>21</v>
      </c>
      <c r="AO214" s="10" t="s">
        <v>36</v>
      </c>
      <c r="AP214" s="12">
        <v>497850</v>
      </c>
      <c r="AQ214" s="12" t="s">
        <v>21</v>
      </c>
      <c r="AR214" s="12">
        <v>2640</v>
      </c>
      <c r="AS214" s="12" t="s">
        <v>21</v>
      </c>
      <c r="AT214" s="12">
        <v>18070</v>
      </c>
      <c r="AU214" s="12" t="s">
        <v>21</v>
      </c>
      <c r="AV214" s="12" t="s">
        <v>53</v>
      </c>
      <c r="AW214" s="12" t="s">
        <v>21</v>
      </c>
      <c r="AX214" s="12">
        <v>62600</v>
      </c>
      <c r="AY214" s="12" t="s">
        <v>21</v>
      </c>
      <c r="AZ214" s="12" t="s">
        <v>53</v>
      </c>
      <c r="BA214" s="12" t="s">
        <v>21</v>
      </c>
      <c r="BB214" s="12">
        <v>109770</v>
      </c>
      <c r="BC214" s="12" t="s">
        <v>21</v>
      </c>
      <c r="BD214" s="12">
        <v>125870</v>
      </c>
      <c r="BE214" s="12" t="s">
        <v>21</v>
      </c>
      <c r="BF214" s="12">
        <v>178900</v>
      </c>
      <c r="BG214" s="12" t="s">
        <v>21</v>
      </c>
      <c r="BH214" s="12">
        <v>7530</v>
      </c>
      <c r="BI214" s="12" t="s">
        <v>21</v>
      </c>
      <c r="BJ214" s="12">
        <v>170</v>
      </c>
      <c r="BK214" s="12" t="s">
        <v>21</v>
      </c>
      <c r="BL214" s="12">
        <v>800</v>
      </c>
      <c r="BM214" s="12" t="s">
        <v>21</v>
      </c>
      <c r="BN214" s="12" t="s">
        <v>53</v>
      </c>
      <c r="BO214" s="12" t="s">
        <v>21</v>
      </c>
      <c r="BP214" s="12">
        <v>1690</v>
      </c>
      <c r="BQ214" s="12" t="s">
        <v>21</v>
      </c>
      <c r="BR214" s="12" t="s">
        <v>53</v>
      </c>
      <c r="BS214" s="12" t="s">
        <v>21</v>
      </c>
      <c r="BT214" s="12">
        <v>1990</v>
      </c>
      <c r="BU214" s="12" t="s">
        <v>21</v>
      </c>
      <c r="BV214" s="12">
        <v>1490</v>
      </c>
      <c r="BW214" s="12" t="s">
        <v>21</v>
      </c>
      <c r="BX214" s="12">
        <v>1400</v>
      </c>
      <c r="BY214" s="12" t="s">
        <v>21</v>
      </c>
    </row>
    <row r="215" spans="2:77" x14ac:dyDescent="0.25">
      <c r="B215" s="10" t="s">
        <v>37</v>
      </c>
      <c r="C215" s="11">
        <v>7210</v>
      </c>
      <c r="D215" s="11" t="s">
        <v>21</v>
      </c>
      <c r="E215" s="11">
        <v>10</v>
      </c>
      <c r="F215" s="11" t="s">
        <v>21</v>
      </c>
      <c r="G215" s="11">
        <v>100</v>
      </c>
      <c r="H215" s="11" t="s">
        <v>21</v>
      </c>
      <c r="I215" s="11">
        <v>120</v>
      </c>
      <c r="J215" s="11" t="s">
        <v>21</v>
      </c>
      <c r="K215" s="11" t="s">
        <v>53</v>
      </c>
      <c r="L215" s="11" t="s">
        <v>21</v>
      </c>
      <c r="M215" s="11">
        <v>240</v>
      </c>
      <c r="N215" s="11" t="s">
        <v>21</v>
      </c>
      <c r="O215" s="11">
        <v>1110</v>
      </c>
      <c r="P215" s="11" t="s">
        <v>21</v>
      </c>
      <c r="Q215" s="11">
        <v>2130</v>
      </c>
      <c r="R215" s="11" t="s">
        <v>21</v>
      </c>
      <c r="S215" s="11">
        <v>3500</v>
      </c>
      <c r="T215" s="11" t="s">
        <v>21</v>
      </c>
      <c r="U215" s="11">
        <v>80</v>
      </c>
      <c r="V215" s="11" t="s">
        <v>21</v>
      </c>
      <c r="W215" s="11" t="s">
        <v>53</v>
      </c>
      <c r="X215" s="11" t="s">
        <v>21</v>
      </c>
      <c r="Y215" s="11" t="s">
        <v>53</v>
      </c>
      <c r="Z215" s="11" t="s">
        <v>79</v>
      </c>
      <c r="AA215" s="11" t="s">
        <v>53</v>
      </c>
      <c r="AB215" s="11" t="s">
        <v>79</v>
      </c>
      <c r="AC215" s="11" t="s">
        <v>53</v>
      </c>
      <c r="AD215" s="11" t="s">
        <v>21</v>
      </c>
      <c r="AE215" s="11">
        <v>10</v>
      </c>
      <c r="AF215" s="11" t="s">
        <v>21</v>
      </c>
      <c r="AG215" s="11">
        <v>10</v>
      </c>
      <c r="AH215" s="11" t="s">
        <v>21</v>
      </c>
      <c r="AI215" s="11">
        <v>20</v>
      </c>
      <c r="AJ215" s="11" t="s">
        <v>21</v>
      </c>
      <c r="AK215" s="11">
        <v>30</v>
      </c>
      <c r="AL215" s="11" t="s">
        <v>21</v>
      </c>
      <c r="AO215" s="10" t="s">
        <v>37</v>
      </c>
      <c r="AP215" s="11">
        <v>8010</v>
      </c>
      <c r="AQ215" s="11" t="s">
        <v>21</v>
      </c>
      <c r="AR215" s="11">
        <v>10</v>
      </c>
      <c r="AS215" s="11" t="s">
        <v>21</v>
      </c>
      <c r="AT215" s="11">
        <v>180</v>
      </c>
      <c r="AU215" s="11" t="s">
        <v>21</v>
      </c>
      <c r="AV215" s="11" t="s">
        <v>53</v>
      </c>
      <c r="AW215" s="11" t="s">
        <v>21</v>
      </c>
      <c r="AX215" s="11">
        <v>770</v>
      </c>
      <c r="AY215" s="11" t="s">
        <v>21</v>
      </c>
      <c r="AZ215" s="11" t="s">
        <v>53</v>
      </c>
      <c r="BA215" s="11" t="s">
        <v>21</v>
      </c>
      <c r="BB215" s="11">
        <v>1870</v>
      </c>
      <c r="BC215" s="11" t="s">
        <v>21</v>
      </c>
      <c r="BD215" s="11">
        <v>2460</v>
      </c>
      <c r="BE215" s="11" t="s">
        <v>21</v>
      </c>
      <c r="BF215" s="11">
        <v>2720</v>
      </c>
      <c r="BG215" s="11" t="s">
        <v>21</v>
      </c>
      <c r="BH215" s="11">
        <v>20</v>
      </c>
      <c r="BI215" s="11" t="s">
        <v>21</v>
      </c>
      <c r="BJ215" s="11" t="s">
        <v>53</v>
      </c>
      <c r="BK215" s="11" t="s">
        <v>21</v>
      </c>
      <c r="BL215" s="11" t="s">
        <v>53</v>
      </c>
      <c r="BM215" s="11" t="s">
        <v>21</v>
      </c>
      <c r="BN215" s="11" t="s">
        <v>53</v>
      </c>
      <c r="BO215" s="11" t="s">
        <v>21</v>
      </c>
      <c r="BP215" s="11" t="s">
        <v>53</v>
      </c>
      <c r="BQ215" s="11" t="s">
        <v>79</v>
      </c>
      <c r="BR215" s="11" t="s">
        <v>53</v>
      </c>
      <c r="BS215" s="11" t="s">
        <v>21</v>
      </c>
      <c r="BT215" s="11">
        <v>10</v>
      </c>
      <c r="BU215" s="11" t="s">
        <v>21</v>
      </c>
      <c r="BV215" s="11">
        <v>10</v>
      </c>
      <c r="BW215" s="11" t="s">
        <v>21</v>
      </c>
      <c r="BX215" s="11">
        <v>10</v>
      </c>
      <c r="BY215" s="11" t="s">
        <v>21</v>
      </c>
    </row>
    <row r="216" spans="2:77" x14ac:dyDescent="0.25">
      <c r="B216" s="10" t="s">
        <v>38</v>
      </c>
      <c r="C216" s="12">
        <v>30890</v>
      </c>
      <c r="D216" s="12" t="s">
        <v>21</v>
      </c>
      <c r="E216" s="12">
        <v>120</v>
      </c>
      <c r="F216" s="12" t="s">
        <v>21</v>
      </c>
      <c r="G216" s="12">
        <v>1060</v>
      </c>
      <c r="H216" s="12" t="s">
        <v>21</v>
      </c>
      <c r="I216" s="12">
        <v>1170</v>
      </c>
      <c r="J216" s="12" t="s">
        <v>21</v>
      </c>
      <c r="K216" s="12" t="s">
        <v>53</v>
      </c>
      <c r="L216" s="12" t="s">
        <v>21</v>
      </c>
      <c r="M216" s="12">
        <v>1800</v>
      </c>
      <c r="N216" s="12" t="s">
        <v>21</v>
      </c>
      <c r="O216" s="12">
        <v>6390</v>
      </c>
      <c r="P216" s="12" t="s">
        <v>21</v>
      </c>
      <c r="Q216" s="12">
        <v>9110</v>
      </c>
      <c r="R216" s="12" t="s">
        <v>21</v>
      </c>
      <c r="S216" s="12">
        <v>11240</v>
      </c>
      <c r="T216" s="12" t="s">
        <v>21</v>
      </c>
      <c r="U216" s="12">
        <v>1020</v>
      </c>
      <c r="V216" s="12" t="s">
        <v>21</v>
      </c>
      <c r="W216" s="12" t="s">
        <v>53</v>
      </c>
      <c r="X216" s="12" t="s">
        <v>79</v>
      </c>
      <c r="Y216" s="12">
        <v>50</v>
      </c>
      <c r="Z216" s="12" t="s">
        <v>21</v>
      </c>
      <c r="AA216" s="12">
        <v>40</v>
      </c>
      <c r="AB216" s="12" t="s">
        <v>21</v>
      </c>
      <c r="AC216" s="12" t="s">
        <v>53</v>
      </c>
      <c r="AD216" s="12" t="s">
        <v>21</v>
      </c>
      <c r="AE216" s="12">
        <v>70</v>
      </c>
      <c r="AF216" s="12" t="s">
        <v>21</v>
      </c>
      <c r="AG216" s="12">
        <v>240</v>
      </c>
      <c r="AH216" s="12" t="s">
        <v>21</v>
      </c>
      <c r="AI216" s="12">
        <v>370</v>
      </c>
      <c r="AJ216" s="12" t="s">
        <v>21</v>
      </c>
      <c r="AK216" s="12">
        <v>240</v>
      </c>
      <c r="AL216" s="12" t="s">
        <v>21</v>
      </c>
      <c r="AO216" s="10" t="s">
        <v>38</v>
      </c>
      <c r="AP216" s="12">
        <v>39010</v>
      </c>
      <c r="AQ216" s="12" t="s">
        <v>21</v>
      </c>
      <c r="AR216" s="12">
        <v>190</v>
      </c>
      <c r="AS216" s="12" t="s">
        <v>21</v>
      </c>
      <c r="AT216" s="12">
        <v>1520</v>
      </c>
      <c r="AU216" s="12" t="s">
        <v>21</v>
      </c>
      <c r="AV216" s="12" t="s">
        <v>53</v>
      </c>
      <c r="AW216" s="12" t="s">
        <v>21</v>
      </c>
      <c r="AX216" s="12">
        <v>5550</v>
      </c>
      <c r="AY216" s="12" t="s">
        <v>21</v>
      </c>
      <c r="AZ216" s="12" t="s">
        <v>53</v>
      </c>
      <c r="BA216" s="12" t="s">
        <v>21</v>
      </c>
      <c r="BB216" s="12">
        <v>9380</v>
      </c>
      <c r="BC216" s="12" t="s">
        <v>21</v>
      </c>
      <c r="BD216" s="12">
        <v>8290</v>
      </c>
      <c r="BE216" s="12" t="s">
        <v>21</v>
      </c>
      <c r="BF216" s="12">
        <v>14080</v>
      </c>
      <c r="BG216" s="12" t="s">
        <v>21</v>
      </c>
      <c r="BH216" s="12">
        <v>670</v>
      </c>
      <c r="BI216" s="12" t="s">
        <v>21</v>
      </c>
      <c r="BJ216" s="12" t="s">
        <v>53</v>
      </c>
      <c r="BK216" s="12" t="s">
        <v>79</v>
      </c>
      <c r="BL216" s="12">
        <v>30</v>
      </c>
      <c r="BM216" s="12" t="s">
        <v>21</v>
      </c>
      <c r="BN216" s="12" t="s">
        <v>53</v>
      </c>
      <c r="BO216" s="12" t="s">
        <v>21</v>
      </c>
      <c r="BP216" s="12">
        <v>130</v>
      </c>
      <c r="BQ216" s="12" t="s">
        <v>21</v>
      </c>
      <c r="BR216" s="12" t="s">
        <v>53</v>
      </c>
      <c r="BS216" s="12" t="s">
        <v>21</v>
      </c>
      <c r="BT216" s="12">
        <v>240</v>
      </c>
      <c r="BU216" s="12" t="s">
        <v>21</v>
      </c>
      <c r="BV216" s="12">
        <v>150</v>
      </c>
      <c r="BW216" s="12" t="s">
        <v>21</v>
      </c>
      <c r="BX216" s="12">
        <v>120</v>
      </c>
      <c r="BY216" s="12" t="s">
        <v>21</v>
      </c>
    </row>
    <row r="217" spans="2:77" x14ac:dyDescent="0.25">
      <c r="B217" s="10" t="s">
        <v>39</v>
      </c>
      <c r="C217" s="11">
        <v>59340</v>
      </c>
      <c r="D217" s="11" t="s">
        <v>21</v>
      </c>
      <c r="E217" s="11">
        <v>240</v>
      </c>
      <c r="F217" s="11" t="s">
        <v>21</v>
      </c>
      <c r="G217" s="11">
        <v>2370</v>
      </c>
      <c r="H217" s="11" t="s">
        <v>21</v>
      </c>
      <c r="I217" s="11">
        <v>2180</v>
      </c>
      <c r="J217" s="11" t="s">
        <v>21</v>
      </c>
      <c r="K217" s="11" t="s">
        <v>53</v>
      </c>
      <c r="L217" s="11" t="s">
        <v>21</v>
      </c>
      <c r="M217" s="11">
        <v>3320</v>
      </c>
      <c r="N217" s="11" t="s">
        <v>21</v>
      </c>
      <c r="O217" s="11">
        <v>12320</v>
      </c>
      <c r="P217" s="11" t="s">
        <v>21</v>
      </c>
      <c r="Q217" s="11">
        <v>15630</v>
      </c>
      <c r="R217" s="11" t="s">
        <v>21</v>
      </c>
      <c r="S217" s="11">
        <v>23290</v>
      </c>
      <c r="T217" s="11" t="s">
        <v>21</v>
      </c>
      <c r="U217" s="11">
        <v>330</v>
      </c>
      <c r="V217" s="11" t="s">
        <v>21</v>
      </c>
      <c r="W217" s="11" t="s">
        <v>53</v>
      </c>
      <c r="X217" s="11" t="s">
        <v>79</v>
      </c>
      <c r="Y217" s="11">
        <v>70</v>
      </c>
      <c r="Z217" s="11" t="s">
        <v>21</v>
      </c>
      <c r="AA217" s="11">
        <v>40</v>
      </c>
      <c r="AB217" s="11" t="s">
        <v>21</v>
      </c>
      <c r="AC217" s="11" t="s">
        <v>53</v>
      </c>
      <c r="AD217" s="11" t="s">
        <v>21</v>
      </c>
      <c r="AE217" s="11">
        <v>50</v>
      </c>
      <c r="AF217" s="11" t="s">
        <v>21</v>
      </c>
      <c r="AG217" s="11">
        <v>70</v>
      </c>
      <c r="AH217" s="11" t="s">
        <v>21</v>
      </c>
      <c r="AI217" s="11">
        <v>50</v>
      </c>
      <c r="AJ217" s="11" t="s">
        <v>21</v>
      </c>
      <c r="AK217" s="11">
        <v>40</v>
      </c>
      <c r="AL217" s="11" t="s">
        <v>21</v>
      </c>
      <c r="AO217" s="10" t="s">
        <v>39</v>
      </c>
      <c r="AP217" s="11">
        <v>95360</v>
      </c>
      <c r="AQ217" s="11" t="s">
        <v>21</v>
      </c>
      <c r="AR217" s="11">
        <v>500</v>
      </c>
      <c r="AS217" s="11" t="s">
        <v>21</v>
      </c>
      <c r="AT217" s="11">
        <v>3660</v>
      </c>
      <c r="AU217" s="11" t="s">
        <v>21</v>
      </c>
      <c r="AV217" s="11" t="s">
        <v>53</v>
      </c>
      <c r="AW217" s="11" t="s">
        <v>21</v>
      </c>
      <c r="AX217" s="11">
        <v>13350</v>
      </c>
      <c r="AY217" s="11" t="s">
        <v>21</v>
      </c>
      <c r="AZ217" s="11" t="s">
        <v>53</v>
      </c>
      <c r="BA217" s="11" t="s">
        <v>21</v>
      </c>
      <c r="BB217" s="11">
        <v>20090</v>
      </c>
      <c r="BC217" s="11" t="s">
        <v>21</v>
      </c>
      <c r="BD217" s="11">
        <v>17470</v>
      </c>
      <c r="BE217" s="11" t="s">
        <v>21</v>
      </c>
      <c r="BF217" s="11">
        <v>40280</v>
      </c>
      <c r="BG217" s="11" t="s">
        <v>21</v>
      </c>
      <c r="BH217" s="11">
        <v>140</v>
      </c>
      <c r="BI217" s="11" t="s">
        <v>21</v>
      </c>
      <c r="BJ217" s="11">
        <v>10</v>
      </c>
      <c r="BK217" s="11" t="s">
        <v>21</v>
      </c>
      <c r="BL217" s="11">
        <v>30</v>
      </c>
      <c r="BM217" s="11" t="s">
        <v>21</v>
      </c>
      <c r="BN217" s="11" t="s">
        <v>53</v>
      </c>
      <c r="BO217" s="11" t="s">
        <v>21</v>
      </c>
      <c r="BP217" s="11">
        <v>30</v>
      </c>
      <c r="BQ217" s="11" t="s">
        <v>21</v>
      </c>
      <c r="BR217" s="11" t="s">
        <v>53</v>
      </c>
      <c r="BS217" s="11" t="s">
        <v>21</v>
      </c>
      <c r="BT217" s="11">
        <v>30</v>
      </c>
      <c r="BU217" s="11" t="s">
        <v>21</v>
      </c>
      <c r="BV217" s="11">
        <v>20</v>
      </c>
      <c r="BW217" s="11" t="s">
        <v>21</v>
      </c>
      <c r="BX217" s="11">
        <v>20</v>
      </c>
      <c r="BY217" s="11" t="s">
        <v>21</v>
      </c>
    </row>
    <row r="218" spans="2:77" x14ac:dyDescent="0.25">
      <c r="B218" s="10" t="s">
        <v>40</v>
      </c>
      <c r="C218" s="12">
        <v>330</v>
      </c>
      <c r="D218" s="12" t="s">
        <v>21</v>
      </c>
      <c r="E218" s="12" t="s">
        <v>53</v>
      </c>
      <c r="F218" s="12" t="s">
        <v>79</v>
      </c>
      <c r="G218" s="12">
        <v>30</v>
      </c>
      <c r="H218" s="12" t="s">
        <v>21</v>
      </c>
      <c r="I218" s="12">
        <v>20</v>
      </c>
      <c r="J218" s="12" t="s">
        <v>21</v>
      </c>
      <c r="K218" s="12" t="s">
        <v>53</v>
      </c>
      <c r="L218" s="12" t="s">
        <v>21</v>
      </c>
      <c r="M218" s="12">
        <v>20</v>
      </c>
      <c r="N218" s="12" t="s">
        <v>21</v>
      </c>
      <c r="O218" s="12">
        <v>100</v>
      </c>
      <c r="P218" s="12" t="s">
        <v>21</v>
      </c>
      <c r="Q218" s="12">
        <v>100</v>
      </c>
      <c r="R218" s="12" t="s">
        <v>21</v>
      </c>
      <c r="S218" s="12">
        <v>70</v>
      </c>
      <c r="T218" s="12" t="s">
        <v>21</v>
      </c>
      <c r="U218" s="12">
        <v>30</v>
      </c>
      <c r="V218" s="12" t="s">
        <v>21</v>
      </c>
      <c r="W218" s="12" t="s">
        <v>53</v>
      </c>
      <c r="X218" s="12" t="s">
        <v>21</v>
      </c>
      <c r="Y218" s="12" t="s">
        <v>53</v>
      </c>
      <c r="Z218" s="12" t="s">
        <v>79</v>
      </c>
      <c r="AA218" s="12" t="s">
        <v>53</v>
      </c>
      <c r="AB218" s="12" t="s">
        <v>79</v>
      </c>
      <c r="AC218" s="12" t="s">
        <v>53</v>
      </c>
      <c r="AD218" s="12" t="s">
        <v>21</v>
      </c>
      <c r="AE218" s="12" t="s">
        <v>53</v>
      </c>
      <c r="AF218" s="12" t="s">
        <v>79</v>
      </c>
      <c r="AG218" s="12">
        <v>10</v>
      </c>
      <c r="AH218" s="12" t="s">
        <v>21</v>
      </c>
      <c r="AI218" s="12">
        <v>10</v>
      </c>
      <c r="AJ218" s="12" t="s">
        <v>21</v>
      </c>
      <c r="AK218" s="12">
        <v>10</v>
      </c>
      <c r="AL218" s="12" t="s">
        <v>21</v>
      </c>
      <c r="AO218" s="10" t="s">
        <v>40</v>
      </c>
      <c r="AP218" s="12">
        <v>350</v>
      </c>
      <c r="AQ218" s="12" t="s">
        <v>21</v>
      </c>
      <c r="AR218" s="12" t="s">
        <v>53</v>
      </c>
      <c r="AS218" s="12" t="s">
        <v>79</v>
      </c>
      <c r="AT218" s="12">
        <v>20</v>
      </c>
      <c r="AU218" s="12" t="s">
        <v>21</v>
      </c>
      <c r="AV218" s="12" t="s">
        <v>53</v>
      </c>
      <c r="AW218" s="12" t="s">
        <v>21</v>
      </c>
      <c r="AX218" s="12">
        <v>60</v>
      </c>
      <c r="AY218" s="12" t="s">
        <v>21</v>
      </c>
      <c r="AZ218" s="12" t="s">
        <v>53</v>
      </c>
      <c r="BA218" s="12" t="s">
        <v>21</v>
      </c>
      <c r="BB218" s="12">
        <v>110</v>
      </c>
      <c r="BC218" s="12" t="s">
        <v>21</v>
      </c>
      <c r="BD218" s="12">
        <v>120</v>
      </c>
      <c r="BE218" s="12" t="s">
        <v>21</v>
      </c>
      <c r="BF218" s="12">
        <v>50</v>
      </c>
      <c r="BG218" s="12" t="s">
        <v>21</v>
      </c>
      <c r="BH218" s="12">
        <v>20</v>
      </c>
      <c r="BI218" s="12" t="s">
        <v>21</v>
      </c>
      <c r="BJ218" s="12" t="s">
        <v>53</v>
      </c>
      <c r="BK218" s="12" t="s">
        <v>21</v>
      </c>
      <c r="BL218" s="12" t="s">
        <v>53</v>
      </c>
      <c r="BM218" s="12" t="s">
        <v>21</v>
      </c>
      <c r="BN218" s="12" t="s">
        <v>53</v>
      </c>
      <c r="BO218" s="12" t="s">
        <v>21</v>
      </c>
      <c r="BP218" s="12">
        <v>10</v>
      </c>
      <c r="BQ218" s="12" t="s">
        <v>21</v>
      </c>
      <c r="BR218" s="12" t="s">
        <v>53</v>
      </c>
      <c r="BS218" s="12" t="s">
        <v>21</v>
      </c>
      <c r="BT218" s="12">
        <v>10</v>
      </c>
      <c r="BU218" s="12" t="s">
        <v>21</v>
      </c>
      <c r="BV218" s="12" t="s">
        <v>53</v>
      </c>
      <c r="BW218" s="12" t="s">
        <v>79</v>
      </c>
      <c r="BX218" s="12" t="s">
        <v>53</v>
      </c>
      <c r="BY218" s="12" t="s">
        <v>79</v>
      </c>
    </row>
    <row r="219" spans="2:77" x14ac:dyDescent="0.25">
      <c r="B219" s="10" t="s">
        <v>41</v>
      </c>
      <c r="C219" s="11">
        <v>66260</v>
      </c>
      <c r="D219" s="11" t="s">
        <v>21</v>
      </c>
      <c r="E219" s="11">
        <v>180</v>
      </c>
      <c r="F219" s="11" t="s">
        <v>21</v>
      </c>
      <c r="G219" s="11">
        <v>2690</v>
      </c>
      <c r="H219" s="11" t="s">
        <v>21</v>
      </c>
      <c r="I219" s="11">
        <v>3180</v>
      </c>
      <c r="J219" s="11" t="s">
        <v>21</v>
      </c>
      <c r="K219" s="11" t="s">
        <v>53</v>
      </c>
      <c r="L219" s="11" t="s">
        <v>21</v>
      </c>
      <c r="M219" s="11">
        <v>5240</v>
      </c>
      <c r="N219" s="11" t="s">
        <v>21</v>
      </c>
      <c r="O219" s="11">
        <v>12290</v>
      </c>
      <c r="P219" s="11" t="s">
        <v>21</v>
      </c>
      <c r="Q219" s="11">
        <v>15680</v>
      </c>
      <c r="R219" s="11" t="s">
        <v>21</v>
      </c>
      <c r="S219" s="11">
        <v>27020</v>
      </c>
      <c r="T219" s="11" t="s">
        <v>21</v>
      </c>
      <c r="U219" s="11">
        <v>250</v>
      </c>
      <c r="V219" s="11" t="s">
        <v>21</v>
      </c>
      <c r="W219" s="11" t="s">
        <v>53</v>
      </c>
      <c r="X219" s="11" t="s">
        <v>79</v>
      </c>
      <c r="Y219" s="11">
        <v>30</v>
      </c>
      <c r="Z219" s="11" t="s">
        <v>21</v>
      </c>
      <c r="AA219" s="11">
        <v>40</v>
      </c>
      <c r="AB219" s="11" t="s">
        <v>21</v>
      </c>
      <c r="AC219" s="11" t="s">
        <v>53</v>
      </c>
      <c r="AD219" s="11" t="s">
        <v>21</v>
      </c>
      <c r="AE219" s="11">
        <v>40</v>
      </c>
      <c r="AF219" s="11" t="s">
        <v>21</v>
      </c>
      <c r="AG219" s="11">
        <v>60</v>
      </c>
      <c r="AH219" s="11" t="s">
        <v>21</v>
      </c>
      <c r="AI219" s="11">
        <v>40</v>
      </c>
      <c r="AJ219" s="11" t="s">
        <v>21</v>
      </c>
      <c r="AK219" s="11">
        <v>40</v>
      </c>
      <c r="AL219" s="11" t="s">
        <v>21</v>
      </c>
      <c r="AO219" s="10" t="s">
        <v>41</v>
      </c>
      <c r="AP219" s="11">
        <v>150650</v>
      </c>
      <c r="AQ219" s="11" t="s">
        <v>21</v>
      </c>
      <c r="AR219" s="11">
        <v>1180</v>
      </c>
      <c r="AS219" s="11" t="s">
        <v>21</v>
      </c>
      <c r="AT219" s="11">
        <v>8240</v>
      </c>
      <c r="AU219" s="11" t="s">
        <v>21</v>
      </c>
      <c r="AV219" s="11" t="s">
        <v>53</v>
      </c>
      <c r="AW219" s="11" t="s">
        <v>21</v>
      </c>
      <c r="AX219" s="11">
        <v>16090</v>
      </c>
      <c r="AY219" s="11" t="s">
        <v>21</v>
      </c>
      <c r="AZ219" s="11" t="s">
        <v>53</v>
      </c>
      <c r="BA219" s="11" t="s">
        <v>21</v>
      </c>
      <c r="BB219" s="11">
        <v>24560</v>
      </c>
      <c r="BC219" s="11" t="s">
        <v>21</v>
      </c>
      <c r="BD219" s="11">
        <v>38550</v>
      </c>
      <c r="BE219" s="11" t="s">
        <v>21</v>
      </c>
      <c r="BF219" s="11">
        <v>62040</v>
      </c>
      <c r="BG219" s="11" t="s">
        <v>21</v>
      </c>
      <c r="BH219" s="11">
        <v>30</v>
      </c>
      <c r="BI219" s="11" t="s">
        <v>21</v>
      </c>
      <c r="BJ219" s="11" t="s">
        <v>53</v>
      </c>
      <c r="BK219" s="11" t="s">
        <v>79</v>
      </c>
      <c r="BL219" s="11" t="s">
        <v>53</v>
      </c>
      <c r="BM219" s="11" t="s">
        <v>79</v>
      </c>
      <c r="BN219" s="11" t="s">
        <v>53</v>
      </c>
      <c r="BO219" s="11" t="s">
        <v>21</v>
      </c>
      <c r="BP219" s="11">
        <v>10</v>
      </c>
      <c r="BQ219" s="11" t="s">
        <v>21</v>
      </c>
      <c r="BR219" s="11" t="s">
        <v>53</v>
      </c>
      <c r="BS219" s="11" t="s">
        <v>21</v>
      </c>
      <c r="BT219" s="11">
        <v>10</v>
      </c>
      <c r="BU219" s="11" t="s">
        <v>21</v>
      </c>
      <c r="BV219" s="11">
        <v>10</v>
      </c>
      <c r="BW219" s="11" t="s">
        <v>21</v>
      </c>
      <c r="BX219" s="11" t="s">
        <v>53</v>
      </c>
      <c r="BY219" s="11" t="s">
        <v>79</v>
      </c>
    </row>
    <row r="220" spans="2:77" x14ac:dyDescent="0.25">
      <c r="B220" s="10" t="s">
        <v>42</v>
      </c>
      <c r="C220" s="12">
        <v>830</v>
      </c>
      <c r="D220" s="12" t="s">
        <v>21</v>
      </c>
      <c r="E220" s="12" t="s">
        <v>53</v>
      </c>
      <c r="F220" s="12" t="s">
        <v>79</v>
      </c>
      <c r="G220" s="12">
        <v>30</v>
      </c>
      <c r="H220" s="12" t="s">
        <v>21</v>
      </c>
      <c r="I220" s="12">
        <v>40</v>
      </c>
      <c r="J220" s="12" t="s">
        <v>21</v>
      </c>
      <c r="K220" s="12" t="s">
        <v>53</v>
      </c>
      <c r="L220" s="12" t="s">
        <v>21</v>
      </c>
      <c r="M220" s="12">
        <v>60</v>
      </c>
      <c r="N220" s="12" t="s">
        <v>21</v>
      </c>
      <c r="O220" s="12">
        <v>130</v>
      </c>
      <c r="P220" s="12" t="s">
        <v>21</v>
      </c>
      <c r="Q220" s="12">
        <v>250</v>
      </c>
      <c r="R220" s="12" t="s">
        <v>21</v>
      </c>
      <c r="S220" s="12">
        <v>310</v>
      </c>
      <c r="T220" s="12" t="s">
        <v>21</v>
      </c>
      <c r="U220" s="12" t="s">
        <v>53</v>
      </c>
      <c r="V220" s="12" t="s">
        <v>21</v>
      </c>
      <c r="W220" s="12" t="s">
        <v>53</v>
      </c>
      <c r="X220" s="12" t="s">
        <v>21</v>
      </c>
      <c r="Y220" s="12" t="s">
        <v>53</v>
      </c>
      <c r="Z220" s="12" t="s">
        <v>21</v>
      </c>
      <c r="AA220" s="12" t="s">
        <v>53</v>
      </c>
      <c r="AB220" s="12" t="s">
        <v>21</v>
      </c>
      <c r="AC220" s="12" t="s">
        <v>53</v>
      </c>
      <c r="AD220" s="12" t="s">
        <v>21</v>
      </c>
      <c r="AE220" s="12" t="s">
        <v>53</v>
      </c>
      <c r="AF220" s="12" t="s">
        <v>21</v>
      </c>
      <c r="AG220" s="12" t="s">
        <v>53</v>
      </c>
      <c r="AH220" s="12" t="s">
        <v>21</v>
      </c>
      <c r="AI220" s="12" t="s">
        <v>53</v>
      </c>
      <c r="AJ220" s="12" t="s">
        <v>21</v>
      </c>
      <c r="AK220" s="12" t="s">
        <v>53</v>
      </c>
      <c r="AL220" s="12" t="s">
        <v>21</v>
      </c>
      <c r="AO220" s="10" t="s">
        <v>42</v>
      </c>
      <c r="AP220" s="12">
        <v>1390</v>
      </c>
      <c r="AQ220" s="12" t="s">
        <v>21</v>
      </c>
      <c r="AR220" s="12">
        <v>10</v>
      </c>
      <c r="AS220" s="12" t="s">
        <v>21</v>
      </c>
      <c r="AT220" s="12">
        <v>40</v>
      </c>
      <c r="AU220" s="12" t="s">
        <v>21</v>
      </c>
      <c r="AV220" s="12" t="s">
        <v>53</v>
      </c>
      <c r="AW220" s="12" t="s">
        <v>21</v>
      </c>
      <c r="AX220" s="12">
        <v>140</v>
      </c>
      <c r="AY220" s="12" t="s">
        <v>21</v>
      </c>
      <c r="AZ220" s="12" t="s">
        <v>53</v>
      </c>
      <c r="BA220" s="12" t="s">
        <v>21</v>
      </c>
      <c r="BB220" s="12">
        <v>300</v>
      </c>
      <c r="BC220" s="12" t="s">
        <v>21</v>
      </c>
      <c r="BD220" s="12">
        <v>380</v>
      </c>
      <c r="BE220" s="12" t="s">
        <v>21</v>
      </c>
      <c r="BF220" s="12">
        <v>510</v>
      </c>
      <c r="BG220" s="12" t="s">
        <v>21</v>
      </c>
      <c r="BH220" s="12" t="s">
        <v>53</v>
      </c>
      <c r="BI220" s="12" t="s">
        <v>79</v>
      </c>
      <c r="BJ220" s="12" t="s">
        <v>53</v>
      </c>
      <c r="BK220" s="12" t="s">
        <v>21</v>
      </c>
      <c r="BL220" s="12" t="s">
        <v>53</v>
      </c>
      <c r="BM220" s="12" t="s">
        <v>21</v>
      </c>
      <c r="BN220" s="12" t="s">
        <v>53</v>
      </c>
      <c r="BO220" s="12" t="s">
        <v>21</v>
      </c>
      <c r="BP220" s="12" t="s">
        <v>53</v>
      </c>
      <c r="BQ220" s="12" t="s">
        <v>21</v>
      </c>
      <c r="BR220" s="12" t="s">
        <v>53</v>
      </c>
      <c r="BS220" s="12" t="s">
        <v>21</v>
      </c>
      <c r="BT220" s="12" t="s">
        <v>53</v>
      </c>
      <c r="BU220" s="12" t="s">
        <v>79</v>
      </c>
      <c r="BV220" s="12" t="s">
        <v>53</v>
      </c>
      <c r="BW220" s="12" t="s">
        <v>21</v>
      </c>
      <c r="BX220" s="12" t="s">
        <v>53</v>
      </c>
      <c r="BY220" s="12" t="s">
        <v>21</v>
      </c>
    </row>
    <row r="221" spans="2:77" x14ac:dyDescent="0.25">
      <c r="B221" s="10" t="s">
        <v>43</v>
      </c>
      <c r="C221" s="11">
        <v>2930</v>
      </c>
      <c r="D221" s="11" t="s">
        <v>21</v>
      </c>
      <c r="E221" s="11">
        <v>10</v>
      </c>
      <c r="F221" s="11" t="s">
        <v>21</v>
      </c>
      <c r="G221" s="11">
        <v>170</v>
      </c>
      <c r="H221" s="11" t="s">
        <v>21</v>
      </c>
      <c r="I221" s="11">
        <v>190</v>
      </c>
      <c r="J221" s="11" t="s">
        <v>21</v>
      </c>
      <c r="K221" s="11" t="s">
        <v>53</v>
      </c>
      <c r="L221" s="11" t="s">
        <v>21</v>
      </c>
      <c r="M221" s="11">
        <v>290</v>
      </c>
      <c r="N221" s="11" t="s">
        <v>21</v>
      </c>
      <c r="O221" s="11">
        <v>840</v>
      </c>
      <c r="P221" s="11" t="s">
        <v>21</v>
      </c>
      <c r="Q221" s="11">
        <v>810</v>
      </c>
      <c r="R221" s="11" t="s">
        <v>21</v>
      </c>
      <c r="S221" s="11">
        <v>630</v>
      </c>
      <c r="T221" s="11" t="s">
        <v>21</v>
      </c>
      <c r="U221" s="11">
        <v>100</v>
      </c>
      <c r="V221" s="11" t="s">
        <v>21</v>
      </c>
      <c r="W221" s="11" t="s">
        <v>53</v>
      </c>
      <c r="X221" s="11" t="s">
        <v>21</v>
      </c>
      <c r="Y221" s="11">
        <v>10</v>
      </c>
      <c r="Z221" s="11" t="s">
        <v>21</v>
      </c>
      <c r="AA221" s="11">
        <v>10</v>
      </c>
      <c r="AB221" s="11" t="s">
        <v>21</v>
      </c>
      <c r="AC221" s="11" t="s">
        <v>53</v>
      </c>
      <c r="AD221" s="11" t="s">
        <v>21</v>
      </c>
      <c r="AE221" s="11">
        <v>10</v>
      </c>
      <c r="AF221" s="11" t="s">
        <v>21</v>
      </c>
      <c r="AG221" s="11">
        <v>30</v>
      </c>
      <c r="AH221" s="11" t="s">
        <v>21</v>
      </c>
      <c r="AI221" s="11">
        <v>30</v>
      </c>
      <c r="AJ221" s="11" t="s">
        <v>21</v>
      </c>
      <c r="AK221" s="11">
        <v>10</v>
      </c>
      <c r="AL221" s="11" t="s">
        <v>21</v>
      </c>
      <c r="AO221" s="10" t="s">
        <v>43</v>
      </c>
      <c r="AP221" s="11">
        <v>4420</v>
      </c>
      <c r="AQ221" s="11" t="s">
        <v>21</v>
      </c>
      <c r="AR221" s="11">
        <v>20</v>
      </c>
      <c r="AS221" s="11" t="s">
        <v>21</v>
      </c>
      <c r="AT221" s="11">
        <v>210</v>
      </c>
      <c r="AU221" s="11" t="s">
        <v>21</v>
      </c>
      <c r="AV221" s="11" t="s">
        <v>53</v>
      </c>
      <c r="AW221" s="11" t="s">
        <v>21</v>
      </c>
      <c r="AX221" s="11">
        <v>830</v>
      </c>
      <c r="AY221" s="11" t="s">
        <v>21</v>
      </c>
      <c r="AZ221" s="11" t="s">
        <v>53</v>
      </c>
      <c r="BA221" s="11" t="s">
        <v>21</v>
      </c>
      <c r="BB221" s="11">
        <v>1240</v>
      </c>
      <c r="BC221" s="11" t="s">
        <v>21</v>
      </c>
      <c r="BD221" s="11">
        <v>1040</v>
      </c>
      <c r="BE221" s="11" t="s">
        <v>21</v>
      </c>
      <c r="BF221" s="11">
        <v>1080</v>
      </c>
      <c r="BG221" s="11" t="s">
        <v>21</v>
      </c>
      <c r="BH221" s="11">
        <v>80</v>
      </c>
      <c r="BI221" s="11" t="s">
        <v>21</v>
      </c>
      <c r="BJ221" s="11" t="s">
        <v>53</v>
      </c>
      <c r="BK221" s="11" t="s">
        <v>21</v>
      </c>
      <c r="BL221" s="11" t="s">
        <v>53</v>
      </c>
      <c r="BM221" s="11" t="s">
        <v>79</v>
      </c>
      <c r="BN221" s="11" t="s">
        <v>53</v>
      </c>
      <c r="BO221" s="11" t="s">
        <v>21</v>
      </c>
      <c r="BP221" s="11">
        <v>10</v>
      </c>
      <c r="BQ221" s="11" t="s">
        <v>21</v>
      </c>
      <c r="BR221" s="11" t="s">
        <v>53</v>
      </c>
      <c r="BS221" s="11" t="s">
        <v>21</v>
      </c>
      <c r="BT221" s="11">
        <v>30</v>
      </c>
      <c r="BU221" s="11" t="s">
        <v>21</v>
      </c>
      <c r="BV221" s="11">
        <v>20</v>
      </c>
      <c r="BW221" s="11" t="s">
        <v>21</v>
      </c>
      <c r="BX221" s="11">
        <v>10</v>
      </c>
      <c r="BY221" s="11" t="s">
        <v>21</v>
      </c>
    </row>
    <row r="222" spans="2:77" x14ac:dyDescent="0.25">
      <c r="B222" s="10" t="s">
        <v>44</v>
      </c>
      <c r="C222" s="12">
        <v>39120</v>
      </c>
      <c r="D222" s="12" t="s">
        <v>21</v>
      </c>
      <c r="E222" s="12">
        <v>280</v>
      </c>
      <c r="F222" s="12" t="s">
        <v>21</v>
      </c>
      <c r="G222" s="12">
        <v>3540</v>
      </c>
      <c r="H222" s="12" t="s">
        <v>21</v>
      </c>
      <c r="I222" s="12">
        <v>3830</v>
      </c>
      <c r="J222" s="12" t="s">
        <v>21</v>
      </c>
      <c r="K222" s="12" t="s">
        <v>53</v>
      </c>
      <c r="L222" s="12" t="s">
        <v>21</v>
      </c>
      <c r="M222" s="12">
        <v>4640</v>
      </c>
      <c r="N222" s="12" t="s">
        <v>21</v>
      </c>
      <c r="O222" s="12">
        <v>14280</v>
      </c>
      <c r="P222" s="12" t="s">
        <v>21</v>
      </c>
      <c r="Q222" s="12">
        <v>9940</v>
      </c>
      <c r="R222" s="12" t="s">
        <v>21</v>
      </c>
      <c r="S222" s="12">
        <v>2620</v>
      </c>
      <c r="T222" s="12" t="s">
        <v>21</v>
      </c>
      <c r="U222" s="12">
        <v>8770</v>
      </c>
      <c r="V222" s="12" t="s">
        <v>21</v>
      </c>
      <c r="W222" s="12">
        <v>70</v>
      </c>
      <c r="X222" s="12" t="s">
        <v>21</v>
      </c>
      <c r="Y222" s="12">
        <v>950</v>
      </c>
      <c r="Z222" s="12" t="s">
        <v>21</v>
      </c>
      <c r="AA222" s="12">
        <v>1040</v>
      </c>
      <c r="AB222" s="12" t="s">
        <v>21</v>
      </c>
      <c r="AC222" s="12" t="s">
        <v>53</v>
      </c>
      <c r="AD222" s="12" t="s">
        <v>21</v>
      </c>
      <c r="AE222" s="12">
        <v>1250</v>
      </c>
      <c r="AF222" s="12" t="s">
        <v>21</v>
      </c>
      <c r="AG222" s="12">
        <v>3290</v>
      </c>
      <c r="AH222" s="12" t="s">
        <v>21</v>
      </c>
      <c r="AI222" s="12">
        <v>1880</v>
      </c>
      <c r="AJ222" s="12" t="s">
        <v>21</v>
      </c>
      <c r="AK222" s="12">
        <v>290</v>
      </c>
      <c r="AL222" s="12" t="s">
        <v>21</v>
      </c>
      <c r="AO222" s="10" t="s">
        <v>44</v>
      </c>
      <c r="AP222" s="12">
        <v>51780</v>
      </c>
      <c r="AQ222" s="12" t="s">
        <v>21</v>
      </c>
      <c r="AR222" s="12">
        <v>390</v>
      </c>
      <c r="AS222" s="12" t="s">
        <v>21</v>
      </c>
      <c r="AT222" s="12">
        <v>3820</v>
      </c>
      <c r="AU222" s="12" t="s">
        <v>21</v>
      </c>
      <c r="AV222" s="12" t="s">
        <v>53</v>
      </c>
      <c r="AW222" s="12" t="s">
        <v>21</v>
      </c>
      <c r="AX222" s="12">
        <v>13040</v>
      </c>
      <c r="AY222" s="12" t="s">
        <v>21</v>
      </c>
      <c r="AZ222" s="12" t="s">
        <v>53</v>
      </c>
      <c r="BA222" s="12" t="s">
        <v>21</v>
      </c>
      <c r="BB222" s="12">
        <v>20460</v>
      </c>
      <c r="BC222" s="12" t="s">
        <v>21</v>
      </c>
      <c r="BD222" s="12">
        <v>10100</v>
      </c>
      <c r="BE222" s="12" t="s">
        <v>21</v>
      </c>
      <c r="BF222" s="12">
        <v>3980</v>
      </c>
      <c r="BG222" s="12" t="s">
        <v>21</v>
      </c>
      <c r="BH222" s="12">
        <v>7160</v>
      </c>
      <c r="BI222" s="12" t="s">
        <v>21</v>
      </c>
      <c r="BJ222" s="12">
        <v>60</v>
      </c>
      <c r="BK222" s="12" t="s">
        <v>21</v>
      </c>
      <c r="BL222" s="12">
        <v>660</v>
      </c>
      <c r="BM222" s="12" t="s">
        <v>21</v>
      </c>
      <c r="BN222" s="12" t="s">
        <v>53</v>
      </c>
      <c r="BO222" s="12" t="s">
        <v>21</v>
      </c>
      <c r="BP222" s="12">
        <v>2180</v>
      </c>
      <c r="BQ222" s="12" t="s">
        <v>21</v>
      </c>
      <c r="BR222" s="12" t="s">
        <v>53</v>
      </c>
      <c r="BS222" s="12" t="s">
        <v>21</v>
      </c>
      <c r="BT222" s="12">
        <v>2990</v>
      </c>
      <c r="BU222" s="12" t="s">
        <v>21</v>
      </c>
      <c r="BV222" s="12">
        <v>1080</v>
      </c>
      <c r="BW222" s="12" t="s">
        <v>21</v>
      </c>
      <c r="BX222" s="12">
        <v>190</v>
      </c>
      <c r="BY222" s="12" t="s">
        <v>21</v>
      </c>
    </row>
    <row r="223" spans="2:77" x14ac:dyDescent="0.25">
      <c r="B223" s="10" t="s">
        <v>45</v>
      </c>
      <c r="C223" s="11">
        <v>448120</v>
      </c>
      <c r="D223" s="11" t="s">
        <v>21</v>
      </c>
      <c r="E223" s="11">
        <v>3290</v>
      </c>
      <c r="F223" s="11" t="s">
        <v>21</v>
      </c>
      <c r="G223" s="11">
        <v>37010</v>
      </c>
      <c r="H223" s="11" t="s">
        <v>21</v>
      </c>
      <c r="I223" s="11">
        <v>43180</v>
      </c>
      <c r="J223" s="11" t="s">
        <v>21</v>
      </c>
      <c r="K223" s="11" t="s">
        <v>53</v>
      </c>
      <c r="L223" s="11" t="s">
        <v>21</v>
      </c>
      <c r="M223" s="11">
        <v>55900</v>
      </c>
      <c r="N223" s="11" t="s">
        <v>21</v>
      </c>
      <c r="O223" s="11">
        <v>129140</v>
      </c>
      <c r="P223" s="11" t="s">
        <v>21</v>
      </c>
      <c r="Q223" s="11">
        <v>109060</v>
      </c>
      <c r="R223" s="11" t="s">
        <v>21</v>
      </c>
      <c r="S223" s="11">
        <v>70550</v>
      </c>
      <c r="T223" s="11" t="s">
        <v>21</v>
      </c>
      <c r="U223" s="11">
        <v>600</v>
      </c>
      <c r="V223" s="11" t="s">
        <v>21</v>
      </c>
      <c r="W223" s="11">
        <v>20</v>
      </c>
      <c r="X223" s="11" t="s">
        <v>21</v>
      </c>
      <c r="Y223" s="11">
        <v>90</v>
      </c>
      <c r="Z223" s="11" t="s">
        <v>21</v>
      </c>
      <c r="AA223" s="11">
        <v>80</v>
      </c>
      <c r="AB223" s="11" t="s">
        <v>21</v>
      </c>
      <c r="AC223" s="11" t="s">
        <v>53</v>
      </c>
      <c r="AD223" s="11" t="s">
        <v>21</v>
      </c>
      <c r="AE223" s="11">
        <v>80</v>
      </c>
      <c r="AF223" s="11" t="s">
        <v>21</v>
      </c>
      <c r="AG223" s="11">
        <v>140</v>
      </c>
      <c r="AH223" s="11" t="s">
        <v>21</v>
      </c>
      <c r="AI223" s="11">
        <v>110</v>
      </c>
      <c r="AJ223" s="11" t="s">
        <v>21</v>
      </c>
      <c r="AK223" s="11">
        <v>80</v>
      </c>
      <c r="AL223" s="11" t="s">
        <v>21</v>
      </c>
      <c r="AO223" s="10" t="s">
        <v>45</v>
      </c>
      <c r="AP223" s="11">
        <v>448120</v>
      </c>
      <c r="AQ223" s="11" t="s">
        <v>21</v>
      </c>
      <c r="AR223" s="11">
        <v>4990</v>
      </c>
      <c r="AS223" s="11" t="s">
        <v>21</v>
      </c>
      <c r="AT223" s="11">
        <v>57250</v>
      </c>
      <c r="AU223" s="11" t="s">
        <v>21</v>
      </c>
      <c r="AV223" s="11" t="s">
        <v>53</v>
      </c>
      <c r="AW223" s="11" t="s">
        <v>21</v>
      </c>
      <c r="AX223" s="11">
        <v>103970</v>
      </c>
      <c r="AY223" s="11" t="s">
        <v>21</v>
      </c>
      <c r="AZ223" s="11" t="s">
        <v>53</v>
      </c>
      <c r="BA223" s="11" t="s">
        <v>21</v>
      </c>
      <c r="BB223" s="11">
        <v>135980</v>
      </c>
      <c r="BC223" s="11" t="s">
        <v>21</v>
      </c>
      <c r="BD223" s="11">
        <v>88120</v>
      </c>
      <c r="BE223" s="11" t="s">
        <v>21</v>
      </c>
      <c r="BF223" s="11">
        <v>57820</v>
      </c>
      <c r="BG223" s="11" t="s">
        <v>21</v>
      </c>
      <c r="BH223" s="11">
        <v>960</v>
      </c>
      <c r="BI223" s="11" t="s">
        <v>21</v>
      </c>
      <c r="BJ223" s="11">
        <v>20</v>
      </c>
      <c r="BK223" s="11" t="s">
        <v>21</v>
      </c>
      <c r="BL223" s="11">
        <v>170</v>
      </c>
      <c r="BM223" s="11" t="s">
        <v>21</v>
      </c>
      <c r="BN223" s="11" t="s">
        <v>53</v>
      </c>
      <c r="BO223" s="11" t="s">
        <v>21</v>
      </c>
      <c r="BP223" s="11">
        <v>220</v>
      </c>
      <c r="BQ223" s="11" t="s">
        <v>21</v>
      </c>
      <c r="BR223" s="11" t="s">
        <v>53</v>
      </c>
      <c r="BS223" s="11" t="s">
        <v>21</v>
      </c>
      <c r="BT223" s="11">
        <v>310</v>
      </c>
      <c r="BU223" s="11" t="s">
        <v>21</v>
      </c>
      <c r="BV223" s="11">
        <v>170</v>
      </c>
      <c r="BW223" s="11" t="s">
        <v>21</v>
      </c>
      <c r="BX223" s="11">
        <v>70</v>
      </c>
      <c r="BY223" s="11" t="s">
        <v>21</v>
      </c>
    </row>
    <row r="224" spans="2:77" x14ac:dyDescent="0.25">
      <c r="B224" s="10" t="s">
        <v>46</v>
      </c>
      <c r="C224" s="12">
        <v>90610</v>
      </c>
      <c r="D224" s="12" t="s">
        <v>21</v>
      </c>
      <c r="E224" s="12">
        <v>210</v>
      </c>
      <c r="F224" s="12" t="s">
        <v>21</v>
      </c>
      <c r="G224" s="12">
        <v>1970</v>
      </c>
      <c r="H224" s="12" t="s">
        <v>21</v>
      </c>
      <c r="I224" s="12">
        <v>2500</v>
      </c>
      <c r="J224" s="12" t="s">
        <v>21</v>
      </c>
      <c r="K224" s="12" t="s">
        <v>53</v>
      </c>
      <c r="L224" s="12" t="s">
        <v>21</v>
      </c>
      <c r="M224" s="12">
        <v>4100</v>
      </c>
      <c r="N224" s="12" t="s">
        <v>21</v>
      </c>
      <c r="O224" s="12">
        <v>12940</v>
      </c>
      <c r="P224" s="12" t="s">
        <v>21</v>
      </c>
      <c r="Q224" s="12">
        <v>21590</v>
      </c>
      <c r="R224" s="12" t="s">
        <v>21</v>
      </c>
      <c r="S224" s="12">
        <v>47310</v>
      </c>
      <c r="T224" s="12" t="s">
        <v>21</v>
      </c>
      <c r="U224" s="12">
        <v>560</v>
      </c>
      <c r="V224" s="12" t="s">
        <v>21</v>
      </c>
      <c r="W224" s="12" t="s">
        <v>53</v>
      </c>
      <c r="X224" s="12" t="s">
        <v>79</v>
      </c>
      <c r="Y224" s="12">
        <v>50</v>
      </c>
      <c r="Z224" s="12" t="s">
        <v>21</v>
      </c>
      <c r="AA224" s="12">
        <v>80</v>
      </c>
      <c r="AB224" s="12" t="s">
        <v>21</v>
      </c>
      <c r="AC224" s="12" t="s">
        <v>53</v>
      </c>
      <c r="AD224" s="12" t="s">
        <v>21</v>
      </c>
      <c r="AE224" s="12">
        <v>100</v>
      </c>
      <c r="AF224" s="12" t="s">
        <v>21</v>
      </c>
      <c r="AG224" s="12">
        <v>150</v>
      </c>
      <c r="AH224" s="12" t="s">
        <v>21</v>
      </c>
      <c r="AI224" s="12">
        <v>70</v>
      </c>
      <c r="AJ224" s="12" t="s">
        <v>21</v>
      </c>
      <c r="AK224" s="12">
        <v>100</v>
      </c>
      <c r="AL224" s="12" t="s">
        <v>21</v>
      </c>
      <c r="AO224" s="10" t="s">
        <v>46</v>
      </c>
      <c r="AP224" s="12">
        <v>89370</v>
      </c>
      <c r="AQ224" s="12" t="s">
        <v>21</v>
      </c>
      <c r="AR224" s="12">
        <v>130</v>
      </c>
      <c r="AS224" s="12" t="s">
        <v>21</v>
      </c>
      <c r="AT224" s="12">
        <v>1770</v>
      </c>
      <c r="AU224" s="12" t="s">
        <v>21</v>
      </c>
      <c r="AV224" s="12" t="s">
        <v>53</v>
      </c>
      <c r="AW224" s="12" t="s">
        <v>21</v>
      </c>
      <c r="AX224" s="12">
        <v>7580</v>
      </c>
      <c r="AY224" s="12" t="s">
        <v>21</v>
      </c>
      <c r="AZ224" s="12" t="s">
        <v>53</v>
      </c>
      <c r="BA224" s="12" t="s">
        <v>21</v>
      </c>
      <c r="BB224" s="12">
        <v>17650</v>
      </c>
      <c r="BC224" s="12" t="s">
        <v>21</v>
      </c>
      <c r="BD224" s="12">
        <v>23150</v>
      </c>
      <c r="BE224" s="12" t="s">
        <v>21</v>
      </c>
      <c r="BF224" s="12">
        <v>39090</v>
      </c>
      <c r="BG224" s="12" t="s">
        <v>21</v>
      </c>
      <c r="BH224" s="12">
        <v>140</v>
      </c>
      <c r="BI224" s="12" t="s">
        <v>21</v>
      </c>
      <c r="BJ224" s="12" t="s">
        <v>53</v>
      </c>
      <c r="BK224" s="12" t="s">
        <v>79</v>
      </c>
      <c r="BL224" s="12">
        <v>20</v>
      </c>
      <c r="BM224" s="12" t="s">
        <v>21</v>
      </c>
      <c r="BN224" s="12" t="s">
        <v>53</v>
      </c>
      <c r="BO224" s="12" t="s">
        <v>21</v>
      </c>
      <c r="BP224" s="12">
        <v>30</v>
      </c>
      <c r="BQ224" s="12" t="s">
        <v>21</v>
      </c>
      <c r="BR224" s="12" t="s">
        <v>53</v>
      </c>
      <c r="BS224" s="12" t="s">
        <v>21</v>
      </c>
      <c r="BT224" s="12">
        <v>40</v>
      </c>
      <c r="BU224" s="12" t="s">
        <v>21</v>
      </c>
      <c r="BV224" s="12">
        <v>30</v>
      </c>
      <c r="BW224" s="12" t="s">
        <v>21</v>
      </c>
      <c r="BX224" s="12">
        <v>30</v>
      </c>
      <c r="BY224" s="12" t="s">
        <v>21</v>
      </c>
    </row>
    <row r="225" spans="2:77" x14ac:dyDescent="0.25">
      <c r="B225" s="10" t="s">
        <v>47</v>
      </c>
      <c r="C225" s="11">
        <v>1075770</v>
      </c>
      <c r="D225" s="11" t="s">
        <v>21</v>
      </c>
      <c r="E225" s="11">
        <v>8150</v>
      </c>
      <c r="F225" s="11" t="s">
        <v>21</v>
      </c>
      <c r="G225" s="11">
        <v>42620</v>
      </c>
      <c r="H225" s="11" t="s">
        <v>21</v>
      </c>
      <c r="I225" s="11">
        <v>36080</v>
      </c>
      <c r="J225" s="11" t="s">
        <v>21</v>
      </c>
      <c r="K225" s="11" t="s">
        <v>53</v>
      </c>
      <c r="L225" s="11" t="s">
        <v>21</v>
      </c>
      <c r="M225" s="11">
        <v>82280</v>
      </c>
      <c r="N225" s="11" t="s">
        <v>21</v>
      </c>
      <c r="O225" s="11">
        <v>167360</v>
      </c>
      <c r="P225" s="11" t="s">
        <v>21</v>
      </c>
      <c r="Q225" s="11">
        <v>195460</v>
      </c>
      <c r="R225" s="11" t="s">
        <v>21</v>
      </c>
      <c r="S225" s="11">
        <v>543820</v>
      </c>
      <c r="T225" s="11" t="s">
        <v>21</v>
      </c>
      <c r="U225" s="11">
        <v>7230</v>
      </c>
      <c r="V225" s="11" t="s">
        <v>21</v>
      </c>
      <c r="W225" s="11">
        <v>50</v>
      </c>
      <c r="X225" s="11" t="s">
        <v>21</v>
      </c>
      <c r="Y225" s="11">
        <v>330</v>
      </c>
      <c r="Z225" s="11" t="s">
        <v>21</v>
      </c>
      <c r="AA225" s="11">
        <v>250</v>
      </c>
      <c r="AB225" s="11" t="s">
        <v>21</v>
      </c>
      <c r="AC225" s="11" t="s">
        <v>53</v>
      </c>
      <c r="AD225" s="11" t="s">
        <v>21</v>
      </c>
      <c r="AE225" s="11">
        <v>410</v>
      </c>
      <c r="AF225" s="11" t="s">
        <v>21</v>
      </c>
      <c r="AG225" s="11">
        <v>1120</v>
      </c>
      <c r="AH225" s="11" t="s">
        <v>21</v>
      </c>
      <c r="AI225" s="11">
        <v>1230</v>
      </c>
      <c r="AJ225" s="11" t="s">
        <v>21</v>
      </c>
      <c r="AK225" s="11">
        <v>3830</v>
      </c>
      <c r="AL225" s="11" t="s">
        <v>21</v>
      </c>
      <c r="AO225" s="10" t="s">
        <v>47</v>
      </c>
      <c r="AP225" s="11">
        <v>1248580</v>
      </c>
      <c r="AQ225" s="11" t="s">
        <v>21</v>
      </c>
      <c r="AR225" s="11">
        <v>9370</v>
      </c>
      <c r="AS225" s="11" t="s">
        <v>21</v>
      </c>
      <c r="AT225" s="11">
        <v>50230</v>
      </c>
      <c r="AU225" s="11" t="s">
        <v>21</v>
      </c>
      <c r="AV225" s="11" t="s">
        <v>53</v>
      </c>
      <c r="AW225" s="11" t="s">
        <v>21</v>
      </c>
      <c r="AX225" s="11">
        <v>114190</v>
      </c>
      <c r="AY225" s="11" t="s">
        <v>21</v>
      </c>
      <c r="AZ225" s="11" t="s">
        <v>53</v>
      </c>
      <c r="BA225" s="11" t="s">
        <v>21</v>
      </c>
      <c r="BB225" s="11">
        <v>151850</v>
      </c>
      <c r="BC225" s="11" t="s">
        <v>21</v>
      </c>
      <c r="BD225" s="11">
        <v>274720</v>
      </c>
      <c r="BE225" s="11" t="s">
        <v>21</v>
      </c>
      <c r="BF225" s="11">
        <v>648230</v>
      </c>
      <c r="BG225" s="11" t="s">
        <v>21</v>
      </c>
      <c r="BH225" s="11">
        <v>190</v>
      </c>
      <c r="BI225" s="11" t="s">
        <v>21</v>
      </c>
      <c r="BJ225" s="11" t="s">
        <v>53</v>
      </c>
      <c r="BK225" s="11" t="s">
        <v>79</v>
      </c>
      <c r="BL225" s="11">
        <v>10</v>
      </c>
      <c r="BM225" s="11" t="s">
        <v>21</v>
      </c>
      <c r="BN225" s="11" t="s">
        <v>53</v>
      </c>
      <c r="BO225" s="11" t="s">
        <v>21</v>
      </c>
      <c r="BP225" s="11">
        <v>20</v>
      </c>
      <c r="BQ225" s="11" t="s">
        <v>21</v>
      </c>
      <c r="BR225" s="11" t="s">
        <v>53</v>
      </c>
      <c r="BS225" s="11" t="s">
        <v>21</v>
      </c>
      <c r="BT225" s="11">
        <v>20</v>
      </c>
      <c r="BU225" s="11" t="s">
        <v>21</v>
      </c>
      <c r="BV225" s="11">
        <v>40</v>
      </c>
      <c r="BW225" s="11" t="s">
        <v>21</v>
      </c>
      <c r="BX225" s="11">
        <v>100</v>
      </c>
      <c r="BY225" s="11" t="s">
        <v>21</v>
      </c>
    </row>
    <row r="226" spans="2:77" x14ac:dyDescent="0.25">
      <c r="B226" s="10" t="s">
        <v>48</v>
      </c>
      <c r="C226" s="12">
        <v>20100</v>
      </c>
      <c r="D226" s="12" t="s">
        <v>21</v>
      </c>
      <c r="E226" s="12">
        <v>50</v>
      </c>
      <c r="F226" s="12" t="s">
        <v>21</v>
      </c>
      <c r="G226" s="12">
        <v>580</v>
      </c>
      <c r="H226" s="12" t="s">
        <v>21</v>
      </c>
      <c r="I226" s="12">
        <v>670</v>
      </c>
      <c r="J226" s="12" t="s">
        <v>21</v>
      </c>
      <c r="K226" s="12" t="s">
        <v>53</v>
      </c>
      <c r="L226" s="12" t="s">
        <v>21</v>
      </c>
      <c r="M226" s="12">
        <v>990</v>
      </c>
      <c r="N226" s="12" t="s">
        <v>21</v>
      </c>
      <c r="O226" s="12">
        <v>3460</v>
      </c>
      <c r="P226" s="12" t="s">
        <v>21</v>
      </c>
      <c r="Q226" s="12">
        <v>4840</v>
      </c>
      <c r="R226" s="12" t="s">
        <v>21</v>
      </c>
      <c r="S226" s="12">
        <v>9510</v>
      </c>
      <c r="T226" s="12" t="s">
        <v>21</v>
      </c>
      <c r="U226" s="12">
        <v>750</v>
      </c>
      <c r="V226" s="12" t="s">
        <v>21</v>
      </c>
      <c r="W226" s="12" t="s">
        <v>53</v>
      </c>
      <c r="X226" s="12" t="s">
        <v>79</v>
      </c>
      <c r="Y226" s="12">
        <v>60</v>
      </c>
      <c r="Z226" s="12" t="s">
        <v>21</v>
      </c>
      <c r="AA226" s="12">
        <v>70</v>
      </c>
      <c r="AB226" s="12" t="s">
        <v>21</v>
      </c>
      <c r="AC226" s="12" t="s">
        <v>53</v>
      </c>
      <c r="AD226" s="12" t="s">
        <v>21</v>
      </c>
      <c r="AE226" s="12">
        <v>80</v>
      </c>
      <c r="AF226" s="12" t="s">
        <v>21</v>
      </c>
      <c r="AG226" s="12">
        <v>190</v>
      </c>
      <c r="AH226" s="12" t="s">
        <v>21</v>
      </c>
      <c r="AI226" s="12">
        <v>180</v>
      </c>
      <c r="AJ226" s="12" t="s">
        <v>21</v>
      </c>
      <c r="AK226" s="12">
        <v>180</v>
      </c>
      <c r="AL226" s="12" t="s">
        <v>21</v>
      </c>
      <c r="AO226" s="10" t="s">
        <v>48</v>
      </c>
      <c r="AP226" s="12">
        <v>20340</v>
      </c>
      <c r="AQ226" s="12" t="s">
        <v>21</v>
      </c>
      <c r="AR226" s="12">
        <v>50</v>
      </c>
      <c r="AS226" s="12" t="s">
        <v>21</v>
      </c>
      <c r="AT226" s="12">
        <v>500</v>
      </c>
      <c r="AU226" s="12" t="s">
        <v>21</v>
      </c>
      <c r="AV226" s="12" t="s">
        <v>53</v>
      </c>
      <c r="AW226" s="12" t="s">
        <v>21</v>
      </c>
      <c r="AX226" s="12">
        <v>2390</v>
      </c>
      <c r="AY226" s="12" t="s">
        <v>21</v>
      </c>
      <c r="AZ226" s="12" t="s">
        <v>53</v>
      </c>
      <c r="BA226" s="12" t="s">
        <v>21</v>
      </c>
      <c r="BB226" s="12">
        <v>4110</v>
      </c>
      <c r="BC226" s="12" t="s">
        <v>21</v>
      </c>
      <c r="BD226" s="12">
        <v>5290</v>
      </c>
      <c r="BE226" s="12" t="s">
        <v>21</v>
      </c>
      <c r="BF226" s="12">
        <v>8000</v>
      </c>
      <c r="BG226" s="12" t="s">
        <v>21</v>
      </c>
      <c r="BH226" s="12">
        <v>420</v>
      </c>
      <c r="BI226" s="12" t="s">
        <v>21</v>
      </c>
      <c r="BJ226" s="12" t="s">
        <v>53</v>
      </c>
      <c r="BK226" s="12" t="s">
        <v>79</v>
      </c>
      <c r="BL226" s="12">
        <v>30</v>
      </c>
      <c r="BM226" s="12" t="s">
        <v>21</v>
      </c>
      <c r="BN226" s="12" t="s">
        <v>53</v>
      </c>
      <c r="BO226" s="12" t="s">
        <v>21</v>
      </c>
      <c r="BP226" s="12">
        <v>110</v>
      </c>
      <c r="BQ226" s="12" t="s">
        <v>21</v>
      </c>
      <c r="BR226" s="12" t="s">
        <v>53</v>
      </c>
      <c r="BS226" s="12" t="s">
        <v>21</v>
      </c>
      <c r="BT226" s="12">
        <v>110</v>
      </c>
      <c r="BU226" s="12" t="s">
        <v>21</v>
      </c>
      <c r="BV226" s="12">
        <v>110</v>
      </c>
      <c r="BW226" s="12" t="s">
        <v>21</v>
      </c>
      <c r="BX226" s="12">
        <v>70</v>
      </c>
      <c r="BY226" s="12" t="s">
        <v>21</v>
      </c>
    </row>
    <row r="227" spans="2:77" x14ac:dyDescent="0.25">
      <c r="B227" s="10" t="s">
        <v>49</v>
      </c>
      <c r="C227" s="11">
        <v>3440</v>
      </c>
      <c r="D227" s="11" t="s">
        <v>21</v>
      </c>
      <c r="E227" s="11">
        <v>50</v>
      </c>
      <c r="F227" s="11" t="s">
        <v>21</v>
      </c>
      <c r="G227" s="11">
        <v>360</v>
      </c>
      <c r="H227" s="11" t="s">
        <v>21</v>
      </c>
      <c r="I227" s="11">
        <v>350</v>
      </c>
      <c r="J227" s="11" t="s">
        <v>21</v>
      </c>
      <c r="K227" s="11" t="s">
        <v>53</v>
      </c>
      <c r="L227" s="11" t="s">
        <v>21</v>
      </c>
      <c r="M227" s="11">
        <v>350</v>
      </c>
      <c r="N227" s="11" t="s">
        <v>21</v>
      </c>
      <c r="O227" s="11">
        <v>700</v>
      </c>
      <c r="P227" s="11" t="s">
        <v>21</v>
      </c>
      <c r="Q227" s="11">
        <v>840</v>
      </c>
      <c r="R227" s="11" t="s">
        <v>21</v>
      </c>
      <c r="S227" s="11">
        <v>790</v>
      </c>
      <c r="T227" s="11" t="s">
        <v>21</v>
      </c>
      <c r="U227" s="11">
        <v>100</v>
      </c>
      <c r="V227" s="11" t="s">
        <v>21</v>
      </c>
      <c r="W227" s="11" t="s">
        <v>53</v>
      </c>
      <c r="X227" s="11" t="s">
        <v>79</v>
      </c>
      <c r="Y227" s="11">
        <v>20</v>
      </c>
      <c r="Z227" s="11" t="s">
        <v>21</v>
      </c>
      <c r="AA227" s="11">
        <v>20</v>
      </c>
      <c r="AB227" s="11" t="s">
        <v>21</v>
      </c>
      <c r="AC227" s="11" t="s">
        <v>53</v>
      </c>
      <c r="AD227" s="11" t="s">
        <v>21</v>
      </c>
      <c r="AE227" s="11">
        <v>20</v>
      </c>
      <c r="AF227" s="11" t="s">
        <v>21</v>
      </c>
      <c r="AG227" s="11">
        <v>20</v>
      </c>
      <c r="AH227" s="11" t="s">
        <v>21</v>
      </c>
      <c r="AI227" s="11">
        <v>20</v>
      </c>
      <c r="AJ227" s="11" t="s">
        <v>21</v>
      </c>
      <c r="AK227" s="11">
        <v>10</v>
      </c>
      <c r="AL227" s="11" t="s">
        <v>21</v>
      </c>
      <c r="AO227" s="10" t="s">
        <v>49</v>
      </c>
      <c r="AP227" s="11">
        <v>4170</v>
      </c>
      <c r="AQ227" s="11" t="s">
        <v>21</v>
      </c>
      <c r="AR227" s="11">
        <v>30</v>
      </c>
      <c r="AS227" s="11" t="s">
        <v>21</v>
      </c>
      <c r="AT227" s="11">
        <v>250</v>
      </c>
      <c r="AU227" s="11" t="s">
        <v>21</v>
      </c>
      <c r="AV227" s="11" t="s">
        <v>53</v>
      </c>
      <c r="AW227" s="11" t="s">
        <v>21</v>
      </c>
      <c r="AX227" s="11">
        <v>580</v>
      </c>
      <c r="AY227" s="11" t="s">
        <v>21</v>
      </c>
      <c r="AZ227" s="11" t="s">
        <v>53</v>
      </c>
      <c r="BA227" s="11" t="s">
        <v>21</v>
      </c>
      <c r="BB227" s="11">
        <v>1030</v>
      </c>
      <c r="BC227" s="11" t="s">
        <v>21</v>
      </c>
      <c r="BD227" s="11">
        <v>1190</v>
      </c>
      <c r="BE227" s="11" t="s">
        <v>21</v>
      </c>
      <c r="BF227" s="11">
        <v>1090</v>
      </c>
      <c r="BG227" s="11" t="s">
        <v>21</v>
      </c>
      <c r="BH227" s="11">
        <v>50</v>
      </c>
      <c r="BI227" s="11" t="s">
        <v>21</v>
      </c>
      <c r="BJ227" s="11" t="s">
        <v>53</v>
      </c>
      <c r="BK227" s="11" t="s">
        <v>79</v>
      </c>
      <c r="BL227" s="11" t="s">
        <v>53</v>
      </c>
      <c r="BM227" s="11" t="s">
        <v>79</v>
      </c>
      <c r="BN227" s="11" t="s">
        <v>53</v>
      </c>
      <c r="BO227" s="11" t="s">
        <v>21</v>
      </c>
      <c r="BP227" s="11">
        <v>10</v>
      </c>
      <c r="BQ227" s="11" t="s">
        <v>21</v>
      </c>
      <c r="BR227" s="11" t="s">
        <v>53</v>
      </c>
      <c r="BS227" s="11" t="s">
        <v>21</v>
      </c>
      <c r="BT227" s="11">
        <v>20</v>
      </c>
      <c r="BU227" s="11" t="s">
        <v>21</v>
      </c>
      <c r="BV227" s="11">
        <v>10</v>
      </c>
      <c r="BW227" s="11" t="s">
        <v>21</v>
      </c>
      <c r="BX227" s="11" t="s">
        <v>53</v>
      </c>
      <c r="BY227" s="11" t="s">
        <v>21</v>
      </c>
    </row>
    <row r="228" spans="2:77" x14ac:dyDescent="0.25">
      <c r="B228" s="10" t="s">
        <v>50</v>
      </c>
      <c r="C228" s="12">
        <v>4970</v>
      </c>
      <c r="D228" s="12" t="s">
        <v>21</v>
      </c>
      <c r="E228" s="12">
        <v>40</v>
      </c>
      <c r="F228" s="12" t="s">
        <v>21</v>
      </c>
      <c r="G228" s="12">
        <v>420</v>
      </c>
      <c r="H228" s="12" t="s">
        <v>21</v>
      </c>
      <c r="I228" s="12">
        <v>530</v>
      </c>
      <c r="J228" s="12" t="s">
        <v>21</v>
      </c>
      <c r="K228" s="12" t="s">
        <v>53</v>
      </c>
      <c r="L228" s="12" t="s">
        <v>21</v>
      </c>
      <c r="M228" s="12">
        <v>630</v>
      </c>
      <c r="N228" s="12" t="s">
        <v>21</v>
      </c>
      <c r="O228" s="12">
        <v>1400</v>
      </c>
      <c r="P228" s="12" t="s">
        <v>21</v>
      </c>
      <c r="Q228" s="12">
        <v>1250</v>
      </c>
      <c r="R228" s="12" t="s">
        <v>21</v>
      </c>
      <c r="S228" s="12">
        <v>710</v>
      </c>
      <c r="T228" s="12" t="s">
        <v>21</v>
      </c>
      <c r="U228" s="12">
        <v>580</v>
      </c>
      <c r="V228" s="12" t="s">
        <v>21</v>
      </c>
      <c r="W228" s="12">
        <v>10</v>
      </c>
      <c r="X228" s="12" t="s">
        <v>21</v>
      </c>
      <c r="Y228" s="12">
        <v>60</v>
      </c>
      <c r="Z228" s="12" t="s">
        <v>21</v>
      </c>
      <c r="AA228" s="12">
        <v>70</v>
      </c>
      <c r="AB228" s="12" t="s">
        <v>21</v>
      </c>
      <c r="AC228" s="12" t="s">
        <v>53</v>
      </c>
      <c r="AD228" s="12" t="s">
        <v>21</v>
      </c>
      <c r="AE228" s="12">
        <v>80</v>
      </c>
      <c r="AF228" s="12" t="s">
        <v>21</v>
      </c>
      <c r="AG228" s="12">
        <v>180</v>
      </c>
      <c r="AH228" s="12" t="s">
        <v>21</v>
      </c>
      <c r="AI228" s="12">
        <v>140</v>
      </c>
      <c r="AJ228" s="12" t="s">
        <v>21</v>
      </c>
      <c r="AK228" s="12">
        <v>50</v>
      </c>
      <c r="AL228" s="12" t="s">
        <v>21</v>
      </c>
      <c r="AO228" s="10" t="s">
        <v>50</v>
      </c>
      <c r="AP228" s="12">
        <v>7200</v>
      </c>
      <c r="AQ228" s="12" t="s">
        <v>21</v>
      </c>
      <c r="AR228" s="12">
        <v>50</v>
      </c>
      <c r="AS228" s="12" t="s">
        <v>21</v>
      </c>
      <c r="AT228" s="12">
        <v>730</v>
      </c>
      <c r="AU228" s="12" t="s">
        <v>21</v>
      </c>
      <c r="AV228" s="12" t="s">
        <v>53</v>
      </c>
      <c r="AW228" s="12" t="s">
        <v>21</v>
      </c>
      <c r="AX228" s="12">
        <v>1730</v>
      </c>
      <c r="AY228" s="12" t="s">
        <v>21</v>
      </c>
      <c r="AZ228" s="12" t="s">
        <v>53</v>
      </c>
      <c r="BA228" s="12" t="s">
        <v>21</v>
      </c>
      <c r="BB228" s="12">
        <v>1920</v>
      </c>
      <c r="BC228" s="12" t="s">
        <v>21</v>
      </c>
      <c r="BD228" s="12">
        <v>2070</v>
      </c>
      <c r="BE228" s="12" t="s">
        <v>21</v>
      </c>
      <c r="BF228" s="12">
        <v>710</v>
      </c>
      <c r="BG228" s="12" t="s">
        <v>21</v>
      </c>
      <c r="BH228" s="12">
        <v>350</v>
      </c>
      <c r="BI228" s="12" t="s">
        <v>21</v>
      </c>
      <c r="BJ228" s="12">
        <v>10</v>
      </c>
      <c r="BK228" s="12" t="s">
        <v>21</v>
      </c>
      <c r="BL228" s="12">
        <v>20</v>
      </c>
      <c r="BM228" s="12" t="s">
        <v>21</v>
      </c>
      <c r="BN228" s="12" t="s">
        <v>53</v>
      </c>
      <c r="BO228" s="12" t="s">
        <v>21</v>
      </c>
      <c r="BP228" s="12">
        <v>90</v>
      </c>
      <c r="BQ228" s="12" t="s">
        <v>21</v>
      </c>
      <c r="BR228" s="12" t="s">
        <v>53</v>
      </c>
      <c r="BS228" s="12" t="s">
        <v>21</v>
      </c>
      <c r="BT228" s="12">
        <v>100</v>
      </c>
      <c r="BU228" s="12" t="s">
        <v>21</v>
      </c>
      <c r="BV228" s="12">
        <v>110</v>
      </c>
      <c r="BW228" s="12" t="s">
        <v>21</v>
      </c>
      <c r="BX228" s="12">
        <v>30</v>
      </c>
      <c r="BY228" s="12" t="s">
        <v>21</v>
      </c>
    </row>
    <row r="229" spans="2:77" x14ac:dyDescent="0.25">
      <c r="B229" s="10" t="s">
        <v>51</v>
      </c>
      <c r="C229" s="11">
        <v>9990</v>
      </c>
      <c r="D229" s="11" t="s">
        <v>21</v>
      </c>
      <c r="E229" s="11">
        <v>60</v>
      </c>
      <c r="F229" s="11" t="s">
        <v>21</v>
      </c>
      <c r="G229" s="11">
        <v>680</v>
      </c>
      <c r="H229" s="11" t="s">
        <v>21</v>
      </c>
      <c r="I229" s="11">
        <v>660</v>
      </c>
      <c r="J229" s="11" t="s">
        <v>21</v>
      </c>
      <c r="K229" s="11" t="s">
        <v>53</v>
      </c>
      <c r="L229" s="11" t="s">
        <v>21</v>
      </c>
      <c r="M229" s="11">
        <v>870</v>
      </c>
      <c r="N229" s="11" t="s">
        <v>21</v>
      </c>
      <c r="O229" s="11">
        <v>2330</v>
      </c>
      <c r="P229" s="11" t="s">
        <v>21</v>
      </c>
      <c r="Q229" s="11">
        <v>2750</v>
      </c>
      <c r="R229" s="11" t="s">
        <v>21</v>
      </c>
      <c r="S229" s="11">
        <v>2640</v>
      </c>
      <c r="T229" s="11" t="s">
        <v>21</v>
      </c>
      <c r="U229" s="11">
        <v>700</v>
      </c>
      <c r="V229" s="11" t="s">
        <v>21</v>
      </c>
      <c r="W229" s="11">
        <v>10</v>
      </c>
      <c r="X229" s="11" t="s">
        <v>21</v>
      </c>
      <c r="Y229" s="11">
        <v>80</v>
      </c>
      <c r="Z229" s="11" t="s">
        <v>21</v>
      </c>
      <c r="AA229" s="11">
        <v>60</v>
      </c>
      <c r="AB229" s="11" t="s">
        <v>21</v>
      </c>
      <c r="AC229" s="11" t="s">
        <v>53</v>
      </c>
      <c r="AD229" s="11" t="s">
        <v>21</v>
      </c>
      <c r="AE229" s="11">
        <v>80</v>
      </c>
      <c r="AF229" s="11" t="s">
        <v>21</v>
      </c>
      <c r="AG229" s="11">
        <v>160</v>
      </c>
      <c r="AH229" s="11" t="s">
        <v>21</v>
      </c>
      <c r="AI229" s="11">
        <v>220</v>
      </c>
      <c r="AJ229" s="11" t="s">
        <v>21</v>
      </c>
      <c r="AK229" s="11">
        <v>110</v>
      </c>
      <c r="AL229" s="11" t="s">
        <v>21</v>
      </c>
      <c r="AO229" s="10" t="s">
        <v>51</v>
      </c>
      <c r="AP229" s="11">
        <v>10930</v>
      </c>
      <c r="AQ229" s="11" t="s">
        <v>21</v>
      </c>
      <c r="AR229" s="11">
        <v>90</v>
      </c>
      <c r="AS229" s="11" t="s">
        <v>21</v>
      </c>
      <c r="AT229" s="11">
        <v>510</v>
      </c>
      <c r="AU229" s="11" t="s">
        <v>21</v>
      </c>
      <c r="AV229" s="11" t="s">
        <v>53</v>
      </c>
      <c r="AW229" s="11" t="s">
        <v>21</v>
      </c>
      <c r="AX229" s="11">
        <v>2150</v>
      </c>
      <c r="AY229" s="11" t="s">
        <v>21</v>
      </c>
      <c r="AZ229" s="11" t="s">
        <v>53</v>
      </c>
      <c r="BA229" s="11" t="s">
        <v>21</v>
      </c>
      <c r="BB229" s="11">
        <v>3180</v>
      </c>
      <c r="BC229" s="11" t="s">
        <v>21</v>
      </c>
      <c r="BD229" s="11">
        <v>2460</v>
      </c>
      <c r="BE229" s="11" t="s">
        <v>21</v>
      </c>
      <c r="BF229" s="11">
        <v>2520</v>
      </c>
      <c r="BG229" s="11" t="s">
        <v>21</v>
      </c>
      <c r="BH229" s="11">
        <v>510</v>
      </c>
      <c r="BI229" s="11" t="s">
        <v>21</v>
      </c>
      <c r="BJ229" s="11" t="s">
        <v>53</v>
      </c>
      <c r="BK229" s="11" t="s">
        <v>21</v>
      </c>
      <c r="BL229" s="11" t="s">
        <v>53</v>
      </c>
      <c r="BM229" s="11" t="s">
        <v>79</v>
      </c>
      <c r="BN229" s="11" t="s">
        <v>53</v>
      </c>
      <c r="BO229" s="11" t="s">
        <v>21</v>
      </c>
      <c r="BP229" s="11">
        <v>150</v>
      </c>
      <c r="BQ229" s="11" t="s">
        <v>21</v>
      </c>
      <c r="BR229" s="11" t="s">
        <v>53</v>
      </c>
      <c r="BS229" s="11" t="s">
        <v>21</v>
      </c>
      <c r="BT229" s="11">
        <v>270</v>
      </c>
      <c r="BU229" s="11" t="s">
        <v>21</v>
      </c>
      <c r="BV229" s="11">
        <v>50</v>
      </c>
      <c r="BW229" s="11" t="s">
        <v>21</v>
      </c>
      <c r="BX229" s="11">
        <v>30</v>
      </c>
      <c r="BY229" s="11" t="s">
        <v>21</v>
      </c>
    </row>
    <row r="230" spans="2:77" x14ac:dyDescent="0.25">
      <c r="B230" s="10" t="s">
        <v>52</v>
      </c>
      <c r="C230" s="12">
        <v>410</v>
      </c>
      <c r="D230" s="12" t="s">
        <v>21</v>
      </c>
      <c r="E230" s="12">
        <v>10</v>
      </c>
      <c r="F230" s="12" t="s">
        <v>21</v>
      </c>
      <c r="G230" s="12">
        <v>40</v>
      </c>
      <c r="H230" s="12" t="s">
        <v>21</v>
      </c>
      <c r="I230" s="12">
        <v>20</v>
      </c>
      <c r="J230" s="12" t="s">
        <v>21</v>
      </c>
      <c r="K230" s="12" t="s">
        <v>53</v>
      </c>
      <c r="L230" s="12" t="s">
        <v>21</v>
      </c>
      <c r="M230" s="12">
        <v>40</v>
      </c>
      <c r="N230" s="12" t="s">
        <v>21</v>
      </c>
      <c r="O230" s="12">
        <v>80</v>
      </c>
      <c r="P230" s="12" t="s">
        <v>21</v>
      </c>
      <c r="Q230" s="12">
        <v>140</v>
      </c>
      <c r="R230" s="12" t="s">
        <v>21</v>
      </c>
      <c r="S230" s="12">
        <v>80</v>
      </c>
      <c r="T230" s="12" t="s">
        <v>21</v>
      </c>
      <c r="U230" s="12" t="s">
        <v>53</v>
      </c>
      <c r="V230" s="12" t="s">
        <v>21</v>
      </c>
      <c r="W230" s="12" t="s">
        <v>53</v>
      </c>
      <c r="X230" s="12" t="s">
        <v>21</v>
      </c>
      <c r="Y230" s="12" t="s">
        <v>53</v>
      </c>
      <c r="Z230" s="12" t="s">
        <v>21</v>
      </c>
      <c r="AA230" s="12" t="s">
        <v>53</v>
      </c>
      <c r="AB230" s="12" t="s">
        <v>21</v>
      </c>
      <c r="AC230" s="12" t="s">
        <v>53</v>
      </c>
      <c r="AD230" s="12" t="s">
        <v>21</v>
      </c>
      <c r="AE230" s="12" t="s">
        <v>53</v>
      </c>
      <c r="AF230" s="12" t="s">
        <v>21</v>
      </c>
      <c r="AG230" s="12" t="s">
        <v>53</v>
      </c>
      <c r="AH230" s="12" t="s">
        <v>21</v>
      </c>
      <c r="AI230" s="12" t="s">
        <v>53</v>
      </c>
      <c r="AJ230" s="12" t="s">
        <v>21</v>
      </c>
      <c r="AK230" s="12" t="s">
        <v>53</v>
      </c>
      <c r="AL230" s="12" t="s">
        <v>21</v>
      </c>
      <c r="AO230" s="10" t="s">
        <v>52</v>
      </c>
      <c r="AP230" s="12">
        <v>400</v>
      </c>
      <c r="AQ230" s="12" t="s">
        <v>21</v>
      </c>
      <c r="AR230" s="12">
        <v>10</v>
      </c>
      <c r="AS230" s="12" t="s">
        <v>21</v>
      </c>
      <c r="AT230" s="12">
        <v>30</v>
      </c>
      <c r="AU230" s="12" t="s">
        <v>21</v>
      </c>
      <c r="AV230" s="12" t="s">
        <v>53</v>
      </c>
      <c r="AW230" s="12" t="s">
        <v>21</v>
      </c>
      <c r="AX230" s="12">
        <v>70</v>
      </c>
      <c r="AY230" s="12" t="s">
        <v>21</v>
      </c>
      <c r="AZ230" s="12" t="s">
        <v>53</v>
      </c>
      <c r="BA230" s="12" t="s">
        <v>21</v>
      </c>
      <c r="BB230" s="12">
        <v>130</v>
      </c>
      <c r="BC230" s="12" t="s">
        <v>21</v>
      </c>
      <c r="BD230" s="12">
        <v>110</v>
      </c>
      <c r="BE230" s="12" t="s">
        <v>21</v>
      </c>
      <c r="BF230" s="12">
        <v>50</v>
      </c>
      <c r="BG230" s="12" t="s">
        <v>21</v>
      </c>
      <c r="BH230" s="12" t="s">
        <v>53</v>
      </c>
      <c r="BI230" s="12" t="s">
        <v>21</v>
      </c>
      <c r="BJ230" s="12" t="s">
        <v>53</v>
      </c>
      <c r="BK230" s="12" t="s">
        <v>21</v>
      </c>
      <c r="BL230" s="12" t="s">
        <v>53</v>
      </c>
      <c r="BM230" s="12" t="s">
        <v>21</v>
      </c>
      <c r="BN230" s="12" t="s">
        <v>53</v>
      </c>
      <c r="BO230" s="12" t="s">
        <v>21</v>
      </c>
      <c r="BP230" s="12" t="s">
        <v>53</v>
      </c>
      <c r="BQ230" s="12" t="s">
        <v>21</v>
      </c>
      <c r="BR230" s="12" t="s">
        <v>53</v>
      </c>
      <c r="BS230" s="12" t="s">
        <v>21</v>
      </c>
      <c r="BT230" s="12" t="s">
        <v>53</v>
      </c>
      <c r="BU230" s="12" t="s">
        <v>21</v>
      </c>
      <c r="BV230" s="12" t="s">
        <v>53</v>
      </c>
      <c r="BW230" s="12" t="s">
        <v>21</v>
      </c>
      <c r="BX230" s="12" t="s">
        <v>53</v>
      </c>
      <c r="BY230" s="12" t="s">
        <v>21</v>
      </c>
    </row>
    <row r="231" spans="2:77" x14ac:dyDescent="0.25">
      <c r="B231" s="10" t="s">
        <v>54</v>
      </c>
      <c r="C231" s="11">
        <v>6490</v>
      </c>
      <c r="D231" s="11" t="s">
        <v>21</v>
      </c>
      <c r="E231" s="11">
        <v>50</v>
      </c>
      <c r="F231" s="11" t="s">
        <v>21</v>
      </c>
      <c r="G231" s="11">
        <v>680</v>
      </c>
      <c r="H231" s="11" t="s">
        <v>21</v>
      </c>
      <c r="I231" s="11">
        <v>720</v>
      </c>
      <c r="J231" s="11" t="s">
        <v>21</v>
      </c>
      <c r="K231" s="11" t="s">
        <v>53</v>
      </c>
      <c r="L231" s="11" t="s">
        <v>21</v>
      </c>
      <c r="M231" s="11">
        <v>870</v>
      </c>
      <c r="N231" s="11" t="s">
        <v>21</v>
      </c>
      <c r="O231" s="11">
        <v>2050</v>
      </c>
      <c r="P231" s="11" t="s">
        <v>21</v>
      </c>
      <c r="Q231" s="11">
        <v>1380</v>
      </c>
      <c r="R231" s="11" t="s">
        <v>21</v>
      </c>
      <c r="S231" s="11">
        <v>730</v>
      </c>
      <c r="T231" s="11" t="s">
        <v>21</v>
      </c>
      <c r="U231" s="11">
        <v>290</v>
      </c>
      <c r="V231" s="11" t="s">
        <v>21</v>
      </c>
      <c r="W231" s="11" t="s">
        <v>53</v>
      </c>
      <c r="X231" s="11" t="s">
        <v>21</v>
      </c>
      <c r="Y231" s="11">
        <v>20</v>
      </c>
      <c r="Z231" s="11" t="s">
        <v>21</v>
      </c>
      <c r="AA231" s="11">
        <v>30</v>
      </c>
      <c r="AB231" s="11" t="s">
        <v>21</v>
      </c>
      <c r="AC231" s="11" t="s">
        <v>53</v>
      </c>
      <c r="AD231" s="11" t="s">
        <v>21</v>
      </c>
      <c r="AE231" s="11">
        <v>30</v>
      </c>
      <c r="AF231" s="11" t="s">
        <v>21</v>
      </c>
      <c r="AG231" s="11">
        <v>90</v>
      </c>
      <c r="AH231" s="11" t="s">
        <v>21</v>
      </c>
      <c r="AI231" s="11">
        <v>80</v>
      </c>
      <c r="AJ231" s="11" t="s">
        <v>21</v>
      </c>
      <c r="AK231" s="11">
        <v>30</v>
      </c>
      <c r="AL231" s="11" t="s">
        <v>21</v>
      </c>
      <c r="AO231" s="10" t="s">
        <v>54</v>
      </c>
      <c r="AP231" s="11">
        <v>6190</v>
      </c>
      <c r="AQ231" s="11" t="s">
        <v>21</v>
      </c>
      <c r="AR231" s="11">
        <v>50</v>
      </c>
      <c r="AS231" s="11" t="s">
        <v>21</v>
      </c>
      <c r="AT231" s="11">
        <v>700</v>
      </c>
      <c r="AU231" s="11" t="s">
        <v>21</v>
      </c>
      <c r="AV231" s="11" t="s">
        <v>53</v>
      </c>
      <c r="AW231" s="11" t="s">
        <v>21</v>
      </c>
      <c r="AX231" s="11">
        <v>1890</v>
      </c>
      <c r="AY231" s="11" t="s">
        <v>21</v>
      </c>
      <c r="AZ231" s="11" t="s">
        <v>53</v>
      </c>
      <c r="BA231" s="11" t="s">
        <v>21</v>
      </c>
      <c r="BB231" s="11">
        <v>1830</v>
      </c>
      <c r="BC231" s="11" t="s">
        <v>21</v>
      </c>
      <c r="BD231" s="11">
        <v>1200</v>
      </c>
      <c r="BE231" s="11" t="s">
        <v>21</v>
      </c>
      <c r="BF231" s="11">
        <v>530</v>
      </c>
      <c r="BG231" s="11" t="s">
        <v>21</v>
      </c>
      <c r="BH231" s="11">
        <v>180</v>
      </c>
      <c r="BI231" s="11" t="s">
        <v>21</v>
      </c>
      <c r="BJ231" s="11" t="s">
        <v>53</v>
      </c>
      <c r="BK231" s="11" t="s">
        <v>21</v>
      </c>
      <c r="BL231" s="11">
        <v>10</v>
      </c>
      <c r="BM231" s="11" t="s">
        <v>21</v>
      </c>
      <c r="BN231" s="11" t="s">
        <v>53</v>
      </c>
      <c r="BO231" s="11" t="s">
        <v>21</v>
      </c>
      <c r="BP231" s="11">
        <v>60</v>
      </c>
      <c r="BQ231" s="11" t="s">
        <v>21</v>
      </c>
      <c r="BR231" s="11" t="s">
        <v>53</v>
      </c>
      <c r="BS231" s="11" t="s">
        <v>21</v>
      </c>
      <c r="BT231" s="11">
        <v>70</v>
      </c>
      <c r="BU231" s="11" t="s">
        <v>21</v>
      </c>
      <c r="BV231" s="11">
        <v>30</v>
      </c>
      <c r="BW231" s="11" t="s">
        <v>21</v>
      </c>
      <c r="BX231" s="11">
        <v>20</v>
      </c>
      <c r="BY231" s="11" t="s">
        <v>21</v>
      </c>
    </row>
    <row r="232" spans="2:77" x14ac:dyDescent="0.25">
      <c r="B232" s="10" t="s">
        <v>55</v>
      </c>
      <c r="C232" s="12">
        <v>2790</v>
      </c>
      <c r="D232" s="12" t="s">
        <v>21</v>
      </c>
      <c r="E232" s="12">
        <v>20</v>
      </c>
      <c r="F232" s="12" t="s">
        <v>21</v>
      </c>
      <c r="G232" s="12">
        <v>250</v>
      </c>
      <c r="H232" s="12" t="s">
        <v>21</v>
      </c>
      <c r="I232" s="12">
        <v>240</v>
      </c>
      <c r="J232" s="12" t="s">
        <v>21</v>
      </c>
      <c r="K232" s="12" t="s">
        <v>53</v>
      </c>
      <c r="L232" s="12" t="s">
        <v>21</v>
      </c>
      <c r="M232" s="12">
        <v>290</v>
      </c>
      <c r="N232" s="12" t="s">
        <v>21</v>
      </c>
      <c r="O232" s="12">
        <v>700</v>
      </c>
      <c r="P232" s="12" t="s">
        <v>21</v>
      </c>
      <c r="Q232" s="12">
        <v>970</v>
      </c>
      <c r="R232" s="12" t="s">
        <v>21</v>
      </c>
      <c r="S232" s="12">
        <v>320</v>
      </c>
      <c r="T232" s="12" t="s">
        <v>21</v>
      </c>
      <c r="U232" s="12">
        <v>490</v>
      </c>
      <c r="V232" s="12" t="s">
        <v>21</v>
      </c>
      <c r="W232" s="12" t="s">
        <v>53</v>
      </c>
      <c r="X232" s="12" t="s">
        <v>79</v>
      </c>
      <c r="Y232" s="12">
        <v>50</v>
      </c>
      <c r="Z232" s="12" t="s">
        <v>21</v>
      </c>
      <c r="AA232" s="12">
        <v>50</v>
      </c>
      <c r="AB232" s="12" t="s">
        <v>21</v>
      </c>
      <c r="AC232" s="12" t="s">
        <v>53</v>
      </c>
      <c r="AD232" s="12" t="s">
        <v>21</v>
      </c>
      <c r="AE232" s="12">
        <v>60</v>
      </c>
      <c r="AF232" s="12" t="s">
        <v>21</v>
      </c>
      <c r="AG232" s="12">
        <v>140</v>
      </c>
      <c r="AH232" s="12" t="s">
        <v>21</v>
      </c>
      <c r="AI232" s="12">
        <v>170</v>
      </c>
      <c r="AJ232" s="12" t="s">
        <v>21</v>
      </c>
      <c r="AK232" s="12">
        <v>20</v>
      </c>
      <c r="AL232" s="12" t="s">
        <v>21</v>
      </c>
      <c r="AO232" s="10" t="s">
        <v>55</v>
      </c>
      <c r="AP232" s="12">
        <v>3820</v>
      </c>
      <c r="AQ232" s="12" t="s">
        <v>21</v>
      </c>
      <c r="AR232" s="12">
        <v>40</v>
      </c>
      <c r="AS232" s="12" t="s">
        <v>21</v>
      </c>
      <c r="AT232" s="12">
        <v>240</v>
      </c>
      <c r="AU232" s="12" t="s">
        <v>21</v>
      </c>
      <c r="AV232" s="12" t="s">
        <v>53</v>
      </c>
      <c r="AW232" s="12" t="s">
        <v>21</v>
      </c>
      <c r="AX232" s="12">
        <v>830</v>
      </c>
      <c r="AY232" s="12" t="s">
        <v>21</v>
      </c>
      <c r="AZ232" s="12" t="s">
        <v>53</v>
      </c>
      <c r="BA232" s="12" t="s">
        <v>21</v>
      </c>
      <c r="BB232" s="12">
        <v>1160</v>
      </c>
      <c r="BC232" s="12" t="s">
        <v>21</v>
      </c>
      <c r="BD232" s="12">
        <v>1210</v>
      </c>
      <c r="BE232" s="12" t="s">
        <v>21</v>
      </c>
      <c r="BF232" s="12">
        <v>340</v>
      </c>
      <c r="BG232" s="12" t="s">
        <v>21</v>
      </c>
      <c r="BH232" s="12">
        <v>370</v>
      </c>
      <c r="BI232" s="12" t="s">
        <v>21</v>
      </c>
      <c r="BJ232" s="12" t="s">
        <v>53</v>
      </c>
      <c r="BK232" s="12" t="s">
        <v>21</v>
      </c>
      <c r="BL232" s="12">
        <v>20</v>
      </c>
      <c r="BM232" s="12" t="s">
        <v>21</v>
      </c>
      <c r="BN232" s="12" t="s">
        <v>53</v>
      </c>
      <c r="BO232" s="12" t="s">
        <v>21</v>
      </c>
      <c r="BP232" s="12">
        <v>140</v>
      </c>
      <c r="BQ232" s="12" t="s">
        <v>21</v>
      </c>
      <c r="BR232" s="12" t="s">
        <v>53</v>
      </c>
      <c r="BS232" s="12" t="s">
        <v>21</v>
      </c>
      <c r="BT232" s="12">
        <v>80</v>
      </c>
      <c r="BU232" s="12" t="s">
        <v>21</v>
      </c>
      <c r="BV232" s="12">
        <v>120</v>
      </c>
      <c r="BW232" s="12" t="s">
        <v>21</v>
      </c>
      <c r="BX232" s="12" t="s">
        <v>53</v>
      </c>
      <c r="BY232" s="12" t="s">
        <v>21</v>
      </c>
    </row>
    <row r="233" spans="2:77" x14ac:dyDescent="0.25">
      <c r="B233" s="10" t="s">
        <v>56</v>
      </c>
      <c r="C233" s="11" t="s">
        <v>53</v>
      </c>
      <c r="D233" s="11" t="s">
        <v>21</v>
      </c>
      <c r="E233" s="11" t="s">
        <v>53</v>
      </c>
      <c r="F233" s="11" t="s">
        <v>21</v>
      </c>
      <c r="G233" s="11" t="s">
        <v>53</v>
      </c>
      <c r="H233" s="11" t="s">
        <v>21</v>
      </c>
      <c r="I233" s="11" t="s">
        <v>53</v>
      </c>
      <c r="J233" s="11" t="s">
        <v>21</v>
      </c>
      <c r="K233" s="11" t="s">
        <v>53</v>
      </c>
      <c r="L233" s="11" t="s">
        <v>21</v>
      </c>
      <c r="M233" s="11" t="s">
        <v>53</v>
      </c>
      <c r="N233" s="11" t="s">
        <v>21</v>
      </c>
      <c r="O233" s="11" t="s">
        <v>53</v>
      </c>
      <c r="P233" s="11" t="s">
        <v>21</v>
      </c>
      <c r="Q233" s="11" t="s">
        <v>53</v>
      </c>
      <c r="R233" s="11" t="s">
        <v>21</v>
      </c>
      <c r="S233" s="11" t="s">
        <v>53</v>
      </c>
      <c r="T233" s="11" t="s">
        <v>21</v>
      </c>
      <c r="U233" s="11" t="s">
        <v>53</v>
      </c>
      <c r="V233" s="11" t="s">
        <v>21</v>
      </c>
      <c r="W233" s="11" t="s">
        <v>53</v>
      </c>
      <c r="X233" s="11" t="s">
        <v>21</v>
      </c>
      <c r="Y233" s="11" t="s">
        <v>53</v>
      </c>
      <c r="Z233" s="11" t="s">
        <v>21</v>
      </c>
      <c r="AA233" s="11" t="s">
        <v>53</v>
      </c>
      <c r="AB233" s="11" t="s">
        <v>21</v>
      </c>
      <c r="AC233" s="11" t="s">
        <v>53</v>
      </c>
      <c r="AD233" s="11" t="s">
        <v>21</v>
      </c>
      <c r="AE233" s="11" t="s">
        <v>53</v>
      </c>
      <c r="AF233" s="11" t="s">
        <v>21</v>
      </c>
      <c r="AG233" s="11" t="s">
        <v>53</v>
      </c>
      <c r="AH233" s="11" t="s">
        <v>21</v>
      </c>
      <c r="AI233" s="11" t="s">
        <v>53</v>
      </c>
      <c r="AJ233" s="11" t="s">
        <v>21</v>
      </c>
      <c r="AK233" s="11" t="s">
        <v>53</v>
      </c>
      <c r="AL233" s="11" t="s">
        <v>21</v>
      </c>
      <c r="AO233" s="10" t="s">
        <v>56</v>
      </c>
      <c r="AP233" s="11">
        <v>24710</v>
      </c>
      <c r="AQ233" s="11" t="s">
        <v>21</v>
      </c>
      <c r="AR233" s="11">
        <v>80</v>
      </c>
      <c r="AS233" s="11" t="s">
        <v>21</v>
      </c>
      <c r="AT233" s="11">
        <v>800</v>
      </c>
      <c r="AU233" s="11" t="s">
        <v>21</v>
      </c>
      <c r="AV233" s="11" t="s">
        <v>53</v>
      </c>
      <c r="AW233" s="11" t="s">
        <v>21</v>
      </c>
      <c r="AX233" s="11">
        <v>2790</v>
      </c>
      <c r="AY233" s="11" t="s">
        <v>21</v>
      </c>
      <c r="AZ233" s="11" t="s">
        <v>53</v>
      </c>
      <c r="BA233" s="11" t="s">
        <v>21</v>
      </c>
      <c r="BB233" s="11">
        <v>6330</v>
      </c>
      <c r="BC233" s="11" t="s">
        <v>21</v>
      </c>
      <c r="BD233" s="11">
        <v>6290</v>
      </c>
      <c r="BE233" s="11" t="s">
        <v>21</v>
      </c>
      <c r="BF233" s="11">
        <v>8420</v>
      </c>
      <c r="BG233" s="11" t="s">
        <v>21</v>
      </c>
      <c r="BH233" s="11">
        <v>300</v>
      </c>
      <c r="BI233" s="11" t="s">
        <v>21</v>
      </c>
      <c r="BJ233" s="11" t="s">
        <v>53</v>
      </c>
      <c r="BK233" s="11" t="s">
        <v>21</v>
      </c>
      <c r="BL233" s="11" t="s">
        <v>53</v>
      </c>
      <c r="BM233" s="11" t="s">
        <v>21</v>
      </c>
      <c r="BN233" s="11" t="s">
        <v>53</v>
      </c>
      <c r="BO233" s="11" t="s">
        <v>21</v>
      </c>
      <c r="BP233" s="11">
        <v>10</v>
      </c>
      <c r="BQ233" s="11" t="s">
        <v>21</v>
      </c>
      <c r="BR233" s="11" t="s">
        <v>53</v>
      </c>
      <c r="BS233" s="11" t="s">
        <v>21</v>
      </c>
      <c r="BT233" s="11">
        <v>150</v>
      </c>
      <c r="BU233" s="11" t="s">
        <v>21</v>
      </c>
      <c r="BV233" s="11">
        <v>50</v>
      </c>
      <c r="BW233" s="11" t="s">
        <v>21</v>
      </c>
      <c r="BX233" s="11">
        <v>90</v>
      </c>
      <c r="BY233" s="11" t="s">
        <v>21</v>
      </c>
    </row>
    <row r="234" spans="2:77" x14ac:dyDescent="0.25">
      <c r="B234" s="10" t="s">
        <v>57</v>
      </c>
      <c r="C234" s="12" t="s">
        <v>53</v>
      </c>
      <c r="D234" s="12" t="s">
        <v>21</v>
      </c>
      <c r="E234" s="12" t="s">
        <v>53</v>
      </c>
      <c r="F234" s="12" t="s">
        <v>21</v>
      </c>
      <c r="G234" s="12" t="s">
        <v>53</v>
      </c>
      <c r="H234" s="12" t="s">
        <v>21</v>
      </c>
      <c r="I234" s="12" t="s">
        <v>53</v>
      </c>
      <c r="J234" s="12" t="s">
        <v>21</v>
      </c>
      <c r="K234" s="12" t="s">
        <v>53</v>
      </c>
      <c r="L234" s="12" t="s">
        <v>21</v>
      </c>
      <c r="M234" s="12" t="s">
        <v>53</v>
      </c>
      <c r="N234" s="12" t="s">
        <v>21</v>
      </c>
      <c r="O234" s="12" t="s">
        <v>53</v>
      </c>
      <c r="P234" s="12" t="s">
        <v>21</v>
      </c>
      <c r="Q234" s="12" t="s">
        <v>53</v>
      </c>
      <c r="R234" s="12" t="s">
        <v>21</v>
      </c>
      <c r="S234" s="12" t="s">
        <v>53</v>
      </c>
      <c r="T234" s="12" t="s">
        <v>21</v>
      </c>
      <c r="U234" s="12" t="s">
        <v>53</v>
      </c>
      <c r="V234" s="12" t="s">
        <v>21</v>
      </c>
      <c r="W234" s="12" t="s">
        <v>53</v>
      </c>
      <c r="X234" s="12" t="s">
        <v>21</v>
      </c>
      <c r="Y234" s="12" t="s">
        <v>53</v>
      </c>
      <c r="Z234" s="12" t="s">
        <v>21</v>
      </c>
      <c r="AA234" s="12" t="s">
        <v>53</v>
      </c>
      <c r="AB234" s="12" t="s">
        <v>21</v>
      </c>
      <c r="AC234" s="12" t="s">
        <v>53</v>
      </c>
      <c r="AD234" s="12" t="s">
        <v>21</v>
      </c>
      <c r="AE234" s="12" t="s">
        <v>53</v>
      </c>
      <c r="AF234" s="12" t="s">
        <v>21</v>
      </c>
      <c r="AG234" s="12" t="s">
        <v>53</v>
      </c>
      <c r="AH234" s="12" t="s">
        <v>21</v>
      </c>
      <c r="AI234" s="12" t="s">
        <v>53</v>
      </c>
      <c r="AJ234" s="12" t="s">
        <v>21</v>
      </c>
      <c r="AK234" s="12" t="s">
        <v>53</v>
      </c>
      <c r="AL234" s="12" t="s">
        <v>21</v>
      </c>
      <c r="AO234" s="10" t="s">
        <v>57</v>
      </c>
      <c r="AP234" s="12">
        <v>6290</v>
      </c>
      <c r="AQ234" s="12" t="s">
        <v>21</v>
      </c>
      <c r="AR234" s="12">
        <v>40</v>
      </c>
      <c r="AS234" s="12" t="s">
        <v>21</v>
      </c>
      <c r="AT234" s="12">
        <v>150</v>
      </c>
      <c r="AU234" s="12" t="s">
        <v>21</v>
      </c>
      <c r="AV234" s="12" t="s">
        <v>53</v>
      </c>
      <c r="AW234" s="12" t="s">
        <v>21</v>
      </c>
      <c r="AX234" s="12">
        <v>450</v>
      </c>
      <c r="AY234" s="12" t="s">
        <v>21</v>
      </c>
      <c r="AZ234" s="12" t="s">
        <v>53</v>
      </c>
      <c r="BA234" s="12" t="s">
        <v>21</v>
      </c>
      <c r="BB234" s="12">
        <v>910</v>
      </c>
      <c r="BC234" s="12" t="s">
        <v>21</v>
      </c>
      <c r="BD234" s="12">
        <v>1540</v>
      </c>
      <c r="BE234" s="12" t="s">
        <v>21</v>
      </c>
      <c r="BF234" s="12">
        <v>3190</v>
      </c>
      <c r="BG234" s="12" t="s">
        <v>21</v>
      </c>
      <c r="BH234" s="12" t="s">
        <v>53</v>
      </c>
      <c r="BI234" s="12" t="s">
        <v>21</v>
      </c>
      <c r="BJ234" s="12" t="s">
        <v>53</v>
      </c>
      <c r="BK234" s="12" t="s">
        <v>21</v>
      </c>
      <c r="BL234" s="12" t="s">
        <v>53</v>
      </c>
      <c r="BM234" s="12" t="s">
        <v>21</v>
      </c>
      <c r="BN234" s="12" t="s">
        <v>53</v>
      </c>
      <c r="BO234" s="12" t="s">
        <v>21</v>
      </c>
      <c r="BP234" s="12" t="s">
        <v>53</v>
      </c>
      <c r="BQ234" s="12" t="s">
        <v>21</v>
      </c>
      <c r="BR234" s="12" t="s">
        <v>53</v>
      </c>
      <c r="BS234" s="12" t="s">
        <v>21</v>
      </c>
      <c r="BT234" s="12" t="s">
        <v>53</v>
      </c>
      <c r="BU234" s="12" t="s">
        <v>21</v>
      </c>
      <c r="BV234" s="12" t="s">
        <v>53</v>
      </c>
      <c r="BW234" s="12" t="s">
        <v>21</v>
      </c>
      <c r="BX234" s="12" t="s">
        <v>53</v>
      </c>
      <c r="BY234" s="12" t="s">
        <v>21</v>
      </c>
    </row>
    <row r="235" spans="2:77" x14ac:dyDescent="0.25">
      <c r="B235" s="10" t="s">
        <v>58</v>
      </c>
      <c r="C235" s="11" t="s">
        <v>53</v>
      </c>
      <c r="D235" s="11" t="s">
        <v>21</v>
      </c>
      <c r="E235" s="11" t="s">
        <v>53</v>
      </c>
      <c r="F235" s="11" t="s">
        <v>21</v>
      </c>
      <c r="G235" s="11" t="s">
        <v>53</v>
      </c>
      <c r="H235" s="11" t="s">
        <v>21</v>
      </c>
      <c r="I235" s="11" t="s">
        <v>53</v>
      </c>
      <c r="J235" s="11" t="s">
        <v>21</v>
      </c>
      <c r="K235" s="11" t="s">
        <v>53</v>
      </c>
      <c r="L235" s="11" t="s">
        <v>21</v>
      </c>
      <c r="M235" s="11" t="s">
        <v>53</v>
      </c>
      <c r="N235" s="11" t="s">
        <v>21</v>
      </c>
      <c r="O235" s="11" t="s">
        <v>53</v>
      </c>
      <c r="P235" s="11" t="s">
        <v>21</v>
      </c>
      <c r="Q235" s="11" t="s">
        <v>53</v>
      </c>
      <c r="R235" s="11" t="s">
        <v>21</v>
      </c>
      <c r="S235" s="11" t="s">
        <v>53</v>
      </c>
      <c r="T235" s="11" t="s">
        <v>21</v>
      </c>
      <c r="U235" s="11" t="s">
        <v>53</v>
      </c>
      <c r="V235" s="11" t="s">
        <v>21</v>
      </c>
      <c r="W235" s="11" t="s">
        <v>53</v>
      </c>
      <c r="X235" s="11" t="s">
        <v>21</v>
      </c>
      <c r="Y235" s="11" t="s">
        <v>53</v>
      </c>
      <c r="Z235" s="11" t="s">
        <v>21</v>
      </c>
      <c r="AA235" s="11" t="s">
        <v>53</v>
      </c>
      <c r="AB235" s="11" t="s">
        <v>21</v>
      </c>
      <c r="AC235" s="11" t="s">
        <v>53</v>
      </c>
      <c r="AD235" s="11" t="s">
        <v>21</v>
      </c>
      <c r="AE235" s="11" t="s">
        <v>53</v>
      </c>
      <c r="AF235" s="11" t="s">
        <v>21</v>
      </c>
      <c r="AG235" s="11" t="s">
        <v>53</v>
      </c>
      <c r="AH235" s="11" t="s">
        <v>21</v>
      </c>
      <c r="AI235" s="11" t="s">
        <v>53</v>
      </c>
      <c r="AJ235" s="11" t="s">
        <v>21</v>
      </c>
      <c r="AK235" s="11" t="s">
        <v>53</v>
      </c>
      <c r="AL235" s="11" t="s">
        <v>21</v>
      </c>
      <c r="AO235" s="10" t="s">
        <v>58</v>
      </c>
      <c r="AP235" s="11" t="s">
        <v>53</v>
      </c>
      <c r="AQ235" s="11" t="s">
        <v>21</v>
      </c>
      <c r="AR235" s="11" t="s">
        <v>53</v>
      </c>
      <c r="AS235" s="11" t="s">
        <v>21</v>
      </c>
      <c r="AT235" s="11" t="s">
        <v>53</v>
      </c>
      <c r="AU235" s="11" t="s">
        <v>21</v>
      </c>
      <c r="AV235" s="11" t="s">
        <v>53</v>
      </c>
      <c r="AW235" s="11" t="s">
        <v>21</v>
      </c>
      <c r="AX235" s="11" t="s">
        <v>53</v>
      </c>
      <c r="AY235" s="11" t="s">
        <v>21</v>
      </c>
      <c r="AZ235" s="11" t="s">
        <v>53</v>
      </c>
      <c r="BA235" s="11" t="s">
        <v>21</v>
      </c>
      <c r="BB235" s="11" t="s">
        <v>53</v>
      </c>
      <c r="BC235" s="11" t="s">
        <v>21</v>
      </c>
      <c r="BD235" s="11" t="s">
        <v>53</v>
      </c>
      <c r="BE235" s="11" t="s">
        <v>21</v>
      </c>
      <c r="BF235" s="11" t="s">
        <v>53</v>
      </c>
      <c r="BG235" s="11" t="s">
        <v>21</v>
      </c>
      <c r="BH235" s="11" t="s">
        <v>53</v>
      </c>
      <c r="BI235" s="11" t="s">
        <v>21</v>
      </c>
      <c r="BJ235" s="11" t="s">
        <v>53</v>
      </c>
      <c r="BK235" s="11" t="s">
        <v>21</v>
      </c>
      <c r="BL235" s="11" t="s">
        <v>53</v>
      </c>
      <c r="BM235" s="11" t="s">
        <v>21</v>
      </c>
      <c r="BN235" s="11" t="s">
        <v>53</v>
      </c>
      <c r="BO235" s="11" t="s">
        <v>21</v>
      </c>
      <c r="BP235" s="11" t="s">
        <v>53</v>
      </c>
      <c r="BQ235" s="11" t="s">
        <v>21</v>
      </c>
      <c r="BR235" s="11" t="s">
        <v>53</v>
      </c>
      <c r="BS235" s="11" t="s">
        <v>21</v>
      </c>
      <c r="BT235" s="11" t="s">
        <v>53</v>
      </c>
      <c r="BU235" s="11" t="s">
        <v>21</v>
      </c>
      <c r="BV235" s="11" t="s">
        <v>53</v>
      </c>
      <c r="BW235" s="11" t="s">
        <v>21</v>
      </c>
      <c r="BX235" s="11" t="s">
        <v>53</v>
      </c>
      <c r="BY235" s="11" t="s">
        <v>21</v>
      </c>
    </row>
    <row r="236" spans="2:77" x14ac:dyDescent="0.25">
      <c r="B236" s="10" t="s">
        <v>59</v>
      </c>
      <c r="C236" s="12" t="s">
        <v>53</v>
      </c>
      <c r="D236" s="12" t="s">
        <v>21</v>
      </c>
      <c r="E236" s="12" t="s">
        <v>53</v>
      </c>
      <c r="F236" s="12" t="s">
        <v>21</v>
      </c>
      <c r="G236" s="12" t="s">
        <v>53</v>
      </c>
      <c r="H236" s="12" t="s">
        <v>21</v>
      </c>
      <c r="I236" s="12" t="s">
        <v>53</v>
      </c>
      <c r="J236" s="12" t="s">
        <v>21</v>
      </c>
      <c r="K236" s="12" t="s">
        <v>53</v>
      </c>
      <c r="L236" s="12" t="s">
        <v>21</v>
      </c>
      <c r="M236" s="12" t="s">
        <v>53</v>
      </c>
      <c r="N236" s="12" t="s">
        <v>21</v>
      </c>
      <c r="O236" s="12" t="s">
        <v>53</v>
      </c>
      <c r="P236" s="12" t="s">
        <v>21</v>
      </c>
      <c r="Q236" s="12" t="s">
        <v>53</v>
      </c>
      <c r="R236" s="12" t="s">
        <v>21</v>
      </c>
      <c r="S236" s="12" t="s">
        <v>53</v>
      </c>
      <c r="T236" s="12" t="s">
        <v>21</v>
      </c>
      <c r="U236" s="12" t="s">
        <v>53</v>
      </c>
      <c r="V236" s="12" t="s">
        <v>21</v>
      </c>
      <c r="W236" s="12" t="s">
        <v>53</v>
      </c>
      <c r="X236" s="12" t="s">
        <v>21</v>
      </c>
      <c r="Y236" s="12" t="s">
        <v>53</v>
      </c>
      <c r="Z236" s="12" t="s">
        <v>21</v>
      </c>
      <c r="AA236" s="12" t="s">
        <v>53</v>
      </c>
      <c r="AB236" s="12" t="s">
        <v>21</v>
      </c>
      <c r="AC236" s="12" t="s">
        <v>53</v>
      </c>
      <c r="AD236" s="12" t="s">
        <v>21</v>
      </c>
      <c r="AE236" s="12" t="s">
        <v>53</v>
      </c>
      <c r="AF236" s="12" t="s">
        <v>21</v>
      </c>
      <c r="AG236" s="12" t="s">
        <v>53</v>
      </c>
      <c r="AH236" s="12" t="s">
        <v>21</v>
      </c>
      <c r="AI236" s="12" t="s">
        <v>53</v>
      </c>
      <c r="AJ236" s="12" t="s">
        <v>21</v>
      </c>
      <c r="AK236" s="12" t="s">
        <v>53</v>
      </c>
      <c r="AL236" s="12" t="s">
        <v>21</v>
      </c>
      <c r="AO236" s="10" t="s">
        <v>59</v>
      </c>
      <c r="AP236" s="12">
        <v>100170</v>
      </c>
      <c r="AQ236" s="12" t="s">
        <v>21</v>
      </c>
      <c r="AR236" s="12">
        <v>330</v>
      </c>
      <c r="AS236" s="12" t="s">
        <v>21</v>
      </c>
      <c r="AT236" s="12">
        <v>2200</v>
      </c>
      <c r="AU236" s="12" t="s">
        <v>21</v>
      </c>
      <c r="AV236" s="12" t="s">
        <v>53</v>
      </c>
      <c r="AW236" s="12" t="s">
        <v>21</v>
      </c>
      <c r="AX236" s="12">
        <v>7310</v>
      </c>
      <c r="AY236" s="12" t="s">
        <v>21</v>
      </c>
      <c r="AZ236" s="12" t="s">
        <v>53</v>
      </c>
      <c r="BA236" s="12" t="s">
        <v>21</v>
      </c>
      <c r="BB236" s="12">
        <v>16080</v>
      </c>
      <c r="BC236" s="12" t="s">
        <v>21</v>
      </c>
      <c r="BD236" s="12">
        <v>28530</v>
      </c>
      <c r="BE236" s="12" t="s">
        <v>21</v>
      </c>
      <c r="BF236" s="12">
        <v>45720</v>
      </c>
      <c r="BG236" s="12" t="s">
        <v>21</v>
      </c>
      <c r="BH236" s="12">
        <v>30</v>
      </c>
      <c r="BI236" s="12" t="s">
        <v>21</v>
      </c>
      <c r="BJ236" s="12" t="s">
        <v>53</v>
      </c>
      <c r="BK236" s="12" t="s">
        <v>21</v>
      </c>
      <c r="BL236" s="12" t="s">
        <v>53</v>
      </c>
      <c r="BM236" s="12" t="s">
        <v>79</v>
      </c>
      <c r="BN236" s="12" t="s">
        <v>53</v>
      </c>
      <c r="BO236" s="12" t="s">
        <v>21</v>
      </c>
      <c r="BP236" s="12">
        <v>10</v>
      </c>
      <c r="BQ236" s="12" t="s">
        <v>21</v>
      </c>
      <c r="BR236" s="12" t="s">
        <v>53</v>
      </c>
      <c r="BS236" s="12" t="s">
        <v>21</v>
      </c>
      <c r="BT236" s="12">
        <v>10</v>
      </c>
      <c r="BU236" s="12" t="s">
        <v>21</v>
      </c>
      <c r="BV236" s="12">
        <v>10</v>
      </c>
      <c r="BW236" s="12" t="s">
        <v>21</v>
      </c>
      <c r="BX236" s="12">
        <v>10</v>
      </c>
      <c r="BY236" s="12" t="s">
        <v>21</v>
      </c>
    </row>
    <row r="237" spans="2:77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</row>
    <row r="238" spans="2:77" x14ac:dyDescent="0.25">
      <c r="B238" s="7" t="s">
        <v>60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O238" s="7" t="s">
        <v>60</v>
      </c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</row>
    <row r="239" spans="2:77" x14ac:dyDescent="0.25">
      <c r="B239" s="7" t="s">
        <v>53</v>
      </c>
      <c r="C239" s="6" t="s">
        <v>61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O239" s="7" t="s">
        <v>53</v>
      </c>
      <c r="AP239" s="6" t="s">
        <v>61</v>
      </c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</row>
    <row r="240" spans="2:77" x14ac:dyDescent="0.25">
      <c r="B240" s="7" t="s">
        <v>80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O240" s="7" t="s">
        <v>80</v>
      </c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</row>
    <row r="241" spans="1:77" x14ac:dyDescent="0.25">
      <c r="B241" s="7" t="s">
        <v>79</v>
      </c>
      <c r="C241" s="6" t="s">
        <v>81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O241" s="7" t="s">
        <v>79</v>
      </c>
      <c r="AP241" s="6" t="s">
        <v>81</v>
      </c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</row>
    <row r="243" spans="1:77" x14ac:dyDescent="0.25">
      <c r="A243" s="2" t="s">
        <v>63</v>
      </c>
      <c r="B243" s="54" t="s">
        <v>204</v>
      </c>
    </row>
    <row r="245" spans="1:77" x14ac:dyDescent="0.25">
      <c r="B245" s="2">
        <v>2020</v>
      </c>
      <c r="C245" s="2" t="s">
        <v>240</v>
      </c>
    </row>
    <row r="246" spans="1:77" x14ac:dyDescent="0.25">
      <c r="B246" s="2">
        <v>2010</v>
      </c>
      <c r="C246" s="2" t="s">
        <v>248</v>
      </c>
    </row>
    <row r="248" spans="1:77" x14ac:dyDescent="0.25">
      <c r="B248" s="6" t="s">
        <v>241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Y248" s="6" t="s">
        <v>249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77" x14ac:dyDescent="0.25">
      <c r="B249" s="6" t="s">
        <v>7</v>
      </c>
      <c r="C249" s="7" t="s">
        <v>242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Y249" s="6" t="s">
        <v>7</v>
      </c>
      <c r="Z249" s="7" t="s">
        <v>250</v>
      </c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77" x14ac:dyDescent="0.25">
      <c r="B250" s="6" t="s">
        <v>8</v>
      </c>
      <c r="C250" s="6" t="s">
        <v>203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Y250" s="6" t="s">
        <v>8</v>
      </c>
      <c r="Z250" s="6" t="s">
        <v>203</v>
      </c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77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77" x14ac:dyDescent="0.25">
      <c r="B252" s="7" t="s">
        <v>10</v>
      </c>
      <c r="C252" s="1"/>
      <c r="D252" s="6" t="s">
        <v>11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Y252" s="7" t="s">
        <v>10</v>
      </c>
      <c r="Z252" s="1"/>
      <c r="AA252" s="6" t="s">
        <v>11</v>
      </c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77" x14ac:dyDescent="0.25">
      <c r="B253" s="7" t="s">
        <v>15</v>
      </c>
      <c r="C253" s="1"/>
      <c r="D253" s="6" t="s">
        <v>13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Y253" s="7" t="s">
        <v>15</v>
      </c>
      <c r="Z253" s="1"/>
      <c r="AA253" s="6" t="s">
        <v>13</v>
      </c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77" x14ac:dyDescent="0.25">
      <c r="B254" s="7" t="s">
        <v>205</v>
      </c>
      <c r="C254" s="1"/>
      <c r="D254" s="6" t="s">
        <v>13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Y254" s="7" t="s">
        <v>205</v>
      </c>
      <c r="Z254" s="1"/>
      <c r="AA254" s="6" t="s">
        <v>13</v>
      </c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77" x14ac:dyDescent="0.25">
      <c r="B255" s="7" t="s">
        <v>215</v>
      </c>
      <c r="C255" s="1"/>
      <c r="D255" s="6" t="s">
        <v>13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Y255" s="7" t="s">
        <v>215</v>
      </c>
      <c r="Z255" s="1"/>
      <c r="AA255" s="6" t="s">
        <v>13</v>
      </c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77" x14ac:dyDescent="0.25">
      <c r="B256" s="7" t="s">
        <v>16</v>
      </c>
      <c r="C256" s="1"/>
      <c r="D256" s="6" t="s">
        <v>17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Y256" s="7" t="s">
        <v>16</v>
      </c>
      <c r="Z256" s="1"/>
      <c r="AA256" s="6" t="s">
        <v>17</v>
      </c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2:45" x14ac:dyDescent="0.25">
      <c r="B257" s="7" t="s">
        <v>18</v>
      </c>
      <c r="C257" s="1"/>
      <c r="D257" s="6" t="s">
        <v>19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Y257" s="7" t="s">
        <v>18</v>
      </c>
      <c r="Z257" s="1"/>
      <c r="AA257" s="6" t="s">
        <v>82</v>
      </c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2:45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2:45" x14ac:dyDescent="0.25">
      <c r="B259" s="8" t="s">
        <v>20</v>
      </c>
      <c r="C259" s="78" t="s">
        <v>13</v>
      </c>
      <c r="D259" s="78" t="s">
        <v>21</v>
      </c>
      <c r="E259" s="78" t="s">
        <v>13</v>
      </c>
      <c r="F259" s="78" t="s">
        <v>21</v>
      </c>
      <c r="G259" s="78" t="s">
        <v>13</v>
      </c>
      <c r="H259" s="78" t="s">
        <v>21</v>
      </c>
      <c r="I259" s="78" t="s">
        <v>13</v>
      </c>
      <c r="J259" s="78" t="s">
        <v>21</v>
      </c>
      <c r="K259" s="78" t="s">
        <v>13</v>
      </c>
      <c r="L259" s="78" t="s">
        <v>21</v>
      </c>
      <c r="M259" s="78" t="s">
        <v>22</v>
      </c>
      <c r="N259" s="78" t="s">
        <v>21</v>
      </c>
      <c r="O259" s="78" t="s">
        <v>22</v>
      </c>
      <c r="P259" s="78" t="s">
        <v>21</v>
      </c>
      <c r="Q259" s="78" t="s">
        <v>22</v>
      </c>
      <c r="R259" s="78" t="s">
        <v>21</v>
      </c>
      <c r="S259" s="78" t="s">
        <v>22</v>
      </c>
      <c r="T259" s="78" t="s">
        <v>21</v>
      </c>
      <c r="U259" s="78" t="s">
        <v>22</v>
      </c>
      <c r="V259" s="78" t="s">
        <v>21</v>
      </c>
      <c r="Y259" s="8" t="s">
        <v>20</v>
      </c>
      <c r="Z259" s="78" t="s">
        <v>13</v>
      </c>
      <c r="AA259" s="78" t="s">
        <v>21</v>
      </c>
      <c r="AB259" s="78" t="s">
        <v>13</v>
      </c>
      <c r="AC259" s="78" t="s">
        <v>21</v>
      </c>
      <c r="AD259" s="78" t="s">
        <v>13</v>
      </c>
      <c r="AE259" s="78" t="s">
        <v>21</v>
      </c>
      <c r="AF259" s="78" t="s">
        <v>13</v>
      </c>
      <c r="AG259" s="78" t="s">
        <v>21</v>
      </c>
      <c r="AH259" s="78" t="s">
        <v>13</v>
      </c>
      <c r="AI259" s="78" t="s">
        <v>21</v>
      </c>
      <c r="AJ259" s="78" t="s">
        <v>22</v>
      </c>
      <c r="AK259" s="78" t="s">
        <v>21</v>
      </c>
      <c r="AL259" s="78" t="s">
        <v>22</v>
      </c>
      <c r="AM259" s="78" t="s">
        <v>21</v>
      </c>
      <c r="AN259" s="78" t="s">
        <v>22</v>
      </c>
      <c r="AO259" s="78" t="s">
        <v>21</v>
      </c>
      <c r="AP259" s="78" t="s">
        <v>22</v>
      </c>
      <c r="AQ259" s="78" t="s">
        <v>21</v>
      </c>
      <c r="AR259" s="78" t="s">
        <v>22</v>
      </c>
      <c r="AS259" s="78" t="s">
        <v>21</v>
      </c>
    </row>
    <row r="260" spans="2:45" x14ac:dyDescent="0.25">
      <c r="B260" s="8" t="s">
        <v>243</v>
      </c>
      <c r="C260" s="79" t="s">
        <v>13</v>
      </c>
      <c r="D260" s="79" t="s">
        <v>21</v>
      </c>
      <c r="E260" s="79" t="s">
        <v>244</v>
      </c>
      <c r="F260" s="79" t="s">
        <v>21</v>
      </c>
      <c r="G260" s="79" t="s">
        <v>245</v>
      </c>
      <c r="H260" s="79" t="s">
        <v>21</v>
      </c>
      <c r="I260" s="79" t="s">
        <v>246</v>
      </c>
      <c r="J260" s="79" t="s">
        <v>21</v>
      </c>
      <c r="K260" s="79" t="s">
        <v>247</v>
      </c>
      <c r="L260" s="79" t="s">
        <v>21</v>
      </c>
      <c r="M260" s="79" t="s">
        <v>13</v>
      </c>
      <c r="N260" s="79" t="s">
        <v>21</v>
      </c>
      <c r="O260" s="79" t="s">
        <v>244</v>
      </c>
      <c r="P260" s="79" t="s">
        <v>21</v>
      </c>
      <c r="Q260" s="79" t="s">
        <v>245</v>
      </c>
      <c r="R260" s="79" t="s">
        <v>21</v>
      </c>
      <c r="S260" s="79" t="s">
        <v>246</v>
      </c>
      <c r="T260" s="79" t="s">
        <v>21</v>
      </c>
      <c r="U260" s="79" t="s">
        <v>247</v>
      </c>
      <c r="V260" s="79" t="s">
        <v>21</v>
      </c>
      <c r="Y260" s="8" t="s">
        <v>243</v>
      </c>
      <c r="Z260" s="79" t="s">
        <v>13</v>
      </c>
      <c r="AA260" s="79" t="s">
        <v>21</v>
      </c>
      <c r="AB260" s="79" t="s">
        <v>244</v>
      </c>
      <c r="AC260" s="79" t="s">
        <v>21</v>
      </c>
      <c r="AD260" s="79" t="s">
        <v>245</v>
      </c>
      <c r="AE260" s="79" t="s">
        <v>21</v>
      </c>
      <c r="AF260" s="79" t="s">
        <v>246</v>
      </c>
      <c r="AG260" s="79" t="s">
        <v>21</v>
      </c>
      <c r="AH260" s="79" t="s">
        <v>247</v>
      </c>
      <c r="AI260" s="79" t="s">
        <v>21</v>
      </c>
      <c r="AJ260" s="79" t="s">
        <v>13</v>
      </c>
      <c r="AK260" s="79" t="s">
        <v>21</v>
      </c>
      <c r="AL260" s="79" t="s">
        <v>244</v>
      </c>
      <c r="AM260" s="79" t="s">
        <v>21</v>
      </c>
      <c r="AN260" s="79" t="s">
        <v>245</v>
      </c>
      <c r="AO260" s="79" t="s">
        <v>21</v>
      </c>
      <c r="AP260" s="79" t="s">
        <v>246</v>
      </c>
      <c r="AQ260" s="79" t="s">
        <v>21</v>
      </c>
      <c r="AR260" s="79" t="s">
        <v>247</v>
      </c>
      <c r="AS260" s="79" t="s">
        <v>21</v>
      </c>
    </row>
    <row r="261" spans="2:45" x14ac:dyDescent="0.25">
      <c r="B261" s="9" t="s">
        <v>23</v>
      </c>
      <c r="C261" s="17" t="s">
        <v>21</v>
      </c>
      <c r="D261" s="17" t="s">
        <v>21</v>
      </c>
      <c r="E261" s="17" t="s">
        <v>21</v>
      </c>
      <c r="F261" s="17" t="s">
        <v>21</v>
      </c>
      <c r="G261" s="17" t="s">
        <v>21</v>
      </c>
      <c r="H261" s="17" t="s">
        <v>21</v>
      </c>
      <c r="I261" s="17" t="s">
        <v>21</v>
      </c>
      <c r="J261" s="17" t="s">
        <v>21</v>
      </c>
      <c r="K261" s="17" t="s">
        <v>21</v>
      </c>
      <c r="L261" s="17" t="s">
        <v>21</v>
      </c>
      <c r="M261" s="17" t="s">
        <v>21</v>
      </c>
      <c r="N261" s="17" t="s">
        <v>21</v>
      </c>
      <c r="O261" s="17" t="s">
        <v>21</v>
      </c>
      <c r="P261" s="17" t="s">
        <v>21</v>
      </c>
      <c r="Q261" s="17" t="s">
        <v>21</v>
      </c>
      <c r="R261" s="17" t="s">
        <v>21</v>
      </c>
      <c r="S261" s="17" t="s">
        <v>21</v>
      </c>
      <c r="T261" s="17" t="s">
        <v>21</v>
      </c>
      <c r="U261" s="17" t="s">
        <v>21</v>
      </c>
      <c r="V261" s="17" t="s">
        <v>21</v>
      </c>
      <c r="Y261" s="9" t="s">
        <v>23</v>
      </c>
      <c r="Z261" s="17" t="s">
        <v>21</v>
      </c>
      <c r="AA261" s="17" t="s">
        <v>21</v>
      </c>
      <c r="AB261" s="17" t="s">
        <v>21</v>
      </c>
      <c r="AC261" s="17" t="s">
        <v>21</v>
      </c>
      <c r="AD261" s="17" t="s">
        <v>21</v>
      </c>
      <c r="AE261" s="17" t="s">
        <v>21</v>
      </c>
      <c r="AF261" s="17" t="s">
        <v>21</v>
      </c>
      <c r="AG261" s="17" t="s">
        <v>21</v>
      </c>
      <c r="AH261" s="17" t="s">
        <v>21</v>
      </c>
      <c r="AI261" s="17" t="s">
        <v>21</v>
      </c>
      <c r="AJ261" s="17" t="s">
        <v>21</v>
      </c>
      <c r="AK261" s="17" t="s">
        <v>21</v>
      </c>
      <c r="AL261" s="17" t="s">
        <v>21</v>
      </c>
      <c r="AM261" s="17" t="s">
        <v>21</v>
      </c>
      <c r="AN261" s="17" t="s">
        <v>21</v>
      </c>
      <c r="AO261" s="17" t="s">
        <v>21</v>
      </c>
      <c r="AP261" s="17" t="s">
        <v>21</v>
      </c>
      <c r="AQ261" s="17" t="s">
        <v>21</v>
      </c>
      <c r="AR261" s="17" t="s">
        <v>21</v>
      </c>
      <c r="AS261" s="17" t="s">
        <v>21</v>
      </c>
    </row>
    <row r="262" spans="2:45" x14ac:dyDescent="0.25">
      <c r="B262" s="10" t="s">
        <v>24</v>
      </c>
      <c r="C262" s="12">
        <v>9067300</v>
      </c>
      <c r="D262" s="12" t="s">
        <v>21</v>
      </c>
      <c r="E262" s="12">
        <v>1584240</v>
      </c>
      <c r="F262" s="65">
        <f>+E262/C262*100</f>
        <v>17.472014822494017</v>
      </c>
      <c r="G262" s="12">
        <v>6560360</v>
      </c>
      <c r="H262" s="65">
        <f>+G262/C262*100</f>
        <v>72.351857774640735</v>
      </c>
      <c r="I262" s="12">
        <v>922710</v>
      </c>
      <c r="J262" s="65">
        <f>+I262/C262*100</f>
        <v>10.176237689279057</v>
      </c>
      <c r="K262" s="12" t="s">
        <v>53</v>
      </c>
      <c r="L262" s="12" t="s">
        <v>21</v>
      </c>
      <c r="M262" s="12">
        <v>244970</v>
      </c>
      <c r="N262" s="12" t="s">
        <v>21</v>
      </c>
      <c r="O262" s="12">
        <v>81960</v>
      </c>
      <c r="P262" s="65">
        <f>+O262/M262*100</f>
        <v>33.457158019349308</v>
      </c>
      <c r="Q262" s="12">
        <v>105130</v>
      </c>
      <c r="R262" s="65">
        <f>+Q262/M262*100</f>
        <v>42.915459035800303</v>
      </c>
      <c r="S262" s="12">
        <v>57880</v>
      </c>
      <c r="T262" s="65">
        <f>+S262/M262*100</f>
        <v>23.627382944850389</v>
      </c>
      <c r="U262" s="12" t="s">
        <v>53</v>
      </c>
      <c r="V262" s="12" t="s">
        <v>21</v>
      </c>
      <c r="Y262" s="10" t="s">
        <v>24</v>
      </c>
      <c r="Z262" s="12">
        <v>12055360</v>
      </c>
      <c r="AA262" s="12" t="s">
        <v>21</v>
      </c>
      <c r="AB262" s="12">
        <v>2702030</v>
      </c>
      <c r="AC262" s="12" t="s">
        <v>21</v>
      </c>
      <c r="AD262" s="12">
        <v>8531750</v>
      </c>
      <c r="AE262" s="12" t="s">
        <v>21</v>
      </c>
      <c r="AF262" s="12">
        <v>821580</v>
      </c>
      <c r="AG262" s="12" t="s">
        <v>21</v>
      </c>
      <c r="AH262" s="12" t="s">
        <v>53</v>
      </c>
      <c r="AI262" s="12" t="s">
        <v>21</v>
      </c>
      <c r="AJ262" s="12">
        <v>109380</v>
      </c>
      <c r="AK262" s="12" t="s">
        <v>21</v>
      </c>
      <c r="AL262" s="12">
        <v>47130</v>
      </c>
      <c r="AM262" s="12" t="s">
        <v>21</v>
      </c>
      <c r="AN262" s="12">
        <v>40330</v>
      </c>
      <c r="AO262" s="12" t="s">
        <v>21</v>
      </c>
      <c r="AP262" s="12">
        <v>21920</v>
      </c>
      <c r="AQ262" s="12" t="s">
        <v>21</v>
      </c>
      <c r="AR262" s="12" t="s">
        <v>53</v>
      </c>
      <c r="AS262" s="12" t="s">
        <v>21</v>
      </c>
    </row>
    <row r="263" spans="2:45" x14ac:dyDescent="0.25">
      <c r="B263" s="10" t="s">
        <v>25</v>
      </c>
      <c r="C263" s="11">
        <v>36000</v>
      </c>
      <c r="D263" s="11" t="s">
        <v>21</v>
      </c>
      <c r="E263" s="11">
        <v>10550</v>
      </c>
      <c r="F263" s="65">
        <f t="shared" ref="F263:F289" si="0">+E263/C263*100</f>
        <v>29.305555555555557</v>
      </c>
      <c r="G263" s="11">
        <v>17340</v>
      </c>
      <c r="H263" s="65">
        <f t="shared" ref="H263:H289" si="1">+G263/C263*100</f>
        <v>48.166666666666671</v>
      </c>
      <c r="I263" s="11">
        <v>8100</v>
      </c>
      <c r="J263" s="65">
        <f t="shared" ref="J263:J289" si="2">+I263/C263*100</f>
        <v>22.5</v>
      </c>
      <c r="K263" s="11" t="s">
        <v>53</v>
      </c>
      <c r="L263" s="11" t="s">
        <v>21</v>
      </c>
      <c r="M263" s="11">
        <v>1530</v>
      </c>
      <c r="N263" s="11" t="s">
        <v>21</v>
      </c>
      <c r="O263" s="11">
        <v>400</v>
      </c>
      <c r="P263" s="65">
        <f t="shared" ref="P263:P289" si="3">+O263/M263*100</f>
        <v>26.143790849673206</v>
      </c>
      <c r="Q263" s="11">
        <v>710</v>
      </c>
      <c r="R263" s="65">
        <f t="shared" ref="R263:R289" si="4">+Q263/M263*100</f>
        <v>46.405228758169933</v>
      </c>
      <c r="S263" s="11">
        <v>430</v>
      </c>
      <c r="T263" s="65">
        <f t="shared" ref="T263:T289" si="5">+S263/M263*100</f>
        <v>28.104575163398692</v>
      </c>
      <c r="U263" s="11" t="s">
        <v>53</v>
      </c>
      <c r="V263" s="11" t="s">
        <v>21</v>
      </c>
      <c r="Y263" s="10" t="s">
        <v>25</v>
      </c>
      <c r="Z263" s="11">
        <v>42850</v>
      </c>
      <c r="AA263" s="11" t="s">
        <v>21</v>
      </c>
      <c r="AB263" s="11">
        <v>9160</v>
      </c>
      <c r="AC263" s="11" t="s">
        <v>21</v>
      </c>
      <c r="AD263" s="11">
        <v>22360</v>
      </c>
      <c r="AE263" s="11" t="s">
        <v>21</v>
      </c>
      <c r="AF263" s="11">
        <v>11330</v>
      </c>
      <c r="AG263" s="11" t="s">
        <v>21</v>
      </c>
      <c r="AH263" s="11" t="s">
        <v>53</v>
      </c>
      <c r="AI263" s="11" t="s">
        <v>21</v>
      </c>
      <c r="AJ263" s="11">
        <v>650</v>
      </c>
      <c r="AK263" s="11" t="s">
        <v>21</v>
      </c>
      <c r="AL263" s="11">
        <v>170</v>
      </c>
      <c r="AM263" s="11" t="s">
        <v>21</v>
      </c>
      <c r="AN263" s="11">
        <v>270</v>
      </c>
      <c r="AO263" s="11" t="s">
        <v>21</v>
      </c>
      <c r="AP263" s="11">
        <v>210</v>
      </c>
      <c r="AQ263" s="11" t="s">
        <v>21</v>
      </c>
      <c r="AR263" s="11" t="s">
        <v>53</v>
      </c>
      <c r="AS263" s="11" t="s">
        <v>21</v>
      </c>
    </row>
    <row r="264" spans="2:45" x14ac:dyDescent="0.25">
      <c r="B264" s="10" t="s">
        <v>26</v>
      </c>
      <c r="C264" s="12">
        <v>132740</v>
      </c>
      <c r="D264" s="12" t="s">
        <v>21</v>
      </c>
      <c r="E264" s="12">
        <v>10000</v>
      </c>
      <c r="F264" s="65">
        <f t="shared" si="0"/>
        <v>7.5335241826126262</v>
      </c>
      <c r="G264" s="12">
        <v>110820</v>
      </c>
      <c r="H264" s="65">
        <f t="shared" si="1"/>
        <v>83.486514991713122</v>
      </c>
      <c r="I264" s="12">
        <v>11920</v>
      </c>
      <c r="J264" s="65">
        <f t="shared" si="2"/>
        <v>8.9799608256742509</v>
      </c>
      <c r="K264" s="12" t="s">
        <v>53</v>
      </c>
      <c r="L264" s="12" t="s">
        <v>21</v>
      </c>
      <c r="M264" s="12">
        <v>2080</v>
      </c>
      <c r="N264" s="12" t="s">
        <v>21</v>
      </c>
      <c r="O264" s="12">
        <v>750</v>
      </c>
      <c r="P264" s="65">
        <f t="shared" si="3"/>
        <v>36.057692307692307</v>
      </c>
      <c r="Q264" s="12">
        <v>1100</v>
      </c>
      <c r="R264" s="65">
        <f t="shared" si="4"/>
        <v>52.884615384615387</v>
      </c>
      <c r="S264" s="12">
        <v>240</v>
      </c>
      <c r="T264" s="65">
        <f t="shared" si="5"/>
        <v>11.538461538461538</v>
      </c>
      <c r="U264" s="12" t="s">
        <v>53</v>
      </c>
      <c r="V264" s="12" t="s">
        <v>21</v>
      </c>
      <c r="Y264" s="10" t="s">
        <v>26</v>
      </c>
      <c r="Z264" s="12">
        <v>370490</v>
      </c>
      <c r="AA264" s="12" t="s">
        <v>21</v>
      </c>
      <c r="AB264" s="12">
        <v>9610</v>
      </c>
      <c r="AC264" s="12" t="s">
        <v>21</v>
      </c>
      <c r="AD264" s="12">
        <v>357820</v>
      </c>
      <c r="AE264" s="12" t="s">
        <v>21</v>
      </c>
      <c r="AF264" s="12">
        <v>3070</v>
      </c>
      <c r="AG264" s="12" t="s">
        <v>21</v>
      </c>
      <c r="AH264" s="12" t="s">
        <v>53</v>
      </c>
      <c r="AI264" s="12" t="s">
        <v>21</v>
      </c>
      <c r="AJ264" s="12">
        <v>120</v>
      </c>
      <c r="AK264" s="12" t="s">
        <v>21</v>
      </c>
      <c r="AL264" s="12">
        <v>10</v>
      </c>
      <c r="AM264" s="12" t="s">
        <v>21</v>
      </c>
      <c r="AN264" s="12">
        <v>110</v>
      </c>
      <c r="AO264" s="12" t="s">
        <v>21</v>
      </c>
      <c r="AP264" s="12">
        <v>10</v>
      </c>
      <c r="AQ264" s="12" t="s">
        <v>21</v>
      </c>
      <c r="AR264" s="12" t="s">
        <v>53</v>
      </c>
      <c r="AS264" s="12" t="s">
        <v>21</v>
      </c>
    </row>
    <row r="265" spans="2:45" x14ac:dyDescent="0.25">
      <c r="B265" s="10" t="s">
        <v>27</v>
      </c>
      <c r="C265" s="11">
        <v>28910</v>
      </c>
      <c r="D265" s="11" t="s">
        <v>21</v>
      </c>
      <c r="E265" s="11">
        <v>5050</v>
      </c>
      <c r="F265" s="65">
        <f t="shared" si="0"/>
        <v>17.46800415081287</v>
      </c>
      <c r="G265" s="11">
        <v>13530</v>
      </c>
      <c r="H265" s="65">
        <f t="shared" si="1"/>
        <v>46.800415081286751</v>
      </c>
      <c r="I265" s="11">
        <v>10340</v>
      </c>
      <c r="J265" s="65">
        <f t="shared" si="2"/>
        <v>35.76617087512971</v>
      </c>
      <c r="K265" s="11" t="s">
        <v>53</v>
      </c>
      <c r="L265" s="11" t="s">
        <v>21</v>
      </c>
      <c r="M265" s="11">
        <v>4460</v>
      </c>
      <c r="N265" s="11" t="s">
        <v>21</v>
      </c>
      <c r="O265" s="11">
        <v>810</v>
      </c>
      <c r="P265" s="65">
        <f t="shared" si="3"/>
        <v>18.161434977578477</v>
      </c>
      <c r="Q265" s="11">
        <v>1730</v>
      </c>
      <c r="R265" s="65">
        <f t="shared" si="4"/>
        <v>38.789237668161434</v>
      </c>
      <c r="S265" s="11">
        <v>1910</v>
      </c>
      <c r="T265" s="65">
        <f t="shared" si="5"/>
        <v>42.825112107623319</v>
      </c>
      <c r="U265" s="11" t="s">
        <v>53</v>
      </c>
      <c r="V265" s="11" t="s">
        <v>21</v>
      </c>
      <c r="Y265" s="10" t="s">
        <v>27</v>
      </c>
      <c r="Z265" s="11">
        <v>22860</v>
      </c>
      <c r="AA265" s="11" t="s">
        <v>21</v>
      </c>
      <c r="AB265" s="11">
        <v>4480</v>
      </c>
      <c r="AC265" s="11" t="s">
        <v>21</v>
      </c>
      <c r="AD265" s="11">
        <v>9910</v>
      </c>
      <c r="AE265" s="11" t="s">
        <v>21</v>
      </c>
      <c r="AF265" s="11">
        <v>8470</v>
      </c>
      <c r="AG265" s="11" t="s">
        <v>21</v>
      </c>
      <c r="AH265" s="11" t="s">
        <v>53</v>
      </c>
      <c r="AI265" s="11" t="s">
        <v>21</v>
      </c>
      <c r="AJ265" s="11">
        <v>2210</v>
      </c>
      <c r="AK265" s="11" t="s">
        <v>21</v>
      </c>
      <c r="AL265" s="11">
        <v>390</v>
      </c>
      <c r="AM265" s="11" t="s">
        <v>21</v>
      </c>
      <c r="AN265" s="11">
        <v>830</v>
      </c>
      <c r="AO265" s="11" t="s">
        <v>21</v>
      </c>
      <c r="AP265" s="11">
        <v>990</v>
      </c>
      <c r="AQ265" s="11" t="s">
        <v>21</v>
      </c>
      <c r="AR265" s="11" t="s">
        <v>53</v>
      </c>
      <c r="AS265" s="11" t="s">
        <v>21</v>
      </c>
    </row>
    <row r="266" spans="2:45" x14ac:dyDescent="0.25">
      <c r="B266" s="10" t="s">
        <v>28</v>
      </c>
      <c r="C266" s="12">
        <v>37090</v>
      </c>
      <c r="D266" s="12" t="s">
        <v>21</v>
      </c>
      <c r="E266" s="12">
        <v>16250</v>
      </c>
      <c r="F266" s="65">
        <f t="shared" si="0"/>
        <v>43.812348341871129</v>
      </c>
      <c r="G266" s="12">
        <v>18100</v>
      </c>
      <c r="H266" s="65">
        <f t="shared" si="1"/>
        <v>48.800215691561064</v>
      </c>
      <c r="I266" s="12">
        <v>2740</v>
      </c>
      <c r="J266" s="65">
        <f t="shared" si="2"/>
        <v>7.387435966567808</v>
      </c>
      <c r="K266" s="12" t="s">
        <v>53</v>
      </c>
      <c r="L266" s="12" t="s">
        <v>21</v>
      </c>
      <c r="M266" s="12">
        <v>3660</v>
      </c>
      <c r="N266" s="12" t="s">
        <v>21</v>
      </c>
      <c r="O266" s="12">
        <v>1520</v>
      </c>
      <c r="P266" s="65">
        <f t="shared" si="3"/>
        <v>41.530054644808743</v>
      </c>
      <c r="Q266" s="12">
        <v>1720</v>
      </c>
      <c r="R266" s="65">
        <f t="shared" si="4"/>
        <v>46.994535519125684</v>
      </c>
      <c r="S266" s="12">
        <v>420</v>
      </c>
      <c r="T266" s="65">
        <f t="shared" si="5"/>
        <v>11.475409836065573</v>
      </c>
      <c r="U266" s="12" t="s">
        <v>53</v>
      </c>
      <c r="V266" s="12" t="s">
        <v>21</v>
      </c>
      <c r="Y266" s="10" t="s">
        <v>28</v>
      </c>
      <c r="Z266" s="12">
        <v>41360</v>
      </c>
      <c r="AA266" s="12" t="s">
        <v>21</v>
      </c>
      <c r="AB266" s="12">
        <v>18210</v>
      </c>
      <c r="AC266" s="12" t="s">
        <v>21</v>
      </c>
      <c r="AD266" s="12">
        <v>21060</v>
      </c>
      <c r="AE266" s="12" t="s">
        <v>21</v>
      </c>
      <c r="AF266" s="12">
        <v>2090</v>
      </c>
      <c r="AG266" s="12" t="s">
        <v>21</v>
      </c>
      <c r="AH266" s="12" t="s">
        <v>53</v>
      </c>
      <c r="AI266" s="12" t="s">
        <v>21</v>
      </c>
      <c r="AJ266" s="12">
        <v>2070</v>
      </c>
      <c r="AK266" s="12" t="s">
        <v>21</v>
      </c>
      <c r="AL266" s="12">
        <v>960</v>
      </c>
      <c r="AM266" s="12" t="s">
        <v>21</v>
      </c>
      <c r="AN266" s="12">
        <v>920</v>
      </c>
      <c r="AO266" s="12" t="s">
        <v>21</v>
      </c>
      <c r="AP266" s="12">
        <v>190</v>
      </c>
      <c r="AQ266" s="12" t="s">
        <v>21</v>
      </c>
      <c r="AR266" s="12" t="s">
        <v>53</v>
      </c>
      <c r="AS266" s="12" t="s">
        <v>21</v>
      </c>
    </row>
    <row r="267" spans="2:45" x14ac:dyDescent="0.25">
      <c r="B267" s="10" t="s">
        <v>29</v>
      </c>
      <c r="C267" s="11">
        <v>262560</v>
      </c>
      <c r="D267" s="11" t="s">
        <v>21</v>
      </c>
      <c r="E267" s="11">
        <v>125980</v>
      </c>
      <c r="F267" s="65">
        <f t="shared" si="0"/>
        <v>47.981413772090185</v>
      </c>
      <c r="G267" s="11">
        <v>87160</v>
      </c>
      <c r="H267" s="65">
        <f t="shared" si="1"/>
        <v>33.196221815965878</v>
      </c>
      <c r="I267" s="11">
        <v>49420</v>
      </c>
      <c r="J267" s="65">
        <f t="shared" si="2"/>
        <v>18.822364411943937</v>
      </c>
      <c r="K267" s="11" t="s">
        <v>53</v>
      </c>
      <c r="L267" s="11" t="s">
        <v>21</v>
      </c>
      <c r="M267" s="11">
        <v>25270</v>
      </c>
      <c r="N267" s="11" t="s">
        <v>21</v>
      </c>
      <c r="O267" s="11">
        <v>10950</v>
      </c>
      <c r="P267" s="65">
        <f t="shared" si="3"/>
        <v>43.332014246141668</v>
      </c>
      <c r="Q267" s="11">
        <v>8560</v>
      </c>
      <c r="R267" s="65">
        <f t="shared" si="4"/>
        <v>33.874159081915316</v>
      </c>
      <c r="S267" s="11">
        <v>5760</v>
      </c>
      <c r="T267" s="65">
        <f t="shared" si="5"/>
        <v>22.793826671943016</v>
      </c>
      <c r="U267" s="11" t="s">
        <v>53</v>
      </c>
      <c r="V267" s="11" t="s">
        <v>21</v>
      </c>
      <c r="Y267" s="10" t="s">
        <v>29</v>
      </c>
      <c r="Z267" s="11">
        <v>299130</v>
      </c>
      <c r="AA267" s="11" t="s">
        <v>21</v>
      </c>
      <c r="AB267" s="11">
        <v>165230</v>
      </c>
      <c r="AC267" s="11" t="s">
        <v>21</v>
      </c>
      <c r="AD267" s="11">
        <v>94000</v>
      </c>
      <c r="AE267" s="11" t="s">
        <v>21</v>
      </c>
      <c r="AF267" s="11">
        <v>39910</v>
      </c>
      <c r="AG267" s="11" t="s">
        <v>21</v>
      </c>
      <c r="AH267" s="11" t="s">
        <v>53</v>
      </c>
      <c r="AI267" s="11" t="s">
        <v>21</v>
      </c>
      <c r="AJ267" s="11">
        <v>15570</v>
      </c>
      <c r="AK267" s="11" t="s">
        <v>21</v>
      </c>
      <c r="AL267" s="11">
        <v>7450</v>
      </c>
      <c r="AM267" s="11" t="s">
        <v>21</v>
      </c>
      <c r="AN267" s="11">
        <v>5010</v>
      </c>
      <c r="AO267" s="11" t="s">
        <v>21</v>
      </c>
      <c r="AP267" s="11">
        <v>3110</v>
      </c>
      <c r="AQ267" s="11" t="s">
        <v>21</v>
      </c>
      <c r="AR267" s="11" t="s">
        <v>53</v>
      </c>
      <c r="AS267" s="11" t="s">
        <v>21</v>
      </c>
    </row>
    <row r="268" spans="2:45" x14ac:dyDescent="0.25">
      <c r="B268" s="10" t="s">
        <v>30</v>
      </c>
      <c r="C268" s="12">
        <v>11370</v>
      </c>
      <c r="D268" s="12" t="s">
        <v>21</v>
      </c>
      <c r="E268" s="12">
        <v>1880</v>
      </c>
      <c r="F268" s="65">
        <f t="shared" si="0"/>
        <v>16.534740545294635</v>
      </c>
      <c r="G268" s="12">
        <v>5820</v>
      </c>
      <c r="H268" s="65">
        <f t="shared" si="1"/>
        <v>51.187335092348285</v>
      </c>
      <c r="I268" s="12">
        <v>3670</v>
      </c>
      <c r="J268" s="65">
        <f t="shared" si="2"/>
        <v>32.277924362357084</v>
      </c>
      <c r="K268" s="12" t="s">
        <v>53</v>
      </c>
      <c r="L268" s="12" t="s">
        <v>21</v>
      </c>
      <c r="M268" s="12">
        <v>1870</v>
      </c>
      <c r="N268" s="12" t="s">
        <v>21</v>
      </c>
      <c r="O268" s="12">
        <v>390</v>
      </c>
      <c r="P268" s="65">
        <f t="shared" si="3"/>
        <v>20.855614973262032</v>
      </c>
      <c r="Q268" s="12">
        <v>750</v>
      </c>
      <c r="R268" s="65">
        <f t="shared" si="4"/>
        <v>40.106951871657756</v>
      </c>
      <c r="S268" s="12">
        <v>740</v>
      </c>
      <c r="T268" s="65">
        <f t="shared" si="5"/>
        <v>39.572192513368989</v>
      </c>
      <c r="U268" s="12" t="s">
        <v>53</v>
      </c>
      <c r="V268" s="12" t="s">
        <v>21</v>
      </c>
      <c r="Y268" s="10" t="s">
        <v>30</v>
      </c>
      <c r="Z268" s="12">
        <v>19610</v>
      </c>
      <c r="AA268" s="12" t="s">
        <v>21</v>
      </c>
      <c r="AB268" s="12">
        <v>2740</v>
      </c>
      <c r="AC268" s="12" t="s">
        <v>21</v>
      </c>
      <c r="AD268" s="12">
        <v>12450</v>
      </c>
      <c r="AE268" s="12" t="s">
        <v>21</v>
      </c>
      <c r="AF268" s="12">
        <v>4420</v>
      </c>
      <c r="AG268" s="12" t="s">
        <v>21</v>
      </c>
      <c r="AH268" s="12" t="s">
        <v>53</v>
      </c>
      <c r="AI268" s="12" t="s">
        <v>21</v>
      </c>
      <c r="AJ268" s="12">
        <v>1120</v>
      </c>
      <c r="AK268" s="12" t="s">
        <v>21</v>
      </c>
      <c r="AL268" s="12">
        <v>150</v>
      </c>
      <c r="AM268" s="12" t="s">
        <v>21</v>
      </c>
      <c r="AN268" s="12">
        <v>610</v>
      </c>
      <c r="AO268" s="12" t="s">
        <v>21</v>
      </c>
      <c r="AP268" s="12">
        <v>370</v>
      </c>
      <c r="AQ268" s="12" t="s">
        <v>21</v>
      </c>
      <c r="AR268" s="12" t="s">
        <v>53</v>
      </c>
      <c r="AS268" s="12" t="s">
        <v>21</v>
      </c>
    </row>
    <row r="269" spans="2:45" x14ac:dyDescent="0.25">
      <c r="B269" s="10" t="s">
        <v>31</v>
      </c>
      <c r="C269" s="11">
        <v>130190</v>
      </c>
      <c r="D269" s="11" t="s">
        <v>21</v>
      </c>
      <c r="E269" s="11">
        <v>25760</v>
      </c>
      <c r="F269" s="65">
        <f t="shared" si="0"/>
        <v>19.786465934403562</v>
      </c>
      <c r="G269" s="11">
        <v>75320</v>
      </c>
      <c r="H269" s="65">
        <f t="shared" si="1"/>
        <v>57.853905829940857</v>
      </c>
      <c r="I269" s="11">
        <v>29110</v>
      </c>
      <c r="J269" s="65">
        <f t="shared" si="2"/>
        <v>22.359628235655578</v>
      </c>
      <c r="K269" s="11" t="s">
        <v>53</v>
      </c>
      <c r="L269" s="11" t="s">
        <v>21</v>
      </c>
      <c r="M269" s="11">
        <v>950</v>
      </c>
      <c r="N269" s="11" t="s">
        <v>21</v>
      </c>
      <c r="O269" s="11">
        <v>260</v>
      </c>
      <c r="P269" s="65">
        <f t="shared" si="3"/>
        <v>27.368421052631582</v>
      </c>
      <c r="Q269" s="11">
        <v>410</v>
      </c>
      <c r="R269" s="65">
        <f t="shared" si="4"/>
        <v>43.15789473684211</v>
      </c>
      <c r="S269" s="11">
        <v>280</v>
      </c>
      <c r="T269" s="65">
        <f t="shared" si="5"/>
        <v>29.473684210526311</v>
      </c>
      <c r="U269" s="11" t="s">
        <v>53</v>
      </c>
      <c r="V269" s="11" t="s">
        <v>21</v>
      </c>
      <c r="Y269" s="10" t="s">
        <v>31</v>
      </c>
      <c r="Z269" s="11">
        <v>139890</v>
      </c>
      <c r="AA269" s="11" t="s">
        <v>21</v>
      </c>
      <c r="AB269" s="11">
        <v>21170</v>
      </c>
      <c r="AC269" s="11" t="s">
        <v>21</v>
      </c>
      <c r="AD269" s="11">
        <v>96510</v>
      </c>
      <c r="AE269" s="11" t="s">
        <v>21</v>
      </c>
      <c r="AF269" s="11">
        <v>22210</v>
      </c>
      <c r="AG269" s="11" t="s">
        <v>21</v>
      </c>
      <c r="AH269" s="11" t="s">
        <v>53</v>
      </c>
      <c r="AI269" s="11" t="s">
        <v>21</v>
      </c>
      <c r="AJ269" s="11">
        <v>700</v>
      </c>
      <c r="AK269" s="11" t="s">
        <v>21</v>
      </c>
      <c r="AL269" s="11">
        <v>190</v>
      </c>
      <c r="AM269" s="11" t="s">
        <v>21</v>
      </c>
      <c r="AN269" s="11">
        <v>330</v>
      </c>
      <c r="AO269" s="11" t="s">
        <v>21</v>
      </c>
      <c r="AP269" s="11">
        <v>180</v>
      </c>
      <c r="AQ269" s="11" t="s">
        <v>21</v>
      </c>
      <c r="AR269" s="11" t="s">
        <v>53</v>
      </c>
      <c r="AS269" s="11" t="s">
        <v>21</v>
      </c>
    </row>
    <row r="270" spans="2:45" x14ac:dyDescent="0.25">
      <c r="B270" s="10" t="s">
        <v>32</v>
      </c>
      <c r="C270" s="12">
        <v>530680</v>
      </c>
      <c r="D270" s="12" t="s">
        <v>21</v>
      </c>
      <c r="E270" s="12">
        <v>27550</v>
      </c>
      <c r="F270" s="65">
        <f t="shared" si="0"/>
        <v>5.1914524760684406</v>
      </c>
      <c r="G270" s="12">
        <v>499420</v>
      </c>
      <c r="H270" s="65">
        <f t="shared" si="1"/>
        <v>94.109444486319433</v>
      </c>
      <c r="I270" s="12">
        <v>3710</v>
      </c>
      <c r="J270" s="65">
        <f t="shared" si="2"/>
        <v>0.69910303761212034</v>
      </c>
      <c r="K270" s="12" t="s">
        <v>53</v>
      </c>
      <c r="L270" s="12" t="s">
        <v>21</v>
      </c>
      <c r="M270" s="12">
        <v>5120</v>
      </c>
      <c r="N270" s="12" t="s">
        <v>21</v>
      </c>
      <c r="O270" s="12">
        <v>970</v>
      </c>
      <c r="P270" s="65">
        <f t="shared" si="3"/>
        <v>18.9453125</v>
      </c>
      <c r="Q270" s="12">
        <v>3970</v>
      </c>
      <c r="R270" s="65">
        <f t="shared" si="4"/>
        <v>77.5390625</v>
      </c>
      <c r="S270" s="12">
        <v>170</v>
      </c>
      <c r="T270" s="65">
        <f t="shared" si="5"/>
        <v>3.3203125</v>
      </c>
      <c r="U270" s="12" t="s">
        <v>53</v>
      </c>
      <c r="V270" s="12" t="s">
        <v>21</v>
      </c>
      <c r="Y270" s="10" t="s">
        <v>32</v>
      </c>
      <c r="Z270" s="12">
        <v>723060</v>
      </c>
      <c r="AA270" s="12" t="s">
        <v>21</v>
      </c>
      <c r="AB270" s="12">
        <v>22790</v>
      </c>
      <c r="AC270" s="12" t="s">
        <v>21</v>
      </c>
      <c r="AD270" s="12">
        <v>697910</v>
      </c>
      <c r="AE270" s="12" t="s">
        <v>21</v>
      </c>
      <c r="AF270" s="12">
        <v>2360</v>
      </c>
      <c r="AG270" s="12" t="s">
        <v>21</v>
      </c>
      <c r="AH270" s="12" t="s">
        <v>53</v>
      </c>
      <c r="AI270" s="12" t="s">
        <v>21</v>
      </c>
      <c r="AJ270" s="12">
        <v>7340</v>
      </c>
      <c r="AK270" s="12" t="s">
        <v>21</v>
      </c>
      <c r="AL270" s="12">
        <v>610</v>
      </c>
      <c r="AM270" s="12" t="s">
        <v>21</v>
      </c>
      <c r="AN270" s="12">
        <v>6580</v>
      </c>
      <c r="AO270" s="12" t="s">
        <v>21</v>
      </c>
      <c r="AP270" s="12">
        <v>140</v>
      </c>
      <c r="AQ270" s="12" t="s">
        <v>21</v>
      </c>
      <c r="AR270" s="12" t="s">
        <v>53</v>
      </c>
      <c r="AS270" s="12" t="s">
        <v>21</v>
      </c>
    </row>
    <row r="271" spans="2:45" x14ac:dyDescent="0.25">
      <c r="B271" s="10" t="s">
        <v>33</v>
      </c>
      <c r="C271" s="11">
        <v>914870</v>
      </c>
      <c r="D271" s="11" t="s">
        <v>21</v>
      </c>
      <c r="E271" s="11">
        <v>185800</v>
      </c>
      <c r="F271" s="65">
        <f t="shared" si="0"/>
        <v>20.308896345928929</v>
      </c>
      <c r="G271" s="11">
        <v>691650</v>
      </c>
      <c r="H271" s="65">
        <f t="shared" si="1"/>
        <v>75.600905046618649</v>
      </c>
      <c r="I271" s="11">
        <v>37410</v>
      </c>
      <c r="J271" s="65">
        <f t="shared" si="2"/>
        <v>4.0891055559806304</v>
      </c>
      <c r="K271" s="11" t="s">
        <v>53</v>
      </c>
      <c r="L271" s="11" t="s">
        <v>21</v>
      </c>
      <c r="M271" s="11">
        <v>19240</v>
      </c>
      <c r="N271" s="11" t="s">
        <v>21</v>
      </c>
      <c r="O271" s="11">
        <v>6220</v>
      </c>
      <c r="P271" s="65">
        <f t="shared" si="3"/>
        <v>32.32848232848233</v>
      </c>
      <c r="Q271" s="11">
        <v>11120</v>
      </c>
      <c r="R271" s="65">
        <f t="shared" si="4"/>
        <v>57.796257796257798</v>
      </c>
      <c r="S271" s="11">
        <v>1900</v>
      </c>
      <c r="T271" s="65">
        <f t="shared" si="5"/>
        <v>9.875259875259875</v>
      </c>
      <c r="U271" s="11" t="s">
        <v>53</v>
      </c>
      <c r="V271" s="11" t="s">
        <v>21</v>
      </c>
      <c r="Y271" s="10" t="s">
        <v>33</v>
      </c>
      <c r="Z271" s="11">
        <v>989800</v>
      </c>
      <c r="AA271" s="11" t="s">
        <v>21</v>
      </c>
      <c r="AB271" s="11">
        <v>136610</v>
      </c>
      <c r="AC271" s="11" t="s">
        <v>21</v>
      </c>
      <c r="AD271" s="11">
        <v>838040</v>
      </c>
      <c r="AE271" s="11" t="s">
        <v>21</v>
      </c>
      <c r="AF271" s="11">
        <v>15150</v>
      </c>
      <c r="AG271" s="11" t="s">
        <v>21</v>
      </c>
      <c r="AH271" s="11" t="s">
        <v>53</v>
      </c>
      <c r="AI271" s="11" t="s">
        <v>21</v>
      </c>
      <c r="AJ271" s="11">
        <v>9280</v>
      </c>
      <c r="AK271" s="11" t="s">
        <v>21</v>
      </c>
      <c r="AL271" s="11">
        <v>2480</v>
      </c>
      <c r="AM271" s="11" t="s">
        <v>21</v>
      </c>
      <c r="AN271" s="11">
        <v>6350</v>
      </c>
      <c r="AO271" s="11" t="s">
        <v>21</v>
      </c>
      <c r="AP271" s="11">
        <v>450</v>
      </c>
      <c r="AQ271" s="11" t="s">
        <v>21</v>
      </c>
      <c r="AR271" s="11" t="s">
        <v>53</v>
      </c>
      <c r="AS271" s="11" t="s">
        <v>21</v>
      </c>
    </row>
    <row r="272" spans="2:45" x14ac:dyDescent="0.25">
      <c r="B272" s="10" t="s">
        <v>34</v>
      </c>
      <c r="C272" s="12">
        <v>393030</v>
      </c>
      <c r="D272" s="12" t="s">
        <v>21</v>
      </c>
      <c r="E272" s="12">
        <v>102790</v>
      </c>
      <c r="F272" s="65">
        <f t="shared" si="0"/>
        <v>26.153219855990638</v>
      </c>
      <c r="G272" s="12">
        <v>139110</v>
      </c>
      <c r="H272" s="65">
        <f t="shared" si="1"/>
        <v>35.394244714143959</v>
      </c>
      <c r="I272" s="12">
        <v>151120</v>
      </c>
      <c r="J272" s="65">
        <f t="shared" si="2"/>
        <v>38.449991094827368</v>
      </c>
      <c r="K272" s="12" t="s">
        <v>53</v>
      </c>
      <c r="L272" s="12" t="s">
        <v>21</v>
      </c>
      <c r="M272" s="12">
        <v>38500</v>
      </c>
      <c r="N272" s="12" t="s">
        <v>21</v>
      </c>
      <c r="O272" s="12">
        <v>8060</v>
      </c>
      <c r="P272" s="65">
        <f t="shared" si="3"/>
        <v>20.935064935064933</v>
      </c>
      <c r="Q272" s="12">
        <v>9680</v>
      </c>
      <c r="R272" s="65">
        <f t="shared" si="4"/>
        <v>25.142857142857146</v>
      </c>
      <c r="S272" s="12">
        <v>20770</v>
      </c>
      <c r="T272" s="65">
        <f t="shared" si="5"/>
        <v>53.948051948051948</v>
      </c>
      <c r="U272" s="12" t="s">
        <v>53</v>
      </c>
      <c r="V272" s="12" t="s">
        <v>21</v>
      </c>
      <c r="Y272" s="10" t="s">
        <v>34</v>
      </c>
      <c r="Z272" s="12">
        <v>516100</v>
      </c>
      <c r="AA272" s="12" t="s">
        <v>21</v>
      </c>
      <c r="AB272" s="12">
        <v>148170</v>
      </c>
      <c r="AC272" s="12" t="s">
        <v>21</v>
      </c>
      <c r="AD272" s="12">
        <v>256390</v>
      </c>
      <c r="AE272" s="12" t="s">
        <v>21</v>
      </c>
      <c r="AF272" s="12">
        <v>111550</v>
      </c>
      <c r="AG272" s="12" t="s">
        <v>21</v>
      </c>
      <c r="AH272" s="12" t="s">
        <v>53</v>
      </c>
      <c r="AI272" s="12" t="s">
        <v>21</v>
      </c>
      <c r="AJ272" s="12">
        <v>7520</v>
      </c>
      <c r="AK272" s="12" t="s">
        <v>21</v>
      </c>
      <c r="AL272" s="12">
        <v>2090</v>
      </c>
      <c r="AM272" s="12" t="s">
        <v>21</v>
      </c>
      <c r="AN272" s="12">
        <v>2680</v>
      </c>
      <c r="AO272" s="12" t="s">
        <v>21</v>
      </c>
      <c r="AP272" s="12">
        <v>2750</v>
      </c>
      <c r="AQ272" s="12" t="s">
        <v>21</v>
      </c>
      <c r="AR272" s="12" t="s">
        <v>53</v>
      </c>
      <c r="AS272" s="12" t="s">
        <v>21</v>
      </c>
    </row>
    <row r="273" spans="2:45" x14ac:dyDescent="0.25">
      <c r="B273" s="10" t="s">
        <v>35</v>
      </c>
      <c r="C273" s="11">
        <v>143920</v>
      </c>
      <c r="D273" s="11" t="s">
        <v>21</v>
      </c>
      <c r="E273" s="11">
        <v>8470</v>
      </c>
      <c r="F273" s="65">
        <f t="shared" si="0"/>
        <v>5.8852140077821007</v>
      </c>
      <c r="G273" s="11">
        <v>132030</v>
      </c>
      <c r="H273" s="65">
        <f t="shared" si="1"/>
        <v>91.738465814341296</v>
      </c>
      <c r="I273" s="11">
        <v>3420</v>
      </c>
      <c r="J273" s="65">
        <f t="shared" si="2"/>
        <v>2.3763201778765981</v>
      </c>
      <c r="K273" s="11" t="s">
        <v>53</v>
      </c>
      <c r="L273" s="11" t="s">
        <v>21</v>
      </c>
      <c r="M273" s="11">
        <v>2090</v>
      </c>
      <c r="N273" s="11" t="s">
        <v>21</v>
      </c>
      <c r="O273" s="11">
        <v>200</v>
      </c>
      <c r="P273" s="65">
        <f t="shared" si="3"/>
        <v>9.5693779904306222</v>
      </c>
      <c r="Q273" s="11">
        <v>1740</v>
      </c>
      <c r="R273" s="65">
        <f t="shared" si="4"/>
        <v>83.253588516746419</v>
      </c>
      <c r="S273" s="11">
        <v>150</v>
      </c>
      <c r="T273" s="65">
        <f t="shared" si="5"/>
        <v>7.1770334928229662</v>
      </c>
      <c r="U273" s="11" t="s">
        <v>53</v>
      </c>
      <c r="V273" s="11" t="s">
        <v>21</v>
      </c>
      <c r="Y273" s="10" t="s">
        <v>35</v>
      </c>
      <c r="Z273" s="11">
        <v>233280</v>
      </c>
      <c r="AA273" s="11" t="s">
        <v>21</v>
      </c>
      <c r="AB273" s="11">
        <v>6540</v>
      </c>
      <c r="AC273" s="11" t="s">
        <v>21</v>
      </c>
      <c r="AD273" s="11">
        <v>221700</v>
      </c>
      <c r="AE273" s="11" t="s">
        <v>21</v>
      </c>
      <c r="AF273" s="11">
        <v>5030</v>
      </c>
      <c r="AG273" s="11" t="s">
        <v>21</v>
      </c>
      <c r="AH273" s="11" t="s">
        <v>53</v>
      </c>
      <c r="AI273" s="11" t="s">
        <v>21</v>
      </c>
      <c r="AJ273" s="11">
        <v>310</v>
      </c>
      <c r="AK273" s="11" t="s">
        <v>21</v>
      </c>
      <c r="AL273" s="11">
        <v>30</v>
      </c>
      <c r="AM273" s="11" t="s">
        <v>21</v>
      </c>
      <c r="AN273" s="11">
        <v>240</v>
      </c>
      <c r="AO273" s="11" t="s">
        <v>21</v>
      </c>
      <c r="AP273" s="11">
        <v>40</v>
      </c>
      <c r="AQ273" s="11" t="s">
        <v>21</v>
      </c>
      <c r="AR273" s="11" t="s">
        <v>53</v>
      </c>
      <c r="AS273" s="11" t="s">
        <v>21</v>
      </c>
    </row>
    <row r="274" spans="2:45" x14ac:dyDescent="0.25">
      <c r="B274" s="10" t="s">
        <v>36</v>
      </c>
      <c r="C274" s="12">
        <v>1130530</v>
      </c>
      <c r="D274" s="12" t="s">
        <v>21</v>
      </c>
      <c r="E274" s="12">
        <v>388500</v>
      </c>
      <c r="F274" s="65">
        <f t="shared" si="0"/>
        <v>34.364413151353787</v>
      </c>
      <c r="G274" s="12">
        <v>665290</v>
      </c>
      <c r="H274" s="65">
        <f t="shared" si="1"/>
        <v>58.847620142764903</v>
      </c>
      <c r="I274" s="12">
        <v>76740</v>
      </c>
      <c r="J274" s="65">
        <f t="shared" si="2"/>
        <v>6.7879667058813125</v>
      </c>
      <c r="K274" s="12" t="s">
        <v>53</v>
      </c>
      <c r="L274" s="12" t="s">
        <v>21</v>
      </c>
      <c r="M274" s="12">
        <v>72460</v>
      </c>
      <c r="N274" s="12" t="s">
        <v>21</v>
      </c>
      <c r="O274" s="12">
        <v>35840</v>
      </c>
      <c r="P274" s="65">
        <f t="shared" si="3"/>
        <v>49.461772012144635</v>
      </c>
      <c r="Q274" s="12">
        <v>27460</v>
      </c>
      <c r="R274" s="65">
        <f t="shared" si="4"/>
        <v>37.896770632072865</v>
      </c>
      <c r="S274" s="12">
        <v>9150</v>
      </c>
      <c r="T274" s="65">
        <f t="shared" si="5"/>
        <v>12.627656638145185</v>
      </c>
      <c r="U274" s="12" t="s">
        <v>53</v>
      </c>
      <c r="V274" s="12" t="s">
        <v>21</v>
      </c>
      <c r="Y274" s="10" t="s">
        <v>36</v>
      </c>
      <c r="Z274" s="12">
        <v>1620880</v>
      </c>
      <c r="AA274" s="12" t="s">
        <v>21</v>
      </c>
      <c r="AB274" s="12">
        <v>1472370</v>
      </c>
      <c r="AC274" s="12" t="s">
        <v>21</v>
      </c>
      <c r="AD274" s="12">
        <v>80510</v>
      </c>
      <c r="AE274" s="12" t="s">
        <v>21</v>
      </c>
      <c r="AF274" s="12">
        <v>68010</v>
      </c>
      <c r="AG274" s="12" t="s">
        <v>21</v>
      </c>
      <c r="AH274" s="12" t="s">
        <v>53</v>
      </c>
      <c r="AI274" s="12" t="s">
        <v>21</v>
      </c>
      <c r="AJ274" s="12">
        <v>25150</v>
      </c>
      <c r="AK274" s="12" t="s">
        <v>21</v>
      </c>
      <c r="AL274" s="12">
        <v>22070</v>
      </c>
      <c r="AM274" s="12" t="s">
        <v>21</v>
      </c>
      <c r="AN274" s="12">
        <v>480</v>
      </c>
      <c r="AO274" s="12" t="s">
        <v>21</v>
      </c>
      <c r="AP274" s="12">
        <v>2600</v>
      </c>
      <c r="AQ274" s="12" t="s">
        <v>21</v>
      </c>
      <c r="AR274" s="12" t="s">
        <v>53</v>
      </c>
      <c r="AS274" s="12" t="s">
        <v>21</v>
      </c>
    </row>
    <row r="275" spans="2:45" x14ac:dyDescent="0.25">
      <c r="B275" s="10" t="s">
        <v>37</v>
      </c>
      <c r="C275" s="11">
        <v>34050</v>
      </c>
      <c r="D275" s="11" t="s">
        <v>21</v>
      </c>
      <c r="E275" s="11">
        <v>10370</v>
      </c>
      <c r="F275" s="65">
        <f t="shared" si="0"/>
        <v>30.455212922173274</v>
      </c>
      <c r="G275" s="11">
        <v>23310</v>
      </c>
      <c r="H275" s="65">
        <f t="shared" si="1"/>
        <v>68.458149779735677</v>
      </c>
      <c r="I275" s="11">
        <v>370</v>
      </c>
      <c r="J275" s="65">
        <f t="shared" si="2"/>
        <v>1.0866372980910426</v>
      </c>
      <c r="K275" s="11" t="s">
        <v>53</v>
      </c>
      <c r="L275" s="11" t="s">
        <v>21</v>
      </c>
      <c r="M275" s="11">
        <v>560</v>
      </c>
      <c r="N275" s="11" t="s">
        <v>21</v>
      </c>
      <c r="O275" s="11">
        <v>250</v>
      </c>
      <c r="P275" s="65">
        <f t="shared" si="3"/>
        <v>44.642857142857146</v>
      </c>
      <c r="Q275" s="11">
        <v>300</v>
      </c>
      <c r="R275" s="65">
        <f t="shared" si="4"/>
        <v>53.571428571428569</v>
      </c>
      <c r="S275" s="11">
        <v>10</v>
      </c>
      <c r="T275" s="65">
        <f t="shared" si="5"/>
        <v>1.7857142857142856</v>
      </c>
      <c r="U275" s="11" t="s">
        <v>53</v>
      </c>
      <c r="V275" s="11" t="s">
        <v>21</v>
      </c>
      <c r="Y275" s="10" t="s">
        <v>37</v>
      </c>
      <c r="Z275" s="11">
        <v>38860</v>
      </c>
      <c r="AA275" s="11" t="s">
        <v>21</v>
      </c>
      <c r="AB275" s="11">
        <v>2050</v>
      </c>
      <c r="AC275" s="11" t="s">
        <v>21</v>
      </c>
      <c r="AD275" s="11">
        <v>36650</v>
      </c>
      <c r="AE275" s="11" t="s">
        <v>21</v>
      </c>
      <c r="AF275" s="11">
        <v>170</v>
      </c>
      <c r="AG275" s="11" t="s">
        <v>21</v>
      </c>
      <c r="AH275" s="11" t="s">
        <v>53</v>
      </c>
      <c r="AI275" s="11" t="s">
        <v>21</v>
      </c>
      <c r="AJ275" s="11">
        <v>160</v>
      </c>
      <c r="AK275" s="11" t="s">
        <v>21</v>
      </c>
      <c r="AL275" s="11">
        <v>20</v>
      </c>
      <c r="AM275" s="11" t="s">
        <v>21</v>
      </c>
      <c r="AN275" s="11">
        <v>130</v>
      </c>
      <c r="AO275" s="11" t="s">
        <v>21</v>
      </c>
      <c r="AP275" s="11" t="s">
        <v>53</v>
      </c>
      <c r="AQ275" s="11" t="s">
        <v>79</v>
      </c>
      <c r="AR275" s="11" t="s">
        <v>53</v>
      </c>
      <c r="AS275" s="11" t="s">
        <v>21</v>
      </c>
    </row>
    <row r="276" spans="2:45" x14ac:dyDescent="0.25">
      <c r="B276" s="10" t="s">
        <v>38</v>
      </c>
      <c r="C276" s="12">
        <v>68980</v>
      </c>
      <c r="D276" s="12" t="s">
        <v>21</v>
      </c>
      <c r="E276" s="12">
        <v>14370</v>
      </c>
      <c r="F276" s="65">
        <f t="shared" si="0"/>
        <v>20.832125253696724</v>
      </c>
      <c r="G276" s="12">
        <v>34170</v>
      </c>
      <c r="H276" s="65">
        <f t="shared" si="1"/>
        <v>49.536097419541896</v>
      </c>
      <c r="I276" s="12">
        <v>20440</v>
      </c>
      <c r="J276" s="65">
        <f t="shared" si="2"/>
        <v>29.631777326761384</v>
      </c>
      <c r="K276" s="12" t="s">
        <v>53</v>
      </c>
      <c r="L276" s="12" t="s">
        <v>21</v>
      </c>
      <c r="M276" s="12">
        <v>2620</v>
      </c>
      <c r="N276" s="12" t="s">
        <v>21</v>
      </c>
      <c r="O276" s="12">
        <v>1000</v>
      </c>
      <c r="P276" s="65">
        <f t="shared" si="3"/>
        <v>38.167938931297712</v>
      </c>
      <c r="Q276" s="12">
        <v>300</v>
      </c>
      <c r="R276" s="65">
        <f t="shared" si="4"/>
        <v>11.450381679389313</v>
      </c>
      <c r="S276" s="12">
        <v>1320</v>
      </c>
      <c r="T276" s="65">
        <f t="shared" si="5"/>
        <v>50.381679389312971</v>
      </c>
      <c r="U276" s="12" t="s">
        <v>53</v>
      </c>
      <c r="V276" s="12" t="s">
        <v>21</v>
      </c>
      <c r="Y276" s="10" t="s">
        <v>38</v>
      </c>
      <c r="Z276" s="12">
        <v>83390</v>
      </c>
      <c r="AA276" s="12" t="s">
        <v>21</v>
      </c>
      <c r="AB276" s="12">
        <v>10330</v>
      </c>
      <c r="AC276" s="12" t="s">
        <v>21</v>
      </c>
      <c r="AD276" s="12">
        <v>51270</v>
      </c>
      <c r="AE276" s="12" t="s">
        <v>21</v>
      </c>
      <c r="AF276" s="12">
        <v>21790</v>
      </c>
      <c r="AG276" s="12" t="s">
        <v>21</v>
      </c>
      <c r="AH276" s="12" t="s">
        <v>53</v>
      </c>
      <c r="AI276" s="12" t="s">
        <v>21</v>
      </c>
      <c r="AJ276" s="12">
        <v>1490</v>
      </c>
      <c r="AK276" s="12" t="s">
        <v>21</v>
      </c>
      <c r="AL276" s="12">
        <v>440</v>
      </c>
      <c r="AM276" s="12" t="s">
        <v>21</v>
      </c>
      <c r="AN276" s="12">
        <v>370</v>
      </c>
      <c r="AO276" s="12" t="s">
        <v>21</v>
      </c>
      <c r="AP276" s="12">
        <v>680</v>
      </c>
      <c r="AQ276" s="12" t="s">
        <v>21</v>
      </c>
      <c r="AR276" s="12" t="s">
        <v>53</v>
      </c>
      <c r="AS276" s="12" t="s">
        <v>21</v>
      </c>
    </row>
    <row r="277" spans="2:45" x14ac:dyDescent="0.25">
      <c r="B277" s="10" t="s">
        <v>39</v>
      </c>
      <c r="C277" s="11">
        <v>132080</v>
      </c>
      <c r="D277" s="11" t="s">
        <v>21</v>
      </c>
      <c r="E277" s="11">
        <v>39930</v>
      </c>
      <c r="F277" s="65">
        <f t="shared" si="0"/>
        <v>30.231677771047849</v>
      </c>
      <c r="G277" s="11">
        <v>75020</v>
      </c>
      <c r="H277" s="65">
        <f t="shared" si="1"/>
        <v>56.798909751665661</v>
      </c>
      <c r="I277" s="11">
        <v>17130</v>
      </c>
      <c r="J277" s="65">
        <f t="shared" si="2"/>
        <v>12.969412477286493</v>
      </c>
      <c r="K277" s="11" t="s">
        <v>53</v>
      </c>
      <c r="L277" s="11" t="s">
        <v>21</v>
      </c>
      <c r="M277" s="11">
        <v>1020</v>
      </c>
      <c r="N277" s="11" t="s">
        <v>21</v>
      </c>
      <c r="O277" s="11">
        <v>330</v>
      </c>
      <c r="P277" s="65">
        <f t="shared" si="3"/>
        <v>32.352941176470587</v>
      </c>
      <c r="Q277" s="11">
        <v>440</v>
      </c>
      <c r="R277" s="65">
        <f t="shared" si="4"/>
        <v>43.137254901960787</v>
      </c>
      <c r="S277" s="11">
        <v>250</v>
      </c>
      <c r="T277" s="65">
        <f t="shared" si="5"/>
        <v>24.509803921568626</v>
      </c>
      <c r="U277" s="11" t="s">
        <v>53</v>
      </c>
      <c r="V277" s="11" t="s">
        <v>21</v>
      </c>
      <c r="Y277" s="10" t="s">
        <v>39</v>
      </c>
      <c r="Z277" s="11">
        <v>199910</v>
      </c>
      <c r="AA277" s="11" t="s">
        <v>21</v>
      </c>
      <c r="AB277" s="11">
        <v>35020</v>
      </c>
      <c r="AC277" s="11" t="s">
        <v>21</v>
      </c>
      <c r="AD277" s="11">
        <v>139920</v>
      </c>
      <c r="AE277" s="11" t="s">
        <v>21</v>
      </c>
      <c r="AF277" s="11">
        <v>24970</v>
      </c>
      <c r="AG277" s="11" t="s">
        <v>21</v>
      </c>
      <c r="AH277" s="11" t="s">
        <v>53</v>
      </c>
      <c r="AI277" s="11" t="s">
        <v>21</v>
      </c>
      <c r="AJ277" s="11">
        <v>350</v>
      </c>
      <c r="AK277" s="11" t="s">
        <v>21</v>
      </c>
      <c r="AL277" s="11">
        <v>100</v>
      </c>
      <c r="AM277" s="11" t="s">
        <v>21</v>
      </c>
      <c r="AN277" s="11">
        <v>140</v>
      </c>
      <c r="AO277" s="11" t="s">
        <v>21</v>
      </c>
      <c r="AP277" s="11">
        <v>110</v>
      </c>
      <c r="AQ277" s="11" t="s">
        <v>21</v>
      </c>
      <c r="AR277" s="11" t="s">
        <v>53</v>
      </c>
      <c r="AS277" s="11" t="s">
        <v>21</v>
      </c>
    </row>
    <row r="278" spans="2:45" x14ac:dyDescent="0.25">
      <c r="B278" s="10" t="s">
        <v>40</v>
      </c>
      <c r="C278" s="12">
        <v>1880</v>
      </c>
      <c r="D278" s="12" t="s">
        <v>21</v>
      </c>
      <c r="E278" s="12">
        <v>180</v>
      </c>
      <c r="F278" s="65">
        <f t="shared" si="0"/>
        <v>9.5744680851063837</v>
      </c>
      <c r="G278" s="12">
        <v>700</v>
      </c>
      <c r="H278" s="65">
        <f t="shared" si="1"/>
        <v>37.234042553191486</v>
      </c>
      <c r="I278" s="12">
        <v>1000</v>
      </c>
      <c r="J278" s="65">
        <f t="shared" si="2"/>
        <v>53.191489361702125</v>
      </c>
      <c r="K278" s="12" t="s">
        <v>53</v>
      </c>
      <c r="L278" s="12" t="s">
        <v>21</v>
      </c>
      <c r="M278" s="12">
        <v>100</v>
      </c>
      <c r="N278" s="12" t="s">
        <v>21</v>
      </c>
      <c r="O278" s="12">
        <v>10</v>
      </c>
      <c r="P278" s="65">
        <f t="shared" si="3"/>
        <v>10</v>
      </c>
      <c r="Q278" s="12">
        <v>40</v>
      </c>
      <c r="R278" s="65">
        <f t="shared" si="4"/>
        <v>40</v>
      </c>
      <c r="S278" s="12">
        <v>50</v>
      </c>
      <c r="T278" s="65">
        <f t="shared" si="5"/>
        <v>50</v>
      </c>
      <c r="U278" s="12" t="s">
        <v>53</v>
      </c>
      <c r="V278" s="12" t="s">
        <v>21</v>
      </c>
      <c r="Y278" s="10" t="s">
        <v>40</v>
      </c>
      <c r="Z278" s="12">
        <v>2200</v>
      </c>
      <c r="AA278" s="12" t="s">
        <v>21</v>
      </c>
      <c r="AB278" s="12">
        <v>320</v>
      </c>
      <c r="AC278" s="12" t="s">
        <v>21</v>
      </c>
      <c r="AD278" s="12">
        <v>870</v>
      </c>
      <c r="AE278" s="12" t="s">
        <v>21</v>
      </c>
      <c r="AF278" s="12">
        <v>1010</v>
      </c>
      <c r="AG278" s="12" t="s">
        <v>21</v>
      </c>
      <c r="AH278" s="12" t="s">
        <v>53</v>
      </c>
      <c r="AI278" s="12" t="s">
        <v>21</v>
      </c>
      <c r="AJ278" s="12">
        <v>70</v>
      </c>
      <c r="AK278" s="12" t="s">
        <v>21</v>
      </c>
      <c r="AL278" s="12">
        <v>10</v>
      </c>
      <c r="AM278" s="12" t="s">
        <v>21</v>
      </c>
      <c r="AN278" s="12">
        <v>30</v>
      </c>
      <c r="AO278" s="12" t="s">
        <v>21</v>
      </c>
      <c r="AP278" s="12">
        <v>30</v>
      </c>
      <c r="AQ278" s="12" t="s">
        <v>21</v>
      </c>
      <c r="AR278" s="12" t="s">
        <v>53</v>
      </c>
      <c r="AS278" s="12" t="s">
        <v>21</v>
      </c>
    </row>
    <row r="279" spans="2:45" x14ac:dyDescent="0.25">
      <c r="B279" s="10" t="s">
        <v>41</v>
      </c>
      <c r="C279" s="11">
        <v>232060</v>
      </c>
      <c r="D279" s="11" t="s">
        <v>21</v>
      </c>
      <c r="E279" s="11">
        <v>69130</v>
      </c>
      <c r="F279" s="65">
        <f t="shared" si="0"/>
        <v>29.78970955787296</v>
      </c>
      <c r="G279" s="11">
        <v>142030</v>
      </c>
      <c r="H279" s="65">
        <f t="shared" si="1"/>
        <v>61.203998965784713</v>
      </c>
      <c r="I279" s="11">
        <v>20900</v>
      </c>
      <c r="J279" s="65">
        <f t="shared" si="2"/>
        <v>9.0062914763423247</v>
      </c>
      <c r="K279" s="11" t="s">
        <v>53</v>
      </c>
      <c r="L279" s="11" t="s">
        <v>21</v>
      </c>
      <c r="M279" s="11">
        <v>970</v>
      </c>
      <c r="N279" s="11" t="s">
        <v>21</v>
      </c>
      <c r="O279" s="11">
        <v>460</v>
      </c>
      <c r="P279" s="65">
        <f t="shared" si="3"/>
        <v>47.422680412371129</v>
      </c>
      <c r="Q279" s="11">
        <v>200</v>
      </c>
      <c r="R279" s="65">
        <f t="shared" si="4"/>
        <v>20.618556701030926</v>
      </c>
      <c r="S279" s="11">
        <v>320</v>
      </c>
      <c r="T279" s="65">
        <f t="shared" si="5"/>
        <v>32.989690721649481</v>
      </c>
      <c r="U279" s="11" t="s">
        <v>53</v>
      </c>
      <c r="V279" s="11" t="s">
        <v>21</v>
      </c>
      <c r="Y279" s="10" t="s">
        <v>41</v>
      </c>
      <c r="Z279" s="11">
        <v>571660</v>
      </c>
      <c r="AA279" s="11" t="s">
        <v>21</v>
      </c>
      <c r="AB279" s="11">
        <v>64390</v>
      </c>
      <c r="AC279" s="11" t="s">
        <v>21</v>
      </c>
      <c r="AD279" s="11">
        <v>488920</v>
      </c>
      <c r="AE279" s="11" t="s">
        <v>21</v>
      </c>
      <c r="AF279" s="11">
        <v>18360</v>
      </c>
      <c r="AG279" s="11" t="s">
        <v>21</v>
      </c>
      <c r="AH279" s="11" t="s">
        <v>53</v>
      </c>
      <c r="AI279" s="11" t="s">
        <v>21</v>
      </c>
      <c r="AJ279" s="11">
        <v>140</v>
      </c>
      <c r="AK279" s="11" t="s">
        <v>21</v>
      </c>
      <c r="AL279" s="11">
        <v>40</v>
      </c>
      <c r="AM279" s="11" t="s">
        <v>21</v>
      </c>
      <c r="AN279" s="11">
        <v>60</v>
      </c>
      <c r="AO279" s="11" t="s">
        <v>21</v>
      </c>
      <c r="AP279" s="11">
        <v>40</v>
      </c>
      <c r="AQ279" s="11" t="s">
        <v>21</v>
      </c>
      <c r="AR279" s="11" t="s">
        <v>53</v>
      </c>
      <c r="AS279" s="11" t="s">
        <v>21</v>
      </c>
    </row>
    <row r="280" spans="2:45" x14ac:dyDescent="0.25">
      <c r="B280" s="10" t="s">
        <v>42</v>
      </c>
      <c r="C280" s="12">
        <v>7650</v>
      </c>
      <c r="D280" s="12" t="s">
        <v>21</v>
      </c>
      <c r="E280" s="12">
        <v>1460</v>
      </c>
      <c r="F280" s="65"/>
      <c r="G280" s="12">
        <v>6070</v>
      </c>
      <c r="H280" s="65">
        <f t="shared" si="1"/>
        <v>79.346405228758172</v>
      </c>
      <c r="I280" s="12">
        <v>110</v>
      </c>
      <c r="J280" s="65"/>
      <c r="K280" s="12" t="s">
        <v>53</v>
      </c>
      <c r="L280" s="12" t="s">
        <v>21</v>
      </c>
      <c r="M280" s="12">
        <v>10</v>
      </c>
      <c r="N280" s="12" t="s">
        <v>21</v>
      </c>
      <c r="O280" s="12" t="s">
        <v>53</v>
      </c>
      <c r="P280" s="65"/>
      <c r="Q280" s="12">
        <v>10</v>
      </c>
      <c r="R280" s="65">
        <f t="shared" si="4"/>
        <v>100</v>
      </c>
      <c r="S280" s="12" t="s">
        <v>53</v>
      </c>
      <c r="T280" s="65"/>
      <c r="U280" s="12" t="s">
        <v>53</v>
      </c>
      <c r="V280" s="12" t="s">
        <v>21</v>
      </c>
      <c r="Y280" s="10" t="s">
        <v>42</v>
      </c>
      <c r="Z280" s="12">
        <v>12530</v>
      </c>
      <c r="AA280" s="12" t="s">
        <v>21</v>
      </c>
      <c r="AB280" s="12">
        <v>1060</v>
      </c>
      <c r="AC280" s="12" t="s">
        <v>21</v>
      </c>
      <c r="AD280" s="12">
        <v>11300</v>
      </c>
      <c r="AE280" s="12" t="s">
        <v>21</v>
      </c>
      <c r="AF280" s="12">
        <v>170</v>
      </c>
      <c r="AG280" s="12" t="s">
        <v>21</v>
      </c>
      <c r="AH280" s="12" t="s">
        <v>53</v>
      </c>
      <c r="AI280" s="12" t="s">
        <v>21</v>
      </c>
      <c r="AJ280" s="12" t="s">
        <v>53</v>
      </c>
      <c r="AK280" s="12" t="s">
        <v>79</v>
      </c>
      <c r="AL280" s="12" t="s">
        <v>53</v>
      </c>
      <c r="AM280" s="12" t="s">
        <v>79</v>
      </c>
      <c r="AN280" s="12" t="s">
        <v>53</v>
      </c>
      <c r="AO280" s="12" t="s">
        <v>79</v>
      </c>
      <c r="AP280" s="12" t="s">
        <v>53</v>
      </c>
      <c r="AQ280" s="12" t="s">
        <v>21</v>
      </c>
      <c r="AR280" s="12" t="s">
        <v>53</v>
      </c>
      <c r="AS280" s="12" t="s">
        <v>21</v>
      </c>
    </row>
    <row r="281" spans="2:45" x14ac:dyDescent="0.25">
      <c r="B281" s="10" t="s">
        <v>43</v>
      </c>
      <c r="C281" s="11">
        <v>52640</v>
      </c>
      <c r="D281" s="11" t="s">
        <v>21</v>
      </c>
      <c r="E281" s="11">
        <v>10180</v>
      </c>
      <c r="F281" s="65">
        <f t="shared" si="0"/>
        <v>19.338905775075986</v>
      </c>
      <c r="G281" s="11">
        <v>9530</v>
      </c>
      <c r="H281" s="65">
        <f t="shared" si="1"/>
        <v>18.104103343465045</v>
      </c>
      <c r="I281" s="11">
        <v>32930</v>
      </c>
      <c r="J281" s="65">
        <f t="shared" si="2"/>
        <v>62.556990881458965</v>
      </c>
      <c r="K281" s="11" t="s">
        <v>53</v>
      </c>
      <c r="L281" s="11" t="s">
        <v>21</v>
      </c>
      <c r="M281" s="11">
        <v>1300</v>
      </c>
      <c r="N281" s="11" t="s">
        <v>21</v>
      </c>
      <c r="O281" s="11">
        <v>130</v>
      </c>
      <c r="P281" s="65">
        <f t="shared" si="3"/>
        <v>10</v>
      </c>
      <c r="Q281" s="11">
        <v>210</v>
      </c>
      <c r="R281" s="65">
        <f t="shared" si="4"/>
        <v>16.153846153846153</v>
      </c>
      <c r="S281" s="11">
        <v>970</v>
      </c>
      <c r="T281" s="65">
        <f t="shared" si="5"/>
        <v>74.615384615384613</v>
      </c>
      <c r="U281" s="11" t="s">
        <v>53</v>
      </c>
      <c r="V281" s="11" t="s">
        <v>21</v>
      </c>
      <c r="Y281" s="10" t="s">
        <v>43</v>
      </c>
      <c r="Z281" s="11">
        <v>72320</v>
      </c>
      <c r="AA281" s="11" t="s">
        <v>21</v>
      </c>
      <c r="AB281" s="11">
        <v>46690</v>
      </c>
      <c r="AC281" s="11" t="s">
        <v>21</v>
      </c>
      <c r="AD281" s="11">
        <v>20840</v>
      </c>
      <c r="AE281" s="11" t="s">
        <v>21</v>
      </c>
      <c r="AF281" s="11">
        <v>4790</v>
      </c>
      <c r="AG281" s="11" t="s">
        <v>21</v>
      </c>
      <c r="AH281" s="11" t="s">
        <v>53</v>
      </c>
      <c r="AI281" s="11" t="s">
        <v>21</v>
      </c>
      <c r="AJ281" s="11">
        <v>1120</v>
      </c>
      <c r="AK281" s="11" t="s">
        <v>21</v>
      </c>
      <c r="AL281" s="11">
        <v>640</v>
      </c>
      <c r="AM281" s="11" t="s">
        <v>21</v>
      </c>
      <c r="AN281" s="11">
        <v>270</v>
      </c>
      <c r="AO281" s="11" t="s">
        <v>21</v>
      </c>
      <c r="AP281" s="11">
        <v>210</v>
      </c>
      <c r="AQ281" s="11" t="s">
        <v>21</v>
      </c>
      <c r="AR281" s="11" t="s">
        <v>53</v>
      </c>
      <c r="AS281" s="11" t="s">
        <v>21</v>
      </c>
    </row>
    <row r="282" spans="2:45" x14ac:dyDescent="0.25">
      <c r="B282" s="10" t="s">
        <v>44</v>
      </c>
      <c r="C282" s="12">
        <v>110780</v>
      </c>
      <c r="D282" s="12" t="s">
        <v>21</v>
      </c>
      <c r="E282" s="12">
        <v>33360</v>
      </c>
      <c r="F282" s="65">
        <f t="shared" si="0"/>
        <v>30.113738942047302</v>
      </c>
      <c r="G282" s="12">
        <v>50420</v>
      </c>
      <c r="H282" s="65">
        <f t="shared" si="1"/>
        <v>45.513630619245347</v>
      </c>
      <c r="I282" s="12">
        <v>26990</v>
      </c>
      <c r="J282" s="65">
        <f t="shared" si="2"/>
        <v>24.363603538544865</v>
      </c>
      <c r="K282" s="12" t="s">
        <v>53</v>
      </c>
      <c r="L282" s="12" t="s">
        <v>21</v>
      </c>
      <c r="M282" s="12">
        <v>24160</v>
      </c>
      <c r="N282" s="12" t="s">
        <v>21</v>
      </c>
      <c r="O282" s="12">
        <v>8180</v>
      </c>
      <c r="P282" s="65">
        <f t="shared" si="3"/>
        <v>33.857615894039732</v>
      </c>
      <c r="Q282" s="12">
        <v>8540</v>
      </c>
      <c r="R282" s="65">
        <f t="shared" si="4"/>
        <v>35.347682119205295</v>
      </c>
      <c r="S282" s="12">
        <v>7450</v>
      </c>
      <c r="T282" s="65">
        <f t="shared" si="5"/>
        <v>30.836092715231789</v>
      </c>
      <c r="U282" s="12" t="s">
        <v>53</v>
      </c>
      <c r="V282" s="12" t="s">
        <v>21</v>
      </c>
      <c r="Y282" s="10" t="s">
        <v>44</v>
      </c>
      <c r="Z282" s="12">
        <v>150170</v>
      </c>
      <c r="AA282" s="12" t="s">
        <v>21</v>
      </c>
      <c r="AB282" s="12">
        <v>33690</v>
      </c>
      <c r="AC282" s="12" t="s">
        <v>21</v>
      </c>
      <c r="AD282" s="12">
        <v>78030</v>
      </c>
      <c r="AE282" s="12" t="s">
        <v>21</v>
      </c>
      <c r="AF282" s="12">
        <v>38450</v>
      </c>
      <c r="AG282" s="12" t="s">
        <v>21</v>
      </c>
      <c r="AH282" s="12" t="s">
        <v>53</v>
      </c>
      <c r="AI282" s="12" t="s">
        <v>21</v>
      </c>
      <c r="AJ282" s="12">
        <v>20550</v>
      </c>
      <c r="AK282" s="12" t="s">
        <v>21</v>
      </c>
      <c r="AL282" s="12">
        <v>5410</v>
      </c>
      <c r="AM282" s="12" t="s">
        <v>21</v>
      </c>
      <c r="AN282" s="12">
        <v>8300</v>
      </c>
      <c r="AO282" s="12" t="s">
        <v>21</v>
      </c>
      <c r="AP282" s="12">
        <v>6840</v>
      </c>
      <c r="AQ282" s="12" t="s">
        <v>21</v>
      </c>
      <c r="AR282" s="12" t="s">
        <v>53</v>
      </c>
      <c r="AS282" s="12" t="s">
        <v>21</v>
      </c>
    </row>
    <row r="283" spans="2:45" x14ac:dyDescent="0.25">
      <c r="B283" s="10" t="s">
        <v>45</v>
      </c>
      <c r="C283" s="11">
        <v>1301490</v>
      </c>
      <c r="D283" s="11" t="s">
        <v>21</v>
      </c>
      <c r="E283" s="11">
        <v>184290</v>
      </c>
      <c r="F283" s="65">
        <f t="shared" si="0"/>
        <v>14.159924394348018</v>
      </c>
      <c r="G283" s="11">
        <v>773590</v>
      </c>
      <c r="H283" s="65">
        <f t="shared" si="1"/>
        <v>59.438797071049329</v>
      </c>
      <c r="I283" s="11">
        <v>343620</v>
      </c>
      <c r="J283" s="65">
        <f t="shared" si="2"/>
        <v>26.402046884724435</v>
      </c>
      <c r="K283" s="11" t="s">
        <v>53</v>
      </c>
      <c r="L283" s="11" t="s">
        <v>21</v>
      </c>
      <c r="M283" s="11">
        <v>1960</v>
      </c>
      <c r="N283" s="11" t="s">
        <v>21</v>
      </c>
      <c r="O283" s="11">
        <v>280</v>
      </c>
      <c r="P283" s="65">
        <f t="shared" si="3"/>
        <v>14.285714285714285</v>
      </c>
      <c r="Q283" s="11">
        <v>1040</v>
      </c>
      <c r="R283" s="65">
        <f t="shared" si="4"/>
        <v>53.061224489795919</v>
      </c>
      <c r="S283" s="11">
        <v>650</v>
      </c>
      <c r="T283" s="65">
        <f t="shared" si="5"/>
        <v>33.163265306122447</v>
      </c>
      <c r="U283" s="11" t="s">
        <v>53</v>
      </c>
      <c r="V283" s="11" t="s">
        <v>21</v>
      </c>
      <c r="Y283" s="10" t="s">
        <v>45</v>
      </c>
      <c r="Z283" s="11">
        <v>1506620</v>
      </c>
      <c r="AA283" s="11" t="s">
        <v>21</v>
      </c>
      <c r="AB283" s="11">
        <v>320990</v>
      </c>
      <c r="AC283" s="11" t="s">
        <v>21</v>
      </c>
      <c r="AD283" s="11">
        <v>814450</v>
      </c>
      <c r="AE283" s="11" t="s">
        <v>21</v>
      </c>
      <c r="AF283" s="11">
        <v>371180</v>
      </c>
      <c r="AG283" s="11" t="s">
        <v>21</v>
      </c>
      <c r="AH283" s="11" t="s">
        <v>53</v>
      </c>
      <c r="AI283" s="11" t="s">
        <v>21</v>
      </c>
      <c r="AJ283" s="11">
        <v>3580</v>
      </c>
      <c r="AK283" s="11" t="s">
        <v>21</v>
      </c>
      <c r="AL283" s="11">
        <v>800</v>
      </c>
      <c r="AM283" s="11" t="s">
        <v>21</v>
      </c>
      <c r="AN283" s="11">
        <v>1700</v>
      </c>
      <c r="AO283" s="11" t="s">
        <v>21</v>
      </c>
      <c r="AP283" s="11">
        <v>1080</v>
      </c>
      <c r="AQ283" s="11" t="s">
        <v>21</v>
      </c>
      <c r="AR283" s="11" t="s">
        <v>53</v>
      </c>
      <c r="AS283" s="11" t="s">
        <v>21</v>
      </c>
    </row>
    <row r="284" spans="2:45" x14ac:dyDescent="0.25">
      <c r="B284" s="10" t="s">
        <v>46</v>
      </c>
      <c r="C284" s="12">
        <v>290230</v>
      </c>
      <c r="D284" s="12" t="s">
        <v>21</v>
      </c>
      <c r="E284" s="12">
        <v>133480</v>
      </c>
      <c r="F284" s="65">
        <f t="shared" si="0"/>
        <v>45.991110498570094</v>
      </c>
      <c r="G284" s="12">
        <v>148270</v>
      </c>
      <c r="H284" s="65">
        <f t="shared" si="1"/>
        <v>51.087068876408367</v>
      </c>
      <c r="I284" s="12">
        <v>8480</v>
      </c>
      <c r="J284" s="65">
        <f t="shared" si="2"/>
        <v>2.9218206250215344</v>
      </c>
      <c r="K284" s="12" t="s">
        <v>53</v>
      </c>
      <c r="L284" s="12" t="s">
        <v>21</v>
      </c>
      <c r="M284" s="12">
        <v>1950</v>
      </c>
      <c r="N284" s="12" t="s">
        <v>21</v>
      </c>
      <c r="O284" s="12">
        <v>1180</v>
      </c>
      <c r="P284" s="65">
        <f t="shared" si="3"/>
        <v>60.512820512820511</v>
      </c>
      <c r="Q284" s="12">
        <v>380</v>
      </c>
      <c r="R284" s="65">
        <f t="shared" si="4"/>
        <v>19.487179487179489</v>
      </c>
      <c r="S284" s="12">
        <v>390</v>
      </c>
      <c r="T284" s="65">
        <f t="shared" si="5"/>
        <v>20</v>
      </c>
      <c r="U284" s="12" t="s">
        <v>53</v>
      </c>
      <c r="V284" s="12" t="s">
        <v>21</v>
      </c>
      <c r="Y284" s="10" t="s">
        <v>46</v>
      </c>
      <c r="Z284" s="12">
        <v>305270</v>
      </c>
      <c r="AA284" s="12" t="s">
        <v>21</v>
      </c>
      <c r="AB284" s="12">
        <v>31810</v>
      </c>
      <c r="AC284" s="12" t="s">
        <v>21</v>
      </c>
      <c r="AD284" s="12">
        <v>268560</v>
      </c>
      <c r="AE284" s="12" t="s">
        <v>21</v>
      </c>
      <c r="AF284" s="12">
        <v>4900</v>
      </c>
      <c r="AG284" s="12" t="s">
        <v>21</v>
      </c>
      <c r="AH284" s="12" t="s">
        <v>53</v>
      </c>
      <c r="AI284" s="12" t="s">
        <v>21</v>
      </c>
      <c r="AJ284" s="12">
        <v>610</v>
      </c>
      <c r="AK284" s="12" t="s">
        <v>21</v>
      </c>
      <c r="AL284" s="12">
        <v>250</v>
      </c>
      <c r="AM284" s="12" t="s">
        <v>21</v>
      </c>
      <c r="AN284" s="12">
        <v>230</v>
      </c>
      <c r="AO284" s="12" t="s">
        <v>21</v>
      </c>
      <c r="AP284" s="12">
        <v>130</v>
      </c>
      <c r="AQ284" s="12" t="s">
        <v>21</v>
      </c>
      <c r="AR284" s="12" t="s">
        <v>53</v>
      </c>
      <c r="AS284" s="12" t="s">
        <v>21</v>
      </c>
    </row>
    <row r="285" spans="2:45" x14ac:dyDescent="0.25">
      <c r="B285" s="10" t="s">
        <v>47</v>
      </c>
      <c r="C285" s="11">
        <v>2887070</v>
      </c>
      <c r="D285" s="11" t="s">
        <v>21</v>
      </c>
      <c r="E285" s="11">
        <v>137390</v>
      </c>
      <c r="F285" s="65">
        <f t="shared" si="0"/>
        <v>4.7588039084608269</v>
      </c>
      <c r="G285" s="11">
        <v>2728240</v>
      </c>
      <c r="H285" s="65">
        <f t="shared" si="1"/>
        <v>94.498574679519379</v>
      </c>
      <c r="I285" s="11">
        <v>21440</v>
      </c>
      <c r="J285" s="65">
        <f t="shared" si="2"/>
        <v>0.7426214120197987</v>
      </c>
      <c r="K285" s="11" t="s">
        <v>53</v>
      </c>
      <c r="L285" s="11" t="s">
        <v>21</v>
      </c>
      <c r="M285" s="11">
        <v>19950</v>
      </c>
      <c r="N285" s="11" t="s">
        <v>21</v>
      </c>
      <c r="O285" s="11">
        <v>570</v>
      </c>
      <c r="P285" s="65">
        <f t="shared" si="3"/>
        <v>2.8571428571428572</v>
      </c>
      <c r="Q285" s="11">
        <v>19090</v>
      </c>
      <c r="R285" s="65">
        <f t="shared" si="4"/>
        <v>95.689223057644114</v>
      </c>
      <c r="S285" s="11">
        <v>290</v>
      </c>
      <c r="T285" s="65">
        <f t="shared" si="5"/>
        <v>1.4536340852130327</v>
      </c>
      <c r="U285" s="11" t="s">
        <v>53</v>
      </c>
      <c r="V285" s="11" t="s">
        <v>21</v>
      </c>
      <c r="Y285" s="10" t="s">
        <v>47</v>
      </c>
      <c r="Z285" s="11">
        <v>3859040</v>
      </c>
      <c r="AA285" s="11" t="s">
        <v>21</v>
      </c>
      <c r="AB285" s="11">
        <v>81490</v>
      </c>
      <c r="AC285" s="11" t="s">
        <v>21</v>
      </c>
      <c r="AD285" s="11">
        <v>3761970</v>
      </c>
      <c r="AE285" s="11" t="s">
        <v>21</v>
      </c>
      <c r="AF285" s="11">
        <v>15580</v>
      </c>
      <c r="AG285" s="11" t="s">
        <v>21</v>
      </c>
      <c r="AH285" s="11" t="s">
        <v>53</v>
      </c>
      <c r="AI285" s="11" t="s">
        <v>21</v>
      </c>
      <c r="AJ285" s="11">
        <v>910</v>
      </c>
      <c r="AK285" s="11" t="s">
        <v>21</v>
      </c>
      <c r="AL285" s="11">
        <v>40</v>
      </c>
      <c r="AM285" s="11" t="s">
        <v>21</v>
      </c>
      <c r="AN285" s="11">
        <v>840</v>
      </c>
      <c r="AO285" s="11" t="s">
        <v>21</v>
      </c>
      <c r="AP285" s="11">
        <v>30</v>
      </c>
      <c r="AQ285" s="11" t="s">
        <v>21</v>
      </c>
      <c r="AR285" s="11" t="s">
        <v>53</v>
      </c>
      <c r="AS285" s="11" t="s">
        <v>21</v>
      </c>
    </row>
    <row r="286" spans="2:45" x14ac:dyDescent="0.25">
      <c r="B286" s="10" t="s">
        <v>48</v>
      </c>
      <c r="C286" s="12">
        <v>72470</v>
      </c>
      <c r="D286" s="12" t="s">
        <v>21</v>
      </c>
      <c r="E286" s="12">
        <v>16550</v>
      </c>
      <c r="F286" s="65">
        <f t="shared" si="0"/>
        <v>22.837036014902719</v>
      </c>
      <c r="G286" s="12">
        <v>35140</v>
      </c>
      <c r="H286" s="65">
        <f t="shared" si="1"/>
        <v>48.489029943424867</v>
      </c>
      <c r="I286" s="12">
        <v>20780</v>
      </c>
      <c r="J286" s="65">
        <f t="shared" si="2"/>
        <v>28.673934041672418</v>
      </c>
      <c r="K286" s="12" t="s">
        <v>53</v>
      </c>
      <c r="L286" s="12" t="s">
        <v>21</v>
      </c>
      <c r="M286" s="12">
        <v>3340</v>
      </c>
      <c r="N286" s="12" t="s">
        <v>21</v>
      </c>
      <c r="O286" s="12">
        <v>860</v>
      </c>
      <c r="P286" s="65">
        <f t="shared" si="3"/>
        <v>25.748502994011975</v>
      </c>
      <c r="Q286" s="12">
        <v>960</v>
      </c>
      <c r="R286" s="65">
        <f t="shared" si="4"/>
        <v>28.742514970059879</v>
      </c>
      <c r="S286" s="12">
        <v>1520</v>
      </c>
      <c r="T286" s="65">
        <f t="shared" si="5"/>
        <v>45.508982035928142</v>
      </c>
      <c r="U286" s="12" t="s">
        <v>53</v>
      </c>
      <c r="V286" s="12" t="s">
        <v>21</v>
      </c>
      <c r="Y286" s="10" t="s">
        <v>48</v>
      </c>
      <c r="Z286" s="12">
        <v>74650</v>
      </c>
      <c r="AA286" s="12" t="s">
        <v>21</v>
      </c>
      <c r="AB286" s="12">
        <v>19940</v>
      </c>
      <c r="AC286" s="12" t="s">
        <v>21</v>
      </c>
      <c r="AD286" s="12">
        <v>48040</v>
      </c>
      <c r="AE286" s="12" t="s">
        <v>21</v>
      </c>
      <c r="AF286" s="12">
        <v>6670</v>
      </c>
      <c r="AG286" s="12" t="s">
        <v>21</v>
      </c>
      <c r="AH286" s="12" t="s">
        <v>53</v>
      </c>
      <c r="AI286" s="12" t="s">
        <v>21</v>
      </c>
      <c r="AJ286" s="12">
        <v>2040</v>
      </c>
      <c r="AK286" s="12" t="s">
        <v>21</v>
      </c>
      <c r="AL286" s="12">
        <v>900</v>
      </c>
      <c r="AM286" s="12" t="s">
        <v>21</v>
      </c>
      <c r="AN286" s="12">
        <v>810</v>
      </c>
      <c r="AO286" s="12" t="s">
        <v>21</v>
      </c>
      <c r="AP286" s="12">
        <v>330</v>
      </c>
      <c r="AQ286" s="12" t="s">
        <v>21</v>
      </c>
      <c r="AR286" s="12" t="s">
        <v>53</v>
      </c>
      <c r="AS286" s="12" t="s">
        <v>21</v>
      </c>
    </row>
    <row r="287" spans="2:45" x14ac:dyDescent="0.25">
      <c r="B287" s="10" t="s">
        <v>49</v>
      </c>
      <c r="C287" s="11">
        <v>19630</v>
      </c>
      <c r="D287" s="11" t="s">
        <v>21</v>
      </c>
      <c r="E287" s="11">
        <v>2560</v>
      </c>
      <c r="F287" s="65">
        <f t="shared" si="0"/>
        <v>13.041263372389199</v>
      </c>
      <c r="G287" s="11">
        <v>14900</v>
      </c>
      <c r="H287" s="65">
        <f t="shared" si="1"/>
        <v>75.904228222109012</v>
      </c>
      <c r="I287" s="11">
        <v>2180</v>
      </c>
      <c r="J287" s="65">
        <f t="shared" si="2"/>
        <v>11.105450840550178</v>
      </c>
      <c r="K287" s="11" t="s">
        <v>53</v>
      </c>
      <c r="L287" s="11" t="s">
        <v>21</v>
      </c>
      <c r="M287" s="11">
        <v>530</v>
      </c>
      <c r="N287" s="11" t="s">
        <v>21</v>
      </c>
      <c r="O287" s="11">
        <v>100</v>
      </c>
      <c r="P287" s="65">
        <f t="shared" si="3"/>
        <v>18.867924528301888</v>
      </c>
      <c r="Q287" s="11">
        <v>270</v>
      </c>
      <c r="R287" s="65">
        <f t="shared" si="4"/>
        <v>50.943396226415096</v>
      </c>
      <c r="S287" s="11">
        <v>160</v>
      </c>
      <c r="T287" s="65">
        <f t="shared" si="5"/>
        <v>30.188679245283019</v>
      </c>
      <c r="U287" s="11" t="s">
        <v>53</v>
      </c>
      <c r="V287" s="11" t="s">
        <v>21</v>
      </c>
      <c r="Y287" s="10" t="s">
        <v>49</v>
      </c>
      <c r="Z287" s="11">
        <v>24460</v>
      </c>
      <c r="AA287" s="11" t="s">
        <v>21</v>
      </c>
      <c r="AB287" s="11">
        <v>3670</v>
      </c>
      <c r="AC287" s="11" t="s">
        <v>21</v>
      </c>
      <c r="AD287" s="11">
        <v>18640</v>
      </c>
      <c r="AE287" s="11" t="s">
        <v>21</v>
      </c>
      <c r="AF287" s="11">
        <v>2150</v>
      </c>
      <c r="AG287" s="11" t="s">
        <v>21</v>
      </c>
      <c r="AH287" s="11" t="s">
        <v>53</v>
      </c>
      <c r="AI287" s="11" t="s">
        <v>21</v>
      </c>
      <c r="AJ287" s="11">
        <v>330</v>
      </c>
      <c r="AK287" s="11" t="s">
        <v>21</v>
      </c>
      <c r="AL287" s="11">
        <v>90</v>
      </c>
      <c r="AM287" s="11" t="s">
        <v>21</v>
      </c>
      <c r="AN287" s="11">
        <v>110</v>
      </c>
      <c r="AO287" s="11" t="s">
        <v>21</v>
      </c>
      <c r="AP287" s="11">
        <v>130</v>
      </c>
      <c r="AQ287" s="11" t="s">
        <v>21</v>
      </c>
      <c r="AR287" s="11" t="s">
        <v>53</v>
      </c>
      <c r="AS287" s="11" t="s">
        <v>21</v>
      </c>
    </row>
    <row r="288" spans="2:45" x14ac:dyDescent="0.25">
      <c r="B288" s="10" t="s">
        <v>50</v>
      </c>
      <c r="C288" s="12">
        <v>45630</v>
      </c>
      <c r="D288" s="12" t="s">
        <v>21</v>
      </c>
      <c r="E288" s="12">
        <v>15290</v>
      </c>
      <c r="F288" s="65">
        <f t="shared" si="0"/>
        <v>33.508656585579658</v>
      </c>
      <c r="G288" s="12">
        <v>25010</v>
      </c>
      <c r="H288" s="65">
        <f t="shared" si="1"/>
        <v>54.810431733508658</v>
      </c>
      <c r="I288" s="12">
        <v>5330</v>
      </c>
      <c r="J288" s="65">
        <f t="shared" si="2"/>
        <v>11.680911680911681</v>
      </c>
      <c r="K288" s="12" t="s">
        <v>53</v>
      </c>
      <c r="L288" s="12" t="s">
        <v>21</v>
      </c>
      <c r="M288" s="12">
        <v>4240</v>
      </c>
      <c r="N288" s="12" t="s">
        <v>21</v>
      </c>
      <c r="O288" s="12">
        <v>1460</v>
      </c>
      <c r="P288" s="65">
        <f t="shared" si="3"/>
        <v>34.433962264150942</v>
      </c>
      <c r="Q288" s="12">
        <v>2080</v>
      </c>
      <c r="R288" s="65">
        <f t="shared" si="4"/>
        <v>49.056603773584904</v>
      </c>
      <c r="S288" s="12">
        <v>700</v>
      </c>
      <c r="T288" s="65">
        <f t="shared" si="5"/>
        <v>16.509433962264151</v>
      </c>
      <c r="U288" s="12" t="s">
        <v>53</v>
      </c>
      <c r="V288" s="12" t="s">
        <v>21</v>
      </c>
      <c r="Y288" s="10" t="s">
        <v>50</v>
      </c>
      <c r="Z288" s="12">
        <v>63870</v>
      </c>
      <c r="AA288" s="12" t="s">
        <v>21</v>
      </c>
      <c r="AB288" s="12">
        <v>22780</v>
      </c>
      <c r="AC288" s="12" t="s">
        <v>21</v>
      </c>
      <c r="AD288" s="12">
        <v>35150</v>
      </c>
      <c r="AE288" s="12" t="s">
        <v>21</v>
      </c>
      <c r="AF288" s="12">
        <v>5940</v>
      </c>
      <c r="AG288" s="12" t="s">
        <v>21</v>
      </c>
      <c r="AH288" s="12" t="s">
        <v>53</v>
      </c>
      <c r="AI288" s="12" t="s">
        <v>21</v>
      </c>
      <c r="AJ288" s="12">
        <v>2580</v>
      </c>
      <c r="AK288" s="12" t="s">
        <v>21</v>
      </c>
      <c r="AL288" s="12">
        <v>990</v>
      </c>
      <c r="AM288" s="12" t="s">
        <v>21</v>
      </c>
      <c r="AN288" s="12">
        <v>1230</v>
      </c>
      <c r="AO288" s="12" t="s">
        <v>21</v>
      </c>
      <c r="AP288" s="12">
        <v>360</v>
      </c>
      <c r="AQ288" s="12" t="s">
        <v>21</v>
      </c>
      <c r="AR288" s="12" t="s">
        <v>53</v>
      </c>
      <c r="AS288" s="12" t="s">
        <v>21</v>
      </c>
    </row>
    <row r="289" spans="2:45" x14ac:dyDescent="0.25">
      <c r="B289" s="10" t="s">
        <v>51</v>
      </c>
      <c r="C289" s="11">
        <v>58790</v>
      </c>
      <c r="D289" s="11" t="s">
        <v>21</v>
      </c>
      <c r="E289" s="11">
        <v>7110</v>
      </c>
      <c r="F289" s="65">
        <f t="shared" si="0"/>
        <v>12.093893519306004</v>
      </c>
      <c r="G289" s="11">
        <v>38360</v>
      </c>
      <c r="H289" s="65">
        <f t="shared" si="1"/>
        <v>65.249192039462486</v>
      </c>
      <c r="I289" s="11">
        <v>13320</v>
      </c>
      <c r="J289" s="65">
        <f t="shared" si="2"/>
        <v>22.6569144412315</v>
      </c>
      <c r="K289" s="11" t="s">
        <v>53</v>
      </c>
      <c r="L289" s="11" t="s">
        <v>21</v>
      </c>
      <c r="M289" s="11">
        <v>5040</v>
      </c>
      <c r="N289" s="11" t="s">
        <v>21</v>
      </c>
      <c r="O289" s="11">
        <v>790</v>
      </c>
      <c r="P289" s="65">
        <f t="shared" si="3"/>
        <v>15.674603174603174</v>
      </c>
      <c r="Q289" s="11">
        <v>2350</v>
      </c>
      <c r="R289" s="65">
        <f t="shared" si="4"/>
        <v>46.626984126984127</v>
      </c>
      <c r="S289" s="11">
        <v>1900</v>
      </c>
      <c r="T289" s="65">
        <f t="shared" si="5"/>
        <v>37.698412698412696</v>
      </c>
      <c r="U289" s="11" t="s">
        <v>53</v>
      </c>
      <c r="V289" s="11" t="s">
        <v>21</v>
      </c>
      <c r="Y289" s="10" t="s">
        <v>51</v>
      </c>
      <c r="Z289" s="11">
        <v>71090</v>
      </c>
      <c r="AA289" s="11" t="s">
        <v>21</v>
      </c>
      <c r="AB289" s="11">
        <v>10740</v>
      </c>
      <c r="AC289" s="11" t="s">
        <v>21</v>
      </c>
      <c r="AD289" s="11">
        <v>48470</v>
      </c>
      <c r="AE289" s="11" t="s">
        <v>21</v>
      </c>
      <c r="AF289" s="11">
        <v>11880</v>
      </c>
      <c r="AG289" s="11" t="s">
        <v>21</v>
      </c>
      <c r="AH289" s="11" t="s">
        <v>53</v>
      </c>
      <c r="AI289" s="11" t="s">
        <v>21</v>
      </c>
      <c r="AJ289" s="11">
        <v>3420</v>
      </c>
      <c r="AK289" s="11" t="s">
        <v>21</v>
      </c>
      <c r="AL289" s="11">
        <v>780</v>
      </c>
      <c r="AM289" s="11" t="s">
        <v>21</v>
      </c>
      <c r="AN289" s="11">
        <v>1730</v>
      </c>
      <c r="AO289" s="11" t="s">
        <v>21</v>
      </c>
      <c r="AP289" s="11">
        <v>900</v>
      </c>
      <c r="AQ289" s="11" t="s">
        <v>21</v>
      </c>
      <c r="AR289" s="11" t="s">
        <v>53</v>
      </c>
      <c r="AS289" s="11" t="s">
        <v>21</v>
      </c>
    </row>
    <row r="290" spans="2:45" x14ac:dyDescent="0.25">
      <c r="B290" s="10" t="s">
        <v>52</v>
      </c>
      <c r="C290" s="12">
        <v>2090</v>
      </c>
      <c r="D290" s="12" t="s">
        <v>21</v>
      </c>
      <c r="E290" s="12" t="s">
        <v>53</v>
      </c>
      <c r="F290" s="12" t="s">
        <v>21</v>
      </c>
      <c r="G290" s="12" t="s">
        <v>53</v>
      </c>
      <c r="H290" s="12" t="s">
        <v>21</v>
      </c>
      <c r="I290" s="12">
        <v>2090</v>
      </c>
      <c r="J290" s="12" t="s">
        <v>21</v>
      </c>
      <c r="K290" s="12" t="s">
        <v>53</v>
      </c>
      <c r="L290" s="12" t="s">
        <v>21</v>
      </c>
      <c r="M290" s="12" t="s">
        <v>53</v>
      </c>
      <c r="N290" s="12" t="s">
        <v>21</v>
      </c>
      <c r="O290" s="12" t="s">
        <v>53</v>
      </c>
      <c r="P290" s="12" t="s">
        <v>21</v>
      </c>
      <c r="Q290" s="12" t="s">
        <v>53</v>
      </c>
      <c r="R290" s="12" t="s">
        <v>21</v>
      </c>
      <c r="S290" s="12" t="s">
        <v>53</v>
      </c>
      <c r="T290" s="12" t="s">
        <v>21</v>
      </c>
      <c r="U290" s="12" t="s">
        <v>53</v>
      </c>
      <c r="V290" s="12" t="s">
        <v>21</v>
      </c>
      <c r="Y290" s="10" t="s">
        <v>52</v>
      </c>
      <c r="Z290" s="12">
        <v>2590</v>
      </c>
      <c r="AA290" s="12" t="s">
        <v>21</v>
      </c>
      <c r="AB290" s="12">
        <v>840</v>
      </c>
      <c r="AC290" s="12" t="s">
        <v>21</v>
      </c>
      <c r="AD290" s="12">
        <v>1030</v>
      </c>
      <c r="AE290" s="12" t="s">
        <v>21</v>
      </c>
      <c r="AF290" s="12">
        <v>730</v>
      </c>
      <c r="AG290" s="12" t="s">
        <v>21</v>
      </c>
      <c r="AH290" s="12" t="s">
        <v>53</v>
      </c>
      <c r="AI290" s="12" t="s">
        <v>21</v>
      </c>
      <c r="AJ290" s="12">
        <v>10</v>
      </c>
      <c r="AK290" s="12" t="s">
        <v>21</v>
      </c>
      <c r="AL290" s="12" t="s">
        <v>53</v>
      </c>
      <c r="AM290" s="12" t="s">
        <v>79</v>
      </c>
      <c r="AN290" s="12" t="s">
        <v>53</v>
      </c>
      <c r="AO290" s="12" t="s">
        <v>79</v>
      </c>
      <c r="AP290" s="12" t="s">
        <v>53</v>
      </c>
      <c r="AQ290" s="12" t="s">
        <v>79</v>
      </c>
      <c r="AR290" s="12" t="s">
        <v>53</v>
      </c>
      <c r="AS290" s="12" t="s">
        <v>21</v>
      </c>
    </row>
    <row r="291" spans="2:45" x14ac:dyDescent="0.25">
      <c r="B291" s="10" t="s">
        <v>54</v>
      </c>
      <c r="C291" s="11">
        <v>38710</v>
      </c>
      <c r="D291" s="11" t="s">
        <v>21</v>
      </c>
      <c r="E291" s="11">
        <v>37410</v>
      </c>
      <c r="F291" s="11" t="s">
        <v>21</v>
      </c>
      <c r="G291" s="11" t="s">
        <v>53</v>
      </c>
      <c r="H291" s="11" t="s">
        <v>21</v>
      </c>
      <c r="I291" s="11">
        <v>1310</v>
      </c>
      <c r="J291" s="11" t="s">
        <v>21</v>
      </c>
      <c r="K291" s="11" t="s">
        <v>53</v>
      </c>
      <c r="L291" s="11" t="s">
        <v>21</v>
      </c>
      <c r="M291" s="11">
        <v>1070</v>
      </c>
      <c r="N291" s="11" t="s">
        <v>21</v>
      </c>
      <c r="O291" s="11">
        <v>990</v>
      </c>
      <c r="P291" s="11" t="s">
        <v>21</v>
      </c>
      <c r="Q291" s="11" t="s">
        <v>53</v>
      </c>
      <c r="R291" s="11" t="s">
        <v>21</v>
      </c>
      <c r="S291" s="11">
        <v>80</v>
      </c>
      <c r="T291" s="11" t="s">
        <v>21</v>
      </c>
      <c r="U291" s="11" t="s">
        <v>53</v>
      </c>
      <c r="V291" s="11" t="s">
        <v>21</v>
      </c>
      <c r="Y291" s="10" t="s">
        <v>54</v>
      </c>
      <c r="Z291" s="11">
        <v>46630</v>
      </c>
      <c r="AA291" s="11" t="s">
        <v>21</v>
      </c>
      <c r="AB291" s="11">
        <v>12650</v>
      </c>
      <c r="AC291" s="11" t="s">
        <v>21</v>
      </c>
      <c r="AD291" s="11">
        <v>26960</v>
      </c>
      <c r="AE291" s="11" t="s">
        <v>21</v>
      </c>
      <c r="AF291" s="11">
        <v>7010</v>
      </c>
      <c r="AG291" s="11" t="s">
        <v>21</v>
      </c>
      <c r="AH291" s="11" t="s">
        <v>53</v>
      </c>
      <c r="AI291" s="11" t="s">
        <v>21</v>
      </c>
      <c r="AJ291" s="11">
        <v>1030</v>
      </c>
      <c r="AK291" s="11" t="s">
        <v>21</v>
      </c>
      <c r="AL291" s="11">
        <v>250</v>
      </c>
      <c r="AM291" s="11" t="s">
        <v>21</v>
      </c>
      <c r="AN291" s="11">
        <v>600</v>
      </c>
      <c r="AO291" s="11" t="s">
        <v>21</v>
      </c>
      <c r="AP291" s="11">
        <v>180</v>
      </c>
      <c r="AQ291" s="11" t="s">
        <v>21</v>
      </c>
      <c r="AR291" s="11" t="s">
        <v>53</v>
      </c>
      <c r="AS291" s="11" t="s">
        <v>21</v>
      </c>
    </row>
    <row r="292" spans="2:45" x14ac:dyDescent="0.25">
      <c r="B292" s="10" t="s">
        <v>55</v>
      </c>
      <c r="C292" s="12">
        <v>41660</v>
      </c>
      <c r="D292" s="12" t="s">
        <v>21</v>
      </c>
      <c r="E292" s="12">
        <v>39150</v>
      </c>
      <c r="F292" s="12" t="s">
        <v>21</v>
      </c>
      <c r="G292" s="12">
        <v>1210</v>
      </c>
      <c r="H292" s="12" t="s">
        <v>21</v>
      </c>
      <c r="I292" s="12">
        <v>1300</v>
      </c>
      <c r="J292" s="12" t="s">
        <v>21</v>
      </c>
      <c r="K292" s="12" t="s">
        <v>53</v>
      </c>
      <c r="L292" s="12" t="s">
        <v>21</v>
      </c>
      <c r="M292" s="12">
        <v>6130</v>
      </c>
      <c r="N292" s="12" t="s">
        <v>21</v>
      </c>
      <c r="O292" s="12">
        <v>5780</v>
      </c>
      <c r="P292" s="12" t="s">
        <v>21</v>
      </c>
      <c r="Q292" s="12">
        <v>140</v>
      </c>
      <c r="R292" s="12" t="s">
        <v>21</v>
      </c>
      <c r="S292" s="12">
        <v>220</v>
      </c>
      <c r="T292" s="12" t="s">
        <v>21</v>
      </c>
      <c r="U292" s="12" t="s">
        <v>53</v>
      </c>
      <c r="V292" s="12" t="s">
        <v>21</v>
      </c>
      <c r="Y292" s="10" t="s">
        <v>55</v>
      </c>
      <c r="Z292" s="12">
        <v>59070</v>
      </c>
      <c r="AA292" s="12" t="s">
        <v>21</v>
      </c>
      <c r="AB292" s="12">
        <v>30580</v>
      </c>
      <c r="AC292" s="12" t="s">
        <v>21</v>
      </c>
      <c r="AD292" s="12">
        <v>13150</v>
      </c>
      <c r="AE292" s="12" t="s">
        <v>21</v>
      </c>
      <c r="AF292" s="12">
        <v>15340</v>
      </c>
      <c r="AG292" s="12" t="s">
        <v>21</v>
      </c>
      <c r="AH292" s="12" t="s">
        <v>53</v>
      </c>
      <c r="AI292" s="12" t="s">
        <v>21</v>
      </c>
      <c r="AJ292" s="12">
        <v>5500</v>
      </c>
      <c r="AK292" s="12" t="s">
        <v>21</v>
      </c>
      <c r="AL292" s="12">
        <v>3180</v>
      </c>
      <c r="AM292" s="12" t="s">
        <v>21</v>
      </c>
      <c r="AN292" s="12">
        <v>990</v>
      </c>
      <c r="AO292" s="12" t="s">
        <v>21</v>
      </c>
      <c r="AP292" s="12">
        <v>1330</v>
      </c>
      <c r="AQ292" s="12" t="s">
        <v>21</v>
      </c>
      <c r="AR292" s="12" t="s">
        <v>53</v>
      </c>
      <c r="AS292" s="12" t="s">
        <v>21</v>
      </c>
    </row>
    <row r="293" spans="2:45" x14ac:dyDescent="0.25">
      <c r="B293" s="10" t="s">
        <v>56</v>
      </c>
      <c r="C293" s="11" t="s">
        <v>53</v>
      </c>
      <c r="D293" s="11" t="s">
        <v>21</v>
      </c>
      <c r="E293" s="11" t="s">
        <v>53</v>
      </c>
      <c r="F293" s="11" t="s">
        <v>21</v>
      </c>
      <c r="G293" s="11" t="s">
        <v>53</v>
      </c>
      <c r="H293" s="11" t="s">
        <v>21</v>
      </c>
      <c r="I293" s="11" t="s">
        <v>53</v>
      </c>
      <c r="J293" s="11" t="s">
        <v>21</v>
      </c>
      <c r="K293" s="11" t="s">
        <v>53</v>
      </c>
      <c r="L293" s="11" t="s">
        <v>21</v>
      </c>
      <c r="M293" s="11" t="s">
        <v>53</v>
      </c>
      <c r="N293" s="11" t="s">
        <v>21</v>
      </c>
      <c r="O293" s="11" t="s">
        <v>53</v>
      </c>
      <c r="P293" s="11" t="s">
        <v>21</v>
      </c>
      <c r="Q293" s="11" t="s">
        <v>53</v>
      </c>
      <c r="R293" s="11" t="s">
        <v>21</v>
      </c>
      <c r="S293" s="11" t="s">
        <v>53</v>
      </c>
      <c r="T293" s="11" t="s">
        <v>21</v>
      </c>
      <c r="U293" s="11" t="s">
        <v>53</v>
      </c>
      <c r="V293" s="11" t="s">
        <v>21</v>
      </c>
      <c r="Y293" s="10" t="s">
        <v>56</v>
      </c>
      <c r="Z293" s="11">
        <v>186420</v>
      </c>
      <c r="AA293" s="11" t="s">
        <v>21</v>
      </c>
      <c r="AB293" s="11">
        <v>21090</v>
      </c>
      <c r="AC293" s="11" t="s">
        <v>21</v>
      </c>
      <c r="AD293" s="11">
        <v>140500</v>
      </c>
      <c r="AE293" s="11" t="s">
        <v>21</v>
      </c>
      <c r="AF293" s="11">
        <v>24830</v>
      </c>
      <c r="AG293" s="11" t="s">
        <v>21</v>
      </c>
      <c r="AH293" s="11" t="s">
        <v>53</v>
      </c>
      <c r="AI293" s="11" t="s">
        <v>21</v>
      </c>
      <c r="AJ293" s="11">
        <v>2350</v>
      </c>
      <c r="AK293" s="11" t="s">
        <v>21</v>
      </c>
      <c r="AL293" s="11">
        <v>390</v>
      </c>
      <c r="AM293" s="11" t="s">
        <v>21</v>
      </c>
      <c r="AN293" s="11">
        <v>1400</v>
      </c>
      <c r="AO293" s="11" t="s">
        <v>21</v>
      </c>
      <c r="AP293" s="11">
        <v>560</v>
      </c>
      <c r="AQ293" s="11" t="s">
        <v>21</v>
      </c>
      <c r="AR293" s="11" t="s">
        <v>53</v>
      </c>
      <c r="AS293" s="11" t="s">
        <v>21</v>
      </c>
    </row>
    <row r="294" spans="2:45" x14ac:dyDescent="0.25">
      <c r="B294" s="10" t="s">
        <v>57</v>
      </c>
      <c r="C294" s="12" t="s">
        <v>53</v>
      </c>
      <c r="D294" s="12" t="s">
        <v>21</v>
      </c>
      <c r="E294" s="12" t="s">
        <v>53</v>
      </c>
      <c r="F294" s="12" t="s">
        <v>21</v>
      </c>
      <c r="G294" s="12" t="s">
        <v>53</v>
      </c>
      <c r="H294" s="12" t="s">
        <v>21</v>
      </c>
      <c r="I294" s="12" t="s">
        <v>53</v>
      </c>
      <c r="J294" s="12" t="s">
        <v>21</v>
      </c>
      <c r="K294" s="12" t="s">
        <v>53</v>
      </c>
      <c r="L294" s="12" t="s">
        <v>21</v>
      </c>
      <c r="M294" s="12" t="s">
        <v>53</v>
      </c>
      <c r="N294" s="12" t="s">
        <v>21</v>
      </c>
      <c r="O294" s="12" t="s">
        <v>53</v>
      </c>
      <c r="P294" s="12" t="s">
        <v>21</v>
      </c>
      <c r="Q294" s="12" t="s">
        <v>53</v>
      </c>
      <c r="R294" s="12" t="s">
        <v>21</v>
      </c>
      <c r="S294" s="12" t="s">
        <v>53</v>
      </c>
      <c r="T294" s="12" t="s">
        <v>21</v>
      </c>
      <c r="U294" s="12" t="s">
        <v>53</v>
      </c>
      <c r="V294" s="12" t="s">
        <v>21</v>
      </c>
      <c r="Y294" s="10" t="s">
        <v>57</v>
      </c>
      <c r="Z294" s="12">
        <v>48870</v>
      </c>
      <c r="AA294" s="12" t="s">
        <v>21</v>
      </c>
      <c r="AB294" s="12">
        <v>1850</v>
      </c>
      <c r="AC294" s="12" t="s">
        <v>21</v>
      </c>
      <c r="AD294" s="12">
        <v>46220</v>
      </c>
      <c r="AE294" s="12" t="s">
        <v>21</v>
      </c>
      <c r="AF294" s="12">
        <v>810</v>
      </c>
      <c r="AG294" s="12" t="s">
        <v>21</v>
      </c>
      <c r="AH294" s="12" t="s">
        <v>53</v>
      </c>
      <c r="AI294" s="12" t="s">
        <v>21</v>
      </c>
      <c r="AJ294" s="12" t="s">
        <v>53</v>
      </c>
      <c r="AK294" s="12" t="s">
        <v>79</v>
      </c>
      <c r="AL294" s="12" t="s">
        <v>53</v>
      </c>
      <c r="AM294" s="12" t="s">
        <v>21</v>
      </c>
      <c r="AN294" s="12" t="s">
        <v>53</v>
      </c>
      <c r="AO294" s="12" t="s">
        <v>79</v>
      </c>
      <c r="AP294" s="12" t="s">
        <v>53</v>
      </c>
      <c r="AQ294" s="12" t="s">
        <v>21</v>
      </c>
      <c r="AR294" s="12" t="s">
        <v>53</v>
      </c>
      <c r="AS294" s="12" t="s">
        <v>21</v>
      </c>
    </row>
    <row r="295" spans="2:45" x14ac:dyDescent="0.25">
      <c r="B295" s="10" t="s">
        <v>58</v>
      </c>
      <c r="C295" s="11" t="s">
        <v>53</v>
      </c>
      <c r="D295" s="11" t="s">
        <v>21</v>
      </c>
      <c r="E295" s="11" t="s">
        <v>53</v>
      </c>
      <c r="F295" s="11" t="s">
        <v>21</v>
      </c>
      <c r="G295" s="11" t="s">
        <v>53</v>
      </c>
      <c r="H295" s="11" t="s">
        <v>21</v>
      </c>
      <c r="I295" s="11" t="s">
        <v>53</v>
      </c>
      <c r="J295" s="11" t="s">
        <v>21</v>
      </c>
      <c r="K295" s="11" t="s">
        <v>53</v>
      </c>
      <c r="L295" s="11" t="s">
        <v>21</v>
      </c>
      <c r="M295" s="11" t="s">
        <v>53</v>
      </c>
      <c r="N295" s="11" t="s">
        <v>21</v>
      </c>
      <c r="O295" s="11" t="s">
        <v>53</v>
      </c>
      <c r="P295" s="11" t="s">
        <v>21</v>
      </c>
      <c r="Q295" s="11" t="s">
        <v>53</v>
      </c>
      <c r="R295" s="11" t="s">
        <v>21</v>
      </c>
      <c r="S295" s="11" t="s">
        <v>53</v>
      </c>
      <c r="T295" s="11" t="s">
        <v>21</v>
      </c>
      <c r="U295" s="11" t="s">
        <v>53</v>
      </c>
      <c r="V295" s="11" t="s">
        <v>21</v>
      </c>
      <c r="Y295" s="10" t="s">
        <v>58</v>
      </c>
      <c r="Z295" s="11" t="s">
        <v>53</v>
      </c>
      <c r="AA295" s="11" t="s">
        <v>21</v>
      </c>
      <c r="AB295" s="11" t="s">
        <v>53</v>
      </c>
      <c r="AC295" s="11" t="s">
        <v>21</v>
      </c>
      <c r="AD295" s="11" t="s">
        <v>53</v>
      </c>
      <c r="AE295" s="11" t="s">
        <v>21</v>
      </c>
      <c r="AF295" s="11" t="s">
        <v>53</v>
      </c>
      <c r="AG295" s="11" t="s">
        <v>21</v>
      </c>
      <c r="AH295" s="11" t="s">
        <v>53</v>
      </c>
      <c r="AI295" s="11" t="s">
        <v>21</v>
      </c>
      <c r="AJ295" s="11" t="s">
        <v>53</v>
      </c>
      <c r="AK295" s="11" t="s">
        <v>21</v>
      </c>
      <c r="AL295" s="11" t="s">
        <v>53</v>
      </c>
      <c r="AM295" s="11" t="s">
        <v>21</v>
      </c>
      <c r="AN295" s="11" t="s">
        <v>53</v>
      </c>
      <c r="AO295" s="11" t="s">
        <v>21</v>
      </c>
      <c r="AP295" s="11" t="s">
        <v>53</v>
      </c>
      <c r="AQ295" s="11" t="s">
        <v>21</v>
      </c>
      <c r="AR295" s="11" t="s">
        <v>53</v>
      </c>
      <c r="AS295" s="11" t="s">
        <v>21</v>
      </c>
    </row>
    <row r="296" spans="2:45" x14ac:dyDescent="0.25">
      <c r="B296" s="10" t="s">
        <v>59</v>
      </c>
      <c r="C296" s="12" t="s">
        <v>53</v>
      </c>
      <c r="D296" s="12" t="s">
        <v>21</v>
      </c>
      <c r="E296" s="12" t="s">
        <v>53</v>
      </c>
      <c r="F296" s="12" t="s">
        <v>21</v>
      </c>
      <c r="G296" s="12" t="s">
        <v>53</v>
      </c>
      <c r="H296" s="12" t="s">
        <v>21</v>
      </c>
      <c r="I296" s="12" t="s">
        <v>53</v>
      </c>
      <c r="J296" s="12" t="s">
        <v>21</v>
      </c>
      <c r="K296" s="12" t="s">
        <v>53</v>
      </c>
      <c r="L296" s="12" t="s">
        <v>21</v>
      </c>
      <c r="M296" s="12" t="s">
        <v>53</v>
      </c>
      <c r="N296" s="12" t="s">
        <v>21</v>
      </c>
      <c r="O296" s="12" t="s">
        <v>53</v>
      </c>
      <c r="P296" s="12" t="s">
        <v>21</v>
      </c>
      <c r="Q296" s="12" t="s">
        <v>53</v>
      </c>
      <c r="R296" s="12" t="s">
        <v>21</v>
      </c>
      <c r="S296" s="12" t="s">
        <v>53</v>
      </c>
      <c r="T296" s="12" t="s">
        <v>21</v>
      </c>
      <c r="U296" s="12" t="s">
        <v>53</v>
      </c>
      <c r="V296" s="12" t="s">
        <v>21</v>
      </c>
      <c r="Y296" s="10" t="s">
        <v>59</v>
      </c>
      <c r="Z296" s="12">
        <v>631550</v>
      </c>
      <c r="AA296" s="12" t="s">
        <v>21</v>
      </c>
      <c r="AB296" s="12">
        <v>20390</v>
      </c>
      <c r="AC296" s="12" t="s">
        <v>21</v>
      </c>
      <c r="AD296" s="12">
        <v>602170</v>
      </c>
      <c r="AE296" s="12" t="s">
        <v>21</v>
      </c>
      <c r="AF296" s="12">
        <v>8990</v>
      </c>
      <c r="AG296" s="12" t="s">
        <v>21</v>
      </c>
      <c r="AH296" s="12" t="s">
        <v>53</v>
      </c>
      <c r="AI296" s="12" t="s">
        <v>21</v>
      </c>
      <c r="AJ296" s="12">
        <v>170</v>
      </c>
      <c r="AK296" s="12" t="s">
        <v>21</v>
      </c>
      <c r="AL296" s="12">
        <v>20</v>
      </c>
      <c r="AM296" s="12" t="s">
        <v>21</v>
      </c>
      <c r="AN296" s="12">
        <v>140</v>
      </c>
      <c r="AO296" s="12" t="s">
        <v>21</v>
      </c>
      <c r="AP296" s="12">
        <v>10</v>
      </c>
      <c r="AQ296" s="12" t="s">
        <v>21</v>
      </c>
      <c r="AR296" s="12" t="s">
        <v>53</v>
      </c>
      <c r="AS296" s="12" t="s">
        <v>21</v>
      </c>
    </row>
    <row r="297" spans="2:45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2:45" x14ac:dyDescent="0.25">
      <c r="B298" s="7" t="s">
        <v>60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Y298" s="7" t="s">
        <v>60</v>
      </c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2:45" x14ac:dyDescent="0.25">
      <c r="B299" s="7" t="s">
        <v>53</v>
      </c>
      <c r="C299" s="6" t="s">
        <v>61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Y299" s="7" t="s">
        <v>53</v>
      </c>
      <c r="Z299" s="6" t="s">
        <v>61</v>
      </c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2:45" x14ac:dyDescent="0.25">
      <c r="B300" s="7" t="s">
        <v>80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Y300" s="7" t="s">
        <v>80</v>
      </c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2:45" x14ac:dyDescent="0.25">
      <c r="B301" s="7" t="s">
        <v>79</v>
      </c>
      <c r="C301" s="6" t="s">
        <v>81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Y301" s="7" t="s">
        <v>79</v>
      </c>
      <c r="Z301" s="6" t="s">
        <v>81</v>
      </c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3" spans="2:45" x14ac:dyDescent="0.25">
      <c r="B303" s="54" t="s">
        <v>251</v>
      </c>
    </row>
    <row r="305" spans="2:45" x14ac:dyDescent="0.25">
      <c r="B305" s="2">
        <v>2020</v>
      </c>
      <c r="C305" s="2" t="s">
        <v>255</v>
      </c>
    </row>
    <row r="306" spans="2:45" x14ac:dyDescent="0.25">
      <c r="B306" s="2">
        <v>2010</v>
      </c>
      <c r="C306" s="2" t="s">
        <v>252</v>
      </c>
    </row>
    <row r="308" spans="2:45" x14ac:dyDescent="0.25">
      <c r="B308" s="6" t="s">
        <v>256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Y308" s="6" t="s">
        <v>253</v>
      </c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2:45" x14ac:dyDescent="0.25">
      <c r="B309" s="6" t="s">
        <v>7</v>
      </c>
      <c r="C309" s="7" t="s">
        <v>257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Y309" s="6" t="s">
        <v>7</v>
      </c>
      <c r="Z309" s="7" t="s">
        <v>254</v>
      </c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2:45" x14ac:dyDescent="0.25">
      <c r="B310" s="6" t="s">
        <v>8</v>
      </c>
      <c r="C310" s="6" t="s">
        <v>203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Y310" s="6" t="s">
        <v>8</v>
      </c>
      <c r="Z310" s="6" t="s">
        <v>203</v>
      </c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2:45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2:45" x14ac:dyDescent="0.25">
      <c r="B312" s="7" t="s">
        <v>10</v>
      </c>
      <c r="C312" s="1"/>
      <c r="D312" s="6" t="s">
        <v>11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Y312" s="7" t="s">
        <v>10</v>
      </c>
      <c r="Z312" s="1"/>
      <c r="AA312" s="6" t="s">
        <v>11</v>
      </c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2:45" x14ac:dyDescent="0.25">
      <c r="B313" s="7" t="s">
        <v>15</v>
      </c>
      <c r="C313" s="1"/>
      <c r="D313" s="6" t="s">
        <v>13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Y313" s="7" t="s">
        <v>15</v>
      </c>
      <c r="Z313" s="1"/>
      <c r="AA313" s="6" t="s">
        <v>13</v>
      </c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2:45" x14ac:dyDescent="0.25">
      <c r="B314" s="7" t="s">
        <v>205</v>
      </c>
      <c r="C314" s="1"/>
      <c r="D314" s="6" t="s">
        <v>13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Y314" s="7" t="s">
        <v>205</v>
      </c>
      <c r="Z314" s="1"/>
      <c r="AA314" s="6" t="s">
        <v>13</v>
      </c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2:45" x14ac:dyDescent="0.25">
      <c r="B315" s="7" t="s">
        <v>16</v>
      </c>
      <c r="C315" s="1"/>
      <c r="D315" s="6" t="s">
        <v>17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Y315" s="7" t="s">
        <v>16</v>
      </c>
      <c r="Z315" s="1"/>
      <c r="AA315" s="6" t="s">
        <v>17</v>
      </c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2:45" x14ac:dyDescent="0.25">
      <c r="B316" s="7" t="s">
        <v>97</v>
      </c>
      <c r="C316" s="1"/>
      <c r="D316" s="6" t="s">
        <v>24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Y316" s="7" t="s">
        <v>97</v>
      </c>
      <c r="Z316" s="1"/>
      <c r="AA316" s="6" t="s">
        <v>24</v>
      </c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2:45" x14ac:dyDescent="0.25">
      <c r="B317" s="7" t="s">
        <v>18</v>
      </c>
      <c r="C317" s="1"/>
      <c r="D317" s="6" t="s">
        <v>19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Y317" s="7" t="s">
        <v>18</v>
      </c>
      <c r="Z317" s="1"/>
      <c r="AA317" s="6" t="s">
        <v>82</v>
      </c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2:45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2:45" x14ac:dyDescent="0.25">
      <c r="B319" s="8" t="s">
        <v>20</v>
      </c>
      <c r="C319" s="78" t="s">
        <v>13</v>
      </c>
      <c r="D319" s="78" t="s">
        <v>21</v>
      </c>
      <c r="E319" s="78" t="s">
        <v>13</v>
      </c>
      <c r="F319" s="78" t="s">
        <v>21</v>
      </c>
      <c r="G319" s="78" t="s">
        <v>13</v>
      </c>
      <c r="H319" s="78" t="s">
        <v>21</v>
      </c>
      <c r="I319" s="78" t="s">
        <v>13</v>
      </c>
      <c r="J319" s="78" t="s">
        <v>21</v>
      </c>
      <c r="K319" s="78" t="s">
        <v>13</v>
      </c>
      <c r="L319" s="78" t="s">
        <v>21</v>
      </c>
      <c r="M319" s="78" t="s">
        <v>22</v>
      </c>
      <c r="N319" s="78" t="s">
        <v>21</v>
      </c>
      <c r="O319" s="78" t="s">
        <v>22</v>
      </c>
      <c r="P319" s="78" t="s">
        <v>21</v>
      </c>
      <c r="Q319" s="78" t="s">
        <v>22</v>
      </c>
      <c r="R319" s="78" t="s">
        <v>21</v>
      </c>
      <c r="S319" s="78" t="s">
        <v>22</v>
      </c>
      <c r="T319" s="78" t="s">
        <v>21</v>
      </c>
      <c r="U319" s="78" t="s">
        <v>22</v>
      </c>
      <c r="V319" s="78" t="s">
        <v>21</v>
      </c>
      <c r="Y319" s="8" t="s">
        <v>20</v>
      </c>
      <c r="Z319" s="78" t="s">
        <v>13</v>
      </c>
      <c r="AA319" s="78" t="s">
        <v>21</v>
      </c>
      <c r="AB319" s="78" t="s">
        <v>13</v>
      </c>
      <c r="AC319" s="78" t="s">
        <v>21</v>
      </c>
      <c r="AD319" s="78" t="s">
        <v>13</v>
      </c>
      <c r="AE319" s="78" t="s">
        <v>21</v>
      </c>
      <c r="AF319" s="78" t="s">
        <v>13</v>
      </c>
      <c r="AG319" s="78" t="s">
        <v>21</v>
      </c>
      <c r="AH319" s="78" t="s">
        <v>13</v>
      </c>
      <c r="AI319" s="78" t="s">
        <v>21</v>
      </c>
      <c r="AJ319" s="78" t="s">
        <v>22</v>
      </c>
      <c r="AK319" s="78" t="s">
        <v>21</v>
      </c>
      <c r="AL319" s="78" t="s">
        <v>22</v>
      </c>
      <c r="AM319" s="78" t="s">
        <v>21</v>
      </c>
      <c r="AN319" s="78" t="s">
        <v>22</v>
      </c>
      <c r="AO319" s="78" t="s">
        <v>21</v>
      </c>
      <c r="AP319" s="78" t="s">
        <v>22</v>
      </c>
      <c r="AQ319" s="78" t="s">
        <v>21</v>
      </c>
      <c r="AR319" s="78" t="s">
        <v>22</v>
      </c>
      <c r="AS319" s="78" t="s">
        <v>21</v>
      </c>
    </row>
    <row r="320" spans="2:45" x14ac:dyDescent="0.25">
      <c r="B320" s="8" t="s">
        <v>243</v>
      </c>
      <c r="C320" s="79" t="s">
        <v>13</v>
      </c>
      <c r="D320" s="79" t="s">
        <v>21</v>
      </c>
      <c r="E320" s="79" t="s">
        <v>244</v>
      </c>
      <c r="F320" s="79" t="s">
        <v>21</v>
      </c>
      <c r="G320" s="79" t="s">
        <v>245</v>
      </c>
      <c r="H320" s="79" t="s">
        <v>21</v>
      </c>
      <c r="I320" s="79" t="s">
        <v>246</v>
      </c>
      <c r="J320" s="79" t="s">
        <v>21</v>
      </c>
      <c r="K320" s="79" t="s">
        <v>247</v>
      </c>
      <c r="L320" s="79" t="s">
        <v>21</v>
      </c>
      <c r="M320" s="79" t="s">
        <v>13</v>
      </c>
      <c r="N320" s="79" t="s">
        <v>21</v>
      </c>
      <c r="O320" s="79" t="s">
        <v>244</v>
      </c>
      <c r="P320" s="79" t="s">
        <v>21</v>
      </c>
      <c r="Q320" s="79" t="s">
        <v>245</v>
      </c>
      <c r="R320" s="79" t="s">
        <v>21</v>
      </c>
      <c r="S320" s="79" t="s">
        <v>246</v>
      </c>
      <c r="T320" s="79" t="s">
        <v>21</v>
      </c>
      <c r="U320" s="79" t="s">
        <v>247</v>
      </c>
      <c r="V320" s="79" t="s">
        <v>21</v>
      </c>
      <c r="Y320" s="8" t="s">
        <v>243</v>
      </c>
      <c r="Z320" s="79" t="s">
        <v>13</v>
      </c>
      <c r="AA320" s="79" t="s">
        <v>21</v>
      </c>
      <c r="AB320" s="79" t="s">
        <v>244</v>
      </c>
      <c r="AC320" s="79" t="s">
        <v>21</v>
      </c>
      <c r="AD320" s="79" t="s">
        <v>245</v>
      </c>
      <c r="AE320" s="79" t="s">
        <v>21</v>
      </c>
      <c r="AF320" s="79" t="s">
        <v>246</v>
      </c>
      <c r="AG320" s="79" t="s">
        <v>21</v>
      </c>
      <c r="AH320" s="79" t="s">
        <v>247</v>
      </c>
      <c r="AI320" s="79" t="s">
        <v>21</v>
      </c>
      <c r="AJ320" s="79" t="s">
        <v>13</v>
      </c>
      <c r="AK320" s="79" t="s">
        <v>21</v>
      </c>
      <c r="AL320" s="79" t="s">
        <v>244</v>
      </c>
      <c r="AM320" s="79" t="s">
        <v>21</v>
      </c>
      <c r="AN320" s="79" t="s">
        <v>245</v>
      </c>
      <c r="AO320" s="79" t="s">
        <v>21</v>
      </c>
      <c r="AP320" s="79" t="s">
        <v>246</v>
      </c>
      <c r="AQ320" s="79" t="s">
        <v>21</v>
      </c>
      <c r="AR320" s="79" t="s">
        <v>247</v>
      </c>
      <c r="AS320" s="79" t="s">
        <v>21</v>
      </c>
    </row>
    <row r="321" spans="2:45" x14ac:dyDescent="0.25">
      <c r="B321" s="9" t="s">
        <v>206</v>
      </c>
      <c r="C321" s="17" t="s">
        <v>21</v>
      </c>
      <c r="D321" s="17" t="s">
        <v>21</v>
      </c>
      <c r="E321" s="17" t="s">
        <v>21</v>
      </c>
      <c r="F321" s="17" t="s">
        <v>21</v>
      </c>
      <c r="G321" s="17" t="s">
        <v>21</v>
      </c>
      <c r="H321" s="17" t="s">
        <v>21</v>
      </c>
      <c r="I321" s="17" t="s">
        <v>21</v>
      </c>
      <c r="J321" s="17" t="s">
        <v>21</v>
      </c>
      <c r="K321" s="17" t="s">
        <v>21</v>
      </c>
      <c r="L321" s="17" t="s">
        <v>21</v>
      </c>
      <c r="M321" s="17" t="s">
        <v>21</v>
      </c>
      <c r="N321" s="17" t="s">
        <v>21</v>
      </c>
      <c r="O321" s="17" t="s">
        <v>21</v>
      </c>
      <c r="P321" s="17" t="s">
        <v>21</v>
      </c>
      <c r="Q321" s="17" t="s">
        <v>21</v>
      </c>
      <c r="R321" s="17" t="s">
        <v>21</v>
      </c>
      <c r="S321" s="17" t="s">
        <v>21</v>
      </c>
      <c r="T321" s="17" t="s">
        <v>21</v>
      </c>
      <c r="U321" s="17" t="s">
        <v>21</v>
      </c>
      <c r="V321" s="17" t="s">
        <v>21</v>
      </c>
      <c r="Y321" s="9" t="s">
        <v>206</v>
      </c>
      <c r="Z321" s="17" t="s">
        <v>21</v>
      </c>
      <c r="AA321" s="17" t="s">
        <v>21</v>
      </c>
      <c r="AB321" s="17" t="s">
        <v>21</v>
      </c>
      <c r="AC321" s="17" t="s">
        <v>21</v>
      </c>
      <c r="AD321" s="17" t="s">
        <v>21</v>
      </c>
      <c r="AE321" s="17" t="s">
        <v>21</v>
      </c>
      <c r="AF321" s="17" t="s">
        <v>21</v>
      </c>
      <c r="AG321" s="17" t="s">
        <v>21</v>
      </c>
      <c r="AH321" s="17" t="s">
        <v>21</v>
      </c>
      <c r="AI321" s="17" t="s">
        <v>21</v>
      </c>
      <c r="AJ321" s="17" t="s">
        <v>21</v>
      </c>
      <c r="AK321" s="17" t="s">
        <v>21</v>
      </c>
      <c r="AL321" s="17" t="s">
        <v>21</v>
      </c>
      <c r="AM321" s="17" t="s">
        <v>21</v>
      </c>
      <c r="AN321" s="17" t="s">
        <v>21</v>
      </c>
      <c r="AO321" s="17" t="s">
        <v>21</v>
      </c>
      <c r="AP321" s="17" t="s">
        <v>21</v>
      </c>
      <c r="AQ321" s="17" t="s">
        <v>21</v>
      </c>
      <c r="AR321" s="17" t="s">
        <v>21</v>
      </c>
      <c r="AS321" s="17" t="s">
        <v>21</v>
      </c>
    </row>
    <row r="322" spans="2:45" x14ac:dyDescent="0.25">
      <c r="B322" s="10" t="s">
        <v>13</v>
      </c>
      <c r="C322" s="12">
        <v>9067300</v>
      </c>
      <c r="D322" s="12" t="s">
        <v>21</v>
      </c>
      <c r="E322" s="12">
        <v>1584240</v>
      </c>
      <c r="F322" s="12" t="s">
        <v>21</v>
      </c>
      <c r="G322" s="12">
        <v>6560360</v>
      </c>
      <c r="H322" s="12" t="s">
        <v>21</v>
      </c>
      <c r="I322" s="12">
        <v>922710</v>
      </c>
      <c r="J322" s="12" t="s">
        <v>21</v>
      </c>
      <c r="K322" s="12" t="s">
        <v>53</v>
      </c>
      <c r="L322" s="12" t="s">
        <v>21</v>
      </c>
      <c r="M322" s="12">
        <v>244970</v>
      </c>
      <c r="N322" s="12" t="s">
        <v>21</v>
      </c>
      <c r="O322" s="12">
        <v>81960</v>
      </c>
      <c r="P322" s="12" t="s">
        <v>21</v>
      </c>
      <c r="Q322" s="12">
        <v>105130</v>
      </c>
      <c r="R322" s="12" t="s">
        <v>21</v>
      </c>
      <c r="S322" s="12">
        <v>57880</v>
      </c>
      <c r="T322" s="12" t="s">
        <v>21</v>
      </c>
      <c r="U322" s="12" t="s">
        <v>53</v>
      </c>
      <c r="V322" s="12" t="s">
        <v>21</v>
      </c>
      <c r="Y322" s="10" t="s">
        <v>13</v>
      </c>
      <c r="Z322" s="12">
        <v>12055360</v>
      </c>
      <c r="AA322" s="12" t="s">
        <v>21</v>
      </c>
      <c r="AB322" s="12">
        <v>2702030</v>
      </c>
      <c r="AC322" s="12" t="s">
        <v>21</v>
      </c>
      <c r="AD322" s="12">
        <v>8531750</v>
      </c>
      <c r="AE322" s="12" t="s">
        <v>21</v>
      </c>
      <c r="AF322" s="12">
        <v>821580</v>
      </c>
      <c r="AG322" s="12" t="s">
        <v>21</v>
      </c>
      <c r="AH322" s="12" t="s">
        <v>53</v>
      </c>
      <c r="AI322" s="12" t="s">
        <v>21</v>
      </c>
      <c r="AJ322" s="12">
        <v>109380</v>
      </c>
      <c r="AK322" s="12" t="s">
        <v>21</v>
      </c>
      <c r="AL322" s="12">
        <v>47130</v>
      </c>
      <c r="AM322" s="12" t="s">
        <v>21</v>
      </c>
      <c r="AN322" s="12">
        <v>40330</v>
      </c>
      <c r="AO322" s="12" t="s">
        <v>21</v>
      </c>
      <c r="AP322" s="12">
        <v>21920</v>
      </c>
      <c r="AQ322" s="12" t="s">
        <v>21</v>
      </c>
      <c r="AR322" s="12" t="s">
        <v>53</v>
      </c>
      <c r="AS322" s="12" t="s">
        <v>21</v>
      </c>
    </row>
    <row r="323" spans="2:45" x14ac:dyDescent="0.25">
      <c r="B323" s="10" t="s">
        <v>207</v>
      </c>
      <c r="C323" s="11">
        <v>6199850</v>
      </c>
      <c r="D323" s="11" t="s">
        <v>21</v>
      </c>
      <c r="E323" s="11">
        <v>1226520</v>
      </c>
      <c r="F323" s="11" t="s">
        <v>21</v>
      </c>
      <c r="G323" s="11">
        <v>4233780</v>
      </c>
      <c r="H323" s="11" t="s">
        <v>21</v>
      </c>
      <c r="I323" s="11">
        <v>739550</v>
      </c>
      <c r="J323" s="11" t="s">
        <v>21</v>
      </c>
      <c r="K323" s="11" t="s">
        <v>53</v>
      </c>
      <c r="L323" s="11" t="s">
        <v>21</v>
      </c>
      <c r="M323" s="11">
        <v>179150</v>
      </c>
      <c r="N323" s="11" t="s">
        <v>21</v>
      </c>
      <c r="O323" s="11">
        <v>60270</v>
      </c>
      <c r="P323" s="11" t="s">
        <v>21</v>
      </c>
      <c r="Q323" s="11">
        <v>72670</v>
      </c>
      <c r="R323" s="11" t="s">
        <v>21</v>
      </c>
      <c r="S323" s="11">
        <v>46210</v>
      </c>
      <c r="T323" s="11" t="s">
        <v>21</v>
      </c>
      <c r="U323" s="11" t="s">
        <v>53</v>
      </c>
      <c r="V323" s="11" t="s">
        <v>21</v>
      </c>
      <c r="Y323" s="10" t="s">
        <v>207</v>
      </c>
      <c r="Z323" s="11">
        <v>8648550</v>
      </c>
      <c r="AA323" s="11" t="s">
        <v>21</v>
      </c>
      <c r="AB323" s="11">
        <v>2053750</v>
      </c>
      <c r="AC323" s="11" t="s">
        <v>21</v>
      </c>
      <c r="AD323" s="11">
        <v>5915190</v>
      </c>
      <c r="AE323" s="11" t="s">
        <v>21</v>
      </c>
      <c r="AF323" s="11">
        <v>679610</v>
      </c>
      <c r="AG323" s="11" t="s">
        <v>21</v>
      </c>
      <c r="AH323" s="11" t="s">
        <v>53</v>
      </c>
      <c r="AI323" s="11" t="s">
        <v>21</v>
      </c>
      <c r="AJ323" s="11">
        <v>82110</v>
      </c>
      <c r="AK323" s="11" t="s">
        <v>21</v>
      </c>
      <c r="AL323" s="11">
        <v>35610</v>
      </c>
      <c r="AM323" s="11" t="s">
        <v>21</v>
      </c>
      <c r="AN323" s="11">
        <v>28340</v>
      </c>
      <c r="AO323" s="11" t="s">
        <v>21</v>
      </c>
      <c r="AP323" s="11">
        <v>18170</v>
      </c>
      <c r="AQ323" s="11" t="s">
        <v>21</v>
      </c>
      <c r="AR323" s="11" t="s">
        <v>53</v>
      </c>
      <c r="AS323" s="11" t="s">
        <v>21</v>
      </c>
    </row>
    <row r="324" spans="2:45" x14ac:dyDescent="0.25">
      <c r="B324" s="10" t="s">
        <v>208</v>
      </c>
      <c r="C324" s="12">
        <v>2867450</v>
      </c>
      <c r="D324" s="12" t="s">
        <v>21</v>
      </c>
      <c r="E324" s="12">
        <v>357720</v>
      </c>
      <c r="F324" s="12" t="s">
        <v>21</v>
      </c>
      <c r="G324" s="12">
        <v>2326580</v>
      </c>
      <c r="H324" s="12" t="s">
        <v>21</v>
      </c>
      <c r="I324" s="12">
        <v>183150</v>
      </c>
      <c r="J324" s="12" t="s">
        <v>21</v>
      </c>
      <c r="K324" s="12" t="s">
        <v>53</v>
      </c>
      <c r="L324" s="12" t="s">
        <v>21</v>
      </c>
      <c r="M324" s="12">
        <v>65820</v>
      </c>
      <c r="N324" s="12" t="s">
        <v>21</v>
      </c>
      <c r="O324" s="12">
        <v>21690</v>
      </c>
      <c r="P324" s="12" t="s">
        <v>21</v>
      </c>
      <c r="Q324" s="12">
        <v>32470</v>
      </c>
      <c r="R324" s="12" t="s">
        <v>21</v>
      </c>
      <c r="S324" s="12">
        <v>11670</v>
      </c>
      <c r="T324" s="12" t="s">
        <v>21</v>
      </c>
      <c r="U324" s="12" t="s">
        <v>53</v>
      </c>
      <c r="V324" s="12" t="s">
        <v>21</v>
      </c>
      <c r="Y324" s="10" t="s">
        <v>208</v>
      </c>
      <c r="Z324" s="12">
        <v>3406810</v>
      </c>
      <c r="AA324" s="12" t="s">
        <v>21</v>
      </c>
      <c r="AB324" s="12">
        <v>648280</v>
      </c>
      <c r="AC324" s="12" t="s">
        <v>21</v>
      </c>
      <c r="AD324" s="12">
        <v>2616560</v>
      </c>
      <c r="AE324" s="12" t="s">
        <v>21</v>
      </c>
      <c r="AF324" s="12">
        <v>141970</v>
      </c>
      <c r="AG324" s="12" t="s">
        <v>21</v>
      </c>
      <c r="AH324" s="12" t="s">
        <v>53</v>
      </c>
      <c r="AI324" s="12" t="s">
        <v>21</v>
      </c>
      <c r="AJ324" s="12">
        <v>27260</v>
      </c>
      <c r="AK324" s="12" t="s">
        <v>21</v>
      </c>
      <c r="AL324" s="12">
        <v>11520</v>
      </c>
      <c r="AM324" s="12" t="s">
        <v>21</v>
      </c>
      <c r="AN324" s="12">
        <v>12000</v>
      </c>
      <c r="AO324" s="12" t="s">
        <v>21</v>
      </c>
      <c r="AP324" s="12">
        <v>3750</v>
      </c>
      <c r="AQ324" s="12" t="s">
        <v>21</v>
      </c>
      <c r="AR324" s="12" t="s">
        <v>53</v>
      </c>
      <c r="AS324" s="12" t="s">
        <v>21</v>
      </c>
    </row>
    <row r="325" spans="2:45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2:45" x14ac:dyDescent="0.25">
      <c r="B326" s="7" t="s">
        <v>60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Y326" s="7" t="s">
        <v>60</v>
      </c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2:45" x14ac:dyDescent="0.25">
      <c r="B327" s="7" t="s">
        <v>53</v>
      </c>
      <c r="C327" s="6" t="s">
        <v>61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Y327" s="7" t="s">
        <v>53</v>
      </c>
      <c r="Z327" s="6" t="s">
        <v>61</v>
      </c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9" spans="2:45" x14ac:dyDescent="0.25">
      <c r="B329" s="54" t="s">
        <v>258</v>
      </c>
    </row>
    <row r="331" spans="2:45" x14ac:dyDescent="0.25">
      <c r="B331" s="2">
        <v>2020</v>
      </c>
      <c r="C331" s="2" t="s">
        <v>259</v>
      </c>
    </row>
    <row r="332" spans="2:45" x14ac:dyDescent="0.25">
      <c r="B332" s="2">
        <v>2010</v>
      </c>
      <c r="C332" s="2" t="s">
        <v>274</v>
      </c>
    </row>
    <row r="334" spans="2:45" x14ac:dyDescent="0.25">
      <c r="B334" s="6" t="s">
        <v>260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Y334" s="6" t="s">
        <v>275</v>
      </c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2:45" x14ac:dyDescent="0.25">
      <c r="B335" s="6" t="s">
        <v>7</v>
      </c>
      <c r="C335" s="7" t="s">
        <v>261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Y335" s="6" t="s">
        <v>7</v>
      </c>
      <c r="Z335" s="7" t="s">
        <v>276</v>
      </c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2:45" x14ac:dyDescent="0.25">
      <c r="B336" s="6" t="s">
        <v>8</v>
      </c>
      <c r="C336" s="6" t="s">
        <v>203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Y336" s="6" t="s">
        <v>8</v>
      </c>
      <c r="Z336" s="6" t="s">
        <v>203</v>
      </c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x14ac:dyDescent="0.25">
      <c r="B338" s="7" t="s">
        <v>10</v>
      </c>
      <c r="C338" s="1"/>
      <c r="D338" s="6" t="s">
        <v>11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Y338" s="7" t="s">
        <v>10</v>
      </c>
      <c r="Z338" s="1"/>
      <c r="AA338" s="6" t="s">
        <v>11</v>
      </c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x14ac:dyDescent="0.25">
      <c r="B339" s="7" t="s">
        <v>15</v>
      </c>
      <c r="C339" s="1"/>
      <c r="D339" s="6" t="s">
        <v>13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Y339" s="7" t="s">
        <v>15</v>
      </c>
      <c r="Z339" s="1"/>
      <c r="AA339" s="6" t="s">
        <v>13</v>
      </c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x14ac:dyDescent="0.25">
      <c r="B340" s="7" t="s">
        <v>215</v>
      </c>
      <c r="C340" s="1"/>
      <c r="D340" s="6" t="s">
        <v>13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Y340" s="7" t="s">
        <v>215</v>
      </c>
      <c r="Z340" s="1"/>
      <c r="AA340" s="6" t="s">
        <v>13</v>
      </c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x14ac:dyDescent="0.25">
      <c r="B341" s="7" t="s">
        <v>16</v>
      </c>
      <c r="C341" s="1"/>
      <c r="D341" s="6" t="s">
        <v>17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Y341" s="7" t="s">
        <v>16</v>
      </c>
      <c r="Z341" s="1"/>
      <c r="AA341" s="6" t="s">
        <v>17</v>
      </c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x14ac:dyDescent="0.25">
      <c r="B342" s="7" t="s">
        <v>97</v>
      </c>
      <c r="C342" s="1"/>
      <c r="D342" s="6" t="s">
        <v>24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Y342" s="7" t="s">
        <v>97</v>
      </c>
      <c r="Z342" s="1"/>
      <c r="AA342" s="6" t="s">
        <v>24</v>
      </c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x14ac:dyDescent="0.25">
      <c r="B343" s="7" t="s">
        <v>18</v>
      </c>
      <c r="C343" s="1"/>
      <c r="D343" s="6" t="s">
        <v>19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Y343" s="7" t="s">
        <v>18</v>
      </c>
      <c r="Z343" s="1"/>
      <c r="AA343" s="6" t="s">
        <v>82</v>
      </c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x14ac:dyDescent="0.25">
      <c r="B345" s="8" t="s">
        <v>20</v>
      </c>
      <c r="C345" s="78" t="s">
        <v>13</v>
      </c>
      <c r="D345" s="78" t="s">
        <v>21</v>
      </c>
      <c r="E345" s="78" t="s">
        <v>13</v>
      </c>
      <c r="F345" s="78" t="s">
        <v>21</v>
      </c>
      <c r="G345" s="78" t="s">
        <v>13</v>
      </c>
      <c r="H345" s="78" t="s">
        <v>21</v>
      </c>
      <c r="I345" s="78" t="s">
        <v>13</v>
      </c>
      <c r="J345" s="78" t="s">
        <v>21</v>
      </c>
      <c r="K345" s="78" t="s">
        <v>13</v>
      </c>
      <c r="L345" s="78" t="s">
        <v>21</v>
      </c>
      <c r="M345" s="78" t="s">
        <v>22</v>
      </c>
      <c r="N345" s="78" t="s">
        <v>21</v>
      </c>
      <c r="O345" s="78" t="s">
        <v>22</v>
      </c>
      <c r="P345" s="78" t="s">
        <v>21</v>
      </c>
      <c r="Q345" s="78" t="s">
        <v>22</v>
      </c>
      <c r="R345" s="78" t="s">
        <v>21</v>
      </c>
      <c r="S345" s="78" t="s">
        <v>22</v>
      </c>
      <c r="T345" s="78" t="s">
        <v>21</v>
      </c>
      <c r="U345" s="78" t="s">
        <v>22</v>
      </c>
      <c r="V345" s="78" t="s">
        <v>21</v>
      </c>
      <c r="Y345" s="8" t="s">
        <v>20</v>
      </c>
      <c r="Z345" s="78" t="s">
        <v>13</v>
      </c>
      <c r="AA345" s="78" t="s">
        <v>21</v>
      </c>
      <c r="AB345" s="78" t="s">
        <v>13</v>
      </c>
      <c r="AC345" s="78" t="s">
        <v>21</v>
      </c>
      <c r="AD345" s="78" t="s">
        <v>13</v>
      </c>
      <c r="AE345" s="78" t="s">
        <v>21</v>
      </c>
      <c r="AF345" s="78" t="s">
        <v>13</v>
      </c>
      <c r="AG345" s="78" t="s">
        <v>21</v>
      </c>
      <c r="AH345" s="78" t="s">
        <v>13</v>
      </c>
      <c r="AI345" s="78" t="s">
        <v>21</v>
      </c>
      <c r="AJ345" s="78" t="s">
        <v>22</v>
      </c>
      <c r="AK345" s="78" t="s">
        <v>21</v>
      </c>
      <c r="AL345" s="78" t="s">
        <v>22</v>
      </c>
      <c r="AM345" s="78" t="s">
        <v>21</v>
      </c>
      <c r="AN345" s="78" t="s">
        <v>22</v>
      </c>
      <c r="AO345" s="78" t="s">
        <v>21</v>
      </c>
      <c r="AP345" s="78" t="s">
        <v>22</v>
      </c>
      <c r="AQ345" s="78" t="s">
        <v>21</v>
      </c>
      <c r="AR345" s="78" t="s">
        <v>22</v>
      </c>
      <c r="AS345" s="78" t="s">
        <v>21</v>
      </c>
    </row>
    <row r="346" spans="2:45" x14ac:dyDescent="0.25">
      <c r="B346" s="8" t="s">
        <v>243</v>
      </c>
      <c r="C346" s="79" t="s">
        <v>13</v>
      </c>
      <c r="D346" s="79" t="s">
        <v>21</v>
      </c>
      <c r="E346" s="79" t="s">
        <v>244</v>
      </c>
      <c r="F346" s="79" t="s">
        <v>21</v>
      </c>
      <c r="G346" s="79" t="s">
        <v>245</v>
      </c>
      <c r="H346" s="79" t="s">
        <v>21</v>
      </c>
      <c r="I346" s="79" t="s">
        <v>246</v>
      </c>
      <c r="J346" s="79" t="s">
        <v>21</v>
      </c>
      <c r="K346" s="79" t="s">
        <v>247</v>
      </c>
      <c r="L346" s="79" t="s">
        <v>21</v>
      </c>
      <c r="M346" s="79" t="s">
        <v>13</v>
      </c>
      <c r="N346" s="79" t="s">
        <v>21</v>
      </c>
      <c r="O346" s="79" t="s">
        <v>244</v>
      </c>
      <c r="P346" s="79" t="s">
        <v>21</v>
      </c>
      <c r="Q346" s="79" t="s">
        <v>245</v>
      </c>
      <c r="R346" s="79" t="s">
        <v>21</v>
      </c>
      <c r="S346" s="79" t="s">
        <v>246</v>
      </c>
      <c r="T346" s="79" t="s">
        <v>21</v>
      </c>
      <c r="U346" s="79" t="s">
        <v>247</v>
      </c>
      <c r="V346" s="79" t="s">
        <v>21</v>
      </c>
      <c r="Y346" s="8" t="s">
        <v>243</v>
      </c>
      <c r="Z346" s="79" t="s">
        <v>13</v>
      </c>
      <c r="AA346" s="79" t="s">
        <v>21</v>
      </c>
      <c r="AB346" s="79" t="s">
        <v>244</v>
      </c>
      <c r="AC346" s="79" t="s">
        <v>21</v>
      </c>
      <c r="AD346" s="79" t="s">
        <v>245</v>
      </c>
      <c r="AE346" s="79" t="s">
        <v>21</v>
      </c>
      <c r="AF346" s="79" t="s">
        <v>246</v>
      </c>
      <c r="AG346" s="79" t="s">
        <v>21</v>
      </c>
      <c r="AH346" s="79" t="s">
        <v>247</v>
      </c>
      <c r="AI346" s="79" t="s">
        <v>21</v>
      </c>
      <c r="AJ346" s="79" t="s">
        <v>13</v>
      </c>
      <c r="AK346" s="79" t="s">
        <v>21</v>
      </c>
      <c r="AL346" s="79" t="s">
        <v>244</v>
      </c>
      <c r="AM346" s="79" t="s">
        <v>21</v>
      </c>
      <c r="AN346" s="79" t="s">
        <v>245</v>
      </c>
      <c r="AO346" s="79" t="s">
        <v>21</v>
      </c>
      <c r="AP346" s="79" t="s">
        <v>246</v>
      </c>
      <c r="AQ346" s="79" t="s">
        <v>21</v>
      </c>
      <c r="AR346" s="79" t="s">
        <v>247</v>
      </c>
      <c r="AS346" s="79" t="s">
        <v>21</v>
      </c>
    </row>
    <row r="347" spans="2:45" x14ac:dyDescent="0.25">
      <c r="B347" s="9" t="s">
        <v>216</v>
      </c>
      <c r="C347" s="17" t="s">
        <v>21</v>
      </c>
      <c r="D347" s="17" t="s">
        <v>21</v>
      </c>
      <c r="E347" s="17" t="s">
        <v>21</v>
      </c>
      <c r="F347" s="17" t="s">
        <v>21</v>
      </c>
      <c r="G347" s="17" t="s">
        <v>21</v>
      </c>
      <c r="H347" s="17" t="s">
        <v>21</v>
      </c>
      <c r="I347" s="17" t="s">
        <v>21</v>
      </c>
      <c r="J347" s="17" t="s">
        <v>21</v>
      </c>
      <c r="K347" s="17" t="s">
        <v>21</v>
      </c>
      <c r="L347" s="17" t="s">
        <v>21</v>
      </c>
      <c r="M347" s="17" t="s">
        <v>21</v>
      </c>
      <c r="N347" s="17" t="s">
        <v>21</v>
      </c>
      <c r="O347" s="17" t="s">
        <v>21</v>
      </c>
      <c r="P347" s="17" t="s">
        <v>21</v>
      </c>
      <c r="Q347" s="17" t="s">
        <v>21</v>
      </c>
      <c r="R347" s="17" t="s">
        <v>21</v>
      </c>
      <c r="S347" s="17" t="s">
        <v>21</v>
      </c>
      <c r="T347" s="17" t="s">
        <v>21</v>
      </c>
      <c r="U347" s="17" t="s">
        <v>21</v>
      </c>
      <c r="V347" s="17" t="s">
        <v>21</v>
      </c>
      <c r="Y347" s="9" t="s">
        <v>216</v>
      </c>
      <c r="Z347" s="17" t="s">
        <v>21</v>
      </c>
      <c r="AA347" s="17" t="s">
        <v>21</v>
      </c>
      <c r="AB347" s="17" t="s">
        <v>21</v>
      </c>
      <c r="AC347" s="17" t="s">
        <v>21</v>
      </c>
      <c r="AD347" s="17" t="s">
        <v>21</v>
      </c>
      <c r="AE347" s="17" t="s">
        <v>21</v>
      </c>
      <c r="AF347" s="17" t="s">
        <v>21</v>
      </c>
      <c r="AG347" s="17" t="s">
        <v>21</v>
      </c>
      <c r="AH347" s="17" t="s">
        <v>21</v>
      </c>
      <c r="AI347" s="17" t="s">
        <v>21</v>
      </c>
      <c r="AJ347" s="17" t="s">
        <v>21</v>
      </c>
      <c r="AK347" s="17" t="s">
        <v>21</v>
      </c>
      <c r="AL347" s="17" t="s">
        <v>21</v>
      </c>
      <c r="AM347" s="17" t="s">
        <v>21</v>
      </c>
      <c r="AN347" s="17" t="s">
        <v>21</v>
      </c>
      <c r="AO347" s="17" t="s">
        <v>21</v>
      </c>
      <c r="AP347" s="17" t="s">
        <v>21</v>
      </c>
      <c r="AQ347" s="17" t="s">
        <v>21</v>
      </c>
      <c r="AR347" s="17" t="s">
        <v>21</v>
      </c>
      <c r="AS347" s="17" t="s">
        <v>21</v>
      </c>
    </row>
    <row r="348" spans="2:45" x14ac:dyDescent="0.25">
      <c r="B348" s="10" t="s">
        <v>13</v>
      </c>
      <c r="C348" s="12">
        <v>9067300</v>
      </c>
      <c r="D348" s="12" t="s">
        <v>21</v>
      </c>
      <c r="E348" s="12">
        <v>1584240</v>
      </c>
      <c r="F348" s="12" t="s">
        <v>21</v>
      </c>
      <c r="G348" s="12">
        <v>6560360</v>
      </c>
      <c r="H348" s="12" t="s">
        <v>21</v>
      </c>
      <c r="I348" s="12">
        <v>922710</v>
      </c>
      <c r="J348" s="12" t="s">
        <v>21</v>
      </c>
      <c r="K348" s="12" t="s">
        <v>53</v>
      </c>
      <c r="L348" s="12" t="s">
        <v>21</v>
      </c>
      <c r="M348" s="12">
        <v>244970</v>
      </c>
      <c r="N348" s="12" t="s">
        <v>21</v>
      </c>
      <c r="O348" s="12">
        <v>81960</v>
      </c>
      <c r="P348" s="12" t="s">
        <v>21</v>
      </c>
      <c r="Q348" s="12">
        <v>105130</v>
      </c>
      <c r="R348" s="12" t="s">
        <v>21</v>
      </c>
      <c r="S348" s="12">
        <v>57880</v>
      </c>
      <c r="T348" s="12" t="s">
        <v>21</v>
      </c>
      <c r="U348" s="12" t="s">
        <v>53</v>
      </c>
      <c r="V348" s="12" t="s">
        <v>21</v>
      </c>
      <c r="Y348" s="10" t="s">
        <v>13</v>
      </c>
      <c r="Z348" s="12">
        <v>12055360</v>
      </c>
      <c r="AA348" s="12" t="s">
        <v>21</v>
      </c>
      <c r="AB348" s="12">
        <v>2702030</v>
      </c>
      <c r="AC348" s="12" t="s">
        <v>21</v>
      </c>
      <c r="AD348" s="12">
        <v>8531750</v>
      </c>
      <c r="AE348" s="12" t="s">
        <v>21</v>
      </c>
      <c r="AF348" s="12">
        <v>821580</v>
      </c>
      <c r="AG348" s="12" t="s">
        <v>21</v>
      </c>
      <c r="AH348" s="12" t="s">
        <v>53</v>
      </c>
      <c r="AI348" s="12" t="s">
        <v>21</v>
      </c>
      <c r="AJ348" s="12">
        <v>109380</v>
      </c>
      <c r="AK348" s="12" t="s">
        <v>21</v>
      </c>
      <c r="AL348" s="12">
        <v>47130</v>
      </c>
      <c r="AM348" s="12" t="s">
        <v>21</v>
      </c>
      <c r="AN348" s="12">
        <v>40330</v>
      </c>
      <c r="AO348" s="12" t="s">
        <v>21</v>
      </c>
      <c r="AP348" s="12">
        <v>21920</v>
      </c>
      <c r="AQ348" s="12" t="s">
        <v>21</v>
      </c>
      <c r="AR348" s="12" t="s">
        <v>53</v>
      </c>
      <c r="AS348" s="12" t="s">
        <v>21</v>
      </c>
    </row>
    <row r="349" spans="2:45" x14ac:dyDescent="0.25">
      <c r="B349" s="10" t="s">
        <v>217</v>
      </c>
      <c r="C349" s="11">
        <v>72810</v>
      </c>
      <c r="D349" s="11" t="s">
        <v>21</v>
      </c>
      <c r="E349" s="11">
        <v>15250</v>
      </c>
      <c r="F349" s="11" t="s">
        <v>21</v>
      </c>
      <c r="G349" s="11">
        <v>42820</v>
      </c>
      <c r="H349" s="11" t="s">
        <v>21</v>
      </c>
      <c r="I349" s="11">
        <v>14740</v>
      </c>
      <c r="J349" s="11" t="s">
        <v>21</v>
      </c>
      <c r="K349" s="11" t="s">
        <v>53</v>
      </c>
      <c r="L349" s="11" t="s">
        <v>21</v>
      </c>
      <c r="M349" s="11">
        <v>3550</v>
      </c>
      <c r="N349" s="11" t="s">
        <v>21</v>
      </c>
      <c r="O349" s="11">
        <v>1690</v>
      </c>
      <c r="P349" s="11" t="s">
        <v>21</v>
      </c>
      <c r="Q349" s="11">
        <v>860</v>
      </c>
      <c r="R349" s="11" t="s">
        <v>21</v>
      </c>
      <c r="S349" s="11">
        <v>1000</v>
      </c>
      <c r="T349" s="11" t="s">
        <v>21</v>
      </c>
      <c r="U349" s="11" t="s">
        <v>53</v>
      </c>
      <c r="V349" s="11" t="s">
        <v>21</v>
      </c>
      <c r="Y349" s="10" t="s">
        <v>217</v>
      </c>
      <c r="Z349" s="11">
        <v>95730</v>
      </c>
      <c r="AA349" s="11" t="s">
        <v>21</v>
      </c>
      <c r="AB349" s="11">
        <v>17280</v>
      </c>
      <c r="AC349" s="11" t="s">
        <v>21</v>
      </c>
      <c r="AD349" s="11">
        <v>67090</v>
      </c>
      <c r="AE349" s="11" t="s">
        <v>21</v>
      </c>
      <c r="AF349" s="11">
        <v>11360</v>
      </c>
      <c r="AG349" s="11" t="s">
        <v>21</v>
      </c>
      <c r="AH349" s="11" t="s">
        <v>53</v>
      </c>
      <c r="AI349" s="11" t="s">
        <v>21</v>
      </c>
      <c r="AJ349" s="11">
        <v>1450</v>
      </c>
      <c r="AK349" s="11" t="s">
        <v>21</v>
      </c>
      <c r="AL349" s="11">
        <v>680</v>
      </c>
      <c r="AM349" s="11" t="s">
        <v>21</v>
      </c>
      <c r="AN349" s="11">
        <v>430</v>
      </c>
      <c r="AO349" s="11" t="s">
        <v>21</v>
      </c>
      <c r="AP349" s="11">
        <v>340</v>
      </c>
      <c r="AQ349" s="11" t="s">
        <v>21</v>
      </c>
      <c r="AR349" s="11" t="s">
        <v>53</v>
      </c>
      <c r="AS349" s="11" t="s">
        <v>21</v>
      </c>
    </row>
    <row r="350" spans="2:45" x14ac:dyDescent="0.25">
      <c r="B350" s="10" t="s">
        <v>218</v>
      </c>
      <c r="C350" s="12">
        <v>515970</v>
      </c>
      <c r="D350" s="12" t="s">
        <v>21</v>
      </c>
      <c r="E350" s="12">
        <v>101260</v>
      </c>
      <c r="F350" s="12" t="s">
        <v>21</v>
      </c>
      <c r="G350" s="12">
        <v>303580</v>
      </c>
      <c r="H350" s="12" t="s">
        <v>21</v>
      </c>
      <c r="I350" s="12">
        <v>111120</v>
      </c>
      <c r="J350" s="12" t="s">
        <v>21</v>
      </c>
      <c r="K350" s="12" t="s">
        <v>53</v>
      </c>
      <c r="L350" s="12" t="s">
        <v>21</v>
      </c>
      <c r="M350" s="12">
        <v>25000</v>
      </c>
      <c r="N350" s="12" t="s">
        <v>21</v>
      </c>
      <c r="O350" s="12">
        <v>9810</v>
      </c>
      <c r="P350" s="12" t="s">
        <v>21</v>
      </c>
      <c r="Q350" s="12">
        <v>6290</v>
      </c>
      <c r="R350" s="12" t="s">
        <v>21</v>
      </c>
      <c r="S350" s="12">
        <v>8900</v>
      </c>
      <c r="T350" s="12" t="s">
        <v>21</v>
      </c>
      <c r="U350" s="12" t="s">
        <v>53</v>
      </c>
      <c r="V350" s="12" t="s">
        <v>21</v>
      </c>
      <c r="Y350" s="10" t="s">
        <v>218</v>
      </c>
      <c r="Z350" s="12">
        <v>808850</v>
      </c>
      <c r="AA350" s="12" t="s">
        <v>21</v>
      </c>
      <c r="AB350" s="12">
        <v>140870</v>
      </c>
      <c r="AC350" s="12" t="s">
        <v>21</v>
      </c>
      <c r="AD350" s="12">
        <v>554370</v>
      </c>
      <c r="AE350" s="12" t="s">
        <v>21</v>
      </c>
      <c r="AF350" s="12">
        <v>113600</v>
      </c>
      <c r="AG350" s="12" t="s">
        <v>21</v>
      </c>
      <c r="AH350" s="12" t="s">
        <v>53</v>
      </c>
      <c r="AI350" s="12" t="s">
        <v>21</v>
      </c>
      <c r="AJ350" s="12">
        <v>10900</v>
      </c>
      <c r="AK350" s="12" t="s">
        <v>21</v>
      </c>
      <c r="AL350" s="12">
        <v>4570</v>
      </c>
      <c r="AM350" s="12" t="s">
        <v>21</v>
      </c>
      <c r="AN350" s="12">
        <v>3190</v>
      </c>
      <c r="AO350" s="12" t="s">
        <v>21</v>
      </c>
      <c r="AP350" s="12">
        <v>3150</v>
      </c>
      <c r="AQ350" s="12" t="s">
        <v>21</v>
      </c>
      <c r="AR350" s="12" t="s">
        <v>53</v>
      </c>
      <c r="AS350" s="12" t="s">
        <v>21</v>
      </c>
    </row>
    <row r="351" spans="2:45" x14ac:dyDescent="0.25">
      <c r="B351" s="10" t="s">
        <v>219</v>
      </c>
      <c r="C351" s="11">
        <v>494470</v>
      </c>
      <c r="D351" s="11" t="s">
        <v>21</v>
      </c>
      <c r="E351" s="11">
        <v>90940</v>
      </c>
      <c r="F351" s="11" t="s">
        <v>21</v>
      </c>
      <c r="G351" s="11">
        <v>309170</v>
      </c>
      <c r="H351" s="11" t="s">
        <v>21</v>
      </c>
      <c r="I351" s="11">
        <v>94360</v>
      </c>
      <c r="J351" s="11" t="s">
        <v>21</v>
      </c>
      <c r="K351" s="11" t="s">
        <v>53</v>
      </c>
      <c r="L351" s="11" t="s">
        <v>21</v>
      </c>
      <c r="M351" s="11">
        <v>22150</v>
      </c>
      <c r="N351" s="11" t="s">
        <v>21</v>
      </c>
      <c r="O351" s="11">
        <v>7880</v>
      </c>
      <c r="P351" s="11" t="s">
        <v>21</v>
      </c>
      <c r="Q351" s="11">
        <v>6410</v>
      </c>
      <c r="R351" s="11" t="s">
        <v>21</v>
      </c>
      <c r="S351" s="11">
        <v>7870</v>
      </c>
      <c r="T351" s="11" t="s">
        <v>21</v>
      </c>
      <c r="U351" s="11" t="s">
        <v>53</v>
      </c>
      <c r="V351" s="11" t="s">
        <v>21</v>
      </c>
      <c r="Y351" s="10" t="s">
        <v>219</v>
      </c>
      <c r="Z351" s="11" t="s">
        <v>53</v>
      </c>
      <c r="AA351" s="11" t="s">
        <v>21</v>
      </c>
      <c r="AB351" s="11" t="s">
        <v>53</v>
      </c>
      <c r="AC351" s="11" t="s">
        <v>21</v>
      </c>
      <c r="AD351" s="11" t="s">
        <v>53</v>
      </c>
      <c r="AE351" s="11" t="s">
        <v>21</v>
      </c>
      <c r="AF351" s="11" t="s">
        <v>53</v>
      </c>
      <c r="AG351" s="11" t="s">
        <v>21</v>
      </c>
      <c r="AH351" s="11" t="s">
        <v>53</v>
      </c>
      <c r="AI351" s="11" t="s">
        <v>21</v>
      </c>
      <c r="AJ351" s="11" t="s">
        <v>53</v>
      </c>
      <c r="AK351" s="11" t="s">
        <v>21</v>
      </c>
      <c r="AL351" s="11" t="s">
        <v>53</v>
      </c>
      <c r="AM351" s="11" t="s">
        <v>21</v>
      </c>
      <c r="AN351" s="11" t="s">
        <v>53</v>
      </c>
      <c r="AO351" s="11" t="s">
        <v>21</v>
      </c>
      <c r="AP351" s="11" t="s">
        <v>53</v>
      </c>
      <c r="AQ351" s="11" t="s">
        <v>21</v>
      </c>
      <c r="AR351" s="11" t="s">
        <v>53</v>
      </c>
      <c r="AS351" s="11" t="s">
        <v>21</v>
      </c>
    </row>
    <row r="352" spans="2:45" x14ac:dyDescent="0.25">
      <c r="B352" s="10" t="s">
        <v>220</v>
      </c>
      <c r="C352" s="12" t="s">
        <v>53</v>
      </c>
      <c r="D352" s="12" t="s">
        <v>21</v>
      </c>
      <c r="E352" s="12" t="s">
        <v>53</v>
      </c>
      <c r="F352" s="12" t="s">
        <v>21</v>
      </c>
      <c r="G352" s="12" t="s">
        <v>53</v>
      </c>
      <c r="H352" s="12" t="s">
        <v>21</v>
      </c>
      <c r="I352" s="12" t="s">
        <v>53</v>
      </c>
      <c r="J352" s="12" t="s">
        <v>21</v>
      </c>
      <c r="K352" s="12" t="s">
        <v>53</v>
      </c>
      <c r="L352" s="12" t="s">
        <v>21</v>
      </c>
      <c r="M352" s="12" t="s">
        <v>53</v>
      </c>
      <c r="N352" s="12" t="s">
        <v>21</v>
      </c>
      <c r="O352" s="12" t="s">
        <v>53</v>
      </c>
      <c r="P352" s="12" t="s">
        <v>21</v>
      </c>
      <c r="Q352" s="12" t="s">
        <v>53</v>
      </c>
      <c r="R352" s="12" t="s">
        <v>21</v>
      </c>
      <c r="S352" s="12" t="s">
        <v>53</v>
      </c>
      <c r="T352" s="12" t="s">
        <v>21</v>
      </c>
      <c r="U352" s="12" t="s">
        <v>53</v>
      </c>
      <c r="V352" s="12" t="s">
        <v>21</v>
      </c>
      <c r="Y352" s="10" t="s">
        <v>220</v>
      </c>
      <c r="Z352" s="12">
        <v>2004870</v>
      </c>
      <c r="AA352" s="12" t="s">
        <v>21</v>
      </c>
      <c r="AB352" s="12">
        <v>431190</v>
      </c>
      <c r="AC352" s="12" t="s">
        <v>21</v>
      </c>
      <c r="AD352" s="12">
        <v>1346860</v>
      </c>
      <c r="AE352" s="12" t="s">
        <v>21</v>
      </c>
      <c r="AF352" s="12">
        <v>226830</v>
      </c>
      <c r="AG352" s="12" t="s">
        <v>21</v>
      </c>
      <c r="AH352" s="12" t="s">
        <v>53</v>
      </c>
      <c r="AI352" s="12" t="s">
        <v>21</v>
      </c>
      <c r="AJ352" s="12">
        <v>26940</v>
      </c>
      <c r="AK352" s="12" t="s">
        <v>21</v>
      </c>
      <c r="AL352" s="12">
        <v>11140</v>
      </c>
      <c r="AM352" s="12" t="s">
        <v>21</v>
      </c>
      <c r="AN352" s="12">
        <v>8840</v>
      </c>
      <c r="AO352" s="12" t="s">
        <v>21</v>
      </c>
      <c r="AP352" s="12">
        <v>6960</v>
      </c>
      <c r="AQ352" s="12" t="s">
        <v>21</v>
      </c>
      <c r="AR352" s="12" t="s">
        <v>53</v>
      </c>
      <c r="AS352" s="12" t="s">
        <v>21</v>
      </c>
    </row>
    <row r="353" spans="2:45" x14ac:dyDescent="0.25">
      <c r="B353" s="10" t="s">
        <v>221</v>
      </c>
      <c r="C353" s="11">
        <v>730390</v>
      </c>
      <c r="D353" s="11" t="s">
        <v>21</v>
      </c>
      <c r="E353" s="11">
        <v>149600</v>
      </c>
      <c r="F353" s="11" t="s">
        <v>21</v>
      </c>
      <c r="G353" s="11">
        <v>470530</v>
      </c>
      <c r="H353" s="11" t="s">
        <v>21</v>
      </c>
      <c r="I353" s="11">
        <v>110270</v>
      </c>
      <c r="J353" s="11" t="s">
        <v>21</v>
      </c>
      <c r="K353" s="11" t="s">
        <v>53</v>
      </c>
      <c r="L353" s="11" t="s">
        <v>21</v>
      </c>
      <c r="M353" s="11">
        <v>26370</v>
      </c>
      <c r="N353" s="11" t="s">
        <v>21</v>
      </c>
      <c r="O353" s="11">
        <v>9160</v>
      </c>
      <c r="P353" s="11" t="s">
        <v>21</v>
      </c>
      <c r="Q353" s="11">
        <v>8740</v>
      </c>
      <c r="R353" s="11" t="s">
        <v>21</v>
      </c>
      <c r="S353" s="11">
        <v>8470</v>
      </c>
      <c r="T353" s="11" t="s">
        <v>21</v>
      </c>
      <c r="U353" s="11" t="s">
        <v>53</v>
      </c>
      <c r="V353" s="11" t="s">
        <v>21</v>
      </c>
      <c r="Y353" s="10" t="s">
        <v>221</v>
      </c>
      <c r="Z353" s="11" t="s">
        <v>53</v>
      </c>
      <c r="AA353" s="11" t="s">
        <v>21</v>
      </c>
      <c r="AB353" s="11" t="s">
        <v>53</v>
      </c>
      <c r="AC353" s="11" t="s">
        <v>21</v>
      </c>
      <c r="AD353" s="11" t="s">
        <v>53</v>
      </c>
      <c r="AE353" s="11" t="s">
        <v>21</v>
      </c>
      <c r="AF353" s="11" t="s">
        <v>53</v>
      </c>
      <c r="AG353" s="11" t="s">
        <v>21</v>
      </c>
      <c r="AH353" s="11" t="s">
        <v>53</v>
      </c>
      <c r="AI353" s="11" t="s">
        <v>21</v>
      </c>
      <c r="AJ353" s="11" t="s">
        <v>53</v>
      </c>
      <c r="AK353" s="11" t="s">
        <v>21</v>
      </c>
      <c r="AL353" s="11" t="s">
        <v>53</v>
      </c>
      <c r="AM353" s="11" t="s">
        <v>21</v>
      </c>
      <c r="AN353" s="11" t="s">
        <v>53</v>
      </c>
      <c r="AO353" s="11" t="s">
        <v>21</v>
      </c>
      <c r="AP353" s="11" t="s">
        <v>53</v>
      </c>
      <c r="AQ353" s="11" t="s">
        <v>21</v>
      </c>
      <c r="AR353" s="11" t="s">
        <v>53</v>
      </c>
      <c r="AS353" s="11" t="s">
        <v>21</v>
      </c>
    </row>
    <row r="354" spans="2:45" x14ac:dyDescent="0.25">
      <c r="B354" s="10" t="s">
        <v>222</v>
      </c>
      <c r="C354" s="12">
        <v>2033470</v>
      </c>
      <c r="D354" s="12" t="s">
        <v>21</v>
      </c>
      <c r="E354" s="12">
        <v>409040</v>
      </c>
      <c r="F354" s="12" t="s">
        <v>21</v>
      </c>
      <c r="G354" s="12">
        <v>1368070</v>
      </c>
      <c r="H354" s="12" t="s">
        <v>21</v>
      </c>
      <c r="I354" s="12">
        <v>256360</v>
      </c>
      <c r="J354" s="12" t="s">
        <v>21</v>
      </c>
      <c r="K354" s="12" t="s">
        <v>53</v>
      </c>
      <c r="L354" s="12" t="s">
        <v>21</v>
      </c>
      <c r="M354" s="12">
        <v>63200</v>
      </c>
      <c r="N354" s="12" t="s">
        <v>21</v>
      </c>
      <c r="O354" s="12">
        <v>21760</v>
      </c>
      <c r="P354" s="12" t="s">
        <v>21</v>
      </c>
      <c r="Q354" s="12">
        <v>25310</v>
      </c>
      <c r="R354" s="12" t="s">
        <v>21</v>
      </c>
      <c r="S354" s="12">
        <v>16130</v>
      </c>
      <c r="T354" s="12" t="s">
        <v>21</v>
      </c>
      <c r="U354" s="12" t="s">
        <v>53</v>
      </c>
      <c r="V354" s="12" t="s">
        <v>21</v>
      </c>
      <c r="Y354" s="10" t="s">
        <v>222</v>
      </c>
      <c r="Z354" s="12">
        <v>2737750</v>
      </c>
      <c r="AA354" s="12" t="s">
        <v>21</v>
      </c>
      <c r="AB354" s="12">
        <v>729070</v>
      </c>
      <c r="AC354" s="12" t="s">
        <v>21</v>
      </c>
      <c r="AD354" s="12">
        <v>1738800</v>
      </c>
      <c r="AE354" s="12" t="s">
        <v>21</v>
      </c>
      <c r="AF354" s="12">
        <v>269890</v>
      </c>
      <c r="AG354" s="12" t="s">
        <v>21</v>
      </c>
      <c r="AH354" s="12" t="s">
        <v>53</v>
      </c>
      <c r="AI354" s="12" t="s">
        <v>21</v>
      </c>
      <c r="AJ354" s="12">
        <v>36340</v>
      </c>
      <c r="AK354" s="12" t="s">
        <v>21</v>
      </c>
      <c r="AL354" s="12">
        <v>15050</v>
      </c>
      <c r="AM354" s="12" t="s">
        <v>21</v>
      </c>
      <c r="AN354" s="12">
        <v>13810</v>
      </c>
      <c r="AO354" s="12" t="s">
        <v>21</v>
      </c>
      <c r="AP354" s="12">
        <v>7490</v>
      </c>
      <c r="AQ354" s="12" t="s">
        <v>21</v>
      </c>
      <c r="AR354" s="12" t="s">
        <v>53</v>
      </c>
      <c r="AS354" s="12" t="s">
        <v>21</v>
      </c>
    </row>
    <row r="355" spans="2:45" x14ac:dyDescent="0.25">
      <c r="B355" s="10" t="s">
        <v>223</v>
      </c>
      <c r="C355" s="11">
        <v>2209820</v>
      </c>
      <c r="D355" s="11" t="s">
        <v>21</v>
      </c>
      <c r="E355" s="11">
        <v>447730</v>
      </c>
      <c r="F355" s="11" t="s">
        <v>21</v>
      </c>
      <c r="G355" s="11">
        <v>1534140</v>
      </c>
      <c r="H355" s="11" t="s">
        <v>21</v>
      </c>
      <c r="I355" s="11">
        <v>227950</v>
      </c>
      <c r="J355" s="11" t="s">
        <v>21</v>
      </c>
      <c r="K355" s="11" t="s">
        <v>53</v>
      </c>
      <c r="L355" s="11" t="s">
        <v>21</v>
      </c>
      <c r="M355" s="11">
        <v>60170</v>
      </c>
      <c r="N355" s="11" t="s">
        <v>21</v>
      </c>
      <c r="O355" s="11">
        <v>20870</v>
      </c>
      <c r="P355" s="11" t="s">
        <v>21</v>
      </c>
      <c r="Q355" s="11">
        <v>27400</v>
      </c>
      <c r="R355" s="11" t="s">
        <v>21</v>
      </c>
      <c r="S355" s="11">
        <v>11900</v>
      </c>
      <c r="T355" s="11" t="s">
        <v>21</v>
      </c>
      <c r="U355" s="11" t="s">
        <v>53</v>
      </c>
      <c r="V355" s="11" t="s">
        <v>21</v>
      </c>
      <c r="Y355" s="10" t="s">
        <v>223</v>
      </c>
      <c r="Z355" s="11">
        <v>2830160</v>
      </c>
      <c r="AA355" s="11" t="s">
        <v>21</v>
      </c>
      <c r="AB355" s="11">
        <v>712300</v>
      </c>
      <c r="AC355" s="11" t="s">
        <v>21</v>
      </c>
      <c r="AD355" s="11">
        <v>1967660</v>
      </c>
      <c r="AE355" s="11" t="s">
        <v>21</v>
      </c>
      <c r="AF355" s="11">
        <v>150200</v>
      </c>
      <c r="AG355" s="11" t="s">
        <v>21</v>
      </c>
      <c r="AH355" s="11" t="s">
        <v>53</v>
      </c>
      <c r="AI355" s="11" t="s">
        <v>21</v>
      </c>
      <c r="AJ355" s="11">
        <v>22210</v>
      </c>
      <c r="AK355" s="11" t="s">
        <v>21</v>
      </c>
      <c r="AL355" s="11">
        <v>10160</v>
      </c>
      <c r="AM355" s="11" t="s">
        <v>21</v>
      </c>
      <c r="AN355" s="11">
        <v>8870</v>
      </c>
      <c r="AO355" s="11" t="s">
        <v>21</v>
      </c>
      <c r="AP355" s="11">
        <v>3180</v>
      </c>
      <c r="AQ355" s="11" t="s">
        <v>21</v>
      </c>
      <c r="AR355" s="11" t="s">
        <v>53</v>
      </c>
      <c r="AS355" s="11" t="s">
        <v>21</v>
      </c>
    </row>
    <row r="356" spans="2:45" x14ac:dyDescent="0.25">
      <c r="B356" s="10" t="s">
        <v>224</v>
      </c>
      <c r="C356" s="12">
        <v>3010380</v>
      </c>
      <c r="D356" s="12" t="s">
        <v>21</v>
      </c>
      <c r="E356" s="12">
        <v>370420</v>
      </c>
      <c r="F356" s="12" t="s">
        <v>21</v>
      </c>
      <c r="G356" s="12">
        <v>2532050</v>
      </c>
      <c r="H356" s="12" t="s">
        <v>21</v>
      </c>
      <c r="I356" s="12">
        <v>107910</v>
      </c>
      <c r="J356" s="12" t="s">
        <v>21</v>
      </c>
      <c r="K356" s="12" t="s">
        <v>53</v>
      </c>
      <c r="L356" s="12" t="s">
        <v>21</v>
      </c>
      <c r="M356" s="12">
        <v>44530</v>
      </c>
      <c r="N356" s="12" t="s">
        <v>21</v>
      </c>
      <c r="O356" s="12">
        <v>10800</v>
      </c>
      <c r="P356" s="12" t="s">
        <v>21</v>
      </c>
      <c r="Q356" s="12">
        <v>30120</v>
      </c>
      <c r="R356" s="12" t="s">
        <v>21</v>
      </c>
      <c r="S356" s="12">
        <v>3610</v>
      </c>
      <c r="T356" s="12" t="s">
        <v>21</v>
      </c>
      <c r="U356" s="12" t="s">
        <v>53</v>
      </c>
      <c r="V356" s="12" t="s">
        <v>21</v>
      </c>
      <c r="Y356" s="10" t="s">
        <v>224</v>
      </c>
      <c r="Z356" s="12">
        <v>3577990</v>
      </c>
      <c r="AA356" s="12" t="s">
        <v>21</v>
      </c>
      <c r="AB356" s="12">
        <v>671320</v>
      </c>
      <c r="AC356" s="12" t="s">
        <v>21</v>
      </c>
      <c r="AD356" s="12">
        <v>2856980</v>
      </c>
      <c r="AE356" s="12" t="s">
        <v>21</v>
      </c>
      <c r="AF356" s="12">
        <v>49700</v>
      </c>
      <c r="AG356" s="12" t="s">
        <v>21</v>
      </c>
      <c r="AH356" s="12" t="s">
        <v>53</v>
      </c>
      <c r="AI356" s="12" t="s">
        <v>21</v>
      </c>
      <c r="AJ356" s="12">
        <v>11540</v>
      </c>
      <c r="AK356" s="12" t="s">
        <v>21</v>
      </c>
      <c r="AL356" s="12">
        <v>5530</v>
      </c>
      <c r="AM356" s="12" t="s">
        <v>21</v>
      </c>
      <c r="AN356" s="12">
        <v>5210</v>
      </c>
      <c r="AO356" s="12" t="s">
        <v>21</v>
      </c>
      <c r="AP356" s="12">
        <v>800</v>
      </c>
      <c r="AQ356" s="12" t="s">
        <v>21</v>
      </c>
      <c r="AR356" s="12" t="s">
        <v>53</v>
      </c>
      <c r="AS356" s="12" t="s">
        <v>21</v>
      </c>
    </row>
    <row r="357" spans="2:45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x14ac:dyDescent="0.25">
      <c r="B358" s="7" t="s">
        <v>60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Y358" s="7" t="s">
        <v>60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x14ac:dyDescent="0.25">
      <c r="B359" s="7" t="s">
        <v>53</v>
      </c>
      <c r="C359" s="6" t="s">
        <v>61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Y359" s="7" t="s">
        <v>53</v>
      </c>
      <c r="Z359" s="6" t="s">
        <v>61</v>
      </c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1" spans="2:45" x14ac:dyDescent="0.25">
      <c r="B361" s="2">
        <v>2020</v>
      </c>
      <c r="C361" s="2" t="s">
        <v>262</v>
      </c>
    </row>
    <row r="362" spans="2:45" x14ac:dyDescent="0.25">
      <c r="B362" s="2">
        <v>2010</v>
      </c>
      <c r="C362" s="2" t="s">
        <v>271</v>
      </c>
    </row>
    <row r="364" spans="2:45" x14ac:dyDescent="0.25">
      <c r="B364" s="6" t="s">
        <v>263</v>
      </c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Y364" s="6" t="s">
        <v>272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x14ac:dyDescent="0.25">
      <c r="B365" s="6" t="s">
        <v>7</v>
      </c>
      <c r="C365" s="7" t="s">
        <v>264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Y365" s="6" t="s">
        <v>7</v>
      </c>
      <c r="Z365" s="7" t="s">
        <v>273</v>
      </c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x14ac:dyDescent="0.25">
      <c r="B366" s="6" t="s">
        <v>8</v>
      </c>
      <c r="C366" s="6" t="s">
        <v>203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Y366" s="6" t="s">
        <v>8</v>
      </c>
      <c r="Z366" s="6" t="s">
        <v>203</v>
      </c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x14ac:dyDescent="0.25">
      <c r="B368" s="7" t="s">
        <v>10</v>
      </c>
      <c r="C368" s="1"/>
      <c r="D368" s="6" t="s">
        <v>11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Y368" s="7" t="s">
        <v>10</v>
      </c>
      <c r="Z368" s="1"/>
      <c r="AA368" s="6" t="s">
        <v>11</v>
      </c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x14ac:dyDescent="0.25">
      <c r="B369" s="7" t="s">
        <v>15</v>
      </c>
      <c r="C369" s="1"/>
      <c r="D369" s="6" t="s">
        <v>13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Y369" s="7" t="s">
        <v>15</v>
      </c>
      <c r="Z369" s="1"/>
      <c r="AA369" s="6" t="s">
        <v>13</v>
      </c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x14ac:dyDescent="0.25">
      <c r="B370" s="7" t="s">
        <v>215</v>
      </c>
      <c r="C370" s="1"/>
      <c r="D370" s="6" t="s">
        <v>207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Y370" s="7" t="s">
        <v>215</v>
      </c>
      <c r="Z370" s="1"/>
      <c r="AA370" s="6" t="s">
        <v>207</v>
      </c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x14ac:dyDescent="0.25">
      <c r="B371" s="7" t="s">
        <v>16</v>
      </c>
      <c r="C371" s="1"/>
      <c r="D371" s="6" t="s">
        <v>17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Y371" s="7" t="s">
        <v>16</v>
      </c>
      <c r="Z371" s="1"/>
      <c r="AA371" s="6" t="s">
        <v>17</v>
      </c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x14ac:dyDescent="0.25">
      <c r="B372" s="7" t="s">
        <v>97</v>
      </c>
      <c r="C372" s="1"/>
      <c r="D372" s="6" t="s">
        <v>24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Y372" s="7" t="s">
        <v>97</v>
      </c>
      <c r="Z372" s="1"/>
      <c r="AA372" s="6" t="s">
        <v>24</v>
      </c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x14ac:dyDescent="0.25">
      <c r="B373" s="7" t="s">
        <v>18</v>
      </c>
      <c r="C373" s="1"/>
      <c r="D373" s="6" t="s">
        <v>19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Y373" s="7" t="s">
        <v>18</v>
      </c>
      <c r="Z373" s="1"/>
      <c r="AA373" s="6" t="s">
        <v>82</v>
      </c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x14ac:dyDescent="0.25">
      <c r="B375" s="8" t="s">
        <v>20</v>
      </c>
      <c r="C375" s="78" t="s">
        <v>13</v>
      </c>
      <c r="D375" s="78" t="s">
        <v>21</v>
      </c>
      <c r="E375" s="78" t="s">
        <v>13</v>
      </c>
      <c r="F375" s="78" t="s">
        <v>21</v>
      </c>
      <c r="G375" s="78" t="s">
        <v>13</v>
      </c>
      <c r="H375" s="78" t="s">
        <v>21</v>
      </c>
      <c r="I375" s="78" t="s">
        <v>13</v>
      </c>
      <c r="J375" s="78" t="s">
        <v>21</v>
      </c>
      <c r="K375" s="78" t="s">
        <v>13</v>
      </c>
      <c r="L375" s="78" t="s">
        <v>21</v>
      </c>
      <c r="M375" s="78" t="s">
        <v>22</v>
      </c>
      <c r="N375" s="78" t="s">
        <v>21</v>
      </c>
      <c r="O375" s="78" t="s">
        <v>22</v>
      </c>
      <c r="P375" s="78" t="s">
        <v>21</v>
      </c>
      <c r="Q375" s="78" t="s">
        <v>22</v>
      </c>
      <c r="R375" s="78" t="s">
        <v>21</v>
      </c>
      <c r="S375" s="78" t="s">
        <v>22</v>
      </c>
      <c r="T375" s="78" t="s">
        <v>21</v>
      </c>
      <c r="U375" s="78" t="s">
        <v>22</v>
      </c>
      <c r="V375" s="78" t="s">
        <v>21</v>
      </c>
      <c r="Y375" s="8" t="s">
        <v>20</v>
      </c>
      <c r="Z375" s="78" t="s">
        <v>13</v>
      </c>
      <c r="AA375" s="78" t="s">
        <v>21</v>
      </c>
      <c r="AB375" s="78" t="s">
        <v>13</v>
      </c>
      <c r="AC375" s="78" t="s">
        <v>21</v>
      </c>
      <c r="AD375" s="78" t="s">
        <v>13</v>
      </c>
      <c r="AE375" s="78" t="s">
        <v>21</v>
      </c>
      <c r="AF375" s="78" t="s">
        <v>13</v>
      </c>
      <c r="AG375" s="78" t="s">
        <v>21</v>
      </c>
      <c r="AH375" s="78" t="s">
        <v>13</v>
      </c>
      <c r="AI375" s="78" t="s">
        <v>21</v>
      </c>
      <c r="AJ375" s="78" t="s">
        <v>22</v>
      </c>
      <c r="AK375" s="78" t="s">
        <v>21</v>
      </c>
      <c r="AL375" s="78" t="s">
        <v>22</v>
      </c>
      <c r="AM375" s="78" t="s">
        <v>21</v>
      </c>
      <c r="AN375" s="78" t="s">
        <v>22</v>
      </c>
      <c r="AO375" s="78" t="s">
        <v>21</v>
      </c>
      <c r="AP375" s="78" t="s">
        <v>22</v>
      </c>
      <c r="AQ375" s="78" t="s">
        <v>21</v>
      </c>
      <c r="AR375" s="78" t="s">
        <v>22</v>
      </c>
      <c r="AS375" s="78" t="s">
        <v>21</v>
      </c>
    </row>
    <row r="376" spans="2:45" x14ac:dyDescent="0.25">
      <c r="B376" s="8" t="s">
        <v>243</v>
      </c>
      <c r="C376" s="79" t="s">
        <v>13</v>
      </c>
      <c r="D376" s="79" t="s">
        <v>21</v>
      </c>
      <c r="E376" s="79" t="s">
        <v>244</v>
      </c>
      <c r="F376" s="79" t="s">
        <v>21</v>
      </c>
      <c r="G376" s="79" t="s">
        <v>245</v>
      </c>
      <c r="H376" s="79" t="s">
        <v>21</v>
      </c>
      <c r="I376" s="79" t="s">
        <v>246</v>
      </c>
      <c r="J376" s="79" t="s">
        <v>21</v>
      </c>
      <c r="K376" s="79" t="s">
        <v>247</v>
      </c>
      <c r="L376" s="79" t="s">
        <v>21</v>
      </c>
      <c r="M376" s="79" t="s">
        <v>13</v>
      </c>
      <c r="N376" s="79" t="s">
        <v>21</v>
      </c>
      <c r="O376" s="79" t="s">
        <v>244</v>
      </c>
      <c r="P376" s="79" t="s">
        <v>21</v>
      </c>
      <c r="Q376" s="79" t="s">
        <v>245</v>
      </c>
      <c r="R376" s="79" t="s">
        <v>21</v>
      </c>
      <c r="S376" s="79" t="s">
        <v>246</v>
      </c>
      <c r="T376" s="79" t="s">
        <v>21</v>
      </c>
      <c r="U376" s="79" t="s">
        <v>247</v>
      </c>
      <c r="V376" s="79" t="s">
        <v>21</v>
      </c>
      <c r="Y376" s="8" t="s">
        <v>243</v>
      </c>
      <c r="Z376" s="79" t="s">
        <v>13</v>
      </c>
      <c r="AA376" s="79" t="s">
        <v>21</v>
      </c>
      <c r="AB376" s="79" t="s">
        <v>244</v>
      </c>
      <c r="AC376" s="79" t="s">
        <v>21</v>
      </c>
      <c r="AD376" s="79" t="s">
        <v>245</v>
      </c>
      <c r="AE376" s="79" t="s">
        <v>21</v>
      </c>
      <c r="AF376" s="79" t="s">
        <v>246</v>
      </c>
      <c r="AG376" s="79" t="s">
        <v>21</v>
      </c>
      <c r="AH376" s="79" t="s">
        <v>247</v>
      </c>
      <c r="AI376" s="79" t="s">
        <v>21</v>
      </c>
      <c r="AJ376" s="79" t="s">
        <v>13</v>
      </c>
      <c r="AK376" s="79" t="s">
        <v>21</v>
      </c>
      <c r="AL376" s="79" t="s">
        <v>244</v>
      </c>
      <c r="AM376" s="79" t="s">
        <v>21</v>
      </c>
      <c r="AN376" s="79" t="s">
        <v>245</v>
      </c>
      <c r="AO376" s="79" t="s">
        <v>21</v>
      </c>
      <c r="AP376" s="79" t="s">
        <v>246</v>
      </c>
      <c r="AQ376" s="79" t="s">
        <v>21</v>
      </c>
      <c r="AR376" s="79" t="s">
        <v>247</v>
      </c>
      <c r="AS376" s="79" t="s">
        <v>21</v>
      </c>
    </row>
    <row r="377" spans="2:45" x14ac:dyDescent="0.25">
      <c r="B377" s="9" t="s">
        <v>216</v>
      </c>
      <c r="C377" s="17" t="s">
        <v>21</v>
      </c>
      <c r="D377" s="17" t="s">
        <v>21</v>
      </c>
      <c r="E377" s="17" t="s">
        <v>21</v>
      </c>
      <c r="F377" s="17" t="s">
        <v>21</v>
      </c>
      <c r="G377" s="17" t="s">
        <v>21</v>
      </c>
      <c r="H377" s="17" t="s">
        <v>21</v>
      </c>
      <c r="I377" s="17" t="s">
        <v>21</v>
      </c>
      <c r="J377" s="17" t="s">
        <v>21</v>
      </c>
      <c r="K377" s="17" t="s">
        <v>21</v>
      </c>
      <c r="L377" s="17" t="s">
        <v>21</v>
      </c>
      <c r="M377" s="17" t="s">
        <v>21</v>
      </c>
      <c r="N377" s="17" t="s">
        <v>21</v>
      </c>
      <c r="O377" s="17" t="s">
        <v>21</v>
      </c>
      <c r="P377" s="17" t="s">
        <v>21</v>
      </c>
      <c r="Q377" s="17" t="s">
        <v>21</v>
      </c>
      <c r="R377" s="17" t="s">
        <v>21</v>
      </c>
      <c r="S377" s="17" t="s">
        <v>21</v>
      </c>
      <c r="T377" s="17" t="s">
        <v>21</v>
      </c>
      <c r="U377" s="17" t="s">
        <v>21</v>
      </c>
      <c r="V377" s="17" t="s">
        <v>21</v>
      </c>
      <c r="Y377" s="9" t="s">
        <v>216</v>
      </c>
      <c r="Z377" s="17" t="s">
        <v>21</v>
      </c>
      <c r="AA377" s="17" t="s">
        <v>21</v>
      </c>
      <c r="AB377" s="17" t="s">
        <v>21</v>
      </c>
      <c r="AC377" s="17" t="s">
        <v>21</v>
      </c>
      <c r="AD377" s="17" t="s">
        <v>21</v>
      </c>
      <c r="AE377" s="17" t="s">
        <v>21</v>
      </c>
      <c r="AF377" s="17" t="s">
        <v>21</v>
      </c>
      <c r="AG377" s="17" t="s">
        <v>21</v>
      </c>
      <c r="AH377" s="17" t="s">
        <v>21</v>
      </c>
      <c r="AI377" s="17" t="s">
        <v>21</v>
      </c>
      <c r="AJ377" s="17" t="s">
        <v>21</v>
      </c>
      <c r="AK377" s="17" t="s">
        <v>21</v>
      </c>
      <c r="AL377" s="17" t="s">
        <v>21</v>
      </c>
      <c r="AM377" s="17" t="s">
        <v>21</v>
      </c>
      <c r="AN377" s="17" t="s">
        <v>21</v>
      </c>
      <c r="AO377" s="17" t="s">
        <v>21</v>
      </c>
      <c r="AP377" s="17" t="s">
        <v>21</v>
      </c>
      <c r="AQ377" s="17" t="s">
        <v>21</v>
      </c>
      <c r="AR377" s="17" t="s">
        <v>21</v>
      </c>
      <c r="AS377" s="17" t="s">
        <v>21</v>
      </c>
    </row>
    <row r="378" spans="2:45" x14ac:dyDescent="0.25">
      <c r="B378" s="10" t="s">
        <v>13</v>
      </c>
      <c r="C378" s="12">
        <v>6199850</v>
      </c>
      <c r="D378" s="12" t="s">
        <v>21</v>
      </c>
      <c r="E378" s="12">
        <v>1226520</v>
      </c>
      <c r="F378" s="12" t="s">
        <v>21</v>
      </c>
      <c r="G378" s="12">
        <v>4233780</v>
      </c>
      <c r="H378" s="12" t="s">
        <v>21</v>
      </c>
      <c r="I378" s="12">
        <v>739550</v>
      </c>
      <c r="J378" s="12" t="s">
        <v>21</v>
      </c>
      <c r="K378" s="12" t="s">
        <v>53</v>
      </c>
      <c r="L378" s="12" t="s">
        <v>21</v>
      </c>
      <c r="M378" s="12">
        <v>179150</v>
      </c>
      <c r="N378" s="12" t="s">
        <v>21</v>
      </c>
      <c r="O378" s="12">
        <v>60270</v>
      </c>
      <c r="P378" s="12" t="s">
        <v>21</v>
      </c>
      <c r="Q378" s="12">
        <v>72670</v>
      </c>
      <c r="R378" s="12" t="s">
        <v>21</v>
      </c>
      <c r="S378" s="12">
        <v>46210</v>
      </c>
      <c r="T378" s="12" t="s">
        <v>21</v>
      </c>
      <c r="U378" s="12" t="s">
        <v>53</v>
      </c>
      <c r="V378" s="12" t="s">
        <v>21</v>
      </c>
      <c r="Y378" s="10" t="s">
        <v>13</v>
      </c>
      <c r="Z378" s="12">
        <v>8648550</v>
      </c>
      <c r="AA378" s="12" t="s">
        <v>21</v>
      </c>
      <c r="AB378" s="12">
        <v>2053750</v>
      </c>
      <c r="AC378" s="12" t="s">
        <v>21</v>
      </c>
      <c r="AD378" s="12">
        <v>5915190</v>
      </c>
      <c r="AE378" s="12" t="s">
        <v>21</v>
      </c>
      <c r="AF378" s="12">
        <v>679610</v>
      </c>
      <c r="AG378" s="12" t="s">
        <v>21</v>
      </c>
      <c r="AH378" s="12" t="s">
        <v>53</v>
      </c>
      <c r="AI378" s="12" t="s">
        <v>21</v>
      </c>
      <c r="AJ378" s="12">
        <v>82110</v>
      </c>
      <c r="AK378" s="12" t="s">
        <v>21</v>
      </c>
      <c r="AL378" s="12">
        <v>35610</v>
      </c>
      <c r="AM378" s="12" t="s">
        <v>21</v>
      </c>
      <c r="AN378" s="12">
        <v>28340</v>
      </c>
      <c r="AO378" s="12" t="s">
        <v>21</v>
      </c>
      <c r="AP378" s="12">
        <v>18170</v>
      </c>
      <c r="AQ378" s="12" t="s">
        <v>21</v>
      </c>
      <c r="AR378" s="12" t="s">
        <v>53</v>
      </c>
      <c r="AS378" s="12" t="s">
        <v>21</v>
      </c>
    </row>
    <row r="379" spans="2:45" x14ac:dyDescent="0.25">
      <c r="B379" s="10" t="s">
        <v>217</v>
      </c>
      <c r="C379" s="11">
        <v>54150</v>
      </c>
      <c r="D379" s="11" t="s">
        <v>21</v>
      </c>
      <c r="E379" s="11">
        <v>11710</v>
      </c>
      <c r="F379" s="11" t="s">
        <v>21</v>
      </c>
      <c r="G379" s="11">
        <v>29490</v>
      </c>
      <c r="H379" s="11" t="s">
        <v>21</v>
      </c>
      <c r="I379" s="11">
        <v>12950</v>
      </c>
      <c r="J379" s="11" t="s">
        <v>21</v>
      </c>
      <c r="K379" s="11" t="s">
        <v>53</v>
      </c>
      <c r="L379" s="11" t="s">
        <v>21</v>
      </c>
      <c r="M379" s="11">
        <v>2580</v>
      </c>
      <c r="N379" s="11" t="s">
        <v>21</v>
      </c>
      <c r="O379" s="11">
        <v>1150</v>
      </c>
      <c r="P379" s="11" t="s">
        <v>21</v>
      </c>
      <c r="Q379" s="11">
        <v>630</v>
      </c>
      <c r="R379" s="11" t="s">
        <v>21</v>
      </c>
      <c r="S379" s="11">
        <v>800</v>
      </c>
      <c r="T379" s="11" t="s">
        <v>21</v>
      </c>
      <c r="U379" s="11" t="s">
        <v>53</v>
      </c>
      <c r="V379" s="11" t="s">
        <v>21</v>
      </c>
      <c r="Y379" s="10" t="s">
        <v>217</v>
      </c>
      <c r="Z379" s="11">
        <v>70840</v>
      </c>
      <c r="AA379" s="11" t="s">
        <v>21</v>
      </c>
      <c r="AB379" s="11">
        <v>13370</v>
      </c>
      <c r="AC379" s="11" t="s">
        <v>21</v>
      </c>
      <c r="AD379" s="11">
        <v>47450</v>
      </c>
      <c r="AE379" s="11" t="s">
        <v>21</v>
      </c>
      <c r="AF379" s="11">
        <v>10030</v>
      </c>
      <c r="AG379" s="11" t="s">
        <v>21</v>
      </c>
      <c r="AH379" s="11" t="s">
        <v>53</v>
      </c>
      <c r="AI379" s="11" t="s">
        <v>21</v>
      </c>
      <c r="AJ379" s="11">
        <v>1070</v>
      </c>
      <c r="AK379" s="11" t="s">
        <v>21</v>
      </c>
      <c r="AL379" s="11">
        <v>480</v>
      </c>
      <c r="AM379" s="11" t="s">
        <v>21</v>
      </c>
      <c r="AN379" s="11">
        <v>300</v>
      </c>
      <c r="AO379" s="11" t="s">
        <v>21</v>
      </c>
      <c r="AP379" s="11">
        <v>290</v>
      </c>
      <c r="AQ379" s="11" t="s">
        <v>21</v>
      </c>
      <c r="AR379" s="11" t="s">
        <v>53</v>
      </c>
      <c r="AS379" s="11" t="s">
        <v>21</v>
      </c>
    </row>
    <row r="380" spans="2:45" x14ac:dyDescent="0.25">
      <c r="B380" s="10" t="s">
        <v>218</v>
      </c>
      <c r="C380" s="12">
        <v>383780</v>
      </c>
      <c r="D380" s="12" t="s">
        <v>21</v>
      </c>
      <c r="E380" s="12">
        <v>79120</v>
      </c>
      <c r="F380" s="12" t="s">
        <v>21</v>
      </c>
      <c r="G380" s="12">
        <v>211740</v>
      </c>
      <c r="H380" s="12" t="s">
        <v>21</v>
      </c>
      <c r="I380" s="12">
        <v>92930</v>
      </c>
      <c r="J380" s="12" t="s">
        <v>21</v>
      </c>
      <c r="K380" s="12" t="s">
        <v>53</v>
      </c>
      <c r="L380" s="12" t="s">
        <v>21</v>
      </c>
      <c r="M380" s="12">
        <v>18650</v>
      </c>
      <c r="N380" s="12" t="s">
        <v>21</v>
      </c>
      <c r="O380" s="12">
        <v>7060</v>
      </c>
      <c r="P380" s="12" t="s">
        <v>21</v>
      </c>
      <c r="Q380" s="12">
        <v>4600</v>
      </c>
      <c r="R380" s="12" t="s">
        <v>21</v>
      </c>
      <c r="S380" s="12">
        <v>6990</v>
      </c>
      <c r="T380" s="12" t="s">
        <v>21</v>
      </c>
      <c r="U380" s="12" t="s">
        <v>53</v>
      </c>
      <c r="V380" s="12" t="s">
        <v>21</v>
      </c>
      <c r="Y380" s="10" t="s">
        <v>218</v>
      </c>
      <c r="Z380" s="12">
        <v>622400</v>
      </c>
      <c r="AA380" s="12" t="s">
        <v>21</v>
      </c>
      <c r="AB380" s="12">
        <v>111720</v>
      </c>
      <c r="AC380" s="12" t="s">
        <v>21</v>
      </c>
      <c r="AD380" s="12">
        <v>415810</v>
      </c>
      <c r="AE380" s="12" t="s">
        <v>21</v>
      </c>
      <c r="AF380" s="12">
        <v>94860</v>
      </c>
      <c r="AG380" s="12" t="s">
        <v>21</v>
      </c>
      <c r="AH380" s="12" t="s">
        <v>53</v>
      </c>
      <c r="AI380" s="12" t="s">
        <v>21</v>
      </c>
      <c r="AJ380" s="12">
        <v>8230</v>
      </c>
      <c r="AK380" s="12" t="s">
        <v>21</v>
      </c>
      <c r="AL380" s="12">
        <v>3370</v>
      </c>
      <c r="AM380" s="12" t="s">
        <v>21</v>
      </c>
      <c r="AN380" s="12">
        <v>2290</v>
      </c>
      <c r="AO380" s="12" t="s">
        <v>21</v>
      </c>
      <c r="AP380" s="12">
        <v>2570</v>
      </c>
      <c r="AQ380" s="12" t="s">
        <v>21</v>
      </c>
      <c r="AR380" s="12" t="s">
        <v>53</v>
      </c>
      <c r="AS380" s="12" t="s">
        <v>21</v>
      </c>
    </row>
    <row r="381" spans="2:45" x14ac:dyDescent="0.25">
      <c r="B381" s="10" t="s">
        <v>219</v>
      </c>
      <c r="C381" s="11">
        <v>359320</v>
      </c>
      <c r="D381" s="11" t="s">
        <v>21</v>
      </c>
      <c r="E381" s="11">
        <v>69400</v>
      </c>
      <c r="F381" s="11" t="s">
        <v>21</v>
      </c>
      <c r="G381" s="11">
        <v>213840</v>
      </c>
      <c r="H381" s="11" t="s">
        <v>21</v>
      </c>
      <c r="I381" s="11">
        <v>76080</v>
      </c>
      <c r="J381" s="11" t="s">
        <v>21</v>
      </c>
      <c r="K381" s="11" t="s">
        <v>53</v>
      </c>
      <c r="L381" s="11" t="s">
        <v>21</v>
      </c>
      <c r="M381" s="11">
        <v>16170</v>
      </c>
      <c r="N381" s="11" t="s">
        <v>21</v>
      </c>
      <c r="O381" s="11">
        <v>5490</v>
      </c>
      <c r="P381" s="11" t="s">
        <v>21</v>
      </c>
      <c r="Q381" s="11">
        <v>4580</v>
      </c>
      <c r="R381" s="11" t="s">
        <v>21</v>
      </c>
      <c r="S381" s="11">
        <v>6100</v>
      </c>
      <c r="T381" s="11" t="s">
        <v>21</v>
      </c>
      <c r="U381" s="11" t="s">
        <v>53</v>
      </c>
      <c r="V381" s="11" t="s">
        <v>21</v>
      </c>
      <c r="Y381" s="10" t="s">
        <v>219</v>
      </c>
      <c r="Z381" s="11" t="s">
        <v>53</v>
      </c>
      <c r="AA381" s="11" t="s">
        <v>21</v>
      </c>
      <c r="AB381" s="11" t="s">
        <v>53</v>
      </c>
      <c r="AC381" s="11" t="s">
        <v>21</v>
      </c>
      <c r="AD381" s="11" t="s">
        <v>53</v>
      </c>
      <c r="AE381" s="11" t="s">
        <v>21</v>
      </c>
      <c r="AF381" s="11" t="s">
        <v>53</v>
      </c>
      <c r="AG381" s="11" t="s">
        <v>21</v>
      </c>
      <c r="AH381" s="11" t="s">
        <v>53</v>
      </c>
      <c r="AI381" s="11" t="s">
        <v>21</v>
      </c>
      <c r="AJ381" s="11" t="s">
        <v>53</v>
      </c>
      <c r="AK381" s="11" t="s">
        <v>21</v>
      </c>
      <c r="AL381" s="11" t="s">
        <v>53</v>
      </c>
      <c r="AM381" s="11" t="s">
        <v>21</v>
      </c>
      <c r="AN381" s="11" t="s">
        <v>53</v>
      </c>
      <c r="AO381" s="11" t="s">
        <v>21</v>
      </c>
      <c r="AP381" s="11" t="s">
        <v>53</v>
      </c>
      <c r="AQ381" s="11" t="s">
        <v>21</v>
      </c>
      <c r="AR381" s="11" t="s">
        <v>53</v>
      </c>
      <c r="AS381" s="11" t="s">
        <v>21</v>
      </c>
    </row>
    <row r="382" spans="2:45" x14ac:dyDescent="0.25">
      <c r="B382" s="10" t="s">
        <v>220</v>
      </c>
      <c r="C382" s="12" t="s">
        <v>53</v>
      </c>
      <c r="D382" s="12" t="s">
        <v>21</v>
      </c>
      <c r="E382" s="12" t="s">
        <v>53</v>
      </c>
      <c r="F382" s="12" t="s">
        <v>21</v>
      </c>
      <c r="G382" s="12" t="s">
        <v>53</v>
      </c>
      <c r="H382" s="12" t="s">
        <v>21</v>
      </c>
      <c r="I382" s="12" t="s">
        <v>53</v>
      </c>
      <c r="J382" s="12" t="s">
        <v>21</v>
      </c>
      <c r="K382" s="12" t="s">
        <v>53</v>
      </c>
      <c r="L382" s="12" t="s">
        <v>21</v>
      </c>
      <c r="M382" s="12" t="s">
        <v>53</v>
      </c>
      <c r="N382" s="12" t="s">
        <v>21</v>
      </c>
      <c r="O382" s="12" t="s">
        <v>53</v>
      </c>
      <c r="P382" s="12" t="s">
        <v>21</v>
      </c>
      <c r="Q382" s="12" t="s">
        <v>53</v>
      </c>
      <c r="R382" s="12" t="s">
        <v>21</v>
      </c>
      <c r="S382" s="12" t="s">
        <v>53</v>
      </c>
      <c r="T382" s="12" t="s">
        <v>21</v>
      </c>
      <c r="U382" s="12" t="s">
        <v>53</v>
      </c>
      <c r="V382" s="12" t="s">
        <v>21</v>
      </c>
      <c r="Y382" s="10" t="s">
        <v>220</v>
      </c>
      <c r="Z382" s="12">
        <v>1551510</v>
      </c>
      <c r="AA382" s="12" t="s">
        <v>21</v>
      </c>
      <c r="AB382" s="12">
        <v>336660</v>
      </c>
      <c r="AC382" s="12" t="s">
        <v>21</v>
      </c>
      <c r="AD382" s="12">
        <v>1023790</v>
      </c>
      <c r="AE382" s="12" t="s">
        <v>21</v>
      </c>
      <c r="AF382" s="12">
        <v>191050</v>
      </c>
      <c r="AG382" s="12" t="s">
        <v>21</v>
      </c>
      <c r="AH382" s="12" t="s">
        <v>53</v>
      </c>
      <c r="AI382" s="12" t="s">
        <v>21</v>
      </c>
      <c r="AJ382" s="12">
        <v>20010</v>
      </c>
      <c r="AK382" s="12" t="s">
        <v>21</v>
      </c>
      <c r="AL382" s="12">
        <v>8200</v>
      </c>
      <c r="AM382" s="12" t="s">
        <v>21</v>
      </c>
      <c r="AN382" s="12">
        <v>6090</v>
      </c>
      <c r="AO382" s="12" t="s">
        <v>21</v>
      </c>
      <c r="AP382" s="12">
        <v>5720</v>
      </c>
      <c r="AQ382" s="12" t="s">
        <v>21</v>
      </c>
      <c r="AR382" s="12" t="s">
        <v>53</v>
      </c>
      <c r="AS382" s="12" t="s">
        <v>21</v>
      </c>
    </row>
    <row r="383" spans="2:45" x14ac:dyDescent="0.25">
      <c r="B383" s="10" t="s">
        <v>221</v>
      </c>
      <c r="C383" s="11">
        <v>507750</v>
      </c>
      <c r="D383" s="11" t="s">
        <v>21</v>
      </c>
      <c r="E383" s="11">
        <v>94050</v>
      </c>
      <c r="F383" s="11" t="s">
        <v>21</v>
      </c>
      <c r="G383" s="11">
        <v>326290</v>
      </c>
      <c r="H383" s="11" t="s">
        <v>21</v>
      </c>
      <c r="I383" s="11">
        <v>87410</v>
      </c>
      <c r="J383" s="11" t="s">
        <v>21</v>
      </c>
      <c r="K383" s="11" t="s">
        <v>53</v>
      </c>
      <c r="L383" s="11" t="s">
        <v>21</v>
      </c>
      <c r="M383" s="11">
        <v>19000</v>
      </c>
      <c r="N383" s="11" t="s">
        <v>21</v>
      </c>
      <c r="O383" s="11">
        <v>6280</v>
      </c>
      <c r="P383" s="11" t="s">
        <v>21</v>
      </c>
      <c r="Q383" s="11">
        <v>6180</v>
      </c>
      <c r="R383" s="11" t="s">
        <v>21</v>
      </c>
      <c r="S383" s="11">
        <v>6540</v>
      </c>
      <c r="T383" s="11" t="s">
        <v>21</v>
      </c>
      <c r="U383" s="11" t="s">
        <v>53</v>
      </c>
      <c r="V383" s="11" t="s">
        <v>21</v>
      </c>
      <c r="Y383" s="10" t="s">
        <v>221</v>
      </c>
      <c r="Z383" s="11" t="s">
        <v>53</v>
      </c>
      <c r="AA383" s="11" t="s">
        <v>21</v>
      </c>
      <c r="AB383" s="11" t="s">
        <v>53</v>
      </c>
      <c r="AC383" s="11" t="s">
        <v>21</v>
      </c>
      <c r="AD383" s="11" t="s">
        <v>53</v>
      </c>
      <c r="AE383" s="11" t="s">
        <v>21</v>
      </c>
      <c r="AF383" s="11" t="s">
        <v>53</v>
      </c>
      <c r="AG383" s="11" t="s">
        <v>21</v>
      </c>
      <c r="AH383" s="11" t="s">
        <v>53</v>
      </c>
      <c r="AI383" s="11" t="s">
        <v>21</v>
      </c>
      <c r="AJ383" s="11" t="s">
        <v>53</v>
      </c>
      <c r="AK383" s="11" t="s">
        <v>21</v>
      </c>
      <c r="AL383" s="11" t="s">
        <v>53</v>
      </c>
      <c r="AM383" s="11" t="s">
        <v>21</v>
      </c>
      <c r="AN383" s="11" t="s">
        <v>53</v>
      </c>
      <c r="AO383" s="11" t="s">
        <v>21</v>
      </c>
      <c r="AP383" s="11" t="s">
        <v>53</v>
      </c>
      <c r="AQ383" s="11" t="s">
        <v>21</v>
      </c>
      <c r="AR383" s="11" t="s">
        <v>53</v>
      </c>
      <c r="AS383" s="11" t="s">
        <v>21</v>
      </c>
    </row>
    <row r="384" spans="2:45" x14ac:dyDescent="0.25">
      <c r="B384" s="10" t="s">
        <v>222</v>
      </c>
      <c r="C384" s="12">
        <v>1472160</v>
      </c>
      <c r="D384" s="12" t="s">
        <v>21</v>
      </c>
      <c r="E384" s="12">
        <v>327550</v>
      </c>
      <c r="F384" s="12" t="s">
        <v>21</v>
      </c>
      <c r="G384" s="12">
        <v>939860</v>
      </c>
      <c r="H384" s="12" t="s">
        <v>21</v>
      </c>
      <c r="I384" s="12">
        <v>204750</v>
      </c>
      <c r="J384" s="12" t="s">
        <v>21</v>
      </c>
      <c r="K384" s="12" t="s">
        <v>53</v>
      </c>
      <c r="L384" s="12" t="s">
        <v>21</v>
      </c>
      <c r="M384" s="12">
        <v>46950</v>
      </c>
      <c r="N384" s="12" t="s">
        <v>21</v>
      </c>
      <c r="O384" s="12">
        <v>16000</v>
      </c>
      <c r="P384" s="12" t="s">
        <v>21</v>
      </c>
      <c r="Q384" s="12">
        <v>18000</v>
      </c>
      <c r="R384" s="12" t="s">
        <v>21</v>
      </c>
      <c r="S384" s="12">
        <v>12950</v>
      </c>
      <c r="T384" s="12" t="s">
        <v>21</v>
      </c>
      <c r="U384" s="12" t="s">
        <v>53</v>
      </c>
      <c r="V384" s="12" t="s">
        <v>21</v>
      </c>
      <c r="Y384" s="10" t="s">
        <v>222</v>
      </c>
      <c r="Z384" s="12">
        <v>2064750</v>
      </c>
      <c r="AA384" s="12" t="s">
        <v>21</v>
      </c>
      <c r="AB384" s="12">
        <v>565050</v>
      </c>
      <c r="AC384" s="12" t="s">
        <v>21</v>
      </c>
      <c r="AD384" s="12">
        <v>1278120</v>
      </c>
      <c r="AE384" s="12" t="s">
        <v>21</v>
      </c>
      <c r="AF384" s="12">
        <v>221570</v>
      </c>
      <c r="AG384" s="12" t="s">
        <v>21</v>
      </c>
      <c r="AH384" s="12" t="s">
        <v>53</v>
      </c>
      <c r="AI384" s="12" t="s">
        <v>21</v>
      </c>
      <c r="AJ384" s="12">
        <v>27390</v>
      </c>
      <c r="AK384" s="12" t="s">
        <v>21</v>
      </c>
      <c r="AL384" s="12">
        <v>11580</v>
      </c>
      <c r="AM384" s="12" t="s">
        <v>21</v>
      </c>
      <c r="AN384" s="12">
        <v>9610</v>
      </c>
      <c r="AO384" s="12" t="s">
        <v>21</v>
      </c>
      <c r="AP384" s="12">
        <v>6200</v>
      </c>
      <c r="AQ384" s="12" t="s">
        <v>21</v>
      </c>
      <c r="AR384" s="12" t="s">
        <v>53</v>
      </c>
      <c r="AS384" s="12" t="s">
        <v>21</v>
      </c>
    </row>
    <row r="385" spans="2:45" x14ac:dyDescent="0.25">
      <c r="B385" s="10" t="s">
        <v>223</v>
      </c>
      <c r="C385" s="11">
        <v>1548410</v>
      </c>
      <c r="D385" s="11" t="s">
        <v>21</v>
      </c>
      <c r="E385" s="11">
        <v>356840</v>
      </c>
      <c r="F385" s="11" t="s">
        <v>21</v>
      </c>
      <c r="G385" s="11">
        <v>1009140</v>
      </c>
      <c r="H385" s="11" t="s">
        <v>21</v>
      </c>
      <c r="I385" s="11">
        <v>182430</v>
      </c>
      <c r="J385" s="11" t="s">
        <v>21</v>
      </c>
      <c r="K385" s="11" t="s">
        <v>53</v>
      </c>
      <c r="L385" s="11" t="s">
        <v>21</v>
      </c>
      <c r="M385" s="11">
        <v>45090</v>
      </c>
      <c r="N385" s="11" t="s">
        <v>21</v>
      </c>
      <c r="O385" s="11">
        <v>16250</v>
      </c>
      <c r="P385" s="11" t="s">
        <v>21</v>
      </c>
      <c r="Q385" s="11">
        <v>19050</v>
      </c>
      <c r="R385" s="11" t="s">
        <v>21</v>
      </c>
      <c r="S385" s="11">
        <v>9790</v>
      </c>
      <c r="T385" s="11" t="s">
        <v>21</v>
      </c>
      <c r="U385" s="11" t="s">
        <v>53</v>
      </c>
      <c r="V385" s="11" t="s">
        <v>21</v>
      </c>
      <c r="Y385" s="10" t="s">
        <v>223</v>
      </c>
      <c r="Z385" s="11">
        <v>2045620</v>
      </c>
      <c r="AA385" s="11" t="s">
        <v>21</v>
      </c>
      <c r="AB385" s="11">
        <v>538070</v>
      </c>
      <c r="AC385" s="11" t="s">
        <v>21</v>
      </c>
      <c r="AD385" s="11">
        <v>1384760</v>
      </c>
      <c r="AE385" s="11" t="s">
        <v>21</v>
      </c>
      <c r="AF385" s="11">
        <v>122780</v>
      </c>
      <c r="AG385" s="11" t="s">
        <v>21</v>
      </c>
      <c r="AH385" s="11" t="s">
        <v>53</v>
      </c>
      <c r="AI385" s="11" t="s">
        <v>21</v>
      </c>
      <c r="AJ385" s="11">
        <v>17070</v>
      </c>
      <c r="AK385" s="11" t="s">
        <v>21</v>
      </c>
      <c r="AL385" s="11">
        <v>7950</v>
      </c>
      <c r="AM385" s="11" t="s">
        <v>21</v>
      </c>
      <c r="AN385" s="11">
        <v>6400</v>
      </c>
      <c r="AO385" s="11" t="s">
        <v>21</v>
      </c>
      <c r="AP385" s="11">
        <v>2730</v>
      </c>
      <c r="AQ385" s="11" t="s">
        <v>21</v>
      </c>
      <c r="AR385" s="11" t="s">
        <v>53</v>
      </c>
      <c r="AS385" s="11" t="s">
        <v>21</v>
      </c>
    </row>
    <row r="386" spans="2:45" x14ac:dyDescent="0.25">
      <c r="B386" s="10" t="s">
        <v>224</v>
      </c>
      <c r="C386" s="12">
        <v>1874280</v>
      </c>
      <c r="D386" s="12" t="s">
        <v>21</v>
      </c>
      <c r="E386" s="12">
        <v>287860</v>
      </c>
      <c r="F386" s="12" t="s">
        <v>21</v>
      </c>
      <c r="G386" s="12">
        <v>1503420</v>
      </c>
      <c r="H386" s="12" t="s">
        <v>21</v>
      </c>
      <c r="I386" s="12">
        <v>82990</v>
      </c>
      <c r="J386" s="12" t="s">
        <v>21</v>
      </c>
      <c r="K386" s="12" t="s">
        <v>53</v>
      </c>
      <c r="L386" s="12" t="s">
        <v>21</v>
      </c>
      <c r="M386" s="12">
        <v>30710</v>
      </c>
      <c r="N386" s="12" t="s">
        <v>21</v>
      </c>
      <c r="O386" s="12">
        <v>8040</v>
      </c>
      <c r="P386" s="12" t="s">
        <v>21</v>
      </c>
      <c r="Q386" s="12">
        <v>19630</v>
      </c>
      <c r="R386" s="12" t="s">
        <v>21</v>
      </c>
      <c r="S386" s="12">
        <v>3040</v>
      </c>
      <c r="T386" s="12" t="s">
        <v>21</v>
      </c>
      <c r="U386" s="12" t="s">
        <v>53</v>
      </c>
      <c r="V386" s="12" t="s">
        <v>21</v>
      </c>
      <c r="Y386" s="10" t="s">
        <v>224</v>
      </c>
      <c r="Z386" s="12">
        <v>2293440</v>
      </c>
      <c r="AA386" s="12" t="s">
        <v>21</v>
      </c>
      <c r="AB386" s="12">
        <v>488870</v>
      </c>
      <c r="AC386" s="12" t="s">
        <v>21</v>
      </c>
      <c r="AD386" s="12">
        <v>1765250</v>
      </c>
      <c r="AE386" s="12" t="s">
        <v>21</v>
      </c>
      <c r="AF386" s="12">
        <v>39310</v>
      </c>
      <c r="AG386" s="12" t="s">
        <v>21</v>
      </c>
      <c r="AH386" s="12" t="s">
        <v>53</v>
      </c>
      <c r="AI386" s="12" t="s">
        <v>21</v>
      </c>
      <c r="AJ386" s="12">
        <v>8350</v>
      </c>
      <c r="AK386" s="12" t="s">
        <v>21</v>
      </c>
      <c r="AL386" s="12">
        <v>4030</v>
      </c>
      <c r="AM386" s="12" t="s">
        <v>21</v>
      </c>
      <c r="AN386" s="12">
        <v>3650</v>
      </c>
      <c r="AO386" s="12" t="s">
        <v>21</v>
      </c>
      <c r="AP386" s="12">
        <v>660</v>
      </c>
      <c r="AQ386" s="12" t="s">
        <v>21</v>
      </c>
      <c r="AR386" s="12" t="s">
        <v>53</v>
      </c>
      <c r="AS386" s="12" t="s">
        <v>21</v>
      </c>
    </row>
    <row r="387" spans="2:45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x14ac:dyDescent="0.25">
      <c r="B388" s="7" t="s">
        <v>60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>
        <f>+S378/M378*100</f>
        <v>25.794027351381526</v>
      </c>
      <c r="T388" s="1"/>
      <c r="U388" s="1"/>
      <c r="V388" s="1"/>
      <c r="Y388" s="7" t="s">
        <v>60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x14ac:dyDescent="0.25">
      <c r="B389" s="7" t="s">
        <v>53</v>
      </c>
      <c r="C389" s="6" t="s">
        <v>61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Y389" s="7" t="s">
        <v>53</v>
      </c>
      <c r="Z389" s="6" t="s">
        <v>61</v>
      </c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49">
        <f>+AP378/AJ378*100</f>
        <v>22.128851540616246</v>
      </c>
      <c r="AQ389" s="1"/>
      <c r="AR389" s="1"/>
      <c r="AS389" s="1"/>
    </row>
    <row r="391" spans="2:45" x14ac:dyDescent="0.25">
      <c r="B391" s="2">
        <v>2020</v>
      </c>
      <c r="C391" s="2" t="s">
        <v>265</v>
      </c>
    </row>
    <row r="392" spans="2:45" x14ac:dyDescent="0.25">
      <c r="B392" s="2">
        <v>2010</v>
      </c>
      <c r="C392" s="2" t="s">
        <v>268</v>
      </c>
    </row>
    <row r="394" spans="2:45" x14ac:dyDescent="0.25">
      <c r="B394" s="6" t="s">
        <v>266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Y394" s="6" t="s">
        <v>269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x14ac:dyDescent="0.25">
      <c r="B395" s="6" t="s">
        <v>7</v>
      </c>
      <c r="C395" s="7" t="s">
        <v>267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Y395" s="6" t="s">
        <v>7</v>
      </c>
      <c r="Z395" s="7" t="s">
        <v>270</v>
      </c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x14ac:dyDescent="0.25">
      <c r="B396" s="6" t="s">
        <v>8</v>
      </c>
      <c r="C396" s="6" t="s">
        <v>203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Y396" s="6" t="s">
        <v>8</v>
      </c>
      <c r="Z396" s="6" t="s">
        <v>203</v>
      </c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x14ac:dyDescent="0.25">
      <c r="B398" s="7" t="s">
        <v>10</v>
      </c>
      <c r="C398" s="1"/>
      <c r="D398" s="6" t="s">
        <v>11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Y398" s="7" t="s">
        <v>10</v>
      </c>
      <c r="Z398" s="1"/>
      <c r="AA398" s="6" t="s">
        <v>11</v>
      </c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x14ac:dyDescent="0.25">
      <c r="B399" s="7" t="s">
        <v>15</v>
      </c>
      <c r="C399" s="1"/>
      <c r="D399" s="6" t="s">
        <v>13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Y399" s="7" t="s">
        <v>15</v>
      </c>
      <c r="Z399" s="1"/>
      <c r="AA399" s="6" t="s">
        <v>13</v>
      </c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x14ac:dyDescent="0.25">
      <c r="B400" s="7" t="s">
        <v>215</v>
      </c>
      <c r="C400" s="1"/>
      <c r="D400" s="6" t="s">
        <v>208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Y400" s="7" t="s">
        <v>215</v>
      </c>
      <c r="Z400" s="1"/>
      <c r="AA400" s="6" t="s">
        <v>208</v>
      </c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x14ac:dyDescent="0.25">
      <c r="B401" s="7" t="s">
        <v>16</v>
      </c>
      <c r="C401" s="1"/>
      <c r="D401" s="6" t="s">
        <v>17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Y401" s="7" t="s">
        <v>16</v>
      </c>
      <c r="Z401" s="1"/>
      <c r="AA401" s="6" t="s">
        <v>17</v>
      </c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x14ac:dyDescent="0.25">
      <c r="B402" s="7" t="s">
        <v>97</v>
      </c>
      <c r="C402" s="1"/>
      <c r="D402" s="6" t="s">
        <v>24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Y402" s="7" t="s">
        <v>97</v>
      </c>
      <c r="Z402" s="1"/>
      <c r="AA402" s="6" t="s">
        <v>24</v>
      </c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x14ac:dyDescent="0.25">
      <c r="B403" s="7" t="s">
        <v>18</v>
      </c>
      <c r="C403" s="1"/>
      <c r="D403" s="6" t="s">
        <v>19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Y403" s="7" t="s">
        <v>18</v>
      </c>
      <c r="Z403" s="1"/>
      <c r="AA403" s="6" t="s">
        <v>82</v>
      </c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x14ac:dyDescent="0.25">
      <c r="B405" s="8" t="s">
        <v>20</v>
      </c>
      <c r="C405" s="78" t="s">
        <v>13</v>
      </c>
      <c r="D405" s="78" t="s">
        <v>21</v>
      </c>
      <c r="E405" s="78" t="s">
        <v>13</v>
      </c>
      <c r="F405" s="78" t="s">
        <v>21</v>
      </c>
      <c r="G405" s="78" t="s">
        <v>13</v>
      </c>
      <c r="H405" s="78" t="s">
        <v>21</v>
      </c>
      <c r="I405" s="78" t="s">
        <v>13</v>
      </c>
      <c r="J405" s="78" t="s">
        <v>21</v>
      </c>
      <c r="K405" s="78" t="s">
        <v>13</v>
      </c>
      <c r="L405" s="78" t="s">
        <v>21</v>
      </c>
      <c r="M405" s="78" t="s">
        <v>22</v>
      </c>
      <c r="N405" s="78" t="s">
        <v>21</v>
      </c>
      <c r="O405" s="78" t="s">
        <v>22</v>
      </c>
      <c r="P405" s="78" t="s">
        <v>21</v>
      </c>
      <c r="Q405" s="78" t="s">
        <v>22</v>
      </c>
      <c r="R405" s="78" t="s">
        <v>21</v>
      </c>
      <c r="S405" s="78" t="s">
        <v>22</v>
      </c>
      <c r="T405" s="78" t="s">
        <v>21</v>
      </c>
      <c r="U405" s="78" t="s">
        <v>22</v>
      </c>
      <c r="V405" s="78" t="s">
        <v>21</v>
      </c>
      <c r="Y405" s="8" t="s">
        <v>20</v>
      </c>
      <c r="Z405" s="78" t="s">
        <v>13</v>
      </c>
      <c r="AA405" s="78" t="s">
        <v>21</v>
      </c>
      <c r="AB405" s="78" t="s">
        <v>13</v>
      </c>
      <c r="AC405" s="78" t="s">
        <v>21</v>
      </c>
      <c r="AD405" s="78" t="s">
        <v>13</v>
      </c>
      <c r="AE405" s="78" t="s">
        <v>21</v>
      </c>
      <c r="AF405" s="78" t="s">
        <v>13</v>
      </c>
      <c r="AG405" s="78" t="s">
        <v>21</v>
      </c>
      <c r="AH405" s="78" t="s">
        <v>13</v>
      </c>
      <c r="AI405" s="78" t="s">
        <v>21</v>
      </c>
      <c r="AJ405" s="78" t="s">
        <v>22</v>
      </c>
      <c r="AK405" s="78" t="s">
        <v>21</v>
      </c>
      <c r="AL405" s="78" t="s">
        <v>22</v>
      </c>
      <c r="AM405" s="78" t="s">
        <v>21</v>
      </c>
      <c r="AN405" s="78" t="s">
        <v>22</v>
      </c>
      <c r="AO405" s="78" t="s">
        <v>21</v>
      </c>
      <c r="AP405" s="78" t="s">
        <v>22</v>
      </c>
      <c r="AQ405" s="78" t="s">
        <v>21</v>
      </c>
      <c r="AR405" s="78" t="s">
        <v>22</v>
      </c>
      <c r="AS405" s="78" t="s">
        <v>21</v>
      </c>
    </row>
    <row r="406" spans="2:45" x14ac:dyDescent="0.25">
      <c r="B406" s="8" t="s">
        <v>243</v>
      </c>
      <c r="C406" s="79" t="s">
        <v>13</v>
      </c>
      <c r="D406" s="79" t="s">
        <v>21</v>
      </c>
      <c r="E406" s="79" t="s">
        <v>244</v>
      </c>
      <c r="F406" s="79" t="s">
        <v>21</v>
      </c>
      <c r="G406" s="79" t="s">
        <v>245</v>
      </c>
      <c r="H406" s="79" t="s">
        <v>21</v>
      </c>
      <c r="I406" s="79" t="s">
        <v>246</v>
      </c>
      <c r="J406" s="79" t="s">
        <v>21</v>
      </c>
      <c r="K406" s="79" t="s">
        <v>247</v>
      </c>
      <c r="L406" s="79" t="s">
        <v>21</v>
      </c>
      <c r="M406" s="79" t="s">
        <v>13</v>
      </c>
      <c r="N406" s="79" t="s">
        <v>21</v>
      </c>
      <c r="O406" s="79" t="s">
        <v>244</v>
      </c>
      <c r="P406" s="79" t="s">
        <v>21</v>
      </c>
      <c r="Q406" s="79" t="s">
        <v>245</v>
      </c>
      <c r="R406" s="79" t="s">
        <v>21</v>
      </c>
      <c r="S406" s="79" t="s">
        <v>246</v>
      </c>
      <c r="T406" s="79" t="s">
        <v>21</v>
      </c>
      <c r="U406" s="79" t="s">
        <v>247</v>
      </c>
      <c r="V406" s="79" t="s">
        <v>21</v>
      </c>
      <c r="Y406" s="8" t="s">
        <v>243</v>
      </c>
      <c r="Z406" s="79" t="s">
        <v>13</v>
      </c>
      <c r="AA406" s="79" t="s">
        <v>21</v>
      </c>
      <c r="AB406" s="79" t="s">
        <v>244</v>
      </c>
      <c r="AC406" s="79" t="s">
        <v>21</v>
      </c>
      <c r="AD406" s="79" t="s">
        <v>245</v>
      </c>
      <c r="AE406" s="79" t="s">
        <v>21</v>
      </c>
      <c r="AF406" s="79" t="s">
        <v>246</v>
      </c>
      <c r="AG406" s="79" t="s">
        <v>21</v>
      </c>
      <c r="AH406" s="79" t="s">
        <v>247</v>
      </c>
      <c r="AI406" s="79" t="s">
        <v>21</v>
      </c>
      <c r="AJ406" s="79" t="s">
        <v>13</v>
      </c>
      <c r="AK406" s="79" t="s">
        <v>21</v>
      </c>
      <c r="AL406" s="79" t="s">
        <v>244</v>
      </c>
      <c r="AM406" s="79" t="s">
        <v>21</v>
      </c>
      <c r="AN406" s="79" t="s">
        <v>245</v>
      </c>
      <c r="AO406" s="79" t="s">
        <v>21</v>
      </c>
      <c r="AP406" s="79" t="s">
        <v>246</v>
      </c>
      <c r="AQ406" s="79" t="s">
        <v>21</v>
      </c>
      <c r="AR406" s="79" t="s">
        <v>247</v>
      </c>
      <c r="AS406" s="79" t="s">
        <v>21</v>
      </c>
    </row>
    <row r="407" spans="2:45" x14ac:dyDescent="0.25">
      <c r="B407" s="9" t="s">
        <v>216</v>
      </c>
      <c r="C407" s="17" t="s">
        <v>21</v>
      </c>
      <c r="D407" s="17" t="s">
        <v>21</v>
      </c>
      <c r="E407" s="17" t="s">
        <v>21</v>
      </c>
      <c r="F407" s="17" t="s">
        <v>21</v>
      </c>
      <c r="G407" s="17" t="s">
        <v>21</v>
      </c>
      <c r="H407" s="17" t="s">
        <v>21</v>
      </c>
      <c r="I407" s="17" t="s">
        <v>21</v>
      </c>
      <c r="J407" s="17" t="s">
        <v>21</v>
      </c>
      <c r="K407" s="17" t="s">
        <v>21</v>
      </c>
      <c r="L407" s="17" t="s">
        <v>21</v>
      </c>
      <c r="M407" s="17" t="s">
        <v>21</v>
      </c>
      <c r="N407" s="17" t="s">
        <v>21</v>
      </c>
      <c r="O407" s="17" t="s">
        <v>21</v>
      </c>
      <c r="P407" s="17" t="s">
        <v>21</v>
      </c>
      <c r="Q407" s="17" t="s">
        <v>21</v>
      </c>
      <c r="R407" s="17" t="s">
        <v>21</v>
      </c>
      <c r="S407" s="17" t="s">
        <v>21</v>
      </c>
      <c r="T407" s="17" t="s">
        <v>21</v>
      </c>
      <c r="U407" s="17" t="s">
        <v>21</v>
      </c>
      <c r="V407" s="17" t="s">
        <v>21</v>
      </c>
      <c r="Y407" s="9" t="s">
        <v>216</v>
      </c>
      <c r="Z407" s="17" t="s">
        <v>21</v>
      </c>
      <c r="AA407" s="17" t="s">
        <v>21</v>
      </c>
      <c r="AB407" s="17" t="s">
        <v>21</v>
      </c>
      <c r="AC407" s="17" t="s">
        <v>21</v>
      </c>
      <c r="AD407" s="17" t="s">
        <v>21</v>
      </c>
      <c r="AE407" s="17" t="s">
        <v>21</v>
      </c>
      <c r="AF407" s="17" t="s">
        <v>21</v>
      </c>
      <c r="AG407" s="17" t="s">
        <v>21</v>
      </c>
      <c r="AH407" s="17" t="s">
        <v>21</v>
      </c>
      <c r="AI407" s="17" t="s">
        <v>21</v>
      </c>
      <c r="AJ407" s="17" t="s">
        <v>21</v>
      </c>
      <c r="AK407" s="17" t="s">
        <v>21</v>
      </c>
      <c r="AL407" s="17" t="s">
        <v>21</v>
      </c>
      <c r="AM407" s="17" t="s">
        <v>21</v>
      </c>
      <c r="AN407" s="17" t="s">
        <v>21</v>
      </c>
      <c r="AO407" s="17" t="s">
        <v>21</v>
      </c>
      <c r="AP407" s="17" t="s">
        <v>21</v>
      </c>
      <c r="AQ407" s="17" t="s">
        <v>21</v>
      </c>
      <c r="AR407" s="17" t="s">
        <v>21</v>
      </c>
      <c r="AS407" s="17" t="s">
        <v>21</v>
      </c>
    </row>
    <row r="408" spans="2:45" x14ac:dyDescent="0.25">
      <c r="B408" s="10" t="s">
        <v>13</v>
      </c>
      <c r="C408" s="12">
        <v>2867450</v>
      </c>
      <c r="D408" s="12" t="s">
        <v>21</v>
      </c>
      <c r="E408" s="12">
        <v>357720</v>
      </c>
      <c r="F408" s="12" t="s">
        <v>21</v>
      </c>
      <c r="G408" s="12">
        <v>2326580</v>
      </c>
      <c r="H408" s="12" t="s">
        <v>21</v>
      </c>
      <c r="I408" s="12">
        <v>183150</v>
      </c>
      <c r="J408" s="12" t="s">
        <v>21</v>
      </c>
      <c r="K408" s="12" t="s">
        <v>53</v>
      </c>
      <c r="L408" s="12" t="s">
        <v>21</v>
      </c>
      <c r="M408" s="12">
        <v>65820</v>
      </c>
      <c r="N408" s="12" t="s">
        <v>21</v>
      </c>
      <c r="O408" s="12">
        <v>21690</v>
      </c>
      <c r="P408" s="12" t="s">
        <v>21</v>
      </c>
      <c r="Q408" s="12">
        <v>32470</v>
      </c>
      <c r="R408" s="12" t="s">
        <v>21</v>
      </c>
      <c r="S408" s="12">
        <v>11670</v>
      </c>
      <c r="T408" s="12" t="s">
        <v>21</v>
      </c>
      <c r="U408" s="12" t="s">
        <v>53</v>
      </c>
      <c r="V408" s="12" t="s">
        <v>21</v>
      </c>
      <c r="Y408" s="10" t="s">
        <v>13</v>
      </c>
      <c r="Z408" s="12">
        <v>3406810</v>
      </c>
      <c r="AA408" s="12" t="s">
        <v>21</v>
      </c>
      <c r="AB408" s="12">
        <v>648280</v>
      </c>
      <c r="AC408" s="12" t="s">
        <v>21</v>
      </c>
      <c r="AD408" s="12">
        <v>2616560</v>
      </c>
      <c r="AE408" s="12" t="s">
        <v>21</v>
      </c>
      <c r="AF408" s="12">
        <v>141970</v>
      </c>
      <c r="AG408" s="12" t="s">
        <v>21</v>
      </c>
      <c r="AH408" s="12" t="s">
        <v>53</v>
      </c>
      <c r="AI408" s="12" t="s">
        <v>21</v>
      </c>
      <c r="AJ408" s="12">
        <v>27260</v>
      </c>
      <c r="AK408" s="12" t="s">
        <v>21</v>
      </c>
      <c r="AL408" s="12">
        <v>11520</v>
      </c>
      <c r="AM408" s="12" t="s">
        <v>21</v>
      </c>
      <c r="AN408" s="12">
        <v>12000</v>
      </c>
      <c r="AO408" s="12" t="s">
        <v>21</v>
      </c>
      <c r="AP408" s="12">
        <v>3750</v>
      </c>
      <c r="AQ408" s="12" t="s">
        <v>21</v>
      </c>
      <c r="AR408" s="12" t="s">
        <v>53</v>
      </c>
      <c r="AS408" s="12" t="s">
        <v>21</v>
      </c>
    </row>
    <row r="409" spans="2:45" x14ac:dyDescent="0.25">
      <c r="B409" s="10" t="s">
        <v>217</v>
      </c>
      <c r="C409" s="11">
        <v>18660</v>
      </c>
      <c r="D409" s="11" t="s">
        <v>21</v>
      </c>
      <c r="E409" s="11">
        <v>3550</v>
      </c>
      <c r="F409" s="11" t="s">
        <v>21</v>
      </c>
      <c r="G409" s="11">
        <v>13320</v>
      </c>
      <c r="H409" s="11" t="s">
        <v>21</v>
      </c>
      <c r="I409" s="11">
        <v>1790</v>
      </c>
      <c r="J409" s="11" t="s">
        <v>21</v>
      </c>
      <c r="K409" s="11" t="s">
        <v>53</v>
      </c>
      <c r="L409" s="11" t="s">
        <v>21</v>
      </c>
      <c r="M409" s="11">
        <v>970</v>
      </c>
      <c r="N409" s="11" t="s">
        <v>21</v>
      </c>
      <c r="O409" s="11">
        <v>540</v>
      </c>
      <c r="P409" s="11" t="s">
        <v>21</v>
      </c>
      <c r="Q409" s="11">
        <v>230</v>
      </c>
      <c r="R409" s="11" t="s">
        <v>21</v>
      </c>
      <c r="S409" s="11">
        <v>190</v>
      </c>
      <c r="T409" s="11" t="s">
        <v>21</v>
      </c>
      <c r="U409" s="11" t="s">
        <v>53</v>
      </c>
      <c r="V409" s="11" t="s">
        <v>21</v>
      </c>
      <c r="Y409" s="10" t="s">
        <v>217</v>
      </c>
      <c r="Z409" s="11">
        <v>24890</v>
      </c>
      <c r="AA409" s="11" t="s">
        <v>21</v>
      </c>
      <c r="AB409" s="11">
        <v>3920</v>
      </c>
      <c r="AC409" s="11" t="s">
        <v>21</v>
      </c>
      <c r="AD409" s="11">
        <v>19640</v>
      </c>
      <c r="AE409" s="11" t="s">
        <v>21</v>
      </c>
      <c r="AF409" s="11">
        <v>1340</v>
      </c>
      <c r="AG409" s="11" t="s">
        <v>21</v>
      </c>
      <c r="AH409" s="11" t="s">
        <v>53</v>
      </c>
      <c r="AI409" s="11" t="s">
        <v>21</v>
      </c>
      <c r="AJ409" s="11">
        <v>380</v>
      </c>
      <c r="AK409" s="11" t="s">
        <v>21</v>
      </c>
      <c r="AL409" s="11">
        <v>210</v>
      </c>
      <c r="AM409" s="11" t="s">
        <v>21</v>
      </c>
      <c r="AN409" s="11">
        <v>120</v>
      </c>
      <c r="AO409" s="11" t="s">
        <v>21</v>
      </c>
      <c r="AP409" s="11">
        <v>50</v>
      </c>
      <c r="AQ409" s="11" t="s">
        <v>21</v>
      </c>
      <c r="AR409" s="11" t="s">
        <v>53</v>
      </c>
      <c r="AS409" s="11" t="s">
        <v>21</v>
      </c>
    </row>
    <row r="410" spans="2:45" x14ac:dyDescent="0.25">
      <c r="B410" s="10" t="s">
        <v>218</v>
      </c>
      <c r="C410" s="12">
        <v>132180</v>
      </c>
      <c r="D410" s="12" t="s">
        <v>21</v>
      </c>
      <c r="E410" s="12">
        <v>22140</v>
      </c>
      <c r="F410" s="12" t="s">
        <v>21</v>
      </c>
      <c r="G410" s="12">
        <v>91850</v>
      </c>
      <c r="H410" s="12" t="s">
        <v>21</v>
      </c>
      <c r="I410" s="12">
        <v>18190</v>
      </c>
      <c r="J410" s="12" t="s">
        <v>21</v>
      </c>
      <c r="K410" s="12" t="s">
        <v>53</v>
      </c>
      <c r="L410" s="12" t="s">
        <v>21</v>
      </c>
      <c r="M410" s="12">
        <v>6360</v>
      </c>
      <c r="N410" s="12" t="s">
        <v>21</v>
      </c>
      <c r="O410" s="12">
        <v>2750</v>
      </c>
      <c r="P410" s="12" t="s">
        <v>21</v>
      </c>
      <c r="Q410" s="12">
        <v>1690</v>
      </c>
      <c r="R410" s="12" t="s">
        <v>21</v>
      </c>
      <c r="S410" s="12">
        <v>1920</v>
      </c>
      <c r="T410" s="12" t="s">
        <v>21</v>
      </c>
      <c r="U410" s="12" t="s">
        <v>53</v>
      </c>
      <c r="V410" s="12" t="s">
        <v>21</v>
      </c>
      <c r="Y410" s="10" t="s">
        <v>218</v>
      </c>
      <c r="Z410" s="12">
        <v>186450</v>
      </c>
      <c r="AA410" s="12" t="s">
        <v>21</v>
      </c>
      <c r="AB410" s="12">
        <v>29150</v>
      </c>
      <c r="AC410" s="12" t="s">
        <v>21</v>
      </c>
      <c r="AD410" s="12">
        <v>138560</v>
      </c>
      <c r="AE410" s="12" t="s">
        <v>21</v>
      </c>
      <c r="AF410" s="12">
        <v>18740</v>
      </c>
      <c r="AG410" s="12" t="s">
        <v>21</v>
      </c>
      <c r="AH410" s="12" t="s">
        <v>53</v>
      </c>
      <c r="AI410" s="12" t="s">
        <v>21</v>
      </c>
      <c r="AJ410" s="12">
        <v>2680</v>
      </c>
      <c r="AK410" s="12" t="s">
        <v>21</v>
      </c>
      <c r="AL410" s="12">
        <v>1200</v>
      </c>
      <c r="AM410" s="12" t="s">
        <v>21</v>
      </c>
      <c r="AN410" s="12">
        <v>890</v>
      </c>
      <c r="AO410" s="12" t="s">
        <v>21</v>
      </c>
      <c r="AP410" s="12">
        <v>580</v>
      </c>
      <c r="AQ410" s="12" t="s">
        <v>21</v>
      </c>
      <c r="AR410" s="12" t="s">
        <v>53</v>
      </c>
      <c r="AS410" s="12" t="s">
        <v>21</v>
      </c>
    </row>
    <row r="411" spans="2:45" x14ac:dyDescent="0.25">
      <c r="B411" s="10" t="s">
        <v>219</v>
      </c>
      <c r="C411" s="11">
        <v>135150</v>
      </c>
      <c r="D411" s="11" t="s">
        <v>21</v>
      </c>
      <c r="E411" s="11">
        <v>21540</v>
      </c>
      <c r="F411" s="11" t="s">
        <v>21</v>
      </c>
      <c r="G411" s="11">
        <v>95330</v>
      </c>
      <c r="H411" s="11" t="s">
        <v>21</v>
      </c>
      <c r="I411" s="11">
        <v>18270</v>
      </c>
      <c r="J411" s="11" t="s">
        <v>21</v>
      </c>
      <c r="K411" s="11" t="s">
        <v>53</v>
      </c>
      <c r="L411" s="11" t="s">
        <v>21</v>
      </c>
      <c r="M411" s="11">
        <v>5980</v>
      </c>
      <c r="N411" s="11" t="s">
        <v>21</v>
      </c>
      <c r="O411" s="11">
        <v>2390</v>
      </c>
      <c r="P411" s="11" t="s">
        <v>21</v>
      </c>
      <c r="Q411" s="11">
        <v>1830</v>
      </c>
      <c r="R411" s="11" t="s">
        <v>21</v>
      </c>
      <c r="S411" s="11">
        <v>1760</v>
      </c>
      <c r="T411" s="11" t="s">
        <v>21</v>
      </c>
      <c r="U411" s="11" t="s">
        <v>53</v>
      </c>
      <c r="V411" s="11" t="s">
        <v>21</v>
      </c>
      <c r="Y411" s="10" t="s">
        <v>219</v>
      </c>
      <c r="Z411" s="11" t="s">
        <v>53</v>
      </c>
      <c r="AA411" s="11" t="s">
        <v>21</v>
      </c>
      <c r="AB411" s="11" t="s">
        <v>53</v>
      </c>
      <c r="AC411" s="11" t="s">
        <v>21</v>
      </c>
      <c r="AD411" s="11" t="s">
        <v>53</v>
      </c>
      <c r="AE411" s="11" t="s">
        <v>21</v>
      </c>
      <c r="AF411" s="11" t="s">
        <v>53</v>
      </c>
      <c r="AG411" s="11" t="s">
        <v>21</v>
      </c>
      <c r="AH411" s="11" t="s">
        <v>53</v>
      </c>
      <c r="AI411" s="11" t="s">
        <v>21</v>
      </c>
      <c r="AJ411" s="11" t="s">
        <v>53</v>
      </c>
      <c r="AK411" s="11" t="s">
        <v>21</v>
      </c>
      <c r="AL411" s="11" t="s">
        <v>53</v>
      </c>
      <c r="AM411" s="11" t="s">
        <v>21</v>
      </c>
      <c r="AN411" s="11" t="s">
        <v>53</v>
      </c>
      <c r="AO411" s="11" t="s">
        <v>21</v>
      </c>
      <c r="AP411" s="11" t="s">
        <v>53</v>
      </c>
      <c r="AQ411" s="11" t="s">
        <v>21</v>
      </c>
      <c r="AR411" s="11" t="s">
        <v>53</v>
      </c>
      <c r="AS411" s="11" t="s">
        <v>21</v>
      </c>
    </row>
    <row r="412" spans="2:45" x14ac:dyDescent="0.25">
      <c r="B412" s="10" t="s">
        <v>220</v>
      </c>
      <c r="C412" s="12" t="s">
        <v>53</v>
      </c>
      <c r="D412" s="12" t="s">
        <v>21</v>
      </c>
      <c r="E412" s="12" t="s">
        <v>53</v>
      </c>
      <c r="F412" s="12" t="s">
        <v>21</v>
      </c>
      <c r="G412" s="12" t="s">
        <v>53</v>
      </c>
      <c r="H412" s="12" t="s">
        <v>21</v>
      </c>
      <c r="I412" s="12" t="s">
        <v>53</v>
      </c>
      <c r="J412" s="12" t="s">
        <v>21</v>
      </c>
      <c r="K412" s="12" t="s">
        <v>53</v>
      </c>
      <c r="L412" s="12" t="s">
        <v>21</v>
      </c>
      <c r="M412" s="12" t="s">
        <v>53</v>
      </c>
      <c r="N412" s="12" t="s">
        <v>21</v>
      </c>
      <c r="O412" s="12" t="s">
        <v>53</v>
      </c>
      <c r="P412" s="12" t="s">
        <v>21</v>
      </c>
      <c r="Q412" s="12" t="s">
        <v>53</v>
      </c>
      <c r="R412" s="12" t="s">
        <v>21</v>
      </c>
      <c r="S412" s="12" t="s">
        <v>53</v>
      </c>
      <c r="T412" s="12" t="s">
        <v>21</v>
      </c>
      <c r="U412" s="12" t="s">
        <v>53</v>
      </c>
      <c r="V412" s="12" t="s">
        <v>21</v>
      </c>
      <c r="Y412" s="10" t="s">
        <v>220</v>
      </c>
      <c r="Z412" s="12">
        <v>453360</v>
      </c>
      <c r="AA412" s="12" t="s">
        <v>21</v>
      </c>
      <c r="AB412" s="12">
        <v>94520</v>
      </c>
      <c r="AC412" s="12" t="s">
        <v>21</v>
      </c>
      <c r="AD412" s="12">
        <v>323060</v>
      </c>
      <c r="AE412" s="12" t="s">
        <v>21</v>
      </c>
      <c r="AF412" s="12">
        <v>35780</v>
      </c>
      <c r="AG412" s="12" t="s">
        <v>21</v>
      </c>
      <c r="AH412" s="12" t="s">
        <v>53</v>
      </c>
      <c r="AI412" s="12" t="s">
        <v>21</v>
      </c>
      <c r="AJ412" s="12">
        <v>6930</v>
      </c>
      <c r="AK412" s="12" t="s">
        <v>21</v>
      </c>
      <c r="AL412" s="12">
        <v>2940</v>
      </c>
      <c r="AM412" s="12" t="s">
        <v>21</v>
      </c>
      <c r="AN412" s="12">
        <v>2750</v>
      </c>
      <c r="AO412" s="12" t="s">
        <v>21</v>
      </c>
      <c r="AP412" s="12">
        <v>1240</v>
      </c>
      <c r="AQ412" s="12" t="s">
        <v>21</v>
      </c>
      <c r="AR412" s="12" t="s">
        <v>53</v>
      </c>
      <c r="AS412" s="12" t="s">
        <v>21</v>
      </c>
    </row>
    <row r="413" spans="2:45" x14ac:dyDescent="0.25">
      <c r="B413" s="10" t="s">
        <v>221</v>
      </c>
      <c r="C413" s="11">
        <v>222640</v>
      </c>
      <c r="D413" s="11" t="s">
        <v>21</v>
      </c>
      <c r="E413" s="11">
        <v>55550</v>
      </c>
      <c r="F413" s="11" t="s">
        <v>21</v>
      </c>
      <c r="G413" s="11">
        <v>144240</v>
      </c>
      <c r="H413" s="11" t="s">
        <v>21</v>
      </c>
      <c r="I413" s="11">
        <v>22850</v>
      </c>
      <c r="J413" s="11" t="s">
        <v>21</v>
      </c>
      <c r="K413" s="11" t="s">
        <v>53</v>
      </c>
      <c r="L413" s="11" t="s">
        <v>21</v>
      </c>
      <c r="M413" s="11">
        <v>7370</v>
      </c>
      <c r="N413" s="11" t="s">
        <v>21</v>
      </c>
      <c r="O413" s="11">
        <v>2880</v>
      </c>
      <c r="P413" s="11" t="s">
        <v>21</v>
      </c>
      <c r="Q413" s="11">
        <v>2560</v>
      </c>
      <c r="R413" s="11" t="s">
        <v>21</v>
      </c>
      <c r="S413" s="11">
        <v>1930</v>
      </c>
      <c r="T413" s="11" t="s">
        <v>21</v>
      </c>
      <c r="U413" s="11" t="s">
        <v>53</v>
      </c>
      <c r="V413" s="11" t="s">
        <v>21</v>
      </c>
      <c r="Y413" s="10" t="s">
        <v>221</v>
      </c>
      <c r="Z413" s="11" t="s">
        <v>53</v>
      </c>
      <c r="AA413" s="11" t="s">
        <v>21</v>
      </c>
      <c r="AB413" s="11" t="s">
        <v>53</v>
      </c>
      <c r="AC413" s="11" t="s">
        <v>21</v>
      </c>
      <c r="AD413" s="11" t="s">
        <v>53</v>
      </c>
      <c r="AE413" s="11" t="s">
        <v>21</v>
      </c>
      <c r="AF413" s="11" t="s">
        <v>53</v>
      </c>
      <c r="AG413" s="11" t="s">
        <v>21</v>
      </c>
      <c r="AH413" s="11" t="s">
        <v>53</v>
      </c>
      <c r="AI413" s="11" t="s">
        <v>21</v>
      </c>
      <c r="AJ413" s="11" t="s">
        <v>53</v>
      </c>
      <c r="AK413" s="11" t="s">
        <v>21</v>
      </c>
      <c r="AL413" s="11" t="s">
        <v>53</v>
      </c>
      <c r="AM413" s="11" t="s">
        <v>21</v>
      </c>
      <c r="AN413" s="11" t="s">
        <v>53</v>
      </c>
      <c r="AO413" s="11" t="s">
        <v>21</v>
      </c>
      <c r="AP413" s="11" t="s">
        <v>53</v>
      </c>
      <c r="AQ413" s="11" t="s">
        <v>21</v>
      </c>
      <c r="AR413" s="11" t="s">
        <v>53</v>
      </c>
      <c r="AS413" s="11" t="s">
        <v>21</v>
      </c>
    </row>
    <row r="414" spans="2:45" x14ac:dyDescent="0.25">
      <c r="B414" s="10" t="s">
        <v>222</v>
      </c>
      <c r="C414" s="12">
        <v>561310</v>
      </c>
      <c r="D414" s="12" t="s">
        <v>21</v>
      </c>
      <c r="E414" s="12">
        <v>81500</v>
      </c>
      <c r="F414" s="12" t="s">
        <v>21</v>
      </c>
      <c r="G414" s="12">
        <v>428210</v>
      </c>
      <c r="H414" s="12" t="s">
        <v>21</v>
      </c>
      <c r="I414" s="12">
        <v>51610</v>
      </c>
      <c r="J414" s="12" t="s">
        <v>21</v>
      </c>
      <c r="K414" s="12" t="s">
        <v>53</v>
      </c>
      <c r="L414" s="12" t="s">
        <v>21</v>
      </c>
      <c r="M414" s="12">
        <v>16250</v>
      </c>
      <c r="N414" s="12" t="s">
        <v>21</v>
      </c>
      <c r="O414" s="12">
        <v>5760</v>
      </c>
      <c r="P414" s="12" t="s">
        <v>21</v>
      </c>
      <c r="Q414" s="12">
        <v>7320</v>
      </c>
      <c r="R414" s="12" t="s">
        <v>21</v>
      </c>
      <c r="S414" s="12">
        <v>3180</v>
      </c>
      <c r="T414" s="12" t="s">
        <v>21</v>
      </c>
      <c r="U414" s="12" t="s">
        <v>53</v>
      </c>
      <c r="V414" s="12" t="s">
        <v>21</v>
      </c>
      <c r="Y414" s="10" t="s">
        <v>222</v>
      </c>
      <c r="Z414" s="12">
        <v>673000</v>
      </c>
      <c r="AA414" s="12" t="s">
        <v>21</v>
      </c>
      <c r="AB414" s="12">
        <v>164020</v>
      </c>
      <c r="AC414" s="12" t="s">
        <v>21</v>
      </c>
      <c r="AD414" s="12">
        <v>460670</v>
      </c>
      <c r="AE414" s="12" t="s">
        <v>21</v>
      </c>
      <c r="AF414" s="12">
        <v>48310</v>
      </c>
      <c r="AG414" s="12" t="s">
        <v>21</v>
      </c>
      <c r="AH414" s="12" t="s">
        <v>53</v>
      </c>
      <c r="AI414" s="12" t="s">
        <v>21</v>
      </c>
      <c r="AJ414" s="12">
        <v>8950</v>
      </c>
      <c r="AK414" s="12" t="s">
        <v>21</v>
      </c>
      <c r="AL414" s="12">
        <v>3460</v>
      </c>
      <c r="AM414" s="12" t="s">
        <v>21</v>
      </c>
      <c r="AN414" s="12">
        <v>4200</v>
      </c>
      <c r="AO414" s="12" t="s">
        <v>21</v>
      </c>
      <c r="AP414" s="12">
        <v>1290</v>
      </c>
      <c r="AQ414" s="12" t="s">
        <v>21</v>
      </c>
      <c r="AR414" s="12" t="s">
        <v>53</v>
      </c>
      <c r="AS414" s="12" t="s">
        <v>21</v>
      </c>
    </row>
    <row r="415" spans="2:45" x14ac:dyDescent="0.25">
      <c r="B415" s="10" t="s">
        <v>223</v>
      </c>
      <c r="C415" s="11">
        <v>661410</v>
      </c>
      <c r="D415" s="11" t="s">
        <v>21</v>
      </c>
      <c r="E415" s="11">
        <v>90890</v>
      </c>
      <c r="F415" s="11" t="s">
        <v>21</v>
      </c>
      <c r="G415" s="11">
        <v>524990</v>
      </c>
      <c r="H415" s="11" t="s">
        <v>21</v>
      </c>
      <c r="I415" s="11">
        <v>45520</v>
      </c>
      <c r="J415" s="11" t="s">
        <v>21</v>
      </c>
      <c r="K415" s="11" t="s">
        <v>53</v>
      </c>
      <c r="L415" s="11" t="s">
        <v>21</v>
      </c>
      <c r="M415" s="11">
        <v>15080</v>
      </c>
      <c r="N415" s="11" t="s">
        <v>21</v>
      </c>
      <c r="O415" s="11">
        <v>4620</v>
      </c>
      <c r="P415" s="11" t="s">
        <v>21</v>
      </c>
      <c r="Q415" s="11">
        <v>8350</v>
      </c>
      <c r="R415" s="11" t="s">
        <v>21</v>
      </c>
      <c r="S415" s="11">
        <v>2110</v>
      </c>
      <c r="T415" s="11" t="s">
        <v>21</v>
      </c>
      <c r="U415" s="11" t="s">
        <v>53</v>
      </c>
      <c r="V415" s="11" t="s">
        <v>21</v>
      </c>
      <c r="Y415" s="10" t="s">
        <v>223</v>
      </c>
      <c r="Z415" s="11">
        <v>784550</v>
      </c>
      <c r="AA415" s="11" t="s">
        <v>21</v>
      </c>
      <c r="AB415" s="11">
        <v>174230</v>
      </c>
      <c r="AC415" s="11" t="s">
        <v>21</v>
      </c>
      <c r="AD415" s="11">
        <v>582900</v>
      </c>
      <c r="AE415" s="11" t="s">
        <v>21</v>
      </c>
      <c r="AF415" s="11">
        <v>27420</v>
      </c>
      <c r="AG415" s="11" t="s">
        <v>21</v>
      </c>
      <c r="AH415" s="11" t="s">
        <v>53</v>
      </c>
      <c r="AI415" s="11" t="s">
        <v>21</v>
      </c>
      <c r="AJ415" s="11">
        <v>5130</v>
      </c>
      <c r="AK415" s="11" t="s">
        <v>21</v>
      </c>
      <c r="AL415" s="11">
        <v>2210</v>
      </c>
      <c r="AM415" s="11" t="s">
        <v>21</v>
      </c>
      <c r="AN415" s="11">
        <v>2470</v>
      </c>
      <c r="AO415" s="11" t="s">
        <v>21</v>
      </c>
      <c r="AP415" s="11">
        <v>450</v>
      </c>
      <c r="AQ415" s="11" t="s">
        <v>21</v>
      </c>
      <c r="AR415" s="11" t="s">
        <v>53</v>
      </c>
      <c r="AS415" s="11" t="s">
        <v>21</v>
      </c>
    </row>
    <row r="416" spans="2:45" x14ac:dyDescent="0.25">
      <c r="B416" s="10" t="s">
        <v>224</v>
      </c>
      <c r="C416" s="12">
        <v>1136100</v>
      </c>
      <c r="D416" s="12" t="s">
        <v>21</v>
      </c>
      <c r="E416" s="12">
        <v>82550</v>
      </c>
      <c r="F416" s="12" t="s">
        <v>21</v>
      </c>
      <c r="G416" s="12">
        <v>1028630</v>
      </c>
      <c r="H416" s="12" t="s">
        <v>21</v>
      </c>
      <c r="I416" s="12">
        <v>24920</v>
      </c>
      <c r="J416" s="12" t="s">
        <v>21</v>
      </c>
      <c r="K416" s="12" t="s">
        <v>53</v>
      </c>
      <c r="L416" s="12" t="s">
        <v>21</v>
      </c>
      <c r="M416" s="12">
        <v>13820</v>
      </c>
      <c r="N416" s="12" t="s">
        <v>21</v>
      </c>
      <c r="O416" s="12">
        <v>2760</v>
      </c>
      <c r="P416" s="12" t="s">
        <v>21</v>
      </c>
      <c r="Q416" s="12">
        <v>10490</v>
      </c>
      <c r="R416" s="12" t="s">
        <v>21</v>
      </c>
      <c r="S416" s="12">
        <v>570</v>
      </c>
      <c r="T416" s="12" t="s">
        <v>21</v>
      </c>
      <c r="U416" s="12" t="s">
        <v>53</v>
      </c>
      <c r="V416" s="12" t="s">
        <v>21</v>
      </c>
      <c r="Y416" s="10" t="s">
        <v>224</v>
      </c>
      <c r="Z416" s="12">
        <v>1284560</v>
      </c>
      <c r="AA416" s="12" t="s">
        <v>21</v>
      </c>
      <c r="AB416" s="12">
        <v>182450</v>
      </c>
      <c r="AC416" s="12" t="s">
        <v>21</v>
      </c>
      <c r="AD416" s="12">
        <v>1091720</v>
      </c>
      <c r="AE416" s="12" t="s">
        <v>21</v>
      </c>
      <c r="AF416" s="12">
        <v>10380</v>
      </c>
      <c r="AG416" s="12" t="s">
        <v>21</v>
      </c>
      <c r="AH416" s="12" t="s">
        <v>53</v>
      </c>
      <c r="AI416" s="12" t="s">
        <v>21</v>
      </c>
      <c r="AJ416" s="12">
        <v>3190</v>
      </c>
      <c r="AK416" s="12" t="s">
        <v>21</v>
      </c>
      <c r="AL416" s="12">
        <v>1500</v>
      </c>
      <c r="AM416" s="12" t="s">
        <v>21</v>
      </c>
      <c r="AN416" s="12">
        <v>1560</v>
      </c>
      <c r="AO416" s="12" t="s">
        <v>21</v>
      </c>
      <c r="AP416" s="12">
        <v>140</v>
      </c>
      <c r="AQ416" s="12" t="s">
        <v>21</v>
      </c>
      <c r="AR416" s="12" t="s">
        <v>53</v>
      </c>
      <c r="AS416" s="12" t="s">
        <v>21</v>
      </c>
    </row>
    <row r="417" spans="2:45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x14ac:dyDescent="0.25">
      <c r="B418" s="7" t="s">
        <v>60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>
        <f>+S408/M408*100</f>
        <v>17.730173199635367</v>
      </c>
      <c r="T418" s="1"/>
      <c r="U418" s="1"/>
      <c r="V418" s="1"/>
      <c r="Y418" s="7" t="s">
        <v>60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x14ac:dyDescent="0.25">
      <c r="B419" s="7" t="s">
        <v>53</v>
      </c>
      <c r="C419" s="6" t="s">
        <v>61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Y419" s="7" t="s">
        <v>53</v>
      </c>
      <c r="Z419" s="6" t="s">
        <v>61</v>
      </c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49">
        <f>+AP408/AJ408*100</f>
        <v>13.75641966250917</v>
      </c>
      <c r="AQ419" s="1"/>
      <c r="AR419" s="1"/>
      <c r="AS419" s="1"/>
    </row>
  </sheetData>
  <mergeCells count="256">
    <mergeCell ref="R21:W21"/>
    <mergeCell ref="X21:AC21"/>
    <mergeCell ref="R22:S22"/>
    <mergeCell ref="T22:U22"/>
    <mergeCell ref="V22:W22"/>
    <mergeCell ref="X22:Y22"/>
    <mergeCell ref="Z22:AA22"/>
    <mergeCell ref="AB22:AC22"/>
    <mergeCell ref="C21:H21"/>
    <mergeCell ref="I21:N21"/>
    <mergeCell ref="C22:D22"/>
    <mergeCell ref="E22:F22"/>
    <mergeCell ref="G22:H22"/>
    <mergeCell ref="I22:J22"/>
    <mergeCell ref="K22:L22"/>
    <mergeCell ref="M22:N22"/>
    <mergeCell ref="S80:T80"/>
    <mergeCell ref="U80:V80"/>
    <mergeCell ref="W80:X80"/>
    <mergeCell ref="Y80:Z80"/>
    <mergeCell ref="AA80:AB80"/>
    <mergeCell ref="AC80:AD80"/>
    <mergeCell ref="C79:T79"/>
    <mergeCell ref="U79:AL79"/>
    <mergeCell ref="C80:D80"/>
    <mergeCell ref="E80:F80"/>
    <mergeCell ref="G80:H80"/>
    <mergeCell ref="I80:J80"/>
    <mergeCell ref="K80:L80"/>
    <mergeCell ref="M80:N80"/>
    <mergeCell ref="O80:P80"/>
    <mergeCell ref="Q80:R80"/>
    <mergeCell ref="AE80:AF80"/>
    <mergeCell ref="AG80:AH80"/>
    <mergeCell ref="AI80:AJ80"/>
    <mergeCell ref="AK80:AL80"/>
    <mergeCell ref="AP79:BG79"/>
    <mergeCell ref="BH79:BY79"/>
    <mergeCell ref="AP80:AQ80"/>
    <mergeCell ref="AR80:AS80"/>
    <mergeCell ref="AT80:AU80"/>
    <mergeCell ref="AV80:AW80"/>
    <mergeCell ref="W140:X140"/>
    <mergeCell ref="Y140:Z140"/>
    <mergeCell ref="BV80:BW80"/>
    <mergeCell ref="BX80:BY80"/>
    <mergeCell ref="BL80:BM80"/>
    <mergeCell ref="BN80:BO80"/>
    <mergeCell ref="BP80:BQ80"/>
    <mergeCell ref="BR80:BS80"/>
    <mergeCell ref="BT80:BU80"/>
    <mergeCell ref="BD140:BE140"/>
    <mergeCell ref="BR140:BS140"/>
    <mergeCell ref="BT140:BU140"/>
    <mergeCell ref="BV140:BW140"/>
    <mergeCell ref="BX140:BY140"/>
    <mergeCell ref="C139:T139"/>
    <mergeCell ref="U139:AL139"/>
    <mergeCell ref="C140:D140"/>
    <mergeCell ref="E140:F140"/>
    <mergeCell ref="G140:H140"/>
    <mergeCell ref="I140:J140"/>
    <mergeCell ref="K140:L140"/>
    <mergeCell ref="M140:N140"/>
    <mergeCell ref="BJ80:BK80"/>
    <mergeCell ref="AX80:AY80"/>
    <mergeCell ref="AZ80:BA80"/>
    <mergeCell ref="BB80:BC80"/>
    <mergeCell ref="BD80:BE80"/>
    <mergeCell ref="BF80:BG80"/>
    <mergeCell ref="BH80:BI80"/>
    <mergeCell ref="AP139:BG139"/>
    <mergeCell ref="BH139:BY139"/>
    <mergeCell ref="AP140:AQ140"/>
    <mergeCell ref="AR140:AS140"/>
    <mergeCell ref="AT140:AU140"/>
    <mergeCell ref="AV140:AW140"/>
    <mergeCell ref="AX140:AY140"/>
    <mergeCell ref="AZ140:BA140"/>
    <mergeCell ref="BB140:BC140"/>
    <mergeCell ref="C199:T199"/>
    <mergeCell ref="U199:AL199"/>
    <mergeCell ref="AP199:BG199"/>
    <mergeCell ref="BH199:BY199"/>
    <mergeCell ref="BF140:BG140"/>
    <mergeCell ref="BH140:BI140"/>
    <mergeCell ref="BJ140:BK140"/>
    <mergeCell ref="BL140:BM140"/>
    <mergeCell ref="BN140:BO140"/>
    <mergeCell ref="BP140:BQ140"/>
    <mergeCell ref="AA140:AB140"/>
    <mergeCell ref="AC140:AD140"/>
    <mergeCell ref="AE140:AF140"/>
    <mergeCell ref="AG140:AH140"/>
    <mergeCell ref="AI140:AJ140"/>
    <mergeCell ref="AK140:AL140"/>
    <mergeCell ref="O140:P140"/>
    <mergeCell ref="Q140:R140"/>
    <mergeCell ref="S140:T140"/>
    <mergeCell ref="U140:V140"/>
    <mergeCell ref="AI200:AJ200"/>
    <mergeCell ref="AK200:AL200"/>
    <mergeCell ref="O200:P200"/>
    <mergeCell ref="Q200:R200"/>
    <mergeCell ref="S200:T200"/>
    <mergeCell ref="U200:V200"/>
    <mergeCell ref="W200:X200"/>
    <mergeCell ref="Y200:Z200"/>
    <mergeCell ref="C200:D200"/>
    <mergeCell ref="E200:F200"/>
    <mergeCell ref="G200:H200"/>
    <mergeCell ref="I200:J200"/>
    <mergeCell ref="K200:L200"/>
    <mergeCell ref="M200:N200"/>
    <mergeCell ref="O260:P260"/>
    <mergeCell ref="Q260:R260"/>
    <mergeCell ref="BN200:BO200"/>
    <mergeCell ref="BP200:BQ200"/>
    <mergeCell ref="BR200:BS200"/>
    <mergeCell ref="BT200:BU200"/>
    <mergeCell ref="BV200:BW200"/>
    <mergeCell ref="BX200:BY200"/>
    <mergeCell ref="BB200:BC200"/>
    <mergeCell ref="BD200:BE200"/>
    <mergeCell ref="BF200:BG200"/>
    <mergeCell ref="BH200:BI200"/>
    <mergeCell ref="BJ200:BK200"/>
    <mergeCell ref="BL200:BM200"/>
    <mergeCell ref="AP200:AQ200"/>
    <mergeCell ref="AR200:AS200"/>
    <mergeCell ref="AT200:AU200"/>
    <mergeCell ref="AV200:AW200"/>
    <mergeCell ref="AX200:AY200"/>
    <mergeCell ref="AZ200:BA200"/>
    <mergeCell ref="AA200:AB200"/>
    <mergeCell ref="AC200:AD200"/>
    <mergeCell ref="AE200:AF200"/>
    <mergeCell ref="AG200:AH200"/>
    <mergeCell ref="AL260:AM260"/>
    <mergeCell ref="AN260:AO260"/>
    <mergeCell ref="AP260:AQ260"/>
    <mergeCell ref="AR260:AS260"/>
    <mergeCell ref="C319:L319"/>
    <mergeCell ref="M319:V319"/>
    <mergeCell ref="S260:T260"/>
    <mergeCell ref="U260:V260"/>
    <mergeCell ref="Z259:AI259"/>
    <mergeCell ref="AJ259:AS259"/>
    <mergeCell ref="Z260:AA260"/>
    <mergeCell ref="AB260:AC260"/>
    <mergeCell ref="AD260:AE260"/>
    <mergeCell ref="AF260:AG260"/>
    <mergeCell ref="AH260:AI260"/>
    <mergeCell ref="AJ260:AK260"/>
    <mergeCell ref="C259:L259"/>
    <mergeCell ref="M259:V259"/>
    <mergeCell ref="C260:D260"/>
    <mergeCell ref="E260:F260"/>
    <mergeCell ref="G260:H260"/>
    <mergeCell ref="I260:J260"/>
    <mergeCell ref="K260:L260"/>
    <mergeCell ref="M260:N260"/>
    <mergeCell ref="Z319:AI319"/>
    <mergeCell ref="AJ319:AS319"/>
    <mergeCell ref="Z320:AA320"/>
    <mergeCell ref="AB320:AC320"/>
    <mergeCell ref="AD320:AE320"/>
    <mergeCell ref="AF320:AG320"/>
    <mergeCell ref="C320:D320"/>
    <mergeCell ref="E320:F320"/>
    <mergeCell ref="G320:H320"/>
    <mergeCell ref="I320:J320"/>
    <mergeCell ref="K320:L320"/>
    <mergeCell ref="M320:N320"/>
    <mergeCell ref="AH320:AI320"/>
    <mergeCell ref="AJ320:AK320"/>
    <mergeCell ref="AL320:AM320"/>
    <mergeCell ref="AN320:AO320"/>
    <mergeCell ref="AP320:AQ320"/>
    <mergeCell ref="AR320:AS320"/>
    <mergeCell ref="O320:P320"/>
    <mergeCell ref="Q320:R320"/>
    <mergeCell ref="S320:T320"/>
    <mergeCell ref="U320:V320"/>
    <mergeCell ref="Z345:AI345"/>
    <mergeCell ref="AJ345:AS345"/>
    <mergeCell ref="Z346:AA346"/>
    <mergeCell ref="AB346:AC346"/>
    <mergeCell ref="AD346:AE346"/>
    <mergeCell ref="AF346:AG346"/>
    <mergeCell ref="AH346:AI346"/>
    <mergeCell ref="AJ346:AK346"/>
    <mergeCell ref="C345:L345"/>
    <mergeCell ref="M345:V345"/>
    <mergeCell ref="C346:D346"/>
    <mergeCell ref="E346:F346"/>
    <mergeCell ref="G346:H346"/>
    <mergeCell ref="I346:J346"/>
    <mergeCell ref="K346:L346"/>
    <mergeCell ref="M346:N346"/>
    <mergeCell ref="O346:P346"/>
    <mergeCell ref="Q346:R346"/>
    <mergeCell ref="AL346:AM346"/>
    <mergeCell ref="AN346:AO346"/>
    <mergeCell ref="AP346:AQ346"/>
    <mergeCell ref="AR346:AS346"/>
    <mergeCell ref="C375:L375"/>
    <mergeCell ref="M375:V375"/>
    <mergeCell ref="Z375:AI375"/>
    <mergeCell ref="AJ375:AS375"/>
    <mergeCell ref="S346:T346"/>
    <mergeCell ref="U346:V346"/>
    <mergeCell ref="O376:P376"/>
    <mergeCell ref="Q376:R376"/>
    <mergeCell ref="S376:T376"/>
    <mergeCell ref="U376:V376"/>
    <mergeCell ref="AL376:AM376"/>
    <mergeCell ref="AN376:AO376"/>
    <mergeCell ref="AP376:AQ376"/>
    <mergeCell ref="AR376:AS376"/>
    <mergeCell ref="AJ376:AK376"/>
    <mergeCell ref="C376:D376"/>
    <mergeCell ref="E376:F376"/>
    <mergeCell ref="G376:H376"/>
    <mergeCell ref="I376:J376"/>
    <mergeCell ref="K376:L376"/>
    <mergeCell ref="M376:N376"/>
    <mergeCell ref="AJ406:AK406"/>
    <mergeCell ref="AL406:AM406"/>
    <mergeCell ref="O406:P406"/>
    <mergeCell ref="Q406:R406"/>
    <mergeCell ref="S406:T406"/>
    <mergeCell ref="U406:V406"/>
    <mergeCell ref="Z405:AI405"/>
    <mergeCell ref="Z376:AA376"/>
    <mergeCell ref="AB376:AC376"/>
    <mergeCell ref="AD376:AE376"/>
    <mergeCell ref="AF376:AG376"/>
    <mergeCell ref="AH376:AI376"/>
    <mergeCell ref="AJ405:AS405"/>
    <mergeCell ref="Z406:AA406"/>
    <mergeCell ref="AB406:AC406"/>
    <mergeCell ref="AD406:AE406"/>
    <mergeCell ref="AF406:AG406"/>
    <mergeCell ref="AN406:AO406"/>
    <mergeCell ref="AP406:AQ406"/>
    <mergeCell ref="AR406:AS406"/>
    <mergeCell ref="C405:L405"/>
    <mergeCell ref="M405:V405"/>
    <mergeCell ref="C406:D406"/>
    <mergeCell ref="E406:F406"/>
    <mergeCell ref="G406:H406"/>
    <mergeCell ref="I406:J406"/>
    <mergeCell ref="K406:L406"/>
    <mergeCell ref="M406:N406"/>
    <mergeCell ref="AH406:AI406"/>
  </mergeCells>
  <hyperlinks>
    <hyperlink ref="C2" r:id="rId1" display="https://intragate.ec.europa.eu/eurostat/staging/databrowser/product/view/ef_mp_manorg?preview" xr:uid="{D115706E-42F2-4FFE-96C8-95AE0510F344}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6BC53-E292-4553-B9BF-7DCD323E3113}">
  <sheetPr>
    <tabColor rgb="FF92D050"/>
  </sheetPr>
  <dimension ref="B2:BB58"/>
  <sheetViews>
    <sheetView workbookViewId="0"/>
  </sheetViews>
  <sheetFormatPr defaultColWidth="9.109375" defaultRowHeight="13.2" x14ac:dyDescent="0.25"/>
  <cols>
    <col min="1" max="16384" width="9.109375" style="2"/>
  </cols>
  <sheetData>
    <row r="2" spans="2:54" x14ac:dyDescent="0.25">
      <c r="B2" s="2" t="s">
        <v>3</v>
      </c>
      <c r="C2" s="13" t="s">
        <v>5</v>
      </c>
    </row>
    <row r="4" spans="2:54" x14ac:dyDescent="0.25">
      <c r="B4" s="16" t="s">
        <v>319</v>
      </c>
    </row>
    <row r="6" spans="2:54" x14ac:dyDescent="0.25">
      <c r="B6" s="6" t="s">
        <v>320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2:54" x14ac:dyDescent="0.25">
      <c r="B7" s="6" t="s">
        <v>7</v>
      </c>
      <c r="C7" s="7" t="s">
        <v>321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2:54" x14ac:dyDescent="0.25">
      <c r="B8" s="6" t="s">
        <v>8</v>
      </c>
      <c r="C8" s="6" t="s">
        <v>322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2:54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2:54" x14ac:dyDescent="0.25">
      <c r="B10" s="7" t="s">
        <v>10</v>
      </c>
      <c r="C10" s="1"/>
      <c r="D10" s="6" t="s">
        <v>11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2:54" x14ac:dyDescent="0.25">
      <c r="B11" s="7" t="s">
        <v>14</v>
      </c>
      <c r="C11" s="1"/>
      <c r="D11" s="6" t="s">
        <v>13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2:54" x14ac:dyDescent="0.25">
      <c r="B12" s="7" t="s">
        <v>15</v>
      </c>
      <c r="C12" s="1"/>
      <c r="D12" s="6" t="s">
        <v>13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2:54" x14ac:dyDescent="0.25">
      <c r="B13" s="7" t="s">
        <v>16</v>
      </c>
      <c r="C13" s="1"/>
      <c r="D13" s="6" t="s">
        <v>17</v>
      </c>
      <c r="E13" s="1"/>
      <c r="F13" s="69">
        <f>+E18-244970</f>
        <v>34480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2:54" x14ac:dyDescent="0.25">
      <c r="B14" s="7" t="s">
        <v>18</v>
      </c>
      <c r="C14" s="1"/>
      <c r="D14" s="6" t="s">
        <v>19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2:5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2:54" x14ac:dyDescent="0.25">
      <c r="B16" s="8" t="s">
        <v>323</v>
      </c>
      <c r="C16" s="79" t="s">
        <v>324</v>
      </c>
      <c r="D16" s="79" t="s">
        <v>21</v>
      </c>
      <c r="E16" s="79" t="s">
        <v>325</v>
      </c>
      <c r="F16" s="79" t="s">
        <v>21</v>
      </c>
      <c r="G16" s="79" t="s">
        <v>326</v>
      </c>
      <c r="H16" s="79" t="s">
        <v>21</v>
      </c>
      <c r="I16" s="79" t="s">
        <v>327</v>
      </c>
      <c r="J16" s="79" t="s">
        <v>21</v>
      </c>
      <c r="K16" s="79" t="s">
        <v>328</v>
      </c>
      <c r="L16" s="79" t="s">
        <v>21</v>
      </c>
      <c r="M16" s="79" t="s">
        <v>329</v>
      </c>
      <c r="N16" s="79" t="s">
        <v>21</v>
      </c>
      <c r="O16" s="79" t="s">
        <v>330</v>
      </c>
      <c r="P16" s="79" t="s">
        <v>21</v>
      </c>
      <c r="Q16" s="79" t="s">
        <v>331</v>
      </c>
      <c r="R16" s="79" t="s">
        <v>21</v>
      </c>
      <c r="S16" s="79" t="s">
        <v>332</v>
      </c>
      <c r="T16" s="79" t="s">
        <v>21</v>
      </c>
      <c r="U16" s="79" t="s">
        <v>333</v>
      </c>
      <c r="V16" s="79" t="s">
        <v>21</v>
      </c>
      <c r="W16" s="79" t="s">
        <v>334</v>
      </c>
      <c r="X16" s="79" t="s">
        <v>21</v>
      </c>
      <c r="Y16" s="79" t="s">
        <v>335</v>
      </c>
      <c r="Z16" s="79" t="s">
        <v>21</v>
      </c>
      <c r="AA16" s="79" t="s">
        <v>336</v>
      </c>
      <c r="AB16" s="79" t="s">
        <v>21</v>
      </c>
      <c r="AC16" s="79" t="s">
        <v>337</v>
      </c>
      <c r="AD16" s="79" t="s">
        <v>21</v>
      </c>
      <c r="AE16" s="79" t="s">
        <v>338</v>
      </c>
      <c r="AF16" s="79" t="s">
        <v>21</v>
      </c>
      <c r="AG16" s="79" t="s">
        <v>339</v>
      </c>
      <c r="AH16" s="79" t="s">
        <v>21</v>
      </c>
      <c r="AI16" s="79" t="s">
        <v>340</v>
      </c>
      <c r="AJ16" s="79" t="s">
        <v>21</v>
      </c>
      <c r="AK16" s="79" t="s">
        <v>341</v>
      </c>
      <c r="AL16" s="79" t="s">
        <v>21</v>
      </c>
      <c r="AM16" s="79" t="s">
        <v>342</v>
      </c>
      <c r="AN16" s="79" t="s">
        <v>21</v>
      </c>
      <c r="AO16" s="79" t="s">
        <v>343</v>
      </c>
      <c r="AP16" s="79" t="s">
        <v>21</v>
      </c>
      <c r="AQ16" s="79" t="s">
        <v>344</v>
      </c>
      <c r="AR16" s="79" t="s">
        <v>21</v>
      </c>
      <c r="AS16" s="79" t="s">
        <v>345</v>
      </c>
      <c r="AT16" s="79" t="s">
        <v>21</v>
      </c>
      <c r="AU16" s="79" t="s">
        <v>346</v>
      </c>
      <c r="AV16" s="79" t="s">
        <v>21</v>
      </c>
      <c r="AW16" s="79" t="s">
        <v>347</v>
      </c>
      <c r="AX16" s="79" t="s">
        <v>21</v>
      </c>
      <c r="AY16" s="79" t="s">
        <v>348</v>
      </c>
      <c r="AZ16" s="79" t="s">
        <v>21</v>
      </c>
      <c r="BA16" s="79" t="s">
        <v>349</v>
      </c>
      <c r="BB16" s="79" t="s">
        <v>21</v>
      </c>
    </row>
    <row r="17" spans="2:54" x14ac:dyDescent="0.25">
      <c r="B17" s="9" t="s">
        <v>23</v>
      </c>
      <c r="C17" s="17" t="s">
        <v>21</v>
      </c>
      <c r="D17" s="17" t="s">
        <v>21</v>
      </c>
      <c r="E17" s="17" t="s">
        <v>21</v>
      </c>
      <c r="F17" s="17" t="s">
        <v>21</v>
      </c>
      <c r="G17" s="17" t="s">
        <v>21</v>
      </c>
      <c r="H17" s="17" t="s">
        <v>21</v>
      </c>
      <c r="I17" s="17" t="s">
        <v>21</v>
      </c>
      <c r="J17" s="17" t="s">
        <v>21</v>
      </c>
      <c r="K17" s="17" t="s">
        <v>21</v>
      </c>
      <c r="L17" s="17" t="s">
        <v>21</v>
      </c>
      <c r="M17" s="17" t="s">
        <v>21</v>
      </c>
      <c r="N17" s="17" t="s">
        <v>21</v>
      </c>
      <c r="O17" s="17" t="s">
        <v>21</v>
      </c>
      <c r="P17" s="17" t="s">
        <v>21</v>
      </c>
      <c r="Q17" s="17" t="s">
        <v>21</v>
      </c>
      <c r="R17" s="17" t="s">
        <v>21</v>
      </c>
      <c r="S17" s="17" t="s">
        <v>21</v>
      </c>
      <c r="T17" s="17" t="s">
        <v>21</v>
      </c>
      <c r="U17" s="17" t="s">
        <v>21</v>
      </c>
      <c r="V17" s="17" t="s">
        <v>21</v>
      </c>
      <c r="W17" s="17" t="s">
        <v>21</v>
      </c>
      <c r="X17" s="17" t="s">
        <v>21</v>
      </c>
      <c r="Y17" s="17" t="s">
        <v>21</v>
      </c>
      <c r="Z17" s="17" t="s">
        <v>21</v>
      </c>
      <c r="AA17" s="17" t="s">
        <v>21</v>
      </c>
      <c r="AB17" s="17" t="s">
        <v>21</v>
      </c>
      <c r="AC17" s="17" t="s">
        <v>21</v>
      </c>
      <c r="AD17" s="17" t="s">
        <v>21</v>
      </c>
      <c r="AE17" s="17" t="s">
        <v>21</v>
      </c>
      <c r="AF17" s="17" t="s">
        <v>21</v>
      </c>
      <c r="AG17" s="17" t="s">
        <v>21</v>
      </c>
      <c r="AH17" s="17" t="s">
        <v>21</v>
      </c>
      <c r="AI17" s="17" t="s">
        <v>21</v>
      </c>
      <c r="AJ17" s="17" t="s">
        <v>21</v>
      </c>
      <c r="AK17" s="17" t="s">
        <v>21</v>
      </c>
      <c r="AL17" s="17" t="s">
        <v>21</v>
      </c>
      <c r="AM17" s="17" t="s">
        <v>21</v>
      </c>
      <c r="AN17" s="17" t="s">
        <v>21</v>
      </c>
      <c r="AO17" s="17" t="s">
        <v>21</v>
      </c>
      <c r="AP17" s="17" t="s">
        <v>21</v>
      </c>
      <c r="AQ17" s="17" t="s">
        <v>21</v>
      </c>
      <c r="AR17" s="17" t="s">
        <v>21</v>
      </c>
      <c r="AS17" s="17" t="s">
        <v>21</v>
      </c>
      <c r="AT17" s="17" t="s">
        <v>21</v>
      </c>
      <c r="AU17" s="17" t="s">
        <v>21</v>
      </c>
      <c r="AV17" s="17" t="s">
        <v>21</v>
      </c>
      <c r="AW17" s="17" t="s">
        <v>21</v>
      </c>
      <c r="AX17" s="17" t="s">
        <v>21</v>
      </c>
      <c r="AY17" s="17" t="s">
        <v>21</v>
      </c>
      <c r="AZ17" s="17" t="s">
        <v>21</v>
      </c>
      <c r="BA17" s="17" t="s">
        <v>21</v>
      </c>
      <c r="BB17" s="17" t="s">
        <v>21</v>
      </c>
    </row>
    <row r="18" spans="2:54" x14ac:dyDescent="0.25">
      <c r="B18" s="10" t="s">
        <v>24</v>
      </c>
      <c r="C18" s="12">
        <v>324340</v>
      </c>
      <c r="D18" s="12" t="s">
        <v>21</v>
      </c>
      <c r="E18" s="12">
        <v>279450</v>
      </c>
      <c r="F18" s="12" t="s">
        <v>21</v>
      </c>
      <c r="G18" s="12">
        <v>80880</v>
      </c>
      <c r="H18" s="12" t="s">
        <v>21</v>
      </c>
      <c r="I18" s="12">
        <v>196980</v>
      </c>
      <c r="J18" s="12" t="s">
        <v>21</v>
      </c>
      <c r="K18" s="12">
        <v>103500</v>
      </c>
      <c r="L18" s="12" t="s">
        <v>21</v>
      </c>
      <c r="M18" s="12">
        <v>34560</v>
      </c>
      <c r="N18" s="12" t="s">
        <v>21</v>
      </c>
      <c r="O18" s="12">
        <v>27560</v>
      </c>
      <c r="P18" s="12" t="s">
        <v>21</v>
      </c>
      <c r="Q18" s="12">
        <v>25320</v>
      </c>
      <c r="R18" s="12" t="s">
        <v>21</v>
      </c>
      <c r="S18" s="12">
        <v>1430</v>
      </c>
      <c r="T18" s="12" t="s">
        <v>21</v>
      </c>
      <c r="U18" s="12">
        <v>31050</v>
      </c>
      <c r="V18" s="12" t="s">
        <v>21</v>
      </c>
      <c r="W18" s="12">
        <v>19180</v>
      </c>
      <c r="X18" s="12" t="s">
        <v>21</v>
      </c>
      <c r="Y18" s="12">
        <v>7760</v>
      </c>
      <c r="Z18" s="12" t="s">
        <v>21</v>
      </c>
      <c r="AA18" s="12">
        <v>122030</v>
      </c>
      <c r="AB18" s="12" t="s">
        <v>21</v>
      </c>
      <c r="AC18" s="12">
        <v>40040</v>
      </c>
      <c r="AD18" s="12" t="s">
        <v>21</v>
      </c>
      <c r="AE18" s="12">
        <v>36200</v>
      </c>
      <c r="AF18" s="12" t="s">
        <v>21</v>
      </c>
      <c r="AG18" s="12">
        <v>10830</v>
      </c>
      <c r="AH18" s="12" t="s">
        <v>21</v>
      </c>
      <c r="AI18" s="12">
        <v>3210</v>
      </c>
      <c r="AJ18" s="12" t="s">
        <v>21</v>
      </c>
      <c r="AK18" s="12">
        <v>156760</v>
      </c>
      <c r="AL18" s="12" t="s">
        <v>21</v>
      </c>
      <c r="AM18" s="12">
        <v>127510</v>
      </c>
      <c r="AN18" s="12" t="s">
        <v>21</v>
      </c>
      <c r="AO18" s="12">
        <v>49800</v>
      </c>
      <c r="AP18" s="12" t="s">
        <v>21</v>
      </c>
      <c r="AQ18" s="12">
        <v>159470</v>
      </c>
      <c r="AR18" s="12" t="s">
        <v>21</v>
      </c>
      <c r="AS18" s="12">
        <v>76250</v>
      </c>
      <c r="AT18" s="12" t="s">
        <v>21</v>
      </c>
      <c r="AU18" s="12">
        <v>12130</v>
      </c>
      <c r="AV18" s="12" t="s">
        <v>21</v>
      </c>
      <c r="AW18" s="12">
        <v>43760</v>
      </c>
      <c r="AX18" s="12" t="s">
        <v>21</v>
      </c>
      <c r="AY18" s="12">
        <v>79680</v>
      </c>
      <c r="AZ18" s="12" t="s">
        <v>21</v>
      </c>
      <c r="BA18" s="12" t="s">
        <v>53</v>
      </c>
      <c r="BB18" s="12" t="s">
        <v>21</v>
      </c>
    </row>
    <row r="19" spans="2:54" x14ac:dyDescent="0.25">
      <c r="B19" s="10" t="s">
        <v>25</v>
      </c>
      <c r="C19" s="11">
        <v>2090</v>
      </c>
      <c r="D19" s="11" t="s">
        <v>21</v>
      </c>
      <c r="E19" s="11">
        <v>1820</v>
      </c>
      <c r="F19" s="11" t="s">
        <v>21</v>
      </c>
      <c r="G19" s="11">
        <v>860</v>
      </c>
      <c r="H19" s="11" t="s">
        <v>21</v>
      </c>
      <c r="I19" s="11">
        <v>1570</v>
      </c>
      <c r="J19" s="11" t="s">
        <v>21</v>
      </c>
      <c r="K19" s="11">
        <v>850</v>
      </c>
      <c r="L19" s="11" t="s">
        <v>21</v>
      </c>
      <c r="M19" s="11">
        <v>350</v>
      </c>
      <c r="N19" s="11" t="s">
        <v>21</v>
      </c>
      <c r="O19" s="11">
        <v>270</v>
      </c>
      <c r="P19" s="11" t="s">
        <v>21</v>
      </c>
      <c r="Q19" s="11">
        <v>230</v>
      </c>
      <c r="R19" s="11" t="s">
        <v>21</v>
      </c>
      <c r="S19" s="11">
        <v>0</v>
      </c>
      <c r="T19" s="11" t="s">
        <v>21</v>
      </c>
      <c r="U19" s="11">
        <v>110</v>
      </c>
      <c r="V19" s="11" t="s">
        <v>21</v>
      </c>
      <c r="W19" s="11">
        <v>50</v>
      </c>
      <c r="X19" s="11" t="s">
        <v>21</v>
      </c>
      <c r="Y19" s="11">
        <v>0</v>
      </c>
      <c r="Z19" s="11" t="s">
        <v>21</v>
      </c>
      <c r="AA19" s="11">
        <v>1170</v>
      </c>
      <c r="AB19" s="11" t="s">
        <v>21</v>
      </c>
      <c r="AC19" s="11">
        <v>540</v>
      </c>
      <c r="AD19" s="11" t="s">
        <v>21</v>
      </c>
      <c r="AE19" s="11">
        <v>510</v>
      </c>
      <c r="AF19" s="11" t="s">
        <v>21</v>
      </c>
      <c r="AG19" s="11">
        <v>210</v>
      </c>
      <c r="AH19" s="11" t="s">
        <v>21</v>
      </c>
      <c r="AI19" s="11">
        <v>20</v>
      </c>
      <c r="AJ19" s="11" t="s">
        <v>21</v>
      </c>
      <c r="AK19" s="11">
        <v>1610</v>
      </c>
      <c r="AL19" s="11" t="s">
        <v>21</v>
      </c>
      <c r="AM19" s="11">
        <v>1600</v>
      </c>
      <c r="AN19" s="11" t="s">
        <v>21</v>
      </c>
      <c r="AO19" s="11">
        <v>50</v>
      </c>
      <c r="AP19" s="11" t="s">
        <v>21</v>
      </c>
      <c r="AQ19" s="11">
        <v>320</v>
      </c>
      <c r="AR19" s="11" t="s">
        <v>21</v>
      </c>
      <c r="AS19" s="11">
        <v>300</v>
      </c>
      <c r="AT19" s="11" t="s">
        <v>21</v>
      </c>
      <c r="AU19" s="11">
        <v>0</v>
      </c>
      <c r="AV19" s="11" t="s">
        <v>21</v>
      </c>
      <c r="AW19" s="11">
        <v>30</v>
      </c>
      <c r="AX19" s="11" t="s">
        <v>21</v>
      </c>
      <c r="AY19" s="11">
        <v>0</v>
      </c>
      <c r="AZ19" s="11" t="s">
        <v>21</v>
      </c>
      <c r="BA19" s="11" t="s">
        <v>53</v>
      </c>
      <c r="BB19" s="11" t="s">
        <v>21</v>
      </c>
    </row>
    <row r="20" spans="2:54" x14ac:dyDescent="0.25">
      <c r="B20" s="10" t="s">
        <v>26</v>
      </c>
      <c r="C20" s="12">
        <v>4000</v>
      </c>
      <c r="D20" s="12" t="s">
        <v>21</v>
      </c>
      <c r="E20" s="12">
        <v>3000</v>
      </c>
      <c r="F20" s="12" t="s">
        <v>21</v>
      </c>
      <c r="G20" s="12">
        <v>1470</v>
      </c>
      <c r="H20" s="12" t="s">
        <v>21</v>
      </c>
      <c r="I20" s="12">
        <v>1480</v>
      </c>
      <c r="J20" s="12" t="s">
        <v>21</v>
      </c>
      <c r="K20" s="12">
        <v>280</v>
      </c>
      <c r="L20" s="12" t="s">
        <v>21</v>
      </c>
      <c r="M20" s="12">
        <v>40</v>
      </c>
      <c r="N20" s="12" t="s">
        <v>21</v>
      </c>
      <c r="O20" s="12">
        <v>80</v>
      </c>
      <c r="P20" s="12" t="s">
        <v>21</v>
      </c>
      <c r="Q20" s="12">
        <v>50</v>
      </c>
      <c r="R20" s="12" t="s">
        <v>21</v>
      </c>
      <c r="S20" s="12">
        <v>0</v>
      </c>
      <c r="T20" s="12" t="s">
        <v>21</v>
      </c>
      <c r="U20" s="12">
        <v>650</v>
      </c>
      <c r="V20" s="12" t="s">
        <v>21</v>
      </c>
      <c r="W20" s="12">
        <v>140</v>
      </c>
      <c r="X20" s="12" t="s">
        <v>21</v>
      </c>
      <c r="Y20" s="12" t="s">
        <v>53</v>
      </c>
      <c r="Z20" s="12" t="s">
        <v>79</v>
      </c>
      <c r="AA20" s="12">
        <v>420</v>
      </c>
      <c r="AB20" s="12" t="s">
        <v>21</v>
      </c>
      <c r="AC20" s="12">
        <v>410</v>
      </c>
      <c r="AD20" s="12" t="s">
        <v>21</v>
      </c>
      <c r="AE20" s="12">
        <v>360</v>
      </c>
      <c r="AF20" s="12" t="s">
        <v>21</v>
      </c>
      <c r="AG20" s="12">
        <v>70</v>
      </c>
      <c r="AH20" s="12" t="s">
        <v>21</v>
      </c>
      <c r="AI20" s="12">
        <v>10</v>
      </c>
      <c r="AJ20" s="12" t="s">
        <v>21</v>
      </c>
      <c r="AK20" s="12">
        <v>510</v>
      </c>
      <c r="AL20" s="12" t="s">
        <v>21</v>
      </c>
      <c r="AM20" s="12">
        <v>260</v>
      </c>
      <c r="AN20" s="12" t="s">
        <v>21</v>
      </c>
      <c r="AO20" s="12">
        <v>10</v>
      </c>
      <c r="AP20" s="12" t="s">
        <v>21</v>
      </c>
      <c r="AQ20" s="12">
        <v>2890</v>
      </c>
      <c r="AR20" s="12" t="s">
        <v>21</v>
      </c>
      <c r="AS20" s="12">
        <v>2780</v>
      </c>
      <c r="AT20" s="12" t="s">
        <v>21</v>
      </c>
      <c r="AU20" s="12">
        <v>0</v>
      </c>
      <c r="AV20" s="12" t="s">
        <v>21</v>
      </c>
      <c r="AW20" s="12">
        <v>130</v>
      </c>
      <c r="AX20" s="12" t="s">
        <v>21</v>
      </c>
      <c r="AY20" s="12">
        <v>0</v>
      </c>
      <c r="AZ20" s="12" t="s">
        <v>21</v>
      </c>
      <c r="BA20" s="12" t="s">
        <v>53</v>
      </c>
      <c r="BB20" s="12" t="s">
        <v>21</v>
      </c>
    </row>
    <row r="21" spans="2:54" x14ac:dyDescent="0.25">
      <c r="B21" s="10" t="s">
        <v>27</v>
      </c>
      <c r="C21" s="11">
        <v>4530</v>
      </c>
      <c r="D21" s="11" t="s">
        <v>21</v>
      </c>
      <c r="E21" s="11">
        <v>4400</v>
      </c>
      <c r="F21" s="11" t="s">
        <v>21</v>
      </c>
      <c r="G21" s="11">
        <v>400</v>
      </c>
      <c r="H21" s="11" t="s">
        <v>21</v>
      </c>
      <c r="I21" s="11">
        <v>1860</v>
      </c>
      <c r="J21" s="11" t="s">
        <v>21</v>
      </c>
      <c r="K21" s="11">
        <v>990</v>
      </c>
      <c r="L21" s="11" t="s">
        <v>21</v>
      </c>
      <c r="M21" s="11">
        <v>160</v>
      </c>
      <c r="N21" s="11" t="s">
        <v>21</v>
      </c>
      <c r="O21" s="11">
        <v>300</v>
      </c>
      <c r="P21" s="11" t="s">
        <v>21</v>
      </c>
      <c r="Q21" s="11">
        <v>290</v>
      </c>
      <c r="R21" s="11" t="s">
        <v>21</v>
      </c>
      <c r="S21" s="11" t="s">
        <v>53</v>
      </c>
      <c r="T21" s="11" t="s">
        <v>79</v>
      </c>
      <c r="U21" s="11">
        <v>230</v>
      </c>
      <c r="V21" s="11" t="s">
        <v>21</v>
      </c>
      <c r="W21" s="11">
        <v>140</v>
      </c>
      <c r="X21" s="11" t="s">
        <v>21</v>
      </c>
      <c r="Y21" s="11">
        <v>10</v>
      </c>
      <c r="Z21" s="11" t="s">
        <v>21</v>
      </c>
      <c r="AA21" s="11">
        <v>1420</v>
      </c>
      <c r="AB21" s="11" t="s">
        <v>21</v>
      </c>
      <c r="AC21" s="11">
        <v>120</v>
      </c>
      <c r="AD21" s="11" t="s">
        <v>21</v>
      </c>
      <c r="AE21" s="11">
        <v>120</v>
      </c>
      <c r="AF21" s="11" t="s">
        <v>21</v>
      </c>
      <c r="AG21" s="11">
        <v>10</v>
      </c>
      <c r="AH21" s="11" t="s">
        <v>21</v>
      </c>
      <c r="AI21" s="11">
        <v>50</v>
      </c>
      <c r="AJ21" s="11" t="s">
        <v>21</v>
      </c>
      <c r="AK21" s="11">
        <v>3980</v>
      </c>
      <c r="AL21" s="11" t="s">
        <v>21</v>
      </c>
      <c r="AM21" s="11">
        <v>2730</v>
      </c>
      <c r="AN21" s="11" t="s">
        <v>21</v>
      </c>
      <c r="AO21" s="11">
        <v>1490</v>
      </c>
      <c r="AP21" s="11" t="s">
        <v>21</v>
      </c>
      <c r="AQ21" s="11">
        <v>690</v>
      </c>
      <c r="AR21" s="11" t="s">
        <v>21</v>
      </c>
      <c r="AS21" s="11">
        <v>470</v>
      </c>
      <c r="AT21" s="11" t="s">
        <v>21</v>
      </c>
      <c r="AU21" s="11">
        <v>0</v>
      </c>
      <c r="AV21" s="11" t="s">
        <v>21</v>
      </c>
      <c r="AW21" s="11">
        <v>120</v>
      </c>
      <c r="AX21" s="11" t="s">
        <v>21</v>
      </c>
      <c r="AY21" s="11">
        <v>0</v>
      </c>
      <c r="AZ21" s="11" t="s">
        <v>21</v>
      </c>
      <c r="BA21" s="11" t="s">
        <v>53</v>
      </c>
      <c r="BB21" s="11" t="s">
        <v>21</v>
      </c>
    </row>
    <row r="22" spans="2:54" x14ac:dyDescent="0.25">
      <c r="B22" s="10" t="s">
        <v>28</v>
      </c>
      <c r="C22" s="12">
        <v>3670</v>
      </c>
      <c r="D22" s="12" t="s">
        <v>21</v>
      </c>
      <c r="E22" s="12">
        <v>3230</v>
      </c>
      <c r="F22" s="12" t="s">
        <v>21</v>
      </c>
      <c r="G22" s="12">
        <v>1580</v>
      </c>
      <c r="H22" s="12" t="s">
        <v>21</v>
      </c>
      <c r="I22" s="12">
        <v>3310</v>
      </c>
      <c r="J22" s="12" t="s">
        <v>21</v>
      </c>
      <c r="K22" s="12">
        <v>1890</v>
      </c>
      <c r="L22" s="12" t="s">
        <v>21</v>
      </c>
      <c r="M22" s="12">
        <v>580</v>
      </c>
      <c r="N22" s="12" t="s">
        <v>21</v>
      </c>
      <c r="O22" s="12">
        <v>270</v>
      </c>
      <c r="P22" s="12" t="s">
        <v>21</v>
      </c>
      <c r="Q22" s="12">
        <v>210</v>
      </c>
      <c r="R22" s="12" t="s">
        <v>21</v>
      </c>
      <c r="S22" s="12">
        <v>30</v>
      </c>
      <c r="T22" s="12" t="s">
        <v>21</v>
      </c>
      <c r="U22" s="12">
        <v>450</v>
      </c>
      <c r="V22" s="12" t="s">
        <v>21</v>
      </c>
      <c r="W22" s="12">
        <v>180</v>
      </c>
      <c r="X22" s="12" t="s">
        <v>21</v>
      </c>
      <c r="Y22" s="12" t="s">
        <v>53</v>
      </c>
      <c r="Z22" s="12" t="s">
        <v>79</v>
      </c>
      <c r="AA22" s="12">
        <v>2790</v>
      </c>
      <c r="AB22" s="12" t="s">
        <v>21</v>
      </c>
      <c r="AC22" s="12">
        <v>440</v>
      </c>
      <c r="AD22" s="12" t="s">
        <v>21</v>
      </c>
      <c r="AE22" s="12">
        <v>430</v>
      </c>
      <c r="AF22" s="12" t="s">
        <v>21</v>
      </c>
      <c r="AG22" s="12">
        <v>80</v>
      </c>
      <c r="AH22" s="12" t="s">
        <v>21</v>
      </c>
      <c r="AI22" s="12">
        <v>270</v>
      </c>
      <c r="AJ22" s="12" t="s">
        <v>21</v>
      </c>
      <c r="AK22" s="12">
        <v>2890</v>
      </c>
      <c r="AL22" s="12" t="s">
        <v>21</v>
      </c>
      <c r="AM22" s="12">
        <v>2380</v>
      </c>
      <c r="AN22" s="12" t="s">
        <v>21</v>
      </c>
      <c r="AO22" s="12">
        <v>1570</v>
      </c>
      <c r="AP22" s="12" t="s">
        <v>21</v>
      </c>
      <c r="AQ22" s="12">
        <v>690</v>
      </c>
      <c r="AR22" s="12" t="s">
        <v>21</v>
      </c>
      <c r="AS22" s="12">
        <v>310</v>
      </c>
      <c r="AT22" s="12" t="s">
        <v>21</v>
      </c>
      <c r="AU22" s="12">
        <v>0</v>
      </c>
      <c r="AV22" s="12" t="s">
        <v>21</v>
      </c>
      <c r="AW22" s="12">
        <v>0</v>
      </c>
      <c r="AX22" s="12" t="s">
        <v>21</v>
      </c>
      <c r="AY22" s="12">
        <v>0</v>
      </c>
      <c r="AZ22" s="12" t="s">
        <v>21</v>
      </c>
      <c r="BA22" s="12" t="s">
        <v>53</v>
      </c>
      <c r="BB22" s="12" t="s">
        <v>21</v>
      </c>
    </row>
    <row r="23" spans="2:54" x14ac:dyDescent="0.25">
      <c r="B23" s="10" t="s">
        <v>29</v>
      </c>
      <c r="C23" s="11">
        <v>26050</v>
      </c>
      <c r="D23" s="11" t="s">
        <v>21</v>
      </c>
      <c r="E23" s="11">
        <v>23680</v>
      </c>
      <c r="F23" s="11" t="s">
        <v>21</v>
      </c>
      <c r="G23" s="11">
        <v>6590</v>
      </c>
      <c r="H23" s="11" t="s">
        <v>21</v>
      </c>
      <c r="I23" s="11">
        <v>16530</v>
      </c>
      <c r="J23" s="11" t="s">
        <v>21</v>
      </c>
      <c r="K23" s="11">
        <v>12090</v>
      </c>
      <c r="L23" s="11" t="s">
        <v>21</v>
      </c>
      <c r="M23" s="11">
        <v>4650</v>
      </c>
      <c r="N23" s="11" t="s">
        <v>21</v>
      </c>
      <c r="O23" s="11">
        <v>3990</v>
      </c>
      <c r="P23" s="11" t="s">
        <v>21</v>
      </c>
      <c r="Q23" s="11">
        <v>3530</v>
      </c>
      <c r="R23" s="11" t="s">
        <v>21</v>
      </c>
      <c r="S23" s="11">
        <v>600</v>
      </c>
      <c r="T23" s="11" t="s">
        <v>21</v>
      </c>
      <c r="U23" s="11">
        <v>2740</v>
      </c>
      <c r="V23" s="11" t="s">
        <v>21</v>
      </c>
      <c r="W23" s="11">
        <v>1980</v>
      </c>
      <c r="X23" s="11" t="s">
        <v>21</v>
      </c>
      <c r="Y23" s="11">
        <v>880</v>
      </c>
      <c r="Z23" s="11" t="s">
        <v>21</v>
      </c>
      <c r="AA23" s="11">
        <v>13810</v>
      </c>
      <c r="AB23" s="11" t="s">
        <v>21</v>
      </c>
      <c r="AC23" s="11">
        <v>2540</v>
      </c>
      <c r="AD23" s="11" t="s">
        <v>21</v>
      </c>
      <c r="AE23" s="11">
        <v>2510</v>
      </c>
      <c r="AF23" s="11" t="s">
        <v>21</v>
      </c>
      <c r="AG23" s="11">
        <v>670</v>
      </c>
      <c r="AH23" s="11" t="s">
        <v>21</v>
      </c>
      <c r="AI23" s="11">
        <v>370</v>
      </c>
      <c r="AJ23" s="11" t="s">
        <v>21</v>
      </c>
      <c r="AK23" s="11">
        <v>23850</v>
      </c>
      <c r="AL23" s="11" t="s">
        <v>21</v>
      </c>
      <c r="AM23" s="11">
        <v>23200</v>
      </c>
      <c r="AN23" s="11" t="s">
        <v>21</v>
      </c>
      <c r="AO23" s="11">
        <v>6140</v>
      </c>
      <c r="AP23" s="11" t="s">
        <v>21</v>
      </c>
      <c r="AQ23" s="11">
        <v>2800</v>
      </c>
      <c r="AR23" s="11" t="s">
        <v>21</v>
      </c>
      <c r="AS23" s="11">
        <v>1790</v>
      </c>
      <c r="AT23" s="11" t="s">
        <v>21</v>
      </c>
      <c r="AU23" s="11">
        <v>0</v>
      </c>
      <c r="AV23" s="11" t="s">
        <v>21</v>
      </c>
      <c r="AW23" s="11">
        <v>880</v>
      </c>
      <c r="AX23" s="11" t="s">
        <v>21</v>
      </c>
      <c r="AY23" s="11">
        <v>0</v>
      </c>
      <c r="AZ23" s="11" t="s">
        <v>21</v>
      </c>
      <c r="BA23" s="11" t="s">
        <v>53</v>
      </c>
      <c r="BB23" s="11" t="s">
        <v>21</v>
      </c>
    </row>
    <row r="24" spans="2:54" x14ac:dyDescent="0.25">
      <c r="B24" s="10" t="s">
        <v>30</v>
      </c>
      <c r="C24" s="12">
        <v>1940</v>
      </c>
      <c r="D24" s="12" t="s">
        <v>21</v>
      </c>
      <c r="E24" s="12">
        <v>1850</v>
      </c>
      <c r="F24" s="12" t="s">
        <v>21</v>
      </c>
      <c r="G24" s="12">
        <v>770</v>
      </c>
      <c r="H24" s="12" t="s">
        <v>21</v>
      </c>
      <c r="I24" s="12">
        <v>1500</v>
      </c>
      <c r="J24" s="12" t="s">
        <v>21</v>
      </c>
      <c r="K24" s="12">
        <v>870</v>
      </c>
      <c r="L24" s="12" t="s">
        <v>21</v>
      </c>
      <c r="M24" s="12">
        <v>270</v>
      </c>
      <c r="N24" s="12" t="s">
        <v>21</v>
      </c>
      <c r="O24" s="12">
        <v>370</v>
      </c>
      <c r="P24" s="12" t="s">
        <v>21</v>
      </c>
      <c r="Q24" s="12">
        <v>360</v>
      </c>
      <c r="R24" s="12" t="s">
        <v>21</v>
      </c>
      <c r="S24" s="12">
        <v>0</v>
      </c>
      <c r="T24" s="12" t="s">
        <v>21</v>
      </c>
      <c r="U24" s="12">
        <v>380</v>
      </c>
      <c r="V24" s="12" t="s">
        <v>21</v>
      </c>
      <c r="W24" s="12">
        <v>190</v>
      </c>
      <c r="X24" s="12" t="s">
        <v>21</v>
      </c>
      <c r="Y24" s="12">
        <v>0</v>
      </c>
      <c r="Z24" s="12" t="s">
        <v>21</v>
      </c>
      <c r="AA24" s="12">
        <v>1260</v>
      </c>
      <c r="AB24" s="12" t="s">
        <v>21</v>
      </c>
      <c r="AC24" s="12">
        <v>310</v>
      </c>
      <c r="AD24" s="12" t="s">
        <v>21</v>
      </c>
      <c r="AE24" s="12">
        <v>300</v>
      </c>
      <c r="AF24" s="12" t="s">
        <v>21</v>
      </c>
      <c r="AG24" s="12">
        <v>30</v>
      </c>
      <c r="AH24" s="12" t="s">
        <v>21</v>
      </c>
      <c r="AI24" s="12">
        <v>50</v>
      </c>
      <c r="AJ24" s="12" t="s">
        <v>21</v>
      </c>
      <c r="AK24" s="12">
        <v>1530</v>
      </c>
      <c r="AL24" s="12" t="s">
        <v>21</v>
      </c>
      <c r="AM24" s="12">
        <v>1320</v>
      </c>
      <c r="AN24" s="12" t="s">
        <v>21</v>
      </c>
      <c r="AO24" s="12">
        <v>0</v>
      </c>
      <c r="AP24" s="12" t="s">
        <v>21</v>
      </c>
      <c r="AQ24" s="12">
        <v>520</v>
      </c>
      <c r="AR24" s="12" t="s">
        <v>21</v>
      </c>
      <c r="AS24" s="12">
        <v>510</v>
      </c>
      <c r="AT24" s="12" t="s">
        <v>21</v>
      </c>
      <c r="AU24" s="12">
        <v>0</v>
      </c>
      <c r="AV24" s="12" t="s">
        <v>21</v>
      </c>
      <c r="AW24" s="12">
        <v>0</v>
      </c>
      <c r="AX24" s="12" t="s">
        <v>21</v>
      </c>
      <c r="AY24" s="12">
        <v>0</v>
      </c>
      <c r="AZ24" s="12" t="s">
        <v>21</v>
      </c>
      <c r="BA24" s="12" t="s">
        <v>53</v>
      </c>
      <c r="BB24" s="12" t="s">
        <v>21</v>
      </c>
    </row>
    <row r="25" spans="2:54" x14ac:dyDescent="0.25">
      <c r="B25" s="10" t="s">
        <v>31</v>
      </c>
      <c r="C25" s="11">
        <v>1670</v>
      </c>
      <c r="D25" s="11" t="s">
        <v>21</v>
      </c>
      <c r="E25" s="11">
        <v>1520</v>
      </c>
      <c r="F25" s="11" t="s">
        <v>21</v>
      </c>
      <c r="G25" s="11">
        <v>150</v>
      </c>
      <c r="H25" s="11" t="s">
        <v>21</v>
      </c>
      <c r="I25" s="11">
        <v>710</v>
      </c>
      <c r="J25" s="11" t="s">
        <v>21</v>
      </c>
      <c r="K25" s="11">
        <v>210</v>
      </c>
      <c r="L25" s="11" t="s">
        <v>21</v>
      </c>
      <c r="M25" s="11">
        <v>30</v>
      </c>
      <c r="N25" s="11" t="s">
        <v>21</v>
      </c>
      <c r="O25" s="11">
        <v>70</v>
      </c>
      <c r="P25" s="11" t="s">
        <v>21</v>
      </c>
      <c r="Q25" s="11">
        <v>40</v>
      </c>
      <c r="R25" s="11" t="s">
        <v>21</v>
      </c>
      <c r="S25" s="11">
        <v>0</v>
      </c>
      <c r="T25" s="11" t="s">
        <v>21</v>
      </c>
      <c r="U25" s="11">
        <v>10</v>
      </c>
      <c r="V25" s="11" t="s">
        <v>21</v>
      </c>
      <c r="W25" s="11">
        <v>10</v>
      </c>
      <c r="X25" s="11" t="s">
        <v>21</v>
      </c>
      <c r="Y25" s="11">
        <v>0</v>
      </c>
      <c r="Z25" s="11" t="s">
        <v>21</v>
      </c>
      <c r="AA25" s="11">
        <v>610</v>
      </c>
      <c r="AB25" s="11" t="s">
        <v>21</v>
      </c>
      <c r="AC25" s="11">
        <v>30</v>
      </c>
      <c r="AD25" s="11" t="s">
        <v>21</v>
      </c>
      <c r="AE25" s="11">
        <v>30</v>
      </c>
      <c r="AF25" s="11" t="s">
        <v>21</v>
      </c>
      <c r="AG25" s="11">
        <v>10</v>
      </c>
      <c r="AH25" s="11" t="s">
        <v>21</v>
      </c>
      <c r="AI25" s="11" t="s">
        <v>53</v>
      </c>
      <c r="AJ25" s="11" t="s">
        <v>79</v>
      </c>
      <c r="AK25" s="11">
        <v>1460</v>
      </c>
      <c r="AL25" s="11" t="s">
        <v>21</v>
      </c>
      <c r="AM25" s="11">
        <v>1310</v>
      </c>
      <c r="AN25" s="11" t="s">
        <v>21</v>
      </c>
      <c r="AO25" s="11">
        <v>290</v>
      </c>
      <c r="AP25" s="11" t="s">
        <v>21</v>
      </c>
      <c r="AQ25" s="11">
        <v>90</v>
      </c>
      <c r="AR25" s="11" t="s">
        <v>21</v>
      </c>
      <c r="AS25" s="11">
        <v>90</v>
      </c>
      <c r="AT25" s="11" t="s">
        <v>21</v>
      </c>
      <c r="AU25" s="11">
        <v>0</v>
      </c>
      <c r="AV25" s="11" t="s">
        <v>21</v>
      </c>
      <c r="AW25" s="11">
        <v>0</v>
      </c>
      <c r="AX25" s="11" t="s">
        <v>21</v>
      </c>
      <c r="AY25" s="11">
        <v>0</v>
      </c>
      <c r="AZ25" s="11" t="s">
        <v>21</v>
      </c>
      <c r="BA25" s="11" t="s">
        <v>53</v>
      </c>
      <c r="BB25" s="11" t="s">
        <v>21</v>
      </c>
    </row>
    <row r="26" spans="2:54" x14ac:dyDescent="0.25">
      <c r="B26" s="10" t="s">
        <v>32</v>
      </c>
      <c r="C26" s="12">
        <v>12590</v>
      </c>
      <c r="D26" s="12" t="s">
        <v>21</v>
      </c>
      <c r="E26" s="12">
        <v>11250</v>
      </c>
      <c r="F26" s="12" t="s">
        <v>21</v>
      </c>
      <c r="G26" s="12">
        <v>1540</v>
      </c>
      <c r="H26" s="12" t="s">
        <v>21</v>
      </c>
      <c r="I26" s="12">
        <v>6200</v>
      </c>
      <c r="J26" s="12" t="s">
        <v>21</v>
      </c>
      <c r="K26" s="12">
        <v>1660</v>
      </c>
      <c r="L26" s="12" t="s">
        <v>21</v>
      </c>
      <c r="M26" s="12">
        <v>380</v>
      </c>
      <c r="N26" s="12" t="s">
        <v>21</v>
      </c>
      <c r="O26" s="12">
        <v>150</v>
      </c>
      <c r="P26" s="12" t="s">
        <v>21</v>
      </c>
      <c r="Q26" s="12">
        <v>140</v>
      </c>
      <c r="R26" s="12" t="s">
        <v>21</v>
      </c>
      <c r="S26" s="12" t="s">
        <v>53</v>
      </c>
      <c r="T26" s="12" t="s">
        <v>79</v>
      </c>
      <c r="U26" s="12">
        <v>710</v>
      </c>
      <c r="V26" s="12" t="s">
        <v>21</v>
      </c>
      <c r="W26" s="12">
        <v>150</v>
      </c>
      <c r="X26" s="12" t="s">
        <v>21</v>
      </c>
      <c r="Y26" s="12" t="s">
        <v>53</v>
      </c>
      <c r="Z26" s="12" t="s">
        <v>79</v>
      </c>
      <c r="AA26" s="12">
        <v>4860</v>
      </c>
      <c r="AB26" s="12" t="s">
        <v>21</v>
      </c>
      <c r="AC26" s="12">
        <v>490</v>
      </c>
      <c r="AD26" s="12" t="s">
        <v>21</v>
      </c>
      <c r="AE26" s="12">
        <v>350</v>
      </c>
      <c r="AF26" s="12" t="s">
        <v>21</v>
      </c>
      <c r="AG26" s="12">
        <v>200</v>
      </c>
      <c r="AH26" s="12" t="s">
        <v>21</v>
      </c>
      <c r="AI26" s="12">
        <v>40</v>
      </c>
      <c r="AJ26" s="12" t="s">
        <v>21</v>
      </c>
      <c r="AK26" s="12">
        <v>1800</v>
      </c>
      <c r="AL26" s="12" t="s">
        <v>21</v>
      </c>
      <c r="AM26" s="12">
        <v>900</v>
      </c>
      <c r="AN26" s="12" t="s">
        <v>21</v>
      </c>
      <c r="AO26" s="12">
        <v>750</v>
      </c>
      <c r="AP26" s="12" t="s">
        <v>21</v>
      </c>
      <c r="AQ26" s="12">
        <v>6580</v>
      </c>
      <c r="AR26" s="12" t="s">
        <v>21</v>
      </c>
      <c r="AS26" s="12">
        <v>790</v>
      </c>
      <c r="AT26" s="12" t="s">
        <v>21</v>
      </c>
      <c r="AU26" s="12">
        <v>630</v>
      </c>
      <c r="AV26" s="12" t="s">
        <v>21</v>
      </c>
      <c r="AW26" s="12">
        <v>840</v>
      </c>
      <c r="AX26" s="12" t="s">
        <v>21</v>
      </c>
      <c r="AY26" s="12">
        <v>5630</v>
      </c>
      <c r="AZ26" s="12" t="s">
        <v>21</v>
      </c>
      <c r="BA26" s="12" t="s">
        <v>53</v>
      </c>
      <c r="BB26" s="12" t="s">
        <v>21</v>
      </c>
    </row>
    <row r="27" spans="2:54" x14ac:dyDescent="0.25">
      <c r="B27" s="10" t="s">
        <v>33</v>
      </c>
      <c r="C27" s="11">
        <v>42330</v>
      </c>
      <c r="D27" s="11" t="s">
        <v>21</v>
      </c>
      <c r="E27" s="11">
        <v>35970</v>
      </c>
      <c r="F27" s="11" t="s">
        <v>21</v>
      </c>
      <c r="G27" s="11">
        <v>12270</v>
      </c>
      <c r="H27" s="11" t="s">
        <v>21</v>
      </c>
      <c r="I27" s="11">
        <v>14540</v>
      </c>
      <c r="J27" s="11" t="s">
        <v>21</v>
      </c>
      <c r="K27" s="11">
        <v>6430</v>
      </c>
      <c r="L27" s="11" t="s">
        <v>21</v>
      </c>
      <c r="M27" s="11">
        <v>2690</v>
      </c>
      <c r="N27" s="11" t="s">
        <v>21</v>
      </c>
      <c r="O27" s="11">
        <v>650</v>
      </c>
      <c r="P27" s="11" t="s">
        <v>21</v>
      </c>
      <c r="Q27" s="11">
        <v>590</v>
      </c>
      <c r="R27" s="11" t="s">
        <v>21</v>
      </c>
      <c r="S27" s="11">
        <v>30</v>
      </c>
      <c r="T27" s="11" t="s">
        <v>21</v>
      </c>
      <c r="U27" s="11">
        <v>1330</v>
      </c>
      <c r="V27" s="11" t="s">
        <v>21</v>
      </c>
      <c r="W27" s="11">
        <v>660</v>
      </c>
      <c r="X27" s="11" t="s">
        <v>21</v>
      </c>
      <c r="Y27" s="11">
        <v>10</v>
      </c>
      <c r="Z27" s="11" t="s">
        <v>21</v>
      </c>
      <c r="AA27" s="11">
        <v>3040</v>
      </c>
      <c r="AB27" s="11" t="s">
        <v>21</v>
      </c>
      <c r="AC27" s="11">
        <v>4650</v>
      </c>
      <c r="AD27" s="11" t="s">
        <v>21</v>
      </c>
      <c r="AE27" s="11">
        <v>2660</v>
      </c>
      <c r="AF27" s="11" t="s">
        <v>21</v>
      </c>
      <c r="AG27" s="11">
        <v>2430</v>
      </c>
      <c r="AH27" s="11" t="s">
        <v>21</v>
      </c>
      <c r="AI27" s="11">
        <v>50</v>
      </c>
      <c r="AJ27" s="11" t="s">
        <v>21</v>
      </c>
      <c r="AK27" s="11">
        <v>10520</v>
      </c>
      <c r="AL27" s="11" t="s">
        <v>21</v>
      </c>
      <c r="AM27" s="11">
        <v>2950</v>
      </c>
      <c r="AN27" s="11" t="s">
        <v>21</v>
      </c>
      <c r="AO27" s="11">
        <v>8000</v>
      </c>
      <c r="AP27" s="11" t="s">
        <v>21</v>
      </c>
      <c r="AQ27" s="11">
        <v>31910</v>
      </c>
      <c r="AR27" s="11" t="s">
        <v>21</v>
      </c>
      <c r="AS27" s="11">
        <v>15390</v>
      </c>
      <c r="AT27" s="11" t="s">
        <v>21</v>
      </c>
      <c r="AU27" s="11">
        <v>3200</v>
      </c>
      <c r="AV27" s="11" t="s">
        <v>21</v>
      </c>
      <c r="AW27" s="11">
        <v>7170</v>
      </c>
      <c r="AX27" s="11" t="s">
        <v>21</v>
      </c>
      <c r="AY27" s="11">
        <v>18150</v>
      </c>
      <c r="AZ27" s="11" t="s">
        <v>21</v>
      </c>
      <c r="BA27" s="11" t="s">
        <v>53</v>
      </c>
      <c r="BB27" s="11" t="s">
        <v>21</v>
      </c>
    </row>
    <row r="28" spans="2:54" x14ac:dyDescent="0.25">
      <c r="B28" s="10" t="s">
        <v>34</v>
      </c>
      <c r="C28" s="12">
        <v>46360</v>
      </c>
      <c r="D28" s="12" t="s">
        <v>21</v>
      </c>
      <c r="E28" s="12">
        <v>37290</v>
      </c>
      <c r="F28" s="12" t="s">
        <v>21</v>
      </c>
      <c r="G28" s="12">
        <v>15800</v>
      </c>
      <c r="H28" s="12" t="s">
        <v>21</v>
      </c>
      <c r="I28" s="12">
        <v>33750</v>
      </c>
      <c r="J28" s="12" t="s">
        <v>21</v>
      </c>
      <c r="K28" s="12">
        <v>17700</v>
      </c>
      <c r="L28" s="12" t="s">
        <v>21</v>
      </c>
      <c r="M28" s="12">
        <v>6450</v>
      </c>
      <c r="N28" s="12" t="s">
        <v>21</v>
      </c>
      <c r="O28" s="12">
        <v>4760</v>
      </c>
      <c r="P28" s="12" t="s">
        <v>21</v>
      </c>
      <c r="Q28" s="12">
        <v>3970</v>
      </c>
      <c r="R28" s="12" t="s">
        <v>21</v>
      </c>
      <c r="S28" s="12">
        <v>230</v>
      </c>
      <c r="T28" s="12" t="s">
        <v>21</v>
      </c>
      <c r="U28" s="12">
        <v>9710</v>
      </c>
      <c r="V28" s="12" t="s">
        <v>21</v>
      </c>
      <c r="W28" s="12">
        <v>6400</v>
      </c>
      <c r="X28" s="12" t="s">
        <v>21</v>
      </c>
      <c r="Y28" s="12">
        <v>2960</v>
      </c>
      <c r="Z28" s="12" t="s">
        <v>21</v>
      </c>
      <c r="AA28" s="12">
        <v>22520</v>
      </c>
      <c r="AB28" s="12" t="s">
        <v>21</v>
      </c>
      <c r="AC28" s="12">
        <v>9110</v>
      </c>
      <c r="AD28" s="12" t="s">
        <v>21</v>
      </c>
      <c r="AE28" s="12">
        <v>8460</v>
      </c>
      <c r="AF28" s="12" t="s">
        <v>21</v>
      </c>
      <c r="AG28" s="12">
        <v>4440</v>
      </c>
      <c r="AH28" s="12" t="s">
        <v>21</v>
      </c>
      <c r="AI28" s="12">
        <v>540</v>
      </c>
      <c r="AJ28" s="12" t="s">
        <v>21</v>
      </c>
      <c r="AK28" s="12">
        <v>26920</v>
      </c>
      <c r="AL28" s="12" t="s">
        <v>21</v>
      </c>
      <c r="AM28" s="12">
        <v>23660</v>
      </c>
      <c r="AN28" s="12" t="s">
        <v>21</v>
      </c>
      <c r="AO28" s="12">
        <v>5790</v>
      </c>
      <c r="AP28" s="12" t="s">
        <v>21</v>
      </c>
      <c r="AQ28" s="12">
        <v>19040</v>
      </c>
      <c r="AR28" s="12" t="s">
        <v>21</v>
      </c>
      <c r="AS28" s="12">
        <v>9360</v>
      </c>
      <c r="AT28" s="12" t="s">
        <v>21</v>
      </c>
      <c r="AU28" s="12">
        <v>360</v>
      </c>
      <c r="AV28" s="12" t="s">
        <v>21</v>
      </c>
      <c r="AW28" s="12">
        <v>9120</v>
      </c>
      <c r="AX28" s="12" t="s">
        <v>21</v>
      </c>
      <c r="AY28" s="12">
        <v>1970</v>
      </c>
      <c r="AZ28" s="12" t="s">
        <v>21</v>
      </c>
      <c r="BA28" s="12" t="s">
        <v>53</v>
      </c>
      <c r="BB28" s="12" t="s">
        <v>21</v>
      </c>
    </row>
    <row r="29" spans="2:54" x14ac:dyDescent="0.25">
      <c r="B29" s="10" t="s">
        <v>35</v>
      </c>
      <c r="C29" s="11">
        <v>5300</v>
      </c>
      <c r="D29" s="11" t="s">
        <v>21</v>
      </c>
      <c r="E29" s="11">
        <v>4570</v>
      </c>
      <c r="F29" s="11" t="s">
        <v>21</v>
      </c>
      <c r="G29" s="11">
        <v>1730</v>
      </c>
      <c r="H29" s="11" t="s">
        <v>21</v>
      </c>
      <c r="I29" s="11">
        <v>2320</v>
      </c>
      <c r="J29" s="11" t="s">
        <v>21</v>
      </c>
      <c r="K29" s="11">
        <v>860</v>
      </c>
      <c r="L29" s="11" t="s">
        <v>21</v>
      </c>
      <c r="M29" s="11">
        <v>80</v>
      </c>
      <c r="N29" s="11" t="s">
        <v>21</v>
      </c>
      <c r="O29" s="11">
        <v>110</v>
      </c>
      <c r="P29" s="11" t="s">
        <v>21</v>
      </c>
      <c r="Q29" s="11">
        <v>100</v>
      </c>
      <c r="R29" s="11" t="s">
        <v>21</v>
      </c>
      <c r="S29" s="11">
        <v>0</v>
      </c>
      <c r="T29" s="11" t="s">
        <v>21</v>
      </c>
      <c r="U29" s="11">
        <v>670</v>
      </c>
      <c r="V29" s="11" t="s">
        <v>21</v>
      </c>
      <c r="W29" s="11">
        <v>440</v>
      </c>
      <c r="X29" s="11" t="s">
        <v>21</v>
      </c>
      <c r="Y29" s="11">
        <v>120</v>
      </c>
      <c r="Z29" s="11" t="s">
        <v>21</v>
      </c>
      <c r="AA29" s="11">
        <v>1490</v>
      </c>
      <c r="AB29" s="11" t="s">
        <v>21</v>
      </c>
      <c r="AC29" s="11">
        <v>180</v>
      </c>
      <c r="AD29" s="11" t="s">
        <v>21</v>
      </c>
      <c r="AE29" s="11">
        <v>170</v>
      </c>
      <c r="AF29" s="11" t="s">
        <v>21</v>
      </c>
      <c r="AG29" s="11">
        <v>10</v>
      </c>
      <c r="AH29" s="11" t="s">
        <v>21</v>
      </c>
      <c r="AI29" s="11">
        <v>10</v>
      </c>
      <c r="AJ29" s="11" t="s">
        <v>21</v>
      </c>
      <c r="AK29" s="11">
        <v>1340</v>
      </c>
      <c r="AL29" s="11" t="s">
        <v>21</v>
      </c>
      <c r="AM29" s="11">
        <v>1140</v>
      </c>
      <c r="AN29" s="11" t="s">
        <v>21</v>
      </c>
      <c r="AO29" s="11">
        <v>550</v>
      </c>
      <c r="AP29" s="11" t="s">
        <v>21</v>
      </c>
      <c r="AQ29" s="11">
        <v>3640</v>
      </c>
      <c r="AR29" s="11" t="s">
        <v>21</v>
      </c>
      <c r="AS29" s="11">
        <v>3090</v>
      </c>
      <c r="AT29" s="11" t="s">
        <v>21</v>
      </c>
      <c r="AU29" s="11">
        <v>30</v>
      </c>
      <c r="AV29" s="11" t="s">
        <v>21</v>
      </c>
      <c r="AW29" s="11">
        <v>220</v>
      </c>
      <c r="AX29" s="11" t="s">
        <v>21</v>
      </c>
      <c r="AY29" s="11">
        <v>580</v>
      </c>
      <c r="AZ29" s="11" t="s">
        <v>21</v>
      </c>
      <c r="BA29" s="11" t="s">
        <v>53</v>
      </c>
      <c r="BB29" s="11" t="s">
        <v>21</v>
      </c>
    </row>
    <row r="30" spans="2:54" x14ac:dyDescent="0.25">
      <c r="B30" s="10" t="s">
        <v>36</v>
      </c>
      <c r="C30" s="12">
        <v>83770</v>
      </c>
      <c r="D30" s="12" t="s">
        <v>21</v>
      </c>
      <c r="E30" s="12">
        <v>75890</v>
      </c>
      <c r="F30" s="12" t="s">
        <v>21</v>
      </c>
      <c r="G30" s="12">
        <v>10080</v>
      </c>
      <c r="H30" s="12" t="s">
        <v>21</v>
      </c>
      <c r="I30" s="12">
        <v>58450</v>
      </c>
      <c r="J30" s="12" t="s">
        <v>21</v>
      </c>
      <c r="K30" s="12">
        <v>27020</v>
      </c>
      <c r="L30" s="12" t="s">
        <v>21</v>
      </c>
      <c r="M30" s="12">
        <v>9450</v>
      </c>
      <c r="N30" s="12" t="s">
        <v>21</v>
      </c>
      <c r="O30" s="12">
        <v>3460</v>
      </c>
      <c r="P30" s="12" t="s">
        <v>21</v>
      </c>
      <c r="Q30" s="12">
        <v>3080</v>
      </c>
      <c r="R30" s="12" t="s">
        <v>21</v>
      </c>
      <c r="S30" s="12">
        <v>280</v>
      </c>
      <c r="T30" s="12" t="s">
        <v>21</v>
      </c>
      <c r="U30" s="12">
        <v>5680</v>
      </c>
      <c r="V30" s="12" t="s">
        <v>21</v>
      </c>
      <c r="W30" s="12">
        <v>3360</v>
      </c>
      <c r="X30" s="12" t="s">
        <v>21</v>
      </c>
      <c r="Y30" s="12">
        <v>1570</v>
      </c>
      <c r="Z30" s="12" t="s">
        <v>21</v>
      </c>
      <c r="AA30" s="12">
        <v>30020</v>
      </c>
      <c r="AB30" s="12" t="s">
        <v>21</v>
      </c>
      <c r="AC30" s="12">
        <v>11020</v>
      </c>
      <c r="AD30" s="12" t="s">
        <v>21</v>
      </c>
      <c r="AE30" s="12">
        <v>10400</v>
      </c>
      <c r="AF30" s="12" t="s">
        <v>21</v>
      </c>
      <c r="AG30" s="12">
        <v>1720</v>
      </c>
      <c r="AH30" s="12" t="s">
        <v>21</v>
      </c>
      <c r="AI30" s="12">
        <v>1090</v>
      </c>
      <c r="AJ30" s="12" t="s">
        <v>21</v>
      </c>
      <c r="AK30" s="12">
        <v>29990</v>
      </c>
      <c r="AL30" s="12" t="s">
        <v>21</v>
      </c>
      <c r="AM30" s="12">
        <v>20740</v>
      </c>
      <c r="AN30" s="12" t="s">
        <v>21</v>
      </c>
      <c r="AO30" s="12">
        <v>8530</v>
      </c>
      <c r="AP30" s="12" t="s">
        <v>21</v>
      </c>
      <c r="AQ30" s="12">
        <v>66660</v>
      </c>
      <c r="AR30" s="12" t="s">
        <v>21</v>
      </c>
      <c r="AS30" s="12">
        <v>22000</v>
      </c>
      <c r="AT30" s="12" t="s">
        <v>21</v>
      </c>
      <c r="AU30" s="12">
        <v>7420</v>
      </c>
      <c r="AV30" s="12" t="s">
        <v>21</v>
      </c>
      <c r="AW30" s="12">
        <v>21750</v>
      </c>
      <c r="AX30" s="12" t="s">
        <v>21</v>
      </c>
      <c r="AY30" s="12">
        <v>50600</v>
      </c>
      <c r="AZ30" s="12" t="s">
        <v>21</v>
      </c>
      <c r="BA30" s="12" t="s">
        <v>53</v>
      </c>
      <c r="BB30" s="12" t="s">
        <v>21</v>
      </c>
    </row>
    <row r="31" spans="2:54" x14ac:dyDescent="0.25">
      <c r="B31" s="10" t="s">
        <v>37</v>
      </c>
      <c r="C31" s="11">
        <v>1250</v>
      </c>
      <c r="D31" s="11" t="s">
        <v>21</v>
      </c>
      <c r="E31" s="11">
        <v>1170</v>
      </c>
      <c r="F31" s="11" t="s">
        <v>21</v>
      </c>
      <c r="G31" s="11">
        <v>90</v>
      </c>
      <c r="H31" s="11" t="s">
        <v>21</v>
      </c>
      <c r="I31" s="11">
        <v>320</v>
      </c>
      <c r="J31" s="11" t="s">
        <v>21</v>
      </c>
      <c r="K31" s="11">
        <v>30</v>
      </c>
      <c r="L31" s="11" t="s">
        <v>21</v>
      </c>
      <c r="M31" s="11">
        <v>10</v>
      </c>
      <c r="N31" s="11" t="s">
        <v>21</v>
      </c>
      <c r="O31" s="11">
        <v>10</v>
      </c>
      <c r="P31" s="11" t="s">
        <v>21</v>
      </c>
      <c r="Q31" s="11">
        <v>10</v>
      </c>
      <c r="R31" s="11" t="s">
        <v>21</v>
      </c>
      <c r="S31" s="11">
        <v>0</v>
      </c>
      <c r="T31" s="11" t="s">
        <v>21</v>
      </c>
      <c r="U31" s="11">
        <v>100</v>
      </c>
      <c r="V31" s="11" t="s">
        <v>21</v>
      </c>
      <c r="W31" s="11">
        <v>0</v>
      </c>
      <c r="X31" s="11" t="s">
        <v>21</v>
      </c>
      <c r="Y31" s="11">
        <v>0</v>
      </c>
      <c r="Z31" s="11" t="s">
        <v>21</v>
      </c>
      <c r="AA31" s="11">
        <v>70</v>
      </c>
      <c r="AB31" s="11" t="s">
        <v>21</v>
      </c>
      <c r="AC31" s="11">
        <v>60</v>
      </c>
      <c r="AD31" s="11" t="s">
        <v>21</v>
      </c>
      <c r="AE31" s="11">
        <v>50</v>
      </c>
      <c r="AF31" s="11" t="s">
        <v>21</v>
      </c>
      <c r="AG31" s="11">
        <v>10</v>
      </c>
      <c r="AH31" s="11" t="s">
        <v>21</v>
      </c>
      <c r="AI31" s="11">
        <v>0</v>
      </c>
      <c r="AJ31" s="11" t="s">
        <v>21</v>
      </c>
      <c r="AK31" s="11" t="s">
        <v>53</v>
      </c>
      <c r="AL31" s="11" t="s">
        <v>79</v>
      </c>
      <c r="AM31" s="11" t="s">
        <v>53</v>
      </c>
      <c r="AN31" s="11" t="s">
        <v>79</v>
      </c>
      <c r="AO31" s="11" t="s">
        <v>53</v>
      </c>
      <c r="AP31" s="11" t="s">
        <v>79</v>
      </c>
      <c r="AQ31" s="11">
        <v>1130</v>
      </c>
      <c r="AR31" s="11" t="s">
        <v>21</v>
      </c>
      <c r="AS31" s="11">
        <v>570</v>
      </c>
      <c r="AT31" s="11" t="s">
        <v>21</v>
      </c>
      <c r="AU31" s="11">
        <v>220</v>
      </c>
      <c r="AV31" s="11" t="s">
        <v>21</v>
      </c>
      <c r="AW31" s="11">
        <v>80</v>
      </c>
      <c r="AX31" s="11" t="s">
        <v>21</v>
      </c>
      <c r="AY31" s="11">
        <v>960</v>
      </c>
      <c r="AZ31" s="11" t="s">
        <v>21</v>
      </c>
      <c r="BA31" s="11" t="s">
        <v>53</v>
      </c>
      <c r="BB31" s="11" t="s">
        <v>21</v>
      </c>
    </row>
    <row r="32" spans="2:54" x14ac:dyDescent="0.25">
      <c r="B32" s="10" t="s">
        <v>38</v>
      </c>
      <c r="C32" s="12">
        <v>3750</v>
      </c>
      <c r="D32" s="12" t="s">
        <v>21</v>
      </c>
      <c r="E32" s="12">
        <v>3610</v>
      </c>
      <c r="F32" s="12" t="s">
        <v>21</v>
      </c>
      <c r="G32" s="12">
        <v>1460</v>
      </c>
      <c r="H32" s="12" t="s">
        <v>21</v>
      </c>
      <c r="I32" s="12">
        <v>3290</v>
      </c>
      <c r="J32" s="12" t="s">
        <v>21</v>
      </c>
      <c r="K32" s="12">
        <v>2170</v>
      </c>
      <c r="L32" s="12" t="s">
        <v>21</v>
      </c>
      <c r="M32" s="12">
        <v>790</v>
      </c>
      <c r="N32" s="12" t="s">
        <v>21</v>
      </c>
      <c r="O32" s="12">
        <v>2080</v>
      </c>
      <c r="P32" s="12" t="s">
        <v>21</v>
      </c>
      <c r="Q32" s="12">
        <v>2080</v>
      </c>
      <c r="R32" s="12" t="s">
        <v>21</v>
      </c>
      <c r="S32" s="12">
        <v>0</v>
      </c>
      <c r="T32" s="12" t="s">
        <v>21</v>
      </c>
      <c r="U32" s="12">
        <v>290</v>
      </c>
      <c r="V32" s="12" t="s">
        <v>21</v>
      </c>
      <c r="W32" s="12">
        <v>70</v>
      </c>
      <c r="X32" s="12" t="s">
        <v>21</v>
      </c>
      <c r="Y32" s="12">
        <v>0</v>
      </c>
      <c r="Z32" s="12" t="s">
        <v>21</v>
      </c>
      <c r="AA32" s="12">
        <v>2490</v>
      </c>
      <c r="AB32" s="12" t="s">
        <v>21</v>
      </c>
      <c r="AC32" s="12">
        <v>1620</v>
      </c>
      <c r="AD32" s="12" t="s">
        <v>21</v>
      </c>
      <c r="AE32" s="12">
        <v>1610</v>
      </c>
      <c r="AF32" s="12" t="s">
        <v>21</v>
      </c>
      <c r="AG32" s="12">
        <v>20</v>
      </c>
      <c r="AH32" s="12" t="s">
        <v>21</v>
      </c>
      <c r="AI32" s="12">
        <v>0</v>
      </c>
      <c r="AJ32" s="12" t="s">
        <v>21</v>
      </c>
      <c r="AK32" s="12">
        <v>3310</v>
      </c>
      <c r="AL32" s="12" t="s">
        <v>21</v>
      </c>
      <c r="AM32" s="12">
        <v>2460</v>
      </c>
      <c r="AN32" s="12" t="s">
        <v>21</v>
      </c>
      <c r="AO32" s="12">
        <v>790</v>
      </c>
      <c r="AP32" s="12" t="s">
        <v>21</v>
      </c>
      <c r="AQ32" s="12">
        <v>1390</v>
      </c>
      <c r="AR32" s="12" t="s">
        <v>21</v>
      </c>
      <c r="AS32" s="12">
        <v>1390</v>
      </c>
      <c r="AT32" s="12" t="s">
        <v>21</v>
      </c>
      <c r="AU32" s="12">
        <v>0</v>
      </c>
      <c r="AV32" s="12" t="s">
        <v>21</v>
      </c>
      <c r="AW32" s="12">
        <v>0</v>
      </c>
      <c r="AX32" s="12" t="s">
        <v>21</v>
      </c>
      <c r="AY32" s="12">
        <v>0</v>
      </c>
      <c r="AZ32" s="12" t="s">
        <v>21</v>
      </c>
      <c r="BA32" s="12" t="s">
        <v>53</v>
      </c>
      <c r="BB32" s="12" t="s">
        <v>21</v>
      </c>
    </row>
    <row r="33" spans="2:54" x14ac:dyDescent="0.25">
      <c r="B33" s="10" t="s">
        <v>39</v>
      </c>
      <c r="C33" s="11">
        <v>2200</v>
      </c>
      <c r="D33" s="11" t="s">
        <v>21</v>
      </c>
      <c r="E33" s="11">
        <v>2120</v>
      </c>
      <c r="F33" s="11" t="s">
        <v>21</v>
      </c>
      <c r="G33" s="11">
        <v>880</v>
      </c>
      <c r="H33" s="11" t="s">
        <v>21</v>
      </c>
      <c r="I33" s="11">
        <v>2030</v>
      </c>
      <c r="J33" s="11" t="s">
        <v>21</v>
      </c>
      <c r="K33" s="11">
        <v>1660</v>
      </c>
      <c r="L33" s="11" t="s">
        <v>21</v>
      </c>
      <c r="M33" s="11">
        <v>600</v>
      </c>
      <c r="N33" s="11" t="s">
        <v>21</v>
      </c>
      <c r="O33" s="11">
        <v>340</v>
      </c>
      <c r="P33" s="11" t="s">
        <v>21</v>
      </c>
      <c r="Q33" s="11">
        <v>320</v>
      </c>
      <c r="R33" s="11" t="s">
        <v>21</v>
      </c>
      <c r="S33" s="11">
        <v>20</v>
      </c>
      <c r="T33" s="11" t="s">
        <v>21</v>
      </c>
      <c r="U33" s="11">
        <v>280</v>
      </c>
      <c r="V33" s="11" t="s">
        <v>21</v>
      </c>
      <c r="W33" s="11">
        <v>200</v>
      </c>
      <c r="X33" s="11" t="s">
        <v>21</v>
      </c>
      <c r="Y33" s="11">
        <v>30</v>
      </c>
      <c r="Z33" s="11" t="s">
        <v>21</v>
      </c>
      <c r="AA33" s="11">
        <v>1090</v>
      </c>
      <c r="AB33" s="11" t="s">
        <v>21</v>
      </c>
      <c r="AC33" s="11">
        <v>170</v>
      </c>
      <c r="AD33" s="11" t="s">
        <v>21</v>
      </c>
      <c r="AE33" s="11">
        <v>170</v>
      </c>
      <c r="AF33" s="11" t="s">
        <v>21</v>
      </c>
      <c r="AG33" s="11">
        <v>0</v>
      </c>
      <c r="AH33" s="11" t="s">
        <v>21</v>
      </c>
      <c r="AI33" s="11">
        <v>0</v>
      </c>
      <c r="AJ33" s="11" t="s">
        <v>21</v>
      </c>
      <c r="AK33" s="11">
        <v>1240</v>
      </c>
      <c r="AL33" s="11" t="s">
        <v>21</v>
      </c>
      <c r="AM33" s="11">
        <v>1110</v>
      </c>
      <c r="AN33" s="11" t="s">
        <v>21</v>
      </c>
      <c r="AO33" s="11">
        <v>0</v>
      </c>
      <c r="AP33" s="11" t="s">
        <v>21</v>
      </c>
      <c r="AQ33" s="11">
        <v>510</v>
      </c>
      <c r="AR33" s="11" t="s">
        <v>21</v>
      </c>
      <c r="AS33" s="11">
        <v>510</v>
      </c>
      <c r="AT33" s="11" t="s">
        <v>21</v>
      </c>
      <c r="AU33" s="11">
        <v>0</v>
      </c>
      <c r="AV33" s="11" t="s">
        <v>21</v>
      </c>
      <c r="AW33" s="11">
        <v>0</v>
      </c>
      <c r="AX33" s="11" t="s">
        <v>21</v>
      </c>
      <c r="AY33" s="11">
        <v>0</v>
      </c>
      <c r="AZ33" s="11" t="s">
        <v>21</v>
      </c>
      <c r="BA33" s="11" t="s">
        <v>53</v>
      </c>
      <c r="BB33" s="11" t="s">
        <v>21</v>
      </c>
    </row>
    <row r="34" spans="2:54" x14ac:dyDescent="0.25">
      <c r="B34" s="10" t="s">
        <v>40</v>
      </c>
      <c r="C34" s="12">
        <v>110</v>
      </c>
      <c r="D34" s="12" t="s">
        <v>21</v>
      </c>
      <c r="E34" s="12">
        <v>100</v>
      </c>
      <c r="F34" s="12" t="s">
        <v>21</v>
      </c>
      <c r="G34" s="12">
        <v>10</v>
      </c>
      <c r="H34" s="12" t="s">
        <v>21</v>
      </c>
      <c r="I34" s="12">
        <v>90</v>
      </c>
      <c r="J34" s="12" t="s">
        <v>21</v>
      </c>
      <c r="K34" s="12">
        <v>70</v>
      </c>
      <c r="L34" s="12" t="s">
        <v>21</v>
      </c>
      <c r="M34" s="12">
        <v>20</v>
      </c>
      <c r="N34" s="12" t="s">
        <v>21</v>
      </c>
      <c r="O34" s="12">
        <v>20</v>
      </c>
      <c r="P34" s="12" t="s">
        <v>21</v>
      </c>
      <c r="Q34" s="12">
        <v>20</v>
      </c>
      <c r="R34" s="12" t="s">
        <v>21</v>
      </c>
      <c r="S34" s="12">
        <v>0</v>
      </c>
      <c r="T34" s="12" t="s">
        <v>21</v>
      </c>
      <c r="U34" s="12">
        <v>20</v>
      </c>
      <c r="V34" s="12" t="s">
        <v>21</v>
      </c>
      <c r="W34" s="12">
        <v>10</v>
      </c>
      <c r="X34" s="12" t="s">
        <v>21</v>
      </c>
      <c r="Y34" s="12" t="s">
        <v>53</v>
      </c>
      <c r="Z34" s="12" t="s">
        <v>79</v>
      </c>
      <c r="AA34" s="12">
        <v>70</v>
      </c>
      <c r="AB34" s="12" t="s">
        <v>21</v>
      </c>
      <c r="AC34" s="12">
        <v>20</v>
      </c>
      <c r="AD34" s="12" t="s">
        <v>21</v>
      </c>
      <c r="AE34" s="12">
        <v>20</v>
      </c>
      <c r="AF34" s="12" t="s">
        <v>21</v>
      </c>
      <c r="AG34" s="12" t="s">
        <v>53</v>
      </c>
      <c r="AH34" s="12" t="s">
        <v>79</v>
      </c>
      <c r="AI34" s="12" t="s">
        <v>53</v>
      </c>
      <c r="AJ34" s="12" t="s">
        <v>79</v>
      </c>
      <c r="AK34" s="12">
        <v>90</v>
      </c>
      <c r="AL34" s="12" t="s">
        <v>21</v>
      </c>
      <c r="AM34" s="12">
        <v>90</v>
      </c>
      <c r="AN34" s="12" t="s">
        <v>21</v>
      </c>
      <c r="AO34" s="12">
        <v>0</v>
      </c>
      <c r="AP34" s="12" t="s">
        <v>21</v>
      </c>
      <c r="AQ34" s="12">
        <v>40</v>
      </c>
      <c r="AR34" s="12" t="s">
        <v>21</v>
      </c>
      <c r="AS34" s="12">
        <v>20</v>
      </c>
      <c r="AT34" s="12" t="s">
        <v>21</v>
      </c>
      <c r="AU34" s="12">
        <v>0</v>
      </c>
      <c r="AV34" s="12" t="s">
        <v>21</v>
      </c>
      <c r="AW34" s="12">
        <v>20</v>
      </c>
      <c r="AX34" s="12" t="s">
        <v>21</v>
      </c>
      <c r="AY34" s="12">
        <v>0</v>
      </c>
      <c r="AZ34" s="12" t="s">
        <v>21</v>
      </c>
      <c r="BA34" s="12" t="s">
        <v>53</v>
      </c>
      <c r="BB34" s="12" t="s">
        <v>21</v>
      </c>
    </row>
    <row r="35" spans="2:54" x14ac:dyDescent="0.25">
      <c r="B35" s="10" t="s">
        <v>41</v>
      </c>
      <c r="C35" s="11">
        <v>3900</v>
      </c>
      <c r="D35" s="11" t="s">
        <v>21</v>
      </c>
      <c r="E35" s="11">
        <v>2330</v>
      </c>
      <c r="F35" s="11" t="s">
        <v>21</v>
      </c>
      <c r="G35" s="11">
        <v>2300</v>
      </c>
      <c r="H35" s="11" t="s">
        <v>21</v>
      </c>
      <c r="I35" s="11">
        <v>1880</v>
      </c>
      <c r="J35" s="11" t="s">
        <v>21</v>
      </c>
      <c r="K35" s="11">
        <v>780</v>
      </c>
      <c r="L35" s="11" t="s">
        <v>21</v>
      </c>
      <c r="M35" s="11">
        <v>90</v>
      </c>
      <c r="N35" s="11" t="s">
        <v>21</v>
      </c>
      <c r="O35" s="11">
        <v>40</v>
      </c>
      <c r="P35" s="11" t="s">
        <v>21</v>
      </c>
      <c r="Q35" s="11">
        <v>30</v>
      </c>
      <c r="R35" s="11" t="s">
        <v>21</v>
      </c>
      <c r="S35" s="11">
        <v>0</v>
      </c>
      <c r="T35" s="11" t="s">
        <v>21</v>
      </c>
      <c r="U35" s="11">
        <v>370</v>
      </c>
      <c r="V35" s="11" t="s">
        <v>21</v>
      </c>
      <c r="W35" s="11">
        <v>320</v>
      </c>
      <c r="X35" s="11" t="s">
        <v>21</v>
      </c>
      <c r="Y35" s="11">
        <v>60</v>
      </c>
      <c r="Z35" s="11" t="s">
        <v>21</v>
      </c>
      <c r="AA35" s="11">
        <v>1090</v>
      </c>
      <c r="AB35" s="11" t="s">
        <v>21</v>
      </c>
      <c r="AC35" s="11">
        <v>210</v>
      </c>
      <c r="AD35" s="11" t="s">
        <v>21</v>
      </c>
      <c r="AE35" s="11">
        <v>210</v>
      </c>
      <c r="AF35" s="11" t="s">
        <v>21</v>
      </c>
      <c r="AG35" s="11" t="s">
        <v>53</v>
      </c>
      <c r="AH35" s="11" t="s">
        <v>79</v>
      </c>
      <c r="AI35" s="11">
        <v>0</v>
      </c>
      <c r="AJ35" s="11" t="s">
        <v>21</v>
      </c>
      <c r="AK35" s="11">
        <v>1950</v>
      </c>
      <c r="AL35" s="11" t="s">
        <v>21</v>
      </c>
      <c r="AM35" s="11">
        <v>0</v>
      </c>
      <c r="AN35" s="11" t="s">
        <v>21</v>
      </c>
      <c r="AO35" s="11">
        <v>0</v>
      </c>
      <c r="AP35" s="11" t="s">
        <v>21</v>
      </c>
      <c r="AQ35" s="11">
        <v>1340</v>
      </c>
      <c r="AR35" s="11" t="s">
        <v>21</v>
      </c>
      <c r="AS35" s="11">
        <v>1120</v>
      </c>
      <c r="AT35" s="11" t="s">
        <v>21</v>
      </c>
      <c r="AU35" s="11">
        <v>0</v>
      </c>
      <c r="AV35" s="11" t="s">
        <v>21</v>
      </c>
      <c r="AW35" s="11">
        <v>220</v>
      </c>
      <c r="AX35" s="11" t="s">
        <v>21</v>
      </c>
      <c r="AY35" s="11">
        <v>0</v>
      </c>
      <c r="AZ35" s="11" t="s">
        <v>21</v>
      </c>
      <c r="BA35" s="11" t="s">
        <v>53</v>
      </c>
      <c r="BB35" s="11" t="s">
        <v>21</v>
      </c>
    </row>
    <row r="36" spans="2:54" x14ac:dyDescent="0.25">
      <c r="B36" s="10" t="s">
        <v>42</v>
      </c>
      <c r="C36" s="12">
        <v>20</v>
      </c>
      <c r="D36" s="12" t="s">
        <v>21</v>
      </c>
      <c r="E36" s="12">
        <v>10</v>
      </c>
      <c r="F36" s="12" t="s">
        <v>21</v>
      </c>
      <c r="G36" s="12">
        <v>10</v>
      </c>
      <c r="H36" s="12" t="s">
        <v>21</v>
      </c>
      <c r="I36" s="12">
        <v>10</v>
      </c>
      <c r="J36" s="12" t="s">
        <v>21</v>
      </c>
      <c r="K36" s="12">
        <v>0</v>
      </c>
      <c r="L36" s="12" t="s">
        <v>21</v>
      </c>
      <c r="M36" s="12">
        <v>0</v>
      </c>
      <c r="N36" s="12" t="s">
        <v>21</v>
      </c>
      <c r="O36" s="12">
        <v>10</v>
      </c>
      <c r="P36" s="12" t="s">
        <v>21</v>
      </c>
      <c r="Q36" s="12">
        <v>10</v>
      </c>
      <c r="R36" s="12" t="s">
        <v>21</v>
      </c>
      <c r="S36" s="12">
        <v>0</v>
      </c>
      <c r="T36" s="12" t="s">
        <v>21</v>
      </c>
      <c r="U36" s="12">
        <v>0</v>
      </c>
      <c r="V36" s="12" t="s">
        <v>21</v>
      </c>
      <c r="W36" s="12">
        <v>0</v>
      </c>
      <c r="X36" s="12" t="s">
        <v>21</v>
      </c>
      <c r="Y36" s="12">
        <v>0</v>
      </c>
      <c r="Z36" s="12" t="s">
        <v>21</v>
      </c>
      <c r="AA36" s="12">
        <v>10</v>
      </c>
      <c r="AB36" s="12" t="s">
        <v>21</v>
      </c>
      <c r="AC36" s="12">
        <v>10</v>
      </c>
      <c r="AD36" s="12" t="s">
        <v>21</v>
      </c>
      <c r="AE36" s="12">
        <v>10</v>
      </c>
      <c r="AF36" s="12" t="s">
        <v>21</v>
      </c>
      <c r="AG36" s="12" t="s">
        <v>53</v>
      </c>
      <c r="AH36" s="12" t="s">
        <v>79</v>
      </c>
      <c r="AI36" s="12">
        <v>0</v>
      </c>
      <c r="AJ36" s="12" t="s">
        <v>21</v>
      </c>
      <c r="AK36" s="12">
        <v>0</v>
      </c>
      <c r="AL36" s="12" t="s">
        <v>21</v>
      </c>
      <c r="AM36" s="12">
        <v>0</v>
      </c>
      <c r="AN36" s="12" t="s">
        <v>21</v>
      </c>
      <c r="AO36" s="12">
        <v>0</v>
      </c>
      <c r="AP36" s="12" t="s">
        <v>21</v>
      </c>
      <c r="AQ36" s="12">
        <v>10</v>
      </c>
      <c r="AR36" s="12" t="s">
        <v>21</v>
      </c>
      <c r="AS36" s="12">
        <v>10</v>
      </c>
      <c r="AT36" s="12" t="s">
        <v>21</v>
      </c>
      <c r="AU36" s="12" t="s">
        <v>53</v>
      </c>
      <c r="AV36" s="12" t="s">
        <v>79</v>
      </c>
      <c r="AW36" s="12">
        <v>10</v>
      </c>
      <c r="AX36" s="12" t="s">
        <v>21</v>
      </c>
      <c r="AY36" s="12">
        <v>10</v>
      </c>
      <c r="AZ36" s="12" t="s">
        <v>21</v>
      </c>
      <c r="BA36" s="12" t="s">
        <v>53</v>
      </c>
      <c r="BB36" s="12" t="s">
        <v>21</v>
      </c>
    </row>
    <row r="37" spans="2:54" x14ac:dyDescent="0.25">
      <c r="B37" s="10" t="s">
        <v>43</v>
      </c>
      <c r="C37" s="11">
        <v>1690</v>
      </c>
      <c r="D37" s="11" t="s">
        <v>21</v>
      </c>
      <c r="E37" s="11">
        <v>1580</v>
      </c>
      <c r="F37" s="11" t="s">
        <v>21</v>
      </c>
      <c r="G37" s="11">
        <v>390</v>
      </c>
      <c r="H37" s="11" t="s">
        <v>21</v>
      </c>
      <c r="I37" s="11">
        <v>1160</v>
      </c>
      <c r="J37" s="11" t="s">
        <v>21</v>
      </c>
      <c r="K37" s="11">
        <v>430</v>
      </c>
      <c r="L37" s="11" t="s">
        <v>21</v>
      </c>
      <c r="M37" s="11">
        <v>70</v>
      </c>
      <c r="N37" s="11" t="s">
        <v>21</v>
      </c>
      <c r="O37" s="11">
        <v>300</v>
      </c>
      <c r="P37" s="11" t="s">
        <v>21</v>
      </c>
      <c r="Q37" s="11">
        <v>260</v>
      </c>
      <c r="R37" s="11" t="s">
        <v>21</v>
      </c>
      <c r="S37" s="11">
        <v>10</v>
      </c>
      <c r="T37" s="11" t="s">
        <v>21</v>
      </c>
      <c r="U37" s="11">
        <v>80</v>
      </c>
      <c r="V37" s="11" t="s">
        <v>21</v>
      </c>
      <c r="W37" s="11">
        <v>40</v>
      </c>
      <c r="X37" s="11" t="s">
        <v>21</v>
      </c>
      <c r="Y37" s="11">
        <v>10</v>
      </c>
      <c r="Z37" s="11" t="s">
        <v>21</v>
      </c>
      <c r="AA37" s="11">
        <v>910</v>
      </c>
      <c r="AB37" s="11" t="s">
        <v>21</v>
      </c>
      <c r="AC37" s="11">
        <v>530</v>
      </c>
      <c r="AD37" s="11" t="s">
        <v>21</v>
      </c>
      <c r="AE37" s="11">
        <v>480</v>
      </c>
      <c r="AF37" s="11" t="s">
        <v>21</v>
      </c>
      <c r="AG37" s="11">
        <v>110</v>
      </c>
      <c r="AH37" s="11" t="s">
        <v>21</v>
      </c>
      <c r="AI37" s="11">
        <v>10</v>
      </c>
      <c r="AJ37" s="11" t="s">
        <v>21</v>
      </c>
      <c r="AK37" s="11">
        <v>1180</v>
      </c>
      <c r="AL37" s="11" t="s">
        <v>21</v>
      </c>
      <c r="AM37" s="11">
        <v>1140</v>
      </c>
      <c r="AN37" s="11" t="s">
        <v>21</v>
      </c>
      <c r="AO37" s="11">
        <v>340</v>
      </c>
      <c r="AP37" s="11" t="s">
        <v>21</v>
      </c>
      <c r="AQ37" s="11">
        <v>230</v>
      </c>
      <c r="AR37" s="11" t="s">
        <v>21</v>
      </c>
      <c r="AS37" s="11">
        <v>200</v>
      </c>
      <c r="AT37" s="11" t="s">
        <v>21</v>
      </c>
      <c r="AU37" s="11">
        <v>0</v>
      </c>
      <c r="AV37" s="11" t="s">
        <v>21</v>
      </c>
      <c r="AW37" s="11">
        <v>10</v>
      </c>
      <c r="AX37" s="11" t="s">
        <v>21</v>
      </c>
      <c r="AY37" s="11">
        <v>0</v>
      </c>
      <c r="AZ37" s="11" t="s">
        <v>21</v>
      </c>
      <c r="BA37" s="11" t="s">
        <v>53</v>
      </c>
      <c r="BB37" s="11" t="s">
        <v>21</v>
      </c>
    </row>
    <row r="38" spans="2:54" x14ac:dyDescent="0.25">
      <c r="B38" s="10" t="s">
        <v>44</v>
      </c>
      <c r="C38" s="12">
        <v>24760</v>
      </c>
      <c r="D38" s="12" t="s">
        <v>21</v>
      </c>
      <c r="E38" s="12">
        <v>23200</v>
      </c>
      <c r="F38" s="12" t="s">
        <v>21</v>
      </c>
      <c r="G38" s="12">
        <v>3580</v>
      </c>
      <c r="H38" s="12" t="s">
        <v>21</v>
      </c>
      <c r="I38" s="12">
        <v>11790</v>
      </c>
      <c r="J38" s="12" t="s">
        <v>21</v>
      </c>
      <c r="K38" s="12">
        <v>8960</v>
      </c>
      <c r="L38" s="12" t="s">
        <v>21</v>
      </c>
      <c r="M38" s="12">
        <v>2570</v>
      </c>
      <c r="N38" s="12" t="s">
        <v>21</v>
      </c>
      <c r="O38" s="12">
        <v>3560</v>
      </c>
      <c r="P38" s="12" t="s">
        <v>21</v>
      </c>
      <c r="Q38" s="12">
        <v>3420</v>
      </c>
      <c r="R38" s="12" t="s">
        <v>21</v>
      </c>
      <c r="S38" s="12">
        <v>180</v>
      </c>
      <c r="T38" s="12" t="s">
        <v>21</v>
      </c>
      <c r="U38" s="12">
        <v>3750</v>
      </c>
      <c r="V38" s="12" t="s">
        <v>21</v>
      </c>
      <c r="W38" s="12">
        <v>3290</v>
      </c>
      <c r="X38" s="12" t="s">
        <v>21</v>
      </c>
      <c r="Y38" s="12">
        <v>1910</v>
      </c>
      <c r="Z38" s="12" t="s">
        <v>21</v>
      </c>
      <c r="AA38" s="12">
        <v>9470</v>
      </c>
      <c r="AB38" s="12" t="s">
        <v>21</v>
      </c>
      <c r="AC38" s="12">
        <v>1770</v>
      </c>
      <c r="AD38" s="12" t="s">
        <v>21</v>
      </c>
      <c r="AE38" s="12">
        <v>1720</v>
      </c>
      <c r="AF38" s="12" t="s">
        <v>21</v>
      </c>
      <c r="AG38" s="12">
        <v>340</v>
      </c>
      <c r="AH38" s="12" t="s">
        <v>21</v>
      </c>
      <c r="AI38" s="12">
        <v>90</v>
      </c>
      <c r="AJ38" s="12" t="s">
        <v>21</v>
      </c>
      <c r="AK38" s="12">
        <v>21490</v>
      </c>
      <c r="AL38" s="12" t="s">
        <v>21</v>
      </c>
      <c r="AM38" s="12">
        <v>20760</v>
      </c>
      <c r="AN38" s="12" t="s">
        <v>21</v>
      </c>
      <c r="AO38" s="12">
        <v>13290</v>
      </c>
      <c r="AP38" s="12" t="s">
        <v>21</v>
      </c>
      <c r="AQ38" s="12">
        <v>3010</v>
      </c>
      <c r="AR38" s="12" t="s">
        <v>21</v>
      </c>
      <c r="AS38" s="12">
        <v>1930</v>
      </c>
      <c r="AT38" s="12" t="s">
        <v>21</v>
      </c>
      <c r="AU38" s="12">
        <v>0</v>
      </c>
      <c r="AV38" s="12" t="s">
        <v>21</v>
      </c>
      <c r="AW38" s="12">
        <v>1170</v>
      </c>
      <c r="AX38" s="12" t="s">
        <v>21</v>
      </c>
      <c r="AY38" s="12">
        <v>0</v>
      </c>
      <c r="AZ38" s="12" t="s">
        <v>21</v>
      </c>
      <c r="BA38" s="12" t="s">
        <v>53</v>
      </c>
      <c r="BB38" s="12" t="s">
        <v>21</v>
      </c>
    </row>
    <row r="39" spans="2:54" x14ac:dyDescent="0.25">
      <c r="B39" s="10" t="s">
        <v>45</v>
      </c>
      <c r="C39" s="11">
        <v>18340</v>
      </c>
      <c r="D39" s="11" t="s">
        <v>21</v>
      </c>
      <c r="E39" s="11">
        <v>15530</v>
      </c>
      <c r="F39" s="11" t="s">
        <v>21</v>
      </c>
      <c r="G39" s="11">
        <v>6240</v>
      </c>
      <c r="H39" s="11" t="s">
        <v>21</v>
      </c>
      <c r="I39" s="11">
        <v>15590</v>
      </c>
      <c r="J39" s="11" t="s">
        <v>21</v>
      </c>
      <c r="K39" s="11">
        <v>9270</v>
      </c>
      <c r="L39" s="11" t="s">
        <v>21</v>
      </c>
      <c r="M39" s="11">
        <v>2570</v>
      </c>
      <c r="N39" s="11" t="s">
        <v>21</v>
      </c>
      <c r="O39" s="11">
        <v>3370</v>
      </c>
      <c r="P39" s="11" t="s">
        <v>21</v>
      </c>
      <c r="Q39" s="11">
        <v>3280</v>
      </c>
      <c r="R39" s="11" t="s">
        <v>21</v>
      </c>
      <c r="S39" s="11">
        <v>10</v>
      </c>
      <c r="T39" s="11" t="s">
        <v>21</v>
      </c>
      <c r="U39" s="11">
        <v>1760</v>
      </c>
      <c r="V39" s="11" t="s">
        <v>21</v>
      </c>
      <c r="W39" s="11">
        <v>460</v>
      </c>
      <c r="X39" s="11" t="s">
        <v>21</v>
      </c>
      <c r="Y39" s="11">
        <v>50</v>
      </c>
      <c r="Z39" s="11" t="s">
        <v>21</v>
      </c>
      <c r="AA39" s="11">
        <v>8850</v>
      </c>
      <c r="AB39" s="11" t="s">
        <v>21</v>
      </c>
      <c r="AC39" s="11">
        <v>4040</v>
      </c>
      <c r="AD39" s="11" t="s">
        <v>21</v>
      </c>
      <c r="AE39" s="11">
        <v>4030</v>
      </c>
      <c r="AF39" s="11" t="s">
        <v>21</v>
      </c>
      <c r="AG39" s="11">
        <v>80</v>
      </c>
      <c r="AH39" s="11" t="s">
        <v>21</v>
      </c>
      <c r="AI39" s="11">
        <v>160</v>
      </c>
      <c r="AJ39" s="11" t="s">
        <v>21</v>
      </c>
      <c r="AK39" s="11">
        <v>7390</v>
      </c>
      <c r="AL39" s="11" t="s">
        <v>21</v>
      </c>
      <c r="AM39" s="11">
        <v>7330</v>
      </c>
      <c r="AN39" s="11" t="s">
        <v>21</v>
      </c>
      <c r="AO39" s="11">
        <v>60</v>
      </c>
      <c r="AP39" s="11" t="s">
        <v>21</v>
      </c>
      <c r="AQ39" s="11">
        <v>7130</v>
      </c>
      <c r="AR39" s="11" t="s">
        <v>21</v>
      </c>
      <c r="AS39" s="11">
        <v>7010</v>
      </c>
      <c r="AT39" s="11" t="s">
        <v>21</v>
      </c>
      <c r="AU39" s="11">
        <v>0</v>
      </c>
      <c r="AV39" s="11" t="s">
        <v>21</v>
      </c>
      <c r="AW39" s="11">
        <v>0</v>
      </c>
      <c r="AX39" s="11" t="s">
        <v>21</v>
      </c>
      <c r="AY39" s="11">
        <v>0</v>
      </c>
      <c r="AZ39" s="11" t="s">
        <v>21</v>
      </c>
      <c r="BA39" s="11" t="s">
        <v>53</v>
      </c>
      <c r="BB39" s="11" t="s">
        <v>21</v>
      </c>
    </row>
    <row r="40" spans="2:54" x14ac:dyDescent="0.25">
      <c r="B40" s="10" t="s">
        <v>46</v>
      </c>
      <c r="C40" s="12">
        <v>3840</v>
      </c>
      <c r="D40" s="12" t="s">
        <v>21</v>
      </c>
      <c r="E40" s="12">
        <v>3600</v>
      </c>
      <c r="F40" s="12" t="s">
        <v>21</v>
      </c>
      <c r="G40" s="12">
        <v>320</v>
      </c>
      <c r="H40" s="12" t="s">
        <v>21</v>
      </c>
      <c r="I40" s="12">
        <v>1350</v>
      </c>
      <c r="J40" s="12" t="s">
        <v>21</v>
      </c>
      <c r="K40" s="12">
        <v>200</v>
      </c>
      <c r="L40" s="12" t="s">
        <v>21</v>
      </c>
      <c r="M40" s="12">
        <v>120</v>
      </c>
      <c r="N40" s="12" t="s">
        <v>21</v>
      </c>
      <c r="O40" s="12">
        <v>100</v>
      </c>
      <c r="P40" s="12" t="s">
        <v>21</v>
      </c>
      <c r="Q40" s="12">
        <v>80</v>
      </c>
      <c r="R40" s="12" t="s">
        <v>21</v>
      </c>
      <c r="S40" s="12">
        <v>0</v>
      </c>
      <c r="T40" s="12" t="s">
        <v>21</v>
      </c>
      <c r="U40" s="12">
        <v>250</v>
      </c>
      <c r="V40" s="12" t="s">
        <v>21</v>
      </c>
      <c r="W40" s="12" t="s">
        <v>53</v>
      </c>
      <c r="X40" s="12" t="s">
        <v>79</v>
      </c>
      <c r="Y40" s="12">
        <v>0</v>
      </c>
      <c r="Z40" s="12" t="s">
        <v>21</v>
      </c>
      <c r="AA40" s="12">
        <v>590</v>
      </c>
      <c r="AB40" s="12" t="s">
        <v>21</v>
      </c>
      <c r="AC40" s="12">
        <v>480</v>
      </c>
      <c r="AD40" s="12" t="s">
        <v>21</v>
      </c>
      <c r="AE40" s="12">
        <v>440</v>
      </c>
      <c r="AF40" s="12" t="s">
        <v>21</v>
      </c>
      <c r="AG40" s="12">
        <v>130</v>
      </c>
      <c r="AH40" s="12" t="s">
        <v>21</v>
      </c>
      <c r="AI40" s="12">
        <v>20</v>
      </c>
      <c r="AJ40" s="12" t="s">
        <v>21</v>
      </c>
      <c r="AK40" s="12">
        <v>1030</v>
      </c>
      <c r="AL40" s="12" t="s">
        <v>21</v>
      </c>
      <c r="AM40" s="12">
        <v>550</v>
      </c>
      <c r="AN40" s="12" t="s">
        <v>21</v>
      </c>
      <c r="AO40" s="12">
        <v>660</v>
      </c>
      <c r="AP40" s="12" t="s">
        <v>21</v>
      </c>
      <c r="AQ40" s="12">
        <v>2920</v>
      </c>
      <c r="AR40" s="12" t="s">
        <v>21</v>
      </c>
      <c r="AS40" s="12">
        <v>1900</v>
      </c>
      <c r="AT40" s="12" t="s">
        <v>21</v>
      </c>
      <c r="AU40" s="12">
        <v>280</v>
      </c>
      <c r="AV40" s="12" t="s">
        <v>21</v>
      </c>
      <c r="AW40" s="12">
        <v>470</v>
      </c>
      <c r="AX40" s="12" t="s">
        <v>21</v>
      </c>
      <c r="AY40" s="12">
        <v>1580</v>
      </c>
      <c r="AZ40" s="12" t="s">
        <v>21</v>
      </c>
      <c r="BA40" s="12" t="s">
        <v>53</v>
      </c>
      <c r="BB40" s="12" t="s">
        <v>21</v>
      </c>
    </row>
    <row r="41" spans="2:54" x14ac:dyDescent="0.25">
      <c r="B41" s="10" t="s">
        <v>47</v>
      </c>
      <c r="C41" s="11">
        <v>15940</v>
      </c>
      <c r="D41" s="11" t="s">
        <v>21</v>
      </c>
      <c r="E41" s="11">
        <v>12590</v>
      </c>
      <c r="F41" s="11" t="s">
        <v>21</v>
      </c>
      <c r="G41" s="11">
        <v>3950</v>
      </c>
      <c r="H41" s="11" t="s">
        <v>21</v>
      </c>
      <c r="I41" s="11">
        <v>4320</v>
      </c>
      <c r="J41" s="11" t="s">
        <v>21</v>
      </c>
      <c r="K41" s="11">
        <v>1410</v>
      </c>
      <c r="L41" s="11" t="s">
        <v>21</v>
      </c>
      <c r="M41" s="11">
        <v>170</v>
      </c>
      <c r="N41" s="11" t="s">
        <v>21</v>
      </c>
      <c r="O41" s="11">
        <v>1080</v>
      </c>
      <c r="P41" s="11" t="s">
        <v>21</v>
      </c>
      <c r="Q41" s="11">
        <v>1080</v>
      </c>
      <c r="R41" s="11" t="s">
        <v>21</v>
      </c>
      <c r="S41" s="11">
        <v>10</v>
      </c>
      <c r="T41" s="11" t="s">
        <v>21</v>
      </c>
      <c r="U41" s="11">
        <v>160</v>
      </c>
      <c r="V41" s="11" t="s">
        <v>21</v>
      </c>
      <c r="W41" s="11">
        <v>100</v>
      </c>
      <c r="X41" s="11" t="s">
        <v>21</v>
      </c>
      <c r="Y41" s="11">
        <v>100</v>
      </c>
      <c r="Z41" s="11" t="s">
        <v>21</v>
      </c>
      <c r="AA41" s="11">
        <v>2210</v>
      </c>
      <c r="AB41" s="11" t="s">
        <v>21</v>
      </c>
      <c r="AC41" s="11">
        <v>310</v>
      </c>
      <c r="AD41" s="11" t="s">
        <v>21</v>
      </c>
      <c r="AE41" s="11">
        <v>220</v>
      </c>
      <c r="AF41" s="11" t="s">
        <v>21</v>
      </c>
      <c r="AG41" s="11">
        <v>110</v>
      </c>
      <c r="AH41" s="11" t="s">
        <v>21</v>
      </c>
      <c r="AI41" s="11">
        <v>10</v>
      </c>
      <c r="AJ41" s="11" t="s">
        <v>21</v>
      </c>
      <c r="AK41" s="11">
        <v>4030</v>
      </c>
      <c r="AL41" s="11" t="s">
        <v>21</v>
      </c>
      <c r="AM41" s="11">
        <v>3790</v>
      </c>
      <c r="AN41" s="11" t="s">
        <v>21</v>
      </c>
      <c r="AO41" s="11">
        <v>360</v>
      </c>
      <c r="AP41" s="11" t="s">
        <v>21</v>
      </c>
      <c r="AQ41" s="11">
        <v>3130</v>
      </c>
      <c r="AR41" s="11" t="s">
        <v>21</v>
      </c>
      <c r="AS41" s="11">
        <v>2180</v>
      </c>
      <c r="AT41" s="11" t="s">
        <v>21</v>
      </c>
      <c r="AU41" s="11">
        <v>0</v>
      </c>
      <c r="AV41" s="11" t="s">
        <v>21</v>
      </c>
      <c r="AW41" s="11">
        <v>1180</v>
      </c>
      <c r="AX41" s="11" t="s">
        <v>21</v>
      </c>
      <c r="AY41" s="11">
        <v>0</v>
      </c>
      <c r="AZ41" s="11" t="s">
        <v>21</v>
      </c>
      <c r="BA41" s="11" t="s">
        <v>53</v>
      </c>
      <c r="BB41" s="11" t="s">
        <v>21</v>
      </c>
    </row>
    <row r="42" spans="2:54" x14ac:dyDescent="0.25">
      <c r="B42" s="10" t="s">
        <v>48</v>
      </c>
      <c r="C42" s="12">
        <v>3610</v>
      </c>
      <c r="D42" s="12" t="s">
        <v>21</v>
      </c>
      <c r="E42" s="12">
        <v>3310</v>
      </c>
      <c r="F42" s="12" t="s">
        <v>21</v>
      </c>
      <c r="G42" s="12">
        <v>1550</v>
      </c>
      <c r="H42" s="12" t="s">
        <v>21</v>
      </c>
      <c r="I42" s="12">
        <v>2640</v>
      </c>
      <c r="J42" s="12" t="s">
        <v>21</v>
      </c>
      <c r="K42" s="12">
        <v>970</v>
      </c>
      <c r="L42" s="12" t="s">
        <v>21</v>
      </c>
      <c r="M42" s="12">
        <v>200</v>
      </c>
      <c r="N42" s="12" t="s">
        <v>21</v>
      </c>
      <c r="O42" s="12">
        <v>1260</v>
      </c>
      <c r="P42" s="12" t="s">
        <v>21</v>
      </c>
      <c r="Q42" s="12">
        <v>1260</v>
      </c>
      <c r="R42" s="12" t="s">
        <v>21</v>
      </c>
      <c r="S42" s="12">
        <v>0</v>
      </c>
      <c r="T42" s="12" t="s">
        <v>21</v>
      </c>
      <c r="U42" s="12">
        <v>320</v>
      </c>
      <c r="V42" s="12" t="s">
        <v>21</v>
      </c>
      <c r="W42" s="12">
        <v>230</v>
      </c>
      <c r="X42" s="12" t="s">
        <v>21</v>
      </c>
      <c r="Y42" s="12">
        <v>30</v>
      </c>
      <c r="Z42" s="12" t="s">
        <v>21</v>
      </c>
      <c r="AA42" s="12">
        <v>2070</v>
      </c>
      <c r="AB42" s="12" t="s">
        <v>21</v>
      </c>
      <c r="AC42" s="12">
        <v>190</v>
      </c>
      <c r="AD42" s="12" t="s">
        <v>21</v>
      </c>
      <c r="AE42" s="12">
        <v>160</v>
      </c>
      <c r="AF42" s="12" t="s">
        <v>21</v>
      </c>
      <c r="AG42" s="12">
        <v>30</v>
      </c>
      <c r="AH42" s="12" t="s">
        <v>21</v>
      </c>
      <c r="AI42" s="12">
        <v>20</v>
      </c>
      <c r="AJ42" s="12" t="s">
        <v>21</v>
      </c>
      <c r="AK42" s="12">
        <v>3100</v>
      </c>
      <c r="AL42" s="12" t="s">
        <v>21</v>
      </c>
      <c r="AM42" s="12">
        <v>3090</v>
      </c>
      <c r="AN42" s="12" t="s">
        <v>21</v>
      </c>
      <c r="AO42" s="12">
        <v>30</v>
      </c>
      <c r="AP42" s="12" t="s">
        <v>21</v>
      </c>
      <c r="AQ42" s="12">
        <v>2230</v>
      </c>
      <c r="AR42" s="12" t="s">
        <v>21</v>
      </c>
      <c r="AS42" s="12">
        <v>2030</v>
      </c>
      <c r="AT42" s="12" t="s">
        <v>21</v>
      </c>
      <c r="AU42" s="12">
        <v>0</v>
      </c>
      <c r="AV42" s="12" t="s">
        <v>21</v>
      </c>
      <c r="AW42" s="12">
        <v>330</v>
      </c>
      <c r="AX42" s="12" t="s">
        <v>21</v>
      </c>
      <c r="AY42" s="12">
        <v>200</v>
      </c>
      <c r="AZ42" s="12" t="s">
        <v>21</v>
      </c>
      <c r="BA42" s="12" t="s">
        <v>53</v>
      </c>
      <c r="BB42" s="12" t="s">
        <v>21</v>
      </c>
    </row>
    <row r="43" spans="2:54" x14ac:dyDescent="0.25">
      <c r="B43" s="10" t="s">
        <v>49</v>
      </c>
      <c r="C43" s="11">
        <v>580</v>
      </c>
      <c r="D43" s="11" t="s">
        <v>21</v>
      </c>
      <c r="E43" s="11">
        <v>500</v>
      </c>
      <c r="F43" s="11" t="s">
        <v>21</v>
      </c>
      <c r="G43" s="11">
        <v>260</v>
      </c>
      <c r="H43" s="11" t="s">
        <v>21</v>
      </c>
      <c r="I43" s="11">
        <v>380</v>
      </c>
      <c r="J43" s="11" t="s">
        <v>21</v>
      </c>
      <c r="K43" s="11">
        <v>190</v>
      </c>
      <c r="L43" s="11" t="s">
        <v>21</v>
      </c>
      <c r="M43" s="11">
        <v>40</v>
      </c>
      <c r="N43" s="11" t="s">
        <v>21</v>
      </c>
      <c r="O43" s="11">
        <v>30</v>
      </c>
      <c r="P43" s="11" t="s">
        <v>21</v>
      </c>
      <c r="Q43" s="11">
        <v>30</v>
      </c>
      <c r="R43" s="11" t="s">
        <v>21</v>
      </c>
      <c r="S43" s="11">
        <v>0</v>
      </c>
      <c r="T43" s="11" t="s">
        <v>21</v>
      </c>
      <c r="U43" s="11">
        <v>90</v>
      </c>
      <c r="V43" s="11" t="s">
        <v>21</v>
      </c>
      <c r="W43" s="11">
        <v>60</v>
      </c>
      <c r="X43" s="11" t="s">
        <v>21</v>
      </c>
      <c r="Y43" s="11">
        <v>20</v>
      </c>
      <c r="Z43" s="11" t="s">
        <v>21</v>
      </c>
      <c r="AA43" s="11">
        <v>280</v>
      </c>
      <c r="AB43" s="11" t="s">
        <v>21</v>
      </c>
      <c r="AC43" s="11">
        <v>20</v>
      </c>
      <c r="AD43" s="11" t="s">
        <v>21</v>
      </c>
      <c r="AE43" s="11">
        <v>20</v>
      </c>
      <c r="AF43" s="11" t="s">
        <v>21</v>
      </c>
      <c r="AG43" s="11" t="s">
        <v>53</v>
      </c>
      <c r="AH43" s="11" t="s">
        <v>79</v>
      </c>
      <c r="AI43" s="11" t="s">
        <v>53</v>
      </c>
      <c r="AJ43" s="11" t="s">
        <v>79</v>
      </c>
      <c r="AK43" s="11">
        <v>460</v>
      </c>
      <c r="AL43" s="11" t="s">
        <v>21</v>
      </c>
      <c r="AM43" s="11">
        <v>430</v>
      </c>
      <c r="AN43" s="11" t="s">
        <v>21</v>
      </c>
      <c r="AO43" s="11">
        <v>60</v>
      </c>
      <c r="AP43" s="11" t="s">
        <v>21</v>
      </c>
      <c r="AQ43" s="11">
        <v>80</v>
      </c>
      <c r="AR43" s="11" t="s">
        <v>21</v>
      </c>
      <c r="AS43" s="11">
        <v>60</v>
      </c>
      <c r="AT43" s="11" t="s">
        <v>21</v>
      </c>
      <c r="AU43" s="11">
        <v>0</v>
      </c>
      <c r="AV43" s="11" t="s">
        <v>21</v>
      </c>
      <c r="AW43" s="11">
        <v>30</v>
      </c>
      <c r="AX43" s="11" t="s">
        <v>21</v>
      </c>
      <c r="AY43" s="11">
        <v>0</v>
      </c>
      <c r="AZ43" s="11" t="s">
        <v>21</v>
      </c>
      <c r="BA43" s="11" t="s">
        <v>53</v>
      </c>
      <c r="BB43" s="11" t="s">
        <v>21</v>
      </c>
    </row>
    <row r="44" spans="2:54" x14ac:dyDescent="0.25">
      <c r="B44" s="10" t="s">
        <v>50</v>
      </c>
      <c r="C44" s="12">
        <v>4700</v>
      </c>
      <c r="D44" s="12" t="s">
        <v>21</v>
      </c>
      <c r="E44" s="12">
        <v>140</v>
      </c>
      <c r="F44" s="12" t="s">
        <v>21</v>
      </c>
      <c r="G44" s="12">
        <v>4640</v>
      </c>
      <c r="H44" s="12" t="s">
        <v>21</v>
      </c>
      <c r="I44" s="12">
        <v>4680</v>
      </c>
      <c r="J44" s="12" t="s">
        <v>21</v>
      </c>
      <c r="K44" s="12">
        <v>3230</v>
      </c>
      <c r="L44" s="12" t="s">
        <v>21</v>
      </c>
      <c r="M44" s="12">
        <v>1520</v>
      </c>
      <c r="N44" s="12" t="s">
        <v>21</v>
      </c>
      <c r="O44" s="12">
        <v>450</v>
      </c>
      <c r="P44" s="12" t="s">
        <v>21</v>
      </c>
      <c r="Q44" s="12">
        <v>450</v>
      </c>
      <c r="R44" s="12" t="s">
        <v>21</v>
      </c>
      <c r="S44" s="12" t="s">
        <v>53</v>
      </c>
      <c r="T44" s="12" t="s">
        <v>79</v>
      </c>
      <c r="U44" s="12">
        <v>440</v>
      </c>
      <c r="V44" s="12" t="s">
        <v>21</v>
      </c>
      <c r="W44" s="12">
        <v>260</v>
      </c>
      <c r="X44" s="12" t="s">
        <v>21</v>
      </c>
      <c r="Y44" s="12">
        <v>0</v>
      </c>
      <c r="Z44" s="12" t="s">
        <v>21</v>
      </c>
      <c r="AA44" s="12">
        <v>4420</v>
      </c>
      <c r="AB44" s="12" t="s">
        <v>21</v>
      </c>
      <c r="AC44" s="12">
        <v>320</v>
      </c>
      <c r="AD44" s="12" t="s">
        <v>21</v>
      </c>
      <c r="AE44" s="12">
        <v>310</v>
      </c>
      <c r="AF44" s="12" t="s">
        <v>21</v>
      </c>
      <c r="AG44" s="12">
        <v>20</v>
      </c>
      <c r="AH44" s="12" t="s">
        <v>21</v>
      </c>
      <c r="AI44" s="12">
        <v>140</v>
      </c>
      <c r="AJ44" s="12" t="s">
        <v>21</v>
      </c>
      <c r="AK44" s="12">
        <v>910</v>
      </c>
      <c r="AL44" s="12" t="s">
        <v>21</v>
      </c>
      <c r="AM44" s="12">
        <v>380</v>
      </c>
      <c r="AN44" s="12" t="s">
        <v>21</v>
      </c>
      <c r="AO44" s="12">
        <v>670</v>
      </c>
      <c r="AP44" s="12" t="s">
        <v>21</v>
      </c>
      <c r="AQ44" s="12">
        <v>250</v>
      </c>
      <c r="AR44" s="12" t="s">
        <v>21</v>
      </c>
      <c r="AS44" s="12">
        <v>250</v>
      </c>
      <c r="AT44" s="12" t="s">
        <v>21</v>
      </c>
      <c r="AU44" s="12">
        <v>0</v>
      </c>
      <c r="AV44" s="12" t="s">
        <v>21</v>
      </c>
      <c r="AW44" s="12">
        <v>0</v>
      </c>
      <c r="AX44" s="12" t="s">
        <v>21</v>
      </c>
      <c r="AY44" s="12">
        <v>0</v>
      </c>
      <c r="AZ44" s="12" t="s">
        <v>21</v>
      </c>
      <c r="BA44" s="12" t="s">
        <v>53</v>
      </c>
      <c r="BB44" s="12" t="s">
        <v>21</v>
      </c>
    </row>
    <row r="45" spans="2:54" x14ac:dyDescent="0.25">
      <c r="B45" s="10" t="s">
        <v>51</v>
      </c>
      <c r="C45" s="11">
        <v>5350</v>
      </c>
      <c r="D45" s="11" t="s">
        <v>21</v>
      </c>
      <c r="E45" s="11">
        <v>5180</v>
      </c>
      <c r="F45" s="11" t="s">
        <v>21</v>
      </c>
      <c r="G45" s="11">
        <v>1950</v>
      </c>
      <c r="H45" s="11" t="s">
        <v>21</v>
      </c>
      <c r="I45" s="11">
        <v>5260</v>
      </c>
      <c r="J45" s="11" t="s">
        <v>21</v>
      </c>
      <c r="K45" s="11">
        <v>3280</v>
      </c>
      <c r="L45" s="11" t="s">
        <v>21</v>
      </c>
      <c r="M45" s="11">
        <v>670</v>
      </c>
      <c r="N45" s="11" t="s">
        <v>21</v>
      </c>
      <c r="O45" s="11">
        <v>440</v>
      </c>
      <c r="P45" s="11" t="s">
        <v>21</v>
      </c>
      <c r="Q45" s="11">
        <v>430</v>
      </c>
      <c r="R45" s="11" t="s">
        <v>21</v>
      </c>
      <c r="S45" s="11">
        <v>20</v>
      </c>
      <c r="T45" s="11" t="s">
        <v>21</v>
      </c>
      <c r="U45" s="11">
        <v>490</v>
      </c>
      <c r="V45" s="11" t="s">
        <v>21</v>
      </c>
      <c r="W45" s="11">
        <v>460</v>
      </c>
      <c r="X45" s="11" t="s">
        <v>21</v>
      </c>
      <c r="Y45" s="11">
        <v>0</v>
      </c>
      <c r="Z45" s="11" t="s">
        <v>21</v>
      </c>
      <c r="AA45" s="11">
        <v>5000</v>
      </c>
      <c r="AB45" s="11" t="s">
        <v>21</v>
      </c>
      <c r="AC45" s="11">
        <v>470</v>
      </c>
      <c r="AD45" s="11" t="s">
        <v>21</v>
      </c>
      <c r="AE45" s="11">
        <v>440</v>
      </c>
      <c r="AF45" s="11" t="s">
        <v>21</v>
      </c>
      <c r="AG45" s="11">
        <v>110</v>
      </c>
      <c r="AH45" s="11" t="s">
        <v>21</v>
      </c>
      <c r="AI45" s="11">
        <v>250</v>
      </c>
      <c r="AJ45" s="11" t="s">
        <v>21</v>
      </c>
      <c r="AK45" s="11">
        <v>4210</v>
      </c>
      <c r="AL45" s="11" t="s">
        <v>21</v>
      </c>
      <c r="AM45" s="11">
        <v>4200</v>
      </c>
      <c r="AN45" s="11" t="s">
        <v>21</v>
      </c>
      <c r="AO45" s="11">
        <v>380</v>
      </c>
      <c r="AP45" s="11" t="s">
        <v>21</v>
      </c>
      <c r="AQ45" s="11">
        <v>230</v>
      </c>
      <c r="AR45" s="11" t="s">
        <v>21</v>
      </c>
      <c r="AS45" s="11">
        <v>220</v>
      </c>
      <c r="AT45" s="11" t="s">
        <v>21</v>
      </c>
      <c r="AU45" s="11">
        <v>0</v>
      </c>
      <c r="AV45" s="11" t="s">
        <v>21</v>
      </c>
      <c r="AW45" s="11">
        <v>0</v>
      </c>
      <c r="AX45" s="11" t="s">
        <v>21</v>
      </c>
      <c r="AY45" s="11">
        <v>0</v>
      </c>
      <c r="AZ45" s="11" t="s">
        <v>21</v>
      </c>
      <c r="BA45" s="11" t="s">
        <v>53</v>
      </c>
      <c r="BB45" s="11" t="s">
        <v>21</v>
      </c>
    </row>
    <row r="46" spans="2:54" x14ac:dyDescent="0.25">
      <c r="B46" s="10" t="s">
        <v>52</v>
      </c>
      <c r="C46" s="12">
        <v>0</v>
      </c>
      <c r="D46" s="12" t="s">
        <v>21</v>
      </c>
      <c r="E46" s="12">
        <v>0</v>
      </c>
      <c r="F46" s="12" t="s">
        <v>21</v>
      </c>
      <c r="G46" s="12">
        <v>0</v>
      </c>
      <c r="H46" s="12" t="s">
        <v>21</v>
      </c>
      <c r="I46" s="12">
        <v>0</v>
      </c>
      <c r="J46" s="12" t="s">
        <v>21</v>
      </c>
      <c r="K46" s="12">
        <v>0</v>
      </c>
      <c r="L46" s="12" t="s">
        <v>21</v>
      </c>
      <c r="M46" s="12">
        <v>0</v>
      </c>
      <c r="N46" s="12" t="s">
        <v>21</v>
      </c>
      <c r="O46" s="12">
        <v>0</v>
      </c>
      <c r="P46" s="12" t="s">
        <v>21</v>
      </c>
      <c r="Q46" s="12">
        <v>0</v>
      </c>
      <c r="R46" s="12" t="s">
        <v>21</v>
      </c>
      <c r="S46" s="12">
        <v>0</v>
      </c>
      <c r="T46" s="12" t="s">
        <v>21</v>
      </c>
      <c r="U46" s="12">
        <v>0</v>
      </c>
      <c r="V46" s="12" t="s">
        <v>21</v>
      </c>
      <c r="W46" s="12">
        <v>0</v>
      </c>
      <c r="X46" s="12" t="s">
        <v>21</v>
      </c>
      <c r="Y46" s="12">
        <v>0</v>
      </c>
      <c r="Z46" s="12" t="s">
        <v>21</v>
      </c>
      <c r="AA46" s="12">
        <v>0</v>
      </c>
      <c r="AB46" s="12" t="s">
        <v>21</v>
      </c>
      <c r="AC46" s="12">
        <v>0</v>
      </c>
      <c r="AD46" s="12" t="s">
        <v>21</v>
      </c>
      <c r="AE46" s="12">
        <v>0</v>
      </c>
      <c r="AF46" s="12" t="s">
        <v>21</v>
      </c>
      <c r="AG46" s="12">
        <v>0</v>
      </c>
      <c r="AH46" s="12" t="s">
        <v>21</v>
      </c>
      <c r="AI46" s="12">
        <v>0</v>
      </c>
      <c r="AJ46" s="12" t="s">
        <v>21</v>
      </c>
      <c r="AK46" s="12">
        <v>0</v>
      </c>
      <c r="AL46" s="12" t="s">
        <v>21</v>
      </c>
      <c r="AM46" s="12">
        <v>0</v>
      </c>
      <c r="AN46" s="12" t="s">
        <v>21</v>
      </c>
      <c r="AO46" s="12">
        <v>0</v>
      </c>
      <c r="AP46" s="12" t="s">
        <v>21</v>
      </c>
      <c r="AQ46" s="12">
        <v>0</v>
      </c>
      <c r="AR46" s="12" t="s">
        <v>21</v>
      </c>
      <c r="AS46" s="12">
        <v>0</v>
      </c>
      <c r="AT46" s="12" t="s">
        <v>21</v>
      </c>
      <c r="AU46" s="12">
        <v>0</v>
      </c>
      <c r="AV46" s="12" t="s">
        <v>21</v>
      </c>
      <c r="AW46" s="12">
        <v>0</v>
      </c>
      <c r="AX46" s="12" t="s">
        <v>21</v>
      </c>
      <c r="AY46" s="12">
        <v>0</v>
      </c>
      <c r="AZ46" s="12" t="s">
        <v>21</v>
      </c>
      <c r="BA46" s="12" t="s">
        <v>53</v>
      </c>
      <c r="BB46" s="12" t="s">
        <v>21</v>
      </c>
    </row>
    <row r="47" spans="2:54" x14ac:dyDescent="0.25">
      <c r="B47" s="10" t="s">
        <v>54</v>
      </c>
      <c r="C47" s="11">
        <v>1830</v>
      </c>
      <c r="D47" s="11" t="s">
        <v>21</v>
      </c>
      <c r="E47" s="11">
        <v>1720</v>
      </c>
      <c r="F47" s="11" t="s">
        <v>21</v>
      </c>
      <c r="G47" s="11">
        <v>390</v>
      </c>
      <c r="H47" s="11" t="s">
        <v>21</v>
      </c>
      <c r="I47" s="11">
        <v>1670</v>
      </c>
      <c r="J47" s="11" t="s">
        <v>21</v>
      </c>
      <c r="K47" s="11">
        <v>420</v>
      </c>
      <c r="L47" s="11" t="s">
        <v>21</v>
      </c>
      <c r="M47" s="11">
        <v>60</v>
      </c>
      <c r="N47" s="11" t="s">
        <v>21</v>
      </c>
      <c r="O47" s="11">
        <v>140</v>
      </c>
      <c r="P47" s="11" t="s">
        <v>21</v>
      </c>
      <c r="Q47" s="11">
        <v>140</v>
      </c>
      <c r="R47" s="11" t="s">
        <v>21</v>
      </c>
      <c r="S47" s="11">
        <v>0</v>
      </c>
      <c r="T47" s="11" t="s">
        <v>21</v>
      </c>
      <c r="U47" s="11">
        <v>20</v>
      </c>
      <c r="V47" s="11" t="s">
        <v>21</v>
      </c>
      <c r="W47" s="11">
        <v>20</v>
      </c>
      <c r="X47" s="11" t="s">
        <v>21</v>
      </c>
      <c r="Y47" s="11">
        <v>0</v>
      </c>
      <c r="Z47" s="11" t="s">
        <v>21</v>
      </c>
      <c r="AA47" s="11">
        <v>1500</v>
      </c>
      <c r="AB47" s="11" t="s">
        <v>21</v>
      </c>
      <c r="AC47" s="11">
        <v>230</v>
      </c>
      <c r="AD47" s="11" t="s">
        <v>21</v>
      </c>
      <c r="AE47" s="11">
        <v>220</v>
      </c>
      <c r="AF47" s="11" t="s">
        <v>21</v>
      </c>
      <c r="AG47" s="11">
        <v>60</v>
      </c>
      <c r="AH47" s="11" t="s">
        <v>21</v>
      </c>
      <c r="AI47" s="11">
        <v>0</v>
      </c>
      <c r="AJ47" s="11" t="s">
        <v>21</v>
      </c>
      <c r="AK47" s="11">
        <v>1110</v>
      </c>
      <c r="AL47" s="11" t="s">
        <v>21</v>
      </c>
      <c r="AM47" s="11">
        <v>420</v>
      </c>
      <c r="AN47" s="11" t="s">
        <v>21</v>
      </c>
      <c r="AO47" s="11">
        <v>1070</v>
      </c>
      <c r="AP47" s="11" t="s">
        <v>21</v>
      </c>
      <c r="AQ47" s="11">
        <v>250</v>
      </c>
      <c r="AR47" s="11" t="s">
        <v>21</v>
      </c>
      <c r="AS47" s="11">
        <v>250</v>
      </c>
      <c r="AT47" s="11" t="s">
        <v>21</v>
      </c>
      <c r="AU47" s="11">
        <v>0</v>
      </c>
      <c r="AV47" s="11" t="s">
        <v>21</v>
      </c>
      <c r="AW47" s="11">
        <v>0</v>
      </c>
      <c r="AX47" s="11" t="s">
        <v>21</v>
      </c>
      <c r="AY47" s="11">
        <v>0</v>
      </c>
      <c r="AZ47" s="11" t="s">
        <v>21</v>
      </c>
      <c r="BA47" s="11" t="s">
        <v>53</v>
      </c>
      <c r="BB47" s="11" t="s">
        <v>21</v>
      </c>
    </row>
    <row r="48" spans="2:54" x14ac:dyDescent="0.25">
      <c r="B48" s="10" t="s">
        <v>55</v>
      </c>
      <c r="C48" s="12">
        <v>6300</v>
      </c>
      <c r="D48" s="12" t="s">
        <v>21</v>
      </c>
      <c r="E48" s="12">
        <v>5570</v>
      </c>
      <c r="F48" s="12" t="s">
        <v>21</v>
      </c>
      <c r="G48" s="12">
        <v>730</v>
      </c>
      <c r="H48" s="12" t="s">
        <v>21</v>
      </c>
      <c r="I48" s="12">
        <v>2880</v>
      </c>
      <c r="J48" s="12" t="s">
        <v>21</v>
      </c>
      <c r="K48" s="12">
        <v>1790</v>
      </c>
      <c r="L48" s="12" t="s">
        <v>21</v>
      </c>
      <c r="M48" s="12">
        <v>40</v>
      </c>
      <c r="N48" s="12" t="s">
        <v>21</v>
      </c>
      <c r="O48" s="12">
        <v>590</v>
      </c>
      <c r="P48" s="12" t="s">
        <v>21</v>
      </c>
      <c r="Q48" s="12">
        <v>560</v>
      </c>
      <c r="R48" s="12" t="s">
        <v>21</v>
      </c>
      <c r="S48" s="12">
        <v>40</v>
      </c>
      <c r="T48" s="12" t="s">
        <v>21</v>
      </c>
      <c r="U48" s="12">
        <v>630</v>
      </c>
      <c r="V48" s="12" t="s">
        <v>21</v>
      </c>
      <c r="W48" s="12">
        <v>420</v>
      </c>
      <c r="X48" s="12" t="s">
        <v>21</v>
      </c>
      <c r="Y48" s="12">
        <v>220</v>
      </c>
      <c r="Z48" s="12" t="s">
        <v>21</v>
      </c>
      <c r="AA48" s="12">
        <v>2570</v>
      </c>
      <c r="AB48" s="12" t="s">
        <v>21</v>
      </c>
      <c r="AC48" s="12">
        <v>890</v>
      </c>
      <c r="AD48" s="12" t="s">
        <v>21</v>
      </c>
      <c r="AE48" s="12">
        <v>860</v>
      </c>
      <c r="AF48" s="12" t="s">
        <v>21</v>
      </c>
      <c r="AG48" s="12">
        <v>220</v>
      </c>
      <c r="AH48" s="12" t="s">
        <v>21</v>
      </c>
      <c r="AI48" s="12">
        <v>20</v>
      </c>
      <c r="AJ48" s="12" t="s">
        <v>21</v>
      </c>
      <c r="AK48" s="12">
        <v>6190</v>
      </c>
      <c r="AL48" s="12" t="s">
        <v>21</v>
      </c>
      <c r="AM48" s="12">
        <v>6190</v>
      </c>
      <c r="AN48" s="12" t="s">
        <v>21</v>
      </c>
      <c r="AO48" s="12">
        <v>1260</v>
      </c>
      <c r="AP48" s="12" t="s">
        <v>21</v>
      </c>
      <c r="AQ48" s="12">
        <v>510</v>
      </c>
      <c r="AR48" s="12" t="s">
        <v>21</v>
      </c>
      <c r="AS48" s="12">
        <v>0</v>
      </c>
      <c r="AT48" s="12" t="s">
        <v>21</v>
      </c>
      <c r="AU48" s="12">
        <v>0</v>
      </c>
      <c r="AV48" s="12" t="s">
        <v>21</v>
      </c>
      <c r="AW48" s="12">
        <v>370</v>
      </c>
      <c r="AX48" s="12" t="s">
        <v>21</v>
      </c>
      <c r="AY48" s="12">
        <v>0</v>
      </c>
      <c r="AZ48" s="12" t="s">
        <v>21</v>
      </c>
      <c r="BA48" s="12" t="s">
        <v>53</v>
      </c>
      <c r="BB48" s="12" t="s">
        <v>21</v>
      </c>
    </row>
    <row r="49" spans="2:54" x14ac:dyDescent="0.25">
      <c r="B49" s="10" t="s">
        <v>56</v>
      </c>
      <c r="C49" s="11" t="s">
        <v>53</v>
      </c>
      <c r="D49" s="11" t="s">
        <v>21</v>
      </c>
      <c r="E49" s="11" t="s">
        <v>53</v>
      </c>
      <c r="F49" s="11" t="s">
        <v>21</v>
      </c>
      <c r="G49" s="11" t="s">
        <v>53</v>
      </c>
      <c r="H49" s="11" t="s">
        <v>21</v>
      </c>
      <c r="I49" s="11" t="s">
        <v>53</v>
      </c>
      <c r="J49" s="11" t="s">
        <v>21</v>
      </c>
      <c r="K49" s="11" t="s">
        <v>53</v>
      </c>
      <c r="L49" s="11" t="s">
        <v>21</v>
      </c>
      <c r="M49" s="11" t="s">
        <v>53</v>
      </c>
      <c r="N49" s="11" t="s">
        <v>21</v>
      </c>
      <c r="O49" s="11" t="s">
        <v>53</v>
      </c>
      <c r="P49" s="11" t="s">
        <v>21</v>
      </c>
      <c r="Q49" s="11" t="s">
        <v>53</v>
      </c>
      <c r="R49" s="11" t="s">
        <v>21</v>
      </c>
      <c r="S49" s="11" t="s">
        <v>53</v>
      </c>
      <c r="T49" s="11" t="s">
        <v>21</v>
      </c>
      <c r="U49" s="11" t="s">
        <v>53</v>
      </c>
      <c r="V49" s="11" t="s">
        <v>21</v>
      </c>
      <c r="W49" s="11" t="s">
        <v>53</v>
      </c>
      <c r="X49" s="11" t="s">
        <v>21</v>
      </c>
      <c r="Y49" s="11" t="s">
        <v>53</v>
      </c>
      <c r="Z49" s="11" t="s">
        <v>21</v>
      </c>
      <c r="AA49" s="11" t="s">
        <v>53</v>
      </c>
      <c r="AB49" s="11" t="s">
        <v>21</v>
      </c>
      <c r="AC49" s="11" t="s">
        <v>53</v>
      </c>
      <c r="AD49" s="11" t="s">
        <v>21</v>
      </c>
      <c r="AE49" s="11" t="s">
        <v>53</v>
      </c>
      <c r="AF49" s="11" t="s">
        <v>21</v>
      </c>
      <c r="AG49" s="11" t="s">
        <v>53</v>
      </c>
      <c r="AH49" s="11" t="s">
        <v>21</v>
      </c>
      <c r="AI49" s="11" t="s">
        <v>53</v>
      </c>
      <c r="AJ49" s="11" t="s">
        <v>21</v>
      </c>
      <c r="AK49" s="11" t="s">
        <v>53</v>
      </c>
      <c r="AL49" s="11" t="s">
        <v>21</v>
      </c>
      <c r="AM49" s="11" t="s">
        <v>53</v>
      </c>
      <c r="AN49" s="11" t="s">
        <v>21</v>
      </c>
      <c r="AO49" s="11" t="s">
        <v>53</v>
      </c>
      <c r="AP49" s="11" t="s">
        <v>21</v>
      </c>
      <c r="AQ49" s="11" t="s">
        <v>53</v>
      </c>
      <c r="AR49" s="11" t="s">
        <v>21</v>
      </c>
      <c r="AS49" s="11" t="s">
        <v>53</v>
      </c>
      <c r="AT49" s="11" t="s">
        <v>21</v>
      </c>
      <c r="AU49" s="11" t="s">
        <v>53</v>
      </c>
      <c r="AV49" s="11" t="s">
        <v>21</v>
      </c>
      <c r="AW49" s="11" t="s">
        <v>53</v>
      </c>
      <c r="AX49" s="11" t="s">
        <v>21</v>
      </c>
      <c r="AY49" s="11" t="s">
        <v>53</v>
      </c>
      <c r="AZ49" s="11" t="s">
        <v>21</v>
      </c>
      <c r="BA49" s="11" t="s">
        <v>53</v>
      </c>
      <c r="BB49" s="11" t="s">
        <v>21</v>
      </c>
    </row>
    <row r="50" spans="2:54" x14ac:dyDescent="0.25">
      <c r="B50" s="10" t="s">
        <v>57</v>
      </c>
      <c r="C50" s="12" t="s">
        <v>53</v>
      </c>
      <c r="D50" s="12" t="s">
        <v>21</v>
      </c>
      <c r="E50" s="12" t="s">
        <v>53</v>
      </c>
      <c r="F50" s="12" t="s">
        <v>21</v>
      </c>
      <c r="G50" s="12" t="s">
        <v>53</v>
      </c>
      <c r="H50" s="12" t="s">
        <v>21</v>
      </c>
      <c r="I50" s="12" t="s">
        <v>53</v>
      </c>
      <c r="J50" s="12" t="s">
        <v>21</v>
      </c>
      <c r="K50" s="12" t="s">
        <v>53</v>
      </c>
      <c r="L50" s="12" t="s">
        <v>21</v>
      </c>
      <c r="M50" s="12" t="s">
        <v>53</v>
      </c>
      <c r="N50" s="12" t="s">
        <v>21</v>
      </c>
      <c r="O50" s="12" t="s">
        <v>53</v>
      </c>
      <c r="P50" s="12" t="s">
        <v>21</v>
      </c>
      <c r="Q50" s="12" t="s">
        <v>53</v>
      </c>
      <c r="R50" s="12" t="s">
        <v>21</v>
      </c>
      <c r="S50" s="12" t="s">
        <v>53</v>
      </c>
      <c r="T50" s="12" t="s">
        <v>21</v>
      </c>
      <c r="U50" s="12" t="s">
        <v>53</v>
      </c>
      <c r="V50" s="12" t="s">
        <v>21</v>
      </c>
      <c r="W50" s="12" t="s">
        <v>53</v>
      </c>
      <c r="X50" s="12" t="s">
        <v>21</v>
      </c>
      <c r="Y50" s="12" t="s">
        <v>53</v>
      </c>
      <c r="Z50" s="12" t="s">
        <v>21</v>
      </c>
      <c r="AA50" s="12" t="s">
        <v>53</v>
      </c>
      <c r="AB50" s="12" t="s">
        <v>21</v>
      </c>
      <c r="AC50" s="12" t="s">
        <v>53</v>
      </c>
      <c r="AD50" s="12" t="s">
        <v>21</v>
      </c>
      <c r="AE50" s="12" t="s">
        <v>53</v>
      </c>
      <c r="AF50" s="12" t="s">
        <v>21</v>
      </c>
      <c r="AG50" s="12" t="s">
        <v>53</v>
      </c>
      <c r="AH50" s="12" t="s">
        <v>21</v>
      </c>
      <c r="AI50" s="12" t="s">
        <v>53</v>
      </c>
      <c r="AJ50" s="12" t="s">
        <v>21</v>
      </c>
      <c r="AK50" s="12" t="s">
        <v>53</v>
      </c>
      <c r="AL50" s="12" t="s">
        <v>21</v>
      </c>
      <c r="AM50" s="12" t="s">
        <v>53</v>
      </c>
      <c r="AN50" s="12" t="s">
        <v>21</v>
      </c>
      <c r="AO50" s="12" t="s">
        <v>53</v>
      </c>
      <c r="AP50" s="12" t="s">
        <v>21</v>
      </c>
      <c r="AQ50" s="12" t="s">
        <v>53</v>
      </c>
      <c r="AR50" s="12" t="s">
        <v>21</v>
      </c>
      <c r="AS50" s="12" t="s">
        <v>53</v>
      </c>
      <c r="AT50" s="12" t="s">
        <v>21</v>
      </c>
      <c r="AU50" s="12" t="s">
        <v>53</v>
      </c>
      <c r="AV50" s="12" t="s">
        <v>21</v>
      </c>
      <c r="AW50" s="12" t="s">
        <v>53</v>
      </c>
      <c r="AX50" s="12" t="s">
        <v>21</v>
      </c>
      <c r="AY50" s="12" t="s">
        <v>53</v>
      </c>
      <c r="AZ50" s="12" t="s">
        <v>21</v>
      </c>
      <c r="BA50" s="12" t="s">
        <v>53</v>
      </c>
      <c r="BB50" s="12" t="s">
        <v>21</v>
      </c>
    </row>
    <row r="51" spans="2:54" x14ac:dyDescent="0.25">
      <c r="B51" s="10" t="s">
        <v>59</v>
      </c>
      <c r="C51" s="11" t="s">
        <v>53</v>
      </c>
      <c r="D51" s="11" t="s">
        <v>21</v>
      </c>
      <c r="E51" s="11" t="s">
        <v>53</v>
      </c>
      <c r="F51" s="11" t="s">
        <v>21</v>
      </c>
      <c r="G51" s="11" t="s">
        <v>53</v>
      </c>
      <c r="H51" s="11" t="s">
        <v>21</v>
      </c>
      <c r="I51" s="11" t="s">
        <v>53</v>
      </c>
      <c r="J51" s="11" t="s">
        <v>21</v>
      </c>
      <c r="K51" s="11" t="s">
        <v>53</v>
      </c>
      <c r="L51" s="11" t="s">
        <v>21</v>
      </c>
      <c r="M51" s="11" t="s">
        <v>53</v>
      </c>
      <c r="N51" s="11" t="s">
        <v>21</v>
      </c>
      <c r="O51" s="11" t="s">
        <v>53</v>
      </c>
      <c r="P51" s="11" t="s">
        <v>21</v>
      </c>
      <c r="Q51" s="11" t="s">
        <v>53</v>
      </c>
      <c r="R51" s="11" t="s">
        <v>21</v>
      </c>
      <c r="S51" s="11" t="s">
        <v>53</v>
      </c>
      <c r="T51" s="11" t="s">
        <v>21</v>
      </c>
      <c r="U51" s="11" t="s">
        <v>53</v>
      </c>
      <c r="V51" s="11" t="s">
        <v>21</v>
      </c>
      <c r="W51" s="11" t="s">
        <v>53</v>
      </c>
      <c r="X51" s="11" t="s">
        <v>21</v>
      </c>
      <c r="Y51" s="11" t="s">
        <v>53</v>
      </c>
      <c r="Z51" s="11" t="s">
        <v>21</v>
      </c>
      <c r="AA51" s="11" t="s">
        <v>53</v>
      </c>
      <c r="AB51" s="11" t="s">
        <v>21</v>
      </c>
      <c r="AC51" s="11" t="s">
        <v>53</v>
      </c>
      <c r="AD51" s="11" t="s">
        <v>21</v>
      </c>
      <c r="AE51" s="11" t="s">
        <v>53</v>
      </c>
      <c r="AF51" s="11" t="s">
        <v>21</v>
      </c>
      <c r="AG51" s="11" t="s">
        <v>53</v>
      </c>
      <c r="AH51" s="11" t="s">
        <v>21</v>
      </c>
      <c r="AI51" s="11" t="s">
        <v>53</v>
      </c>
      <c r="AJ51" s="11" t="s">
        <v>21</v>
      </c>
      <c r="AK51" s="11" t="s">
        <v>53</v>
      </c>
      <c r="AL51" s="11" t="s">
        <v>21</v>
      </c>
      <c r="AM51" s="11" t="s">
        <v>53</v>
      </c>
      <c r="AN51" s="11" t="s">
        <v>21</v>
      </c>
      <c r="AO51" s="11" t="s">
        <v>53</v>
      </c>
      <c r="AP51" s="11" t="s">
        <v>21</v>
      </c>
      <c r="AQ51" s="11" t="s">
        <v>53</v>
      </c>
      <c r="AR51" s="11" t="s">
        <v>21</v>
      </c>
      <c r="AS51" s="11" t="s">
        <v>53</v>
      </c>
      <c r="AT51" s="11" t="s">
        <v>21</v>
      </c>
      <c r="AU51" s="11" t="s">
        <v>53</v>
      </c>
      <c r="AV51" s="11" t="s">
        <v>21</v>
      </c>
      <c r="AW51" s="11" t="s">
        <v>53</v>
      </c>
      <c r="AX51" s="11" t="s">
        <v>21</v>
      </c>
      <c r="AY51" s="11" t="s">
        <v>53</v>
      </c>
      <c r="AZ51" s="11" t="s">
        <v>21</v>
      </c>
      <c r="BA51" s="11" t="s">
        <v>53</v>
      </c>
      <c r="BB51" s="11" t="s">
        <v>21</v>
      </c>
    </row>
    <row r="52" spans="2:5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2:54" x14ac:dyDescent="0.25">
      <c r="B53" s="7" t="s">
        <v>60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2:54" x14ac:dyDescent="0.25">
      <c r="B54" s="7" t="s">
        <v>53</v>
      </c>
      <c r="C54" s="6" t="s">
        <v>61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2:54" x14ac:dyDescent="0.25">
      <c r="B55" s="7" t="s">
        <v>80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2:54" x14ac:dyDescent="0.25">
      <c r="B56" s="7" t="s">
        <v>79</v>
      </c>
      <c r="C56" s="6" t="s">
        <v>81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2:54" x14ac:dyDescent="0.25">
      <c r="C57" s="51">
        <f>+C18-E18</f>
        <v>44890</v>
      </c>
      <c r="E57" s="51">
        <f>+E18-ef_m_org!E202</f>
        <v>34480</v>
      </c>
    </row>
    <row r="58" spans="2:54" x14ac:dyDescent="0.25">
      <c r="C58" s="51"/>
    </row>
  </sheetData>
  <mergeCells count="26">
    <mergeCell ref="M16:N16"/>
    <mergeCell ref="C16:D16"/>
    <mergeCell ref="E16:F16"/>
    <mergeCell ref="G16:H16"/>
    <mergeCell ref="I16:J16"/>
    <mergeCell ref="K16:L16"/>
    <mergeCell ref="AK16:AL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Y16:AZ16"/>
    <mergeCell ref="BA16:BB16"/>
    <mergeCell ref="AM16:AN16"/>
    <mergeCell ref="AO16:AP16"/>
    <mergeCell ref="AQ16:AR16"/>
    <mergeCell ref="AS16:AT16"/>
    <mergeCell ref="AU16:AV16"/>
    <mergeCell ref="AW16:AX16"/>
  </mergeCells>
  <hyperlinks>
    <hyperlink ref="C2" r:id="rId1" display="https://intragate.ec.europa.eu/eurostat/staging/databrowser/product/view/ef_lus_org?preview" xr:uid="{89606812-09BC-4AB5-A25E-494BA75B5360}"/>
    <hyperlink ref="B4" r:id="rId2" xr:uid="{6B36358F-8FB9-47A5-82E9-C5549022ACE4}"/>
  </hyperlinks>
  <pageMargins left="0.7" right="0.7" top="0.75" bottom="0.75" header="0.3" footer="0.3"/>
  <pageSetup paperSize="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DC76-2A1B-4D84-9015-C2CF04B3C4A9}">
  <sheetPr>
    <tabColor rgb="FF92D050"/>
  </sheetPr>
  <dimension ref="B2:AT57"/>
  <sheetViews>
    <sheetView workbookViewId="0"/>
  </sheetViews>
  <sheetFormatPr defaultColWidth="9.109375" defaultRowHeight="13.2" x14ac:dyDescent="0.25"/>
  <cols>
    <col min="1" max="16384" width="9.109375" style="2"/>
  </cols>
  <sheetData>
    <row r="2" spans="2:46" x14ac:dyDescent="0.25">
      <c r="B2" s="2" t="s">
        <v>3</v>
      </c>
      <c r="C2" s="70" t="s">
        <v>6</v>
      </c>
    </row>
    <row r="4" spans="2:46" x14ac:dyDescent="0.25">
      <c r="B4" s="2" t="s">
        <v>350</v>
      </c>
    </row>
    <row r="6" spans="2:46" x14ac:dyDescent="0.25">
      <c r="B6" s="6" t="s">
        <v>351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2:46" x14ac:dyDescent="0.25">
      <c r="B7" s="6" t="s">
        <v>7</v>
      </c>
      <c r="C7" s="7" t="s">
        <v>352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2:46" x14ac:dyDescent="0.25">
      <c r="B8" s="6" t="s">
        <v>8</v>
      </c>
      <c r="C8" s="6" t="s">
        <v>353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2:46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46" x14ac:dyDescent="0.25">
      <c r="B10" s="7" t="s">
        <v>10</v>
      </c>
      <c r="C10" s="1"/>
      <c r="D10" s="6" t="s">
        <v>11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2:46" x14ac:dyDescent="0.25">
      <c r="B11" s="7" t="s">
        <v>14</v>
      </c>
      <c r="C11" s="1"/>
      <c r="D11" s="6" t="s">
        <v>13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2:46" x14ac:dyDescent="0.25">
      <c r="B12" s="7" t="s">
        <v>354</v>
      </c>
      <c r="C12" s="1"/>
      <c r="D12" s="6" t="s">
        <v>13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2:46" x14ac:dyDescent="0.25">
      <c r="B13" s="7" t="s">
        <v>15</v>
      </c>
      <c r="C13" s="1"/>
      <c r="D13" s="6" t="s">
        <v>13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2:46" x14ac:dyDescent="0.25">
      <c r="B14" s="7" t="s">
        <v>18</v>
      </c>
      <c r="C14" s="1"/>
      <c r="D14" s="6" t="s">
        <v>19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2:46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2:46" x14ac:dyDescent="0.25">
      <c r="B16" s="8" t="s">
        <v>323</v>
      </c>
      <c r="C16" s="78" t="s">
        <v>355</v>
      </c>
      <c r="D16" s="78" t="s">
        <v>21</v>
      </c>
      <c r="E16" s="78" t="s">
        <v>355</v>
      </c>
      <c r="F16" s="78" t="s">
        <v>21</v>
      </c>
      <c r="G16" s="78" t="s">
        <v>356</v>
      </c>
      <c r="H16" s="78" t="s">
        <v>21</v>
      </c>
      <c r="I16" s="78" t="s">
        <v>356</v>
      </c>
      <c r="J16" s="78" t="s">
        <v>21</v>
      </c>
      <c r="K16" s="78" t="s">
        <v>357</v>
      </c>
      <c r="L16" s="78" t="s">
        <v>21</v>
      </c>
      <c r="M16" s="78" t="s">
        <v>357</v>
      </c>
      <c r="N16" s="78" t="s">
        <v>21</v>
      </c>
      <c r="O16" s="78" t="s">
        <v>358</v>
      </c>
      <c r="P16" s="78" t="s">
        <v>21</v>
      </c>
      <c r="Q16" s="78" t="s">
        <v>358</v>
      </c>
      <c r="R16" s="78" t="s">
        <v>21</v>
      </c>
      <c r="S16" s="78" t="s">
        <v>359</v>
      </c>
      <c r="T16" s="78" t="s">
        <v>21</v>
      </c>
      <c r="U16" s="78" t="s">
        <v>359</v>
      </c>
      <c r="V16" s="78" t="s">
        <v>21</v>
      </c>
      <c r="W16" s="78" t="s">
        <v>360</v>
      </c>
      <c r="X16" s="78" t="s">
        <v>21</v>
      </c>
      <c r="Y16" s="78" t="s">
        <v>360</v>
      </c>
      <c r="Z16" s="78" t="s">
        <v>21</v>
      </c>
      <c r="AA16" s="78" t="s">
        <v>361</v>
      </c>
      <c r="AB16" s="78" t="s">
        <v>21</v>
      </c>
      <c r="AC16" s="78" t="s">
        <v>361</v>
      </c>
      <c r="AD16" s="78" t="s">
        <v>21</v>
      </c>
      <c r="AE16" s="78" t="s">
        <v>362</v>
      </c>
      <c r="AF16" s="78" t="s">
        <v>21</v>
      </c>
      <c r="AG16" s="78" t="s">
        <v>362</v>
      </c>
      <c r="AH16" s="78" t="s">
        <v>21</v>
      </c>
      <c r="AI16" s="78" t="s">
        <v>363</v>
      </c>
      <c r="AJ16" s="78" t="s">
        <v>21</v>
      </c>
      <c r="AK16" s="78" t="s">
        <v>363</v>
      </c>
      <c r="AL16" s="78" t="s">
        <v>21</v>
      </c>
      <c r="AM16" s="78" t="s">
        <v>364</v>
      </c>
      <c r="AN16" s="78" t="s">
        <v>21</v>
      </c>
      <c r="AO16" s="78" t="s">
        <v>364</v>
      </c>
      <c r="AP16" s="78" t="s">
        <v>21</v>
      </c>
      <c r="AQ16" s="78" t="s">
        <v>365</v>
      </c>
      <c r="AR16" s="78" t="s">
        <v>21</v>
      </c>
      <c r="AS16" s="78" t="s">
        <v>365</v>
      </c>
      <c r="AT16" s="78" t="s">
        <v>21</v>
      </c>
    </row>
    <row r="17" spans="2:46" x14ac:dyDescent="0.25">
      <c r="B17" s="8" t="s">
        <v>366</v>
      </c>
      <c r="C17" s="79" t="s">
        <v>367</v>
      </c>
      <c r="D17" s="79" t="s">
        <v>21</v>
      </c>
      <c r="E17" s="79" t="s">
        <v>17</v>
      </c>
      <c r="F17" s="79" t="s">
        <v>21</v>
      </c>
      <c r="G17" s="79" t="s">
        <v>367</v>
      </c>
      <c r="H17" s="79" t="s">
        <v>21</v>
      </c>
      <c r="I17" s="79" t="s">
        <v>17</v>
      </c>
      <c r="J17" s="79" t="s">
        <v>21</v>
      </c>
      <c r="K17" s="79" t="s">
        <v>367</v>
      </c>
      <c r="L17" s="79" t="s">
        <v>21</v>
      </c>
      <c r="M17" s="79" t="s">
        <v>17</v>
      </c>
      <c r="N17" s="79" t="s">
        <v>21</v>
      </c>
      <c r="O17" s="79" t="s">
        <v>367</v>
      </c>
      <c r="P17" s="79" t="s">
        <v>21</v>
      </c>
      <c r="Q17" s="79" t="s">
        <v>17</v>
      </c>
      <c r="R17" s="79" t="s">
        <v>21</v>
      </c>
      <c r="S17" s="79" t="s">
        <v>367</v>
      </c>
      <c r="T17" s="79" t="s">
        <v>21</v>
      </c>
      <c r="U17" s="79" t="s">
        <v>17</v>
      </c>
      <c r="V17" s="79" t="s">
        <v>21</v>
      </c>
      <c r="W17" s="79" t="s">
        <v>367</v>
      </c>
      <c r="X17" s="79" t="s">
        <v>21</v>
      </c>
      <c r="Y17" s="79" t="s">
        <v>17</v>
      </c>
      <c r="Z17" s="79" t="s">
        <v>21</v>
      </c>
      <c r="AA17" s="79" t="s">
        <v>367</v>
      </c>
      <c r="AB17" s="79" t="s">
        <v>21</v>
      </c>
      <c r="AC17" s="79" t="s">
        <v>17</v>
      </c>
      <c r="AD17" s="79" t="s">
        <v>21</v>
      </c>
      <c r="AE17" s="79" t="s">
        <v>367</v>
      </c>
      <c r="AF17" s="79" t="s">
        <v>21</v>
      </c>
      <c r="AG17" s="79" t="s">
        <v>17</v>
      </c>
      <c r="AH17" s="79" t="s">
        <v>21</v>
      </c>
      <c r="AI17" s="79" t="s">
        <v>367</v>
      </c>
      <c r="AJ17" s="79" t="s">
        <v>21</v>
      </c>
      <c r="AK17" s="79" t="s">
        <v>17</v>
      </c>
      <c r="AL17" s="79" t="s">
        <v>21</v>
      </c>
      <c r="AM17" s="79" t="s">
        <v>367</v>
      </c>
      <c r="AN17" s="79" t="s">
        <v>21</v>
      </c>
      <c r="AO17" s="79" t="s">
        <v>17</v>
      </c>
      <c r="AP17" s="79" t="s">
        <v>21</v>
      </c>
      <c r="AQ17" s="79" t="s">
        <v>367</v>
      </c>
      <c r="AR17" s="79" t="s">
        <v>21</v>
      </c>
      <c r="AS17" s="79" t="s">
        <v>17</v>
      </c>
      <c r="AT17" s="79" t="s">
        <v>21</v>
      </c>
    </row>
    <row r="18" spans="2:46" x14ac:dyDescent="0.25">
      <c r="B18" s="9" t="s">
        <v>23</v>
      </c>
      <c r="C18" s="17" t="s">
        <v>21</v>
      </c>
      <c r="D18" s="17" t="s">
        <v>21</v>
      </c>
      <c r="E18" s="17" t="s">
        <v>21</v>
      </c>
      <c r="F18" s="17" t="s">
        <v>21</v>
      </c>
      <c r="G18" s="17" t="s">
        <v>21</v>
      </c>
      <c r="H18" s="17" t="s">
        <v>21</v>
      </c>
      <c r="I18" s="17" t="s">
        <v>21</v>
      </c>
      <c r="J18" s="17" t="s">
        <v>21</v>
      </c>
      <c r="K18" s="17" t="s">
        <v>21</v>
      </c>
      <c r="L18" s="17" t="s">
        <v>21</v>
      </c>
      <c r="M18" s="17" t="s">
        <v>21</v>
      </c>
      <c r="N18" s="17" t="s">
        <v>21</v>
      </c>
      <c r="O18" s="17" t="s">
        <v>21</v>
      </c>
      <c r="P18" s="17" t="s">
        <v>21</v>
      </c>
      <c r="Q18" s="17" t="s">
        <v>21</v>
      </c>
      <c r="R18" s="17" t="s">
        <v>21</v>
      </c>
      <c r="S18" s="17" t="s">
        <v>21</v>
      </c>
      <c r="T18" s="17" t="s">
        <v>21</v>
      </c>
      <c r="U18" s="17" t="s">
        <v>21</v>
      </c>
      <c r="V18" s="17" t="s">
        <v>21</v>
      </c>
      <c r="W18" s="17" t="s">
        <v>21</v>
      </c>
      <c r="X18" s="17" t="s">
        <v>21</v>
      </c>
      <c r="Y18" s="17" t="s">
        <v>21</v>
      </c>
      <c r="Z18" s="17" t="s">
        <v>21</v>
      </c>
      <c r="AA18" s="17" t="s">
        <v>21</v>
      </c>
      <c r="AB18" s="17" t="s">
        <v>21</v>
      </c>
      <c r="AC18" s="17" t="s">
        <v>21</v>
      </c>
      <c r="AD18" s="17" t="s">
        <v>21</v>
      </c>
      <c r="AE18" s="17" t="s">
        <v>21</v>
      </c>
      <c r="AF18" s="17" t="s">
        <v>21</v>
      </c>
      <c r="AG18" s="17" t="s">
        <v>21</v>
      </c>
      <c r="AH18" s="17" t="s">
        <v>21</v>
      </c>
      <c r="AI18" s="17" t="s">
        <v>21</v>
      </c>
      <c r="AJ18" s="17" t="s">
        <v>21</v>
      </c>
      <c r="AK18" s="17" t="s">
        <v>21</v>
      </c>
      <c r="AL18" s="17" t="s">
        <v>21</v>
      </c>
      <c r="AM18" s="17" t="s">
        <v>21</v>
      </c>
      <c r="AN18" s="17" t="s">
        <v>21</v>
      </c>
      <c r="AO18" s="17" t="s">
        <v>21</v>
      </c>
      <c r="AP18" s="17" t="s">
        <v>21</v>
      </c>
      <c r="AQ18" s="17" t="s">
        <v>21</v>
      </c>
      <c r="AR18" s="17" t="s">
        <v>21</v>
      </c>
      <c r="AS18" s="17" t="s">
        <v>21</v>
      </c>
      <c r="AT18" s="17" t="s">
        <v>21</v>
      </c>
    </row>
    <row r="19" spans="2:46" x14ac:dyDescent="0.25">
      <c r="B19" s="10" t="s">
        <v>24</v>
      </c>
      <c r="C19" s="11">
        <v>3693390</v>
      </c>
      <c r="D19" s="11" t="s">
        <v>21</v>
      </c>
      <c r="E19" s="11">
        <v>71280</v>
      </c>
      <c r="F19" s="11" t="s">
        <v>21</v>
      </c>
      <c r="G19" s="11">
        <v>1013060</v>
      </c>
      <c r="H19" s="11" t="s">
        <v>21</v>
      </c>
      <c r="I19" s="11">
        <v>27780</v>
      </c>
      <c r="J19" s="11" t="s">
        <v>21</v>
      </c>
      <c r="K19" s="11">
        <v>922930</v>
      </c>
      <c r="L19" s="11" t="s">
        <v>21</v>
      </c>
      <c r="M19" s="11">
        <v>41590</v>
      </c>
      <c r="N19" s="11" t="s">
        <v>21</v>
      </c>
      <c r="O19" s="11">
        <v>170</v>
      </c>
      <c r="P19" s="11" t="s">
        <v>21</v>
      </c>
      <c r="Q19" s="11">
        <v>210</v>
      </c>
      <c r="R19" s="11" t="s">
        <v>21</v>
      </c>
      <c r="S19" s="11">
        <v>545420</v>
      </c>
      <c r="T19" s="11" t="s">
        <v>21</v>
      </c>
      <c r="U19" s="11">
        <v>18120</v>
      </c>
      <c r="V19" s="11" t="s">
        <v>21</v>
      </c>
      <c r="W19" s="11">
        <v>427010</v>
      </c>
      <c r="X19" s="11" t="s">
        <v>21</v>
      </c>
      <c r="Y19" s="11">
        <v>30140</v>
      </c>
      <c r="Z19" s="11" t="s">
        <v>21</v>
      </c>
      <c r="AA19" s="11">
        <v>352280</v>
      </c>
      <c r="AB19" s="11" t="s">
        <v>21</v>
      </c>
      <c r="AC19" s="11">
        <v>23270</v>
      </c>
      <c r="AD19" s="11" t="s">
        <v>21</v>
      </c>
      <c r="AE19" s="11">
        <v>74730</v>
      </c>
      <c r="AF19" s="11" t="s">
        <v>21</v>
      </c>
      <c r="AG19" s="11">
        <v>11670</v>
      </c>
      <c r="AH19" s="11" t="s">
        <v>21</v>
      </c>
      <c r="AI19" s="11">
        <v>648320</v>
      </c>
      <c r="AJ19" s="11" t="s">
        <v>21</v>
      </c>
      <c r="AK19" s="11">
        <v>46200</v>
      </c>
      <c r="AL19" s="11" t="s">
        <v>21</v>
      </c>
      <c r="AM19" s="11">
        <v>397300</v>
      </c>
      <c r="AN19" s="11" t="s">
        <v>21</v>
      </c>
      <c r="AO19" s="11">
        <v>40740</v>
      </c>
      <c r="AP19" s="11" t="s">
        <v>21</v>
      </c>
      <c r="AQ19" s="11">
        <v>110760</v>
      </c>
      <c r="AR19" s="11" t="s">
        <v>21</v>
      </c>
      <c r="AS19" s="11">
        <v>8870</v>
      </c>
      <c r="AT19" s="11" t="s">
        <v>21</v>
      </c>
    </row>
    <row r="20" spans="2:46" x14ac:dyDescent="0.25">
      <c r="B20" s="10" t="s">
        <v>25</v>
      </c>
      <c r="C20" s="12">
        <v>86270</v>
      </c>
      <c r="D20" s="12" t="s">
        <v>21</v>
      </c>
      <c r="E20" s="12">
        <v>1040</v>
      </c>
      <c r="F20" s="12" t="s">
        <v>21</v>
      </c>
      <c r="G20" s="12">
        <v>19290</v>
      </c>
      <c r="H20" s="12" t="s">
        <v>21</v>
      </c>
      <c r="I20" s="12">
        <v>340</v>
      </c>
      <c r="J20" s="12" t="s">
        <v>21</v>
      </c>
      <c r="K20" s="12">
        <v>16860</v>
      </c>
      <c r="L20" s="12" t="s">
        <v>21</v>
      </c>
      <c r="M20" s="12">
        <v>630</v>
      </c>
      <c r="N20" s="12" t="s">
        <v>21</v>
      </c>
      <c r="O20" s="12">
        <v>0</v>
      </c>
      <c r="P20" s="12" t="s">
        <v>21</v>
      </c>
      <c r="Q20" s="12">
        <v>0</v>
      </c>
      <c r="R20" s="12" t="s">
        <v>21</v>
      </c>
      <c r="S20" s="12">
        <v>3110</v>
      </c>
      <c r="T20" s="12" t="s">
        <v>21</v>
      </c>
      <c r="U20" s="12">
        <v>70</v>
      </c>
      <c r="V20" s="12" t="s">
        <v>21</v>
      </c>
      <c r="W20" s="12">
        <v>3040</v>
      </c>
      <c r="X20" s="12" t="s">
        <v>21</v>
      </c>
      <c r="Y20" s="12">
        <v>270</v>
      </c>
      <c r="Z20" s="12" t="s">
        <v>21</v>
      </c>
      <c r="AA20" s="12">
        <v>2270</v>
      </c>
      <c r="AB20" s="12" t="s">
        <v>21</v>
      </c>
      <c r="AC20" s="12">
        <v>240</v>
      </c>
      <c r="AD20" s="12" t="s">
        <v>21</v>
      </c>
      <c r="AE20" s="12">
        <v>770</v>
      </c>
      <c r="AF20" s="12" t="s">
        <v>21</v>
      </c>
      <c r="AG20" s="12">
        <v>60</v>
      </c>
      <c r="AH20" s="12" t="s">
        <v>21</v>
      </c>
      <c r="AI20" s="12">
        <v>22140</v>
      </c>
      <c r="AJ20" s="12" t="s">
        <v>21</v>
      </c>
      <c r="AK20" s="12">
        <v>230</v>
      </c>
      <c r="AL20" s="12" t="s">
        <v>21</v>
      </c>
      <c r="AM20" s="12">
        <v>9020</v>
      </c>
      <c r="AN20" s="12" t="s">
        <v>21</v>
      </c>
      <c r="AO20" s="12">
        <v>120</v>
      </c>
      <c r="AP20" s="12" t="s">
        <v>21</v>
      </c>
      <c r="AQ20" s="12">
        <v>6520</v>
      </c>
      <c r="AR20" s="12" t="s">
        <v>21</v>
      </c>
      <c r="AS20" s="12">
        <v>110</v>
      </c>
      <c r="AT20" s="12" t="s">
        <v>21</v>
      </c>
    </row>
    <row r="21" spans="2:46" x14ac:dyDescent="0.25">
      <c r="B21" s="10" t="s">
        <v>26</v>
      </c>
      <c r="C21" s="11">
        <v>8670</v>
      </c>
      <c r="D21" s="11" t="s">
        <v>21</v>
      </c>
      <c r="E21" s="11">
        <v>100</v>
      </c>
      <c r="F21" s="11" t="s">
        <v>21</v>
      </c>
      <c r="G21" s="11">
        <v>4170</v>
      </c>
      <c r="H21" s="11" t="s">
        <v>21</v>
      </c>
      <c r="I21" s="11">
        <v>50</v>
      </c>
      <c r="J21" s="11" t="s">
        <v>21</v>
      </c>
      <c r="K21" s="11">
        <v>3070</v>
      </c>
      <c r="L21" s="11" t="s">
        <v>21</v>
      </c>
      <c r="M21" s="11">
        <v>60</v>
      </c>
      <c r="N21" s="11" t="s">
        <v>21</v>
      </c>
      <c r="O21" s="11">
        <v>10</v>
      </c>
      <c r="P21" s="11" t="s">
        <v>21</v>
      </c>
      <c r="Q21" s="11">
        <v>10</v>
      </c>
      <c r="R21" s="11" t="s">
        <v>21</v>
      </c>
      <c r="S21" s="11" t="s">
        <v>53</v>
      </c>
      <c r="T21" s="11" t="s">
        <v>79</v>
      </c>
      <c r="U21" s="11" t="s">
        <v>53</v>
      </c>
      <c r="V21" s="11" t="s">
        <v>79</v>
      </c>
      <c r="W21" s="11">
        <v>3190</v>
      </c>
      <c r="X21" s="11" t="s">
        <v>21</v>
      </c>
      <c r="Y21" s="11">
        <v>110</v>
      </c>
      <c r="Z21" s="11" t="s">
        <v>21</v>
      </c>
      <c r="AA21" s="11">
        <v>2340</v>
      </c>
      <c r="AB21" s="11" t="s">
        <v>21</v>
      </c>
      <c r="AC21" s="11">
        <v>80</v>
      </c>
      <c r="AD21" s="11" t="s">
        <v>21</v>
      </c>
      <c r="AE21" s="11">
        <v>860</v>
      </c>
      <c r="AF21" s="11" t="s">
        <v>21</v>
      </c>
      <c r="AG21" s="11">
        <v>60</v>
      </c>
      <c r="AH21" s="11" t="s">
        <v>21</v>
      </c>
      <c r="AI21" s="11" t="s">
        <v>53</v>
      </c>
      <c r="AJ21" s="11" t="s">
        <v>79</v>
      </c>
      <c r="AK21" s="11">
        <v>20</v>
      </c>
      <c r="AL21" s="11" t="s">
        <v>21</v>
      </c>
      <c r="AM21" s="11" t="s">
        <v>53</v>
      </c>
      <c r="AN21" s="11" t="s">
        <v>79</v>
      </c>
      <c r="AO21" s="11" t="s">
        <v>53</v>
      </c>
      <c r="AP21" s="11" t="s">
        <v>79</v>
      </c>
      <c r="AQ21" s="11" t="s">
        <v>53</v>
      </c>
      <c r="AR21" s="11" t="s">
        <v>79</v>
      </c>
      <c r="AS21" s="11" t="s">
        <v>53</v>
      </c>
      <c r="AT21" s="11" t="s">
        <v>79</v>
      </c>
    </row>
    <row r="22" spans="2:46" x14ac:dyDescent="0.25">
      <c r="B22" s="10" t="s">
        <v>27</v>
      </c>
      <c r="C22" s="12">
        <v>187010</v>
      </c>
      <c r="D22" s="12" t="s">
        <v>21</v>
      </c>
      <c r="E22" s="12">
        <v>2200</v>
      </c>
      <c r="F22" s="12" t="s">
        <v>21</v>
      </c>
      <c r="G22" s="12">
        <v>7470</v>
      </c>
      <c r="H22" s="12" t="s">
        <v>21</v>
      </c>
      <c r="I22" s="12">
        <v>170</v>
      </c>
      <c r="J22" s="12" t="s">
        <v>21</v>
      </c>
      <c r="K22" s="12">
        <v>85340</v>
      </c>
      <c r="L22" s="12" t="s">
        <v>21</v>
      </c>
      <c r="M22" s="12">
        <v>1960</v>
      </c>
      <c r="N22" s="12" t="s">
        <v>21</v>
      </c>
      <c r="O22" s="12">
        <v>0</v>
      </c>
      <c r="P22" s="12" t="s">
        <v>21</v>
      </c>
      <c r="Q22" s="12">
        <v>0</v>
      </c>
      <c r="R22" s="12" t="s">
        <v>21</v>
      </c>
      <c r="S22" s="12">
        <v>770</v>
      </c>
      <c r="T22" s="12" t="s">
        <v>21</v>
      </c>
      <c r="U22" s="12">
        <v>60</v>
      </c>
      <c r="V22" s="12" t="s">
        <v>21</v>
      </c>
      <c r="W22" s="12">
        <v>6880</v>
      </c>
      <c r="X22" s="12" t="s">
        <v>21</v>
      </c>
      <c r="Y22" s="12">
        <v>970</v>
      </c>
      <c r="Z22" s="12" t="s">
        <v>21</v>
      </c>
      <c r="AA22" s="12">
        <v>6150</v>
      </c>
      <c r="AB22" s="12" t="s">
        <v>21</v>
      </c>
      <c r="AC22" s="12">
        <v>840</v>
      </c>
      <c r="AD22" s="12" t="s">
        <v>21</v>
      </c>
      <c r="AE22" s="12">
        <v>720</v>
      </c>
      <c r="AF22" s="12" t="s">
        <v>21</v>
      </c>
      <c r="AG22" s="12">
        <v>330</v>
      </c>
      <c r="AH22" s="12" t="s">
        <v>21</v>
      </c>
      <c r="AI22" s="12">
        <v>610</v>
      </c>
      <c r="AJ22" s="12" t="s">
        <v>21</v>
      </c>
      <c r="AK22" s="12">
        <v>360</v>
      </c>
      <c r="AL22" s="12" t="s">
        <v>21</v>
      </c>
      <c r="AM22" s="12">
        <v>320</v>
      </c>
      <c r="AN22" s="12" t="s">
        <v>21</v>
      </c>
      <c r="AO22" s="12">
        <v>340</v>
      </c>
      <c r="AP22" s="12" t="s">
        <v>21</v>
      </c>
      <c r="AQ22" s="12">
        <v>120</v>
      </c>
      <c r="AR22" s="12" t="s">
        <v>21</v>
      </c>
      <c r="AS22" s="12">
        <v>10</v>
      </c>
      <c r="AT22" s="12" t="s">
        <v>21</v>
      </c>
    </row>
    <row r="23" spans="2:46" x14ac:dyDescent="0.25">
      <c r="B23" s="10" t="s">
        <v>28</v>
      </c>
      <c r="C23" s="11">
        <v>164030</v>
      </c>
      <c r="D23" s="11" t="s">
        <v>21</v>
      </c>
      <c r="E23" s="11">
        <v>1340</v>
      </c>
      <c r="F23" s="11" t="s">
        <v>21</v>
      </c>
      <c r="G23" s="11">
        <v>80580</v>
      </c>
      <c r="H23" s="11" t="s">
        <v>21</v>
      </c>
      <c r="I23" s="11">
        <v>420</v>
      </c>
      <c r="J23" s="11" t="s">
        <v>21</v>
      </c>
      <c r="K23" s="11">
        <v>8970</v>
      </c>
      <c r="L23" s="11" t="s">
        <v>21</v>
      </c>
      <c r="M23" s="11">
        <v>810</v>
      </c>
      <c r="N23" s="11" t="s">
        <v>21</v>
      </c>
      <c r="O23" s="11">
        <v>0</v>
      </c>
      <c r="P23" s="11" t="s">
        <v>21</v>
      </c>
      <c r="Q23" s="11">
        <v>0</v>
      </c>
      <c r="R23" s="11" t="s">
        <v>21</v>
      </c>
      <c r="S23" s="11">
        <v>61530</v>
      </c>
      <c r="T23" s="11" t="s">
        <v>21</v>
      </c>
      <c r="U23" s="11">
        <v>260</v>
      </c>
      <c r="V23" s="11" t="s">
        <v>21</v>
      </c>
      <c r="W23" s="11">
        <v>3570</v>
      </c>
      <c r="X23" s="11" t="s">
        <v>21</v>
      </c>
      <c r="Y23" s="11">
        <v>460</v>
      </c>
      <c r="Z23" s="11" t="s">
        <v>21</v>
      </c>
      <c r="AA23" s="11">
        <v>3220</v>
      </c>
      <c r="AB23" s="11" t="s">
        <v>21</v>
      </c>
      <c r="AC23" s="11">
        <v>390</v>
      </c>
      <c r="AD23" s="11" t="s">
        <v>21</v>
      </c>
      <c r="AE23" s="11">
        <v>350</v>
      </c>
      <c r="AF23" s="11" t="s">
        <v>21</v>
      </c>
      <c r="AG23" s="11">
        <v>120</v>
      </c>
      <c r="AH23" s="11" t="s">
        <v>21</v>
      </c>
      <c r="AI23" s="11">
        <v>33370</v>
      </c>
      <c r="AJ23" s="11" t="s">
        <v>21</v>
      </c>
      <c r="AK23" s="11">
        <v>450</v>
      </c>
      <c r="AL23" s="11" t="s">
        <v>21</v>
      </c>
      <c r="AM23" s="11">
        <v>23910</v>
      </c>
      <c r="AN23" s="11" t="s">
        <v>21</v>
      </c>
      <c r="AO23" s="11">
        <v>410</v>
      </c>
      <c r="AP23" s="11" t="s">
        <v>21</v>
      </c>
      <c r="AQ23" s="11">
        <v>4380</v>
      </c>
      <c r="AR23" s="11" t="s">
        <v>21</v>
      </c>
      <c r="AS23" s="11">
        <v>50</v>
      </c>
      <c r="AT23" s="11" t="s">
        <v>21</v>
      </c>
    </row>
    <row r="24" spans="2:46" x14ac:dyDescent="0.25">
      <c r="B24" s="10" t="s">
        <v>29</v>
      </c>
      <c r="C24" s="12">
        <v>688960</v>
      </c>
      <c r="D24" s="12" t="s">
        <v>21</v>
      </c>
      <c r="E24" s="12">
        <v>13000</v>
      </c>
      <c r="F24" s="12" t="s">
        <v>21</v>
      </c>
      <c r="G24" s="12">
        <v>226580</v>
      </c>
      <c r="H24" s="12" t="s">
        <v>21</v>
      </c>
      <c r="I24" s="12">
        <v>4780</v>
      </c>
      <c r="J24" s="12" t="s">
        <v>21</v>
      </c>
      <c r="K24" s="12">
        <v>143770</v>
      </c>
      <c r="L24" s="12" t="s">
        <v>21</v>
      </c>
      <c r="M24" s="12">
        <v>7660</v>
      </c>
      <c r="N24" s="12" t="s">
        <v>21</v>
      </c>
      <c r="O24" s="12">
        <v>100</v>
      </c>
      <c r="P24" s="12" t="s">
        <v>21</v>
      </c>
      <c r="Q24" s="12">
        <v>120</v>
      </c>
      <c r="R24" s="12" t="s">
        <v>21</v>
      </c>
      <c r="S24" s="12">
        <v>63740</v>
      </c>
      <c r="T24" s="12" t="s">
        <v>21</v>
      </c>
      <c r="U24" s="12">
        <v>1570</v>
      </c>
      <c r="V24" s="12" t="s">
        <v>21</v>
      </c>
      <c r="W24" s="12">
        <v>29510</v>
      </c>
      <c r="X24" s="12" t="s">
        <v>21</v>
      </c>
      <c r="Y24" s="12">
        <v>3950</v>
      </c>
      <c r="Z24" s="12" t="s">
        <v>21</v>
      </c>
      <c r="AA24" s="12">
        <v>24370</v>
      </c>
      <c r="AB24" s="12" t="s">
        <v>21</v>
      </c>
      <c r="AC24" s="12">
        <v>2740</v>
      </c>
      <c r="AD24" s="12" t="s">
        <v>21</v>
      </c>
      <c r="AE24" s="12">
        <v>5140</v>
      </c>
      <c r="AF24" s="12" t="s">
        <v>21</v>
      </c>
      <c r="AG24" s="12">
        <v>1850</v>
      </c>
      <c r="AH24" s="12" t="s">
        <v>21</v>
      </c>
      <c r="AI24" s="12">
        <v>119870</v>
      </c>
      <c r="AJ24" s="12" t="s">
        <v>21</v>
      </c>
      <c r="AK24" s="12">
        <v>5510</v>
      </c>
      <c r="AL24" s="12" t="s">
        <v>21</v>
      </c>
      <c r="AM24" s="12">
        <v>97850</v>
      </c>
      <c r="AN24" s="12" t="s">
        <v>21</v>
      </c>
      <c r="AO24" s="12">
        <v>5260</v>
      </c>
      <c r="AP24" s="12" t="s">
        <v>21</v>
      </c>
      <c r="AQ24" s="12">
        <v>9150</v>
      </c>
      <c r="AR24" s="12" t="s">
        <v>21</v>
      </c>
      <c r="AS24" s="12">
        <v>440</v>
      </c>
      <c r="AT24" s="12" t="s">
        <v>21</v>
      </c>
    </row>
    <row r="25" spans="2:46" x14ac:dyDescent="0.25">
      <c r="B25" s="10" t="s">
        <v>30</v>
      </c>
      <c r="C25" s="11">
        <v>42070</v>
      </c>
      <c r="D25" s="11" t="s">
        <v>21</v>
      </c>
      <c r="E25" s="11">
        <v>770</v>
      </c>
      <c r="F25" s="11" t="s">
        <v>21</v>
      </c>
      <c r="G25" s="11">
        <v>2480</v>
      </c>
      <c r="H25" s="11" t="s">
        <v>21</v>
      </c>
      <c r="I25" s="11">
        <v>140</v>
      </c>
      <c r="J25" s="11" t="s">
        <v>21</v>
      </c>
      <c r="K25" s="11">
        <v>15120</v>
      </c>
      <c r="L25" s="11" t="s">
        <v>21</v>
      </c>
      <c r="M25" s="11">
        <v>680</v>
      </c>
      <c r="N25" s="11" t="s">
        <v>21</v>
      </c>
      <c r="O25" s="11">
        <v>0</v>
      </c>
      <c r="P25" s="11" t="s">
        <v>21</v>
      </c>
      <c r="Q25" s="11">
        <v>0</v>
      </c>
      <c r="R25" s="11" t="s">
        <v>21</v>
      </c>
      <c r="S25" s="11" t="s">
        <v>53</v>
      </c>
      <c r="T25" s="11" t="s">
        <v>79</v>
      </c>
      <c r="U25" s="11" t="s">
        <v>53</v>
      </c>
      <c r="V25" s="11" t="s">
        <v>79</v>
      </c>
      <c r="W25" s="11">
        <v>3830</v>
      </c>
      <c r="X25" s="11" t="s">
        <v>21</v>
      </c>
      <c r="Y25" s="11">
        <v>370</v>
      </c>
      <c r="Z25" s="11" t="s">
        <v>21</v>
      </c>
      <c r="AA25" s="11">
        <v>3690</v>
      </c>
      <c r="AB25" s="11" t="s">
        <v>21</v>
      </c>
      <c r="AC25" s="11">
        <v>350</v>
      </c>
      <c r="AD25" s="11" t="s">
        <v>21</v>
      </c>
      <c r="AE25" s="11">
        <v>150</v>
      </c>
      <c r="AF25" s="11" t="s">
        <v>21</v>
      </c>
      <c r="AG25" s="11">
        <v>60</v>
      </c>
      <c r="AH25" s="11" t="s">
        <v>21</v>
      </c>
      <c r="AI25" s="11">
        <v>470</v>
      </c>
      <c r="AJ25" s="11" t="s">
        <v>21</v>
      </c>
      <c r="AK25" s="11">
        <v>180</v>
      </c>
      <c r="AL25" s="11" t="s">
        <v>21</v>
      </c>
      <c r="AM25" s="11">
        <v>370</v>
      </c>
      <c r="AN25" s="11" t="s">
        <v>21</v>
      </c>
      <c r="AO25" s="11">
        <v>160</v>
      </c>
      <c r="AP25" s="11" t="s">
        <v>21</v>
      </c>
      <c r="AQ25" s="11" t="s">
        <v>53</v>
      </c>
      <c r="AR25" s="11" t="s">
        <v>79</v>
      </c>
      <c r="AS25" s="11">
        <v>10</v>
      </c>
      <c r="AT25" s="11" t="s">
        <v>21</v>
      </c>
    </row>
    <row r="26" spans="2:46" x14ac:dyDescent="0.25">
      <c r="B26" s="10" t="s">
        <v>31</v>
      </c>
      <c r="C26" s="12">
        <v>41350</v>
      </c>
      <c r="D26" s="12" t="s">
        <v>21</v>
      </c>
      <c r="E26" s="12">
        <v>1160</v>
      </c>
      <c r="F26" s="12" t="s">
        <v>21</v>
      </c>
      <c r="G26" s="12">
        <v>2830</v>
      </c>
      <c r="H26" s="12" t="s">
        <v>21</v>
      </c>
      <c r="I26" s="12">
        <v>50</v>
      </c>
      <c r="J26" s="12" t="s">
        <v>21</v>
      </c>
      <c r="K26" s="12">
        <v>14110</v>
      </c>
      <c r="L26" s="12" t="s">
        <v>21</v>
      </c>
      <c r="M26" s="12">
        <v>960</v>
      </c>
      <c r="N26" s="12" t="s">
        <v>21</v>
      </c>
      <c r="O26" s="12">
        <v>0</v>
      </c>
      <c r="P26" s="12" t="s">
        <v>21</v>
      </c>
      <c r="Q26" s="12">
        <v>0</v>
      </c>
      <c r="R26" s="12" t="s">
        <v>21</v>
      </c>
      <c r="S26" s="12">
        <v>120</v>
      </c>
      <c r="T26" s="12" t="s">
        <v>21</v>
      </c>
      <c r="U26" s="12">
        <v>20</v>
      </c>
      <c r="V26" s="12" t="s">
        <v>21</v>
      </c>
      <c r="W26" s="12">
        <v>7490</v>
      </c>
      <c r="X26" s="12" t="s">
        <v>21</v>
      </c>
      <c r="Y26" s="12">
        <v>390</v>
      </c>
      <c r="Z26" s="12" t="s">
        <v>21</v>
      </c>
      <c r="AA26" s="12">
        <v>7490</v>
      </c>
      <c r="AB26" s="12" t="s">
        <v>21</v>
      </c>
      <c r="AC26" s="12">
        <v>380</v>
      </c>
      <c r="AD26" s="12" t="s">
        <v>21</v>
      </c>
      <c r="AE26" s="12">
        <v>10</v>
      </c>
      <c r="AF26" s="12" t="s">
        <v>21</v>
      </c>
      <c r="AG26" s="12">
        <v>20</v>
      </c>
      <c r="AH26" s="12" t="s">
        <v>21</v>
      </c>
      <c r="AI26" s="12">
        <v>2260</v>
      </c>
      <c r="AJ26" s="12" t="s">
        <v>21</v>
      </c>
      <c r="AK26" s="12">
        <v>100</v>
      </c>
      <c r="AL26" s="12" t="s">
        <v>21</v>
      </c>
      <c r="AM26" s="12">
        <v>1830</v>
      </c>
      <c r="AN26" s="12" t="s">
        <v>21</v>
      </c>
      <c r="AO26" s="12">
        <v>90</v>
      </c>
      <c r="AP26" s="12" t="s">
        <v>21</v>
      </c>
      <c r="AQ26" s="12">
        <v>210</v>
      </c>
      <c r="AR26" s="12" t="s">
        <v>21</v>
      </c>
      <c r="AS26" s="12">
        <v>10</v>
      </c>
      <c r="AT26" s="12" t="s">
        <v>21</v>
      </c>
    </row>
    <row r="27" spans="2:46" x14ac:dyDescent="0.25">
      <c r="B27" s="10" t="s">
        <v>32</v>
      </c>
      <c r="C27" s="11">
        <v>46450</v>
      </c>
      <c r="D27" s="11" t="s">
        <v>21</v>
      </c>
      <c r="E27" s="11">
        <v>650</v>
      </c>
      <c r="F27" s="11" t="s">
        <v>21</v>
      </c>
      <c r="G27" s="11">
        <v>4760</v>
      </c>
      <c r="H27" s="11" t="s">
        <v>21</v>
      </c>
      <c r="I27" s="11">
        <v>100</v>
      </c>
      <c r="J27" s="11" t="s">
        <v>21</v>
      </c>
      <c r="K27" s="11">
        <v>16510</v>
      </c>
      <c r="L27" s="11" t="s">
        <v>21</v>
      </c>
      <c r="M27" s="11">
        <v>400</v>
      </c>
      <c r="N27" s="11" t="s">
        <v>21</v>
      </c>
      <c r="O27" s="11" t="s">
        <v>53</v>
      </c>
      <c r="P27" s="11" t="s">
        <v>79</v>
      </c>
      <c r="Q27" s="11" t="s">
        <v>53</v>
      </c>
      <c r="R27" s="11" t="s">
        <v>79</v>
      </c>
      <c r="S27" s="11">
        <v>4820</v>
      </c>
      <c r="T27" s="11" t="s">
        <v>21</v>
      </c>
      <c r="U27" s="11">
        <v>150</v>
      </c>
      <c r="V27" s="11" t="s">
        <v>21</v>
      </c>
      <c r="W27" s="11">
        <v>69760</v>
      </c>
      <c r="X27" s="11" t="s">
        <v>21</v>
      </c>
      <c r="Y27" s="11">
        <v>2030</v>
      </c>
      <c r="Z27" s="11" t="s">
        <v>21</v>
      </c>
      <c r="AA27" s="11">
        <v>49700</v>
      </c>
      <c r="AB27" s="11" t="s">
        <v>21</v>
      </c>
      <c r="AC27" s="11">
        <v>1720</v>
      </c>
      <c r="AD27" s="11" t="s">
        <v>21</v>
      </c>
      <c r="AE27" s="11">
        <v>20060</v>
      </c>
      <c r="AF27" s="11" t="s">
        <v>21</v>
      </c>
      <c r="AG27" s="11">
        <v>1040</v>
      </c>
      <c r="AH27" s="11" t="s">
        <v>21</v>
      </c>
      <c r="AI27" s="11">
        <v>2130</v>
      </c>
      <c r="AJ27" s="11" t="s">
        <v>21</v>
      </c>
      <c r="AK27" s="11">
        <v>110</v>
      </c>
      <c r="AL27" s="11" t="s">
        <v>21</v>
      </c>
      <c r="AM27" s="11">
        <v>1370</v>
      </c>
      <c r="AN27" s="11" t="s">
        <v>21</v>
      </c>
      <c r="AO27" s="11">
        <v>90</v>
      </c>
      <c r="AP27" s="11" t="s">
        <v>21</v>
      </c>
      <c r="AQ27" s="11">
        <v>380</v>
      </c>
      <c r="AR27" s="11" t="s">
        <v>21</v>
      </c>
      <c r="AS27" s="11">
        <v>30</v>
      </c>
      <c r="AT27" s="11" t="s">
        <v>21</v>
      </c>
    </row>
    <row r="28" spans="2:46" x14ac:dyDescent="0.25">
      <c r="B28" s="10" t="s">
        <v>33</v>
      </c>
      <c r="C28" s="12">
        <v>170770</v>
      </c>
      <c r="D28" s="12" t="s">
        <v>21</v>
      </c>
      <c r="E28" s="12">
        <v>2440</v>
      </c>
      <c r="F28" s="12" t="s">
        <v>21</v>
      </c>
      <c r="G28" s="12">
        <v>6440</v>
      </c>
      <c r="H28" s="12" t="s">
        <v>21</v>
      </c>
      <c r="I28" s="12">
        <v>190</v>
      </c>
      <c r="J28" s="12" t="s">
        <v>21</v>
      </c>
      <c r="K28" s="12">
        <v>87270</v>
      </c>
      <c r="L28" s="12" t="s">
        <v>21</v>
      </c>
      <c r="M28" s="12">
        <v>2240</v>
      </c>
      <c r="N28" s="12" t="s">
        <v>21</v>
      </c>
      <c r="O28" s="12" t="s">
        <v>53</v>
      </c>
      <c r="P28" s="12" t="s">
        <v>79</v>
      </c>
      <c r="Q28" s="12" t="s">
        <v>53</v>
      </c>
      <c r="R28" s="12" t="s">
        <v>79</v>
      </c>
      <c r="S28" s="12">
        <v>25580</v>
      </c>
      <c r="T28" s="12" t="s">
        <v>21</v>
      </c>
      <c r="U28" s="12">
        <v>170</v>
      </c>
      <c r="V28" s="12" t="s">
        <v>21</v>
      </c>
      <c r="W28" s="12">
        <v>71450</v>
      </c>
      <c r="X28" s="12" t="s">
        <v>21</v>
      </c>
      <c r="Y28" s="12">
        <v>1700</v>
      </c>
      <c r="Z28" s="12" t="s">
        <v>21</v>
      </c>
      <c r="AA28" s="12">
        <v>62350</v>
      </c>
      <c r="AB28" s="12" t="s">
        <v>21</v>
      </c>
      <c r="AC28" s="12">
        <v>1450</v>
      </c>
      <c r="AD28" s="12" t="s">
        <v>21</v>
      </c>
      <c r="AE28" s="12">
        <v>9100</v>
      </c>
      <c r="AF28" s="12" t="s">
        <v>21</v>
      </c>
      <c r="AG28" s="12">
        <v>720</v>
      </c>
      <c r="AH28" s="12" t="s">
        <v>21</v>
      </c>
      <c r="AI28" s="12">
        <v>15280</v>
      </c>
      <c r="AJ28" s="12" t="s">
        <v>21</v>
      </c>
      <c r="AK28" s="12">
        <v>240</v>
      </c>
      <c r="AL28" s="12" t="s">
        <v>21</v>
      </c>
      <c r="AM28" s="12">
        <v>9240</v>
      </c>
      <c r="AN28" s="12" t="s">
        <v>21</v>
      </c>
      <c r="AO28" s="12">
        <v>160</v>
      </c>
      <c r="AP28" s="12" t="s">
        <v>21</v>
      </c>
      <c r="AQ28" s="12">
        <v>2860</v>
      </c>
      <c r="AR28" s="12" t="s">
        <v>21</v>
      </c>
      <c r="AS28" s="12">
        <v>80</v>
      </c>
      <c r="AT28" s="12" t="s">
        <v>21</v>
      </c>
    </row>
    <row r="29" spans="2:46" x14ac:dyDescent="0.25">
      <c r="B29" s="10" t="s">
        <v>34</v>
      </c>
      <c r="C29" s="11">
        <v>908340</v>
      </c>
      <c r="D29" s="11" t="s">
        <v>21</v>
      </c>
      <c r="E29" s="11">
        <v>11590</v>
      </c>
      <c r="F29" s="11" t="s">
        <v>21</v>
      </c>
      <c r="G29" s="11">
        <v>291350</v>
      </c>
      <c r="H29" s="11" t="s">
        <v>21</v>
      </c>
      <c r="I29" s="11">
        <v>5270</v>
      </c>
      <c r="J29" s="11" t="s">
        <v>21</v>
      </c>
      <c r="K29" s="11">
        <v>180210</v>
      </c>
      <c r="L29" s="11" t="s">
        <v>21</v>
      </c>
      <c r="M29" s="11">
        <v>7350</v>
      </c>
      <c r="N29" s="11" t="s">
        <v>21</v>
      </c>
      <c r="O29" s="11">
        <v>10</v>
      </c>
      <c r="P29" s="11" t="s">
        <v>21</v>
      </c>
      <c r="Q29" s="11">
        <v>20</v>
      </c>
      <c r="R29" s="11" t="s">
        <v>21</v>
      </c>
      <c r="S29" s="11">
        <v>73510</v>
      </c>
      <c r="T29" s="11" t="s">
        <v>21</v>
      </c>
      <c r="U29" s="11">
        <v>1560</v>
      </c>
      <c r="V29" s="11" t="s">
        <v>21</v>
      </c>
      <c r="W29" s="11">
        <v>80290</v>
      </c>
      <c r="X29" s="11" t="s">
        <v>21</v>
      </c>
      <c r="Y29" s="11">
        <v>5020</v>
      </c>
      <c r="Z29" s="11" t="s">
        <v>21</v>
      </c>
      <c r="AA29" s="11">
        <v>66280</v>
      </c>
      <c r="AB29" s="11" t="s">
        <v>21</v>
      </c>
      <c r="AC29" s="11">
        <v>3860</v>
      </c>
      <c r="AD29" s="11" t="s">
        <v>21</v>
      </c>
      <c r="AE29" s="11">
        <v>14020</v>
      </c>
      <c r="AF29" s="11" t="s">
        <v>21</v>
      </c>
      <c r="AG29" s="11">
        <v>1790</v>
      </c>
      <c r="AH29" s="11" t="s">
        <v>21</v>
      </c>
      <c r="AI29" s="11">
        <v>212920</v>
      </c>
      <c r="AJ29" s="11" t="s">
        <v>21</v>
      </c>
      <c r="AK29" s="11">
        <v>4010</v>
      </c>
      <c r="AL29" s="11" t="s">
        <v>21</v>
      </c>
      <c r="AM29" s="11">
        <v>117120</v>
      </c>
      <c r="AN29" s="11" t="s">
        <v>21</v>
      </c>
      <c r="AO29" s="11">
        <v>3100</v>
      </c>
      <c r="AP29" s="11" t="s">
        <v>21</v>
      </c>
      <c r="AQ29" s="11">
        <v>43650</v>
      </c>
      <c r="AR29" s="11" t="s">
        <v>21</v>
      </c>
      <c r="AS29" s="11">
        <v>1270</v>
      </c>
      <c r="AT29" s="11" t="s">
        <v>21</v>
      </c>
    </row>
    <row r="30" spans="2:46" x14ac:dyDescent="0.25">
      <c r="B30" s="10" t="s">
        <v>35</v>
      </c>
      <c r="C30" s="12">
        <v>17950</v>
      </c>
      <c r="D30" s="12" t="s">
        <v>21</v>
      </c>
      <c r="E30" s="12">
        <v>400</v>
      </c>
      <c r="F30" s="12" t="s">
        <v>21</v>
      </c>
      <c r="G30" s="12">
        <v>520</v>
      </c>
      <c r="H30" s="12" t="s">
        <v>21</v>
      </c>
      <c r="I30" s="12">
        <v>70</v>
      </c>
      <c r="J30" s="12" t="s">
        <v>21</v>
      </c>
      <c r="K30" s="12">
        <v>8370</v>
      </c>
      <c r="L30" s="12" t="s">
        <v>21</v>
      </c>
      <c r="M30" s="12">
        <v>300</v>
      </c>
      <c r="N30" s="12" t="s">
        <v>21</v>
      </c>
      <c r="O30" s="12">
        <v>0</v>
      </c>
      <c r="P30" s="12" t="s">
        <v>21</v>
      </c>
      <c r="Q30" s="12">
        <v>0</v>
      </c>
      <c r="R30" s="12" t="s">
        <v>21</v>
      </c>
      <c r="S30" s="12">
        <v>140</v>
      </c>
      <c r="T30" s="12" t="s">
        <v>21</v>
      </c>
      <c r="U30" s="12">
        <v>10</v>
      </c>
      <c r="V30" s="12" t="s">
        <v>21</v>
      </c>
      <c r="W30" s="12">
        <v>6690</v>
      </c>
      <c r="X30" s="12" t="s">
        <v>21</v>
      </c>
      <c r="Y30" s="12">
        <v>500</v>
      </c>
      <c r="Z30" s="12" t="s">
        <v>21</v>
      </c>
      <c r="AA30" s="12">
        <v>6220</v>
      </c>
      <c r="AB30" s="12" t="s">
        <v>21</v>
      </c>
      <c r="AC30" s="12">
        <v>460</v>
      </c>
      <c r="AD30" s="12" t="s">
        <v>21</v>
      </c>
      <c r="AE30" s="12">
        <v>480</v>
      </c>
      <c r="AF30" s="12" t="s">
        <v>21</v>
      </c>
      <c r="AG30" s="12">
        <v>70</v>
      </c>
      <c r="AH30" s="12" t="s">
        <v>21</v>
      </c>
      <c r="AI30" s="12">
        <v>70</v>
      </c>
      <c r="AJ30" s="12" t="s">
        <v>21</v>
      </c>
      <c r="AK30" s="12">
        <v>20</v>
      </c>
      <c r="AL30" s="12" t="s">
        <v>21</v>
      </c>
      <c r="AM30" s="12">
        <v>70</v>
      </c>
      <c r="AN30" s="12" t="s">
        <v>21</v>
      </c>
      <c r="AO30" s="12">
        <v>20</v>
      </c>
      <c r="AP30" s="12" t="s">
        <v>21</v>
      </c>
      <c r="AQ30" s="12" t="s">
        <v>53</v>
      </c>
      <c r="AR30" s="12" t="s">
        <v>79</v>
      </c>
      <c r="AS30" s="12" t="s">
        <v>53</v>
      </c>
      <c r="AT30" s="12" t="s">
        <v>79</v>
      </c>
    </row>
    <row r="31" spans="2:46" x14ac:dyDescent="0.25">
      <c r="B31" s="10" t="s">
        <v>36</v>
      </c>
      <c r="C31" s="11">
        <v>259960</v>
      </c>
      <c r="D31" s="11" t="s">
        <v>21</v>
      </c>
      <c r="E31" s="11">
        <v>5710</v>
      </c>
      <c r="F31" s="11" t="s">
        <v>21</v>
      </c>
      <c r="G31" s="11">
        <v>59530</v>
      </c>
      <c r="H31" s="11" t="s">
        <v>21</v>
      </c>
      <c r="I31" s="11">
        <v>1440</v>
      </c>
      <c r="J31" s="11" t="s">
        <v>21</v>
      </c>
      <c r="K31" s="11">
        <v>65310</v>
      </c>
      <c r="L31" s="11" t="s">
        <v>21</v>
      </c>
      <c r="M31" s="11">
        <v>2940</v>
      </c>
      <c r="N31" s="11" t="s">
        <v>21</v>
      </c>
      <c r="O31" s="11">
        <v>40</v>
      </c>
      <c r="P31" s="11" t="s">
        <v>21</v>
      </c>
      <c r="Q31" s="11">
        <v>50</v>
      </c>
      <c r="R31" s="11" t="s">
        <v>21</v>
      </c>
      <c r="S31" s="11">
        <v>23070</v>
      </c>
      <c r="T31" s="11" t="s">
        <v>21</v>
      </c>
      <c r="U31" s="11">
        <v>1320</v>
      </c>
      <c r="V31" s="11" t="s">
        <v>21</v>
      </c>
      <c r="W31" s="11">
        <v>58340</v>
      </c>
      <c r="X31" s="11" t="s">
        <v>21</v>
      </c>
      <c r="Y31" s="11">
        <v>3590</v>
      </c>
      <c r="Z31" s="11" t="s">
        <v>21</v>
      </c>
      <c r="AA31" s="11">
        <v>50300</v>
      </c>
      <c r="AB31" s="11" t="s">
        <v>21</v>
      </c>
      <c r="AC31" s="11">
        <v>2890</v>
      </c>
      <c r="AD31" s="11" t="s">
        <v>21</v>
      </c>
      <c r="AE31" s="11">
        <v>8040</v>
      </c>
      <c r="AF31" s="11" t="s">
        <v>21</v>
      </c>
      <c r="AG31" s="11">
        <v>1470</v>
      </c>
      <c r="AH31" s="11" t="s">
        <v>21</v>
      </c>
      <c r="AI31" s="11">
        <v>86600</v>
      </c>
      <c r="AJ31" s="11" t="s">
        <v>21</v>
      </c>
      <c r="AK31" s="11">
        <v>1680</v>
      </c>
      <c r="AL31" s="11" t="s">
        <v>21</v>
      </c>
      <c r="AM31" s="11">
        <v>28320</v>
      </c>
      <c r="AN31" s="11" t="s">
        <v>21</v>
      </c>
      <c r="AO31" s="11">
        <v>1370</v>
      </c>
      <c r="AP31" s="11" t="s">
        <v>21</v>
      </c>
      <c r="AQ31" s="11">
        <v>23730</v>
      </c>
      <c r="AR31" s="11" t="s">
        <v>21</v>
      </c>
      <c r="AS31" s="11">
        <v>480</v>
      </c>
      <c r="AT31" s="11" t="s">
        <v>21</v>
      </c>
    </row>
    <row r="32" spans="2:46" x14ac:dyDescent="0.25">
      <c r="B32" s="10" t="s">
        <v>37</v>
      </c>
      <c r="C32" s="12" t="s">
        <v>53</v>
      </c>
      <c r="D32" s="12" t="s">
        <v>79</v>
      </c>
      <c r="E32" s="12" t="s">
        <v>53</v>
      </c>
      <c r="F32" s="12" t="s">
        <v>79</v>
      </c>
      <c r="G32" s="12" t="s">
        <v>53</v>
      </c>
      <c r="H32" s="12" t="s">
        <v>79</v>
      </c>
      <c r="I32" s="12" t="s">
        <v>53</v>
      </c>
      <c r="J32" s="12" t="s">
        <v>79</v>
      </c>
      <c r="K32" s="12" t="s">
        <v>53</v>
      </c>
      <c r="L32" s="12" t="s">
        <v>79</v>
      </c>
      <c r="M32" s="12" t="s">
        <v>53</v>
      </c>
      <c r="N32" s="12" t="s">
        <v>79</v>
      </c>
      <c r="O32" s="12">
        <v>0</v>
      </c>
      <c r="P32" s="12" t="s">
        <v>21</v>
      </c>
      <c r="Q32" s="12">
        <v>0</v>
      </c>
      <c r="R32" s="12" t="s">
        <v>21</v>
      </c>
      <c r="S32" s="12">
        <v>0</v>
      </c>
      <c r="T32" s="12" t="s">
        <v>21</v>
      </c>
      <c r="U32" s="12">
        <v>0</v>
      </c>
      <c r="V32" s="12" t="s">
        <v>21</v>
      </c>
      <c r="W32" s="12">
        <v>510</v>
      </c>
      <c r="X32" s="12" t="s">
        <v>21</v>
      </c>
      <c r="Y32" s="12">
        <v>10</v>
      </c>
      <c r="Z32" s="12" t="s">
        <v>21</v>
      </c>
      <c r="AA32" s="12" t="s">
        <v>53</v>
      </c>
      <c r="AB32" s="12" t="s">
        <v>79</v>
      </c>
      <c r="AC32" s="12" t="s">
        <v>53</v>
      </c>
      <c r="AD32" s="12" t="s">
        <v>79</v>
      </c>
      <c r="AE32" s="12">
        <v>450</v>
      </c>
      <c r="AF32" s="12" t="s">
        <v>21</v>
      </c>
      <c r="AG32" s="12">
        <v>10</v>
      </c>
      <c r="AH32" s="12" t="s">
        <v>21</v>
      </c>
      <c r="AI32" s="12">
        <v>500</v>
      </c>
      <c r="AJ32" s="12" t="s">
        <v>21</v>
      </c>
      <c r="AK32" s="12">
        <v>20</v>
      </c>
      <c r="AL32" s="12" t="s">
        <v>21</v>
      </c>
      <c r="AM32" s="12">
        <v>240</v>
      </c>
      <c r="AN32" s="12" t="s">
        <v>21</v>
      </c>
      <c r="AO32" s="12">
        <v>10</v>
      </c>
      <c r="AP32" s="12" t="s">
        <v>21</v>
      </c>
      <c r="AQ32" s="12" t="s">
        <v>53</v>
      </c>
      <c r="AR32" s="12" t="s">
        <v>79</v>
      </c>
      <c r="AS32" s="12" t="s">
        <v>53</v>
      </c>
      <c r="AT32" s="12" t="s">
        <v>79</v>
      </c>
    </row>
    <row r="33" spans="2:46" x14ac:dyDescent="0.25">
      <c r="B33" s="10" t="s">
        <v>38</v>
      </c>
      <c r="C33" s="11">
        <v>87630</v>
      </c>
      <c r="D33" s="11" t="s">
        <v>21</v>
      </c>
      <c r="E33" s="11">
        <v>2390</v>
      </c>
      <c r="F33" s="11" t="s">
        <v>21</v>
      </c>
      <c r="G33" s="11">
        <v>18130</v>
      </c>
      <c r="H33" s="11" t="s">
        <v>21</v>
      </c>
      <c r="I33" s="11">
        <v>1290</v>
      </c>
      <c r="J33" s="11" t="s">
        <v>21</v>
      </c>
      <c r="K33" s="11">
        <v>27110</v>
      </c>
      <c r="L33" s="11" t="s">
        <v>21</v>
      </c>
      <c r="M33" s="11">
        <v>1440</v>
      </c>
      <c r="N33" s="11" t="s">
        <v>21</v>
      </c>
      <c r="O33" s="11">
        <v>0</v>
      </c>
      <c r="P33" s="11" t="s">
        <v>21</v>
      </c>
      <c r="Q33" s="11">
        <v>0</v>
      </c>
      <c r="R33" s="11" t="s">
        <v>21</v>
      </c>
      <c r="S33" s="11">
        <v>630</v>
      </c>
      <c r="T33" s="11" t="s">
        <v>21</v>
      </c>
      <c r="U33" s="11">
        <v>350</v>
      </c>
      <c r="V33" s="11" t="s">
        <v>21</v>
      </c>
      <c r="W33" s="11">
        <v>5090</v>
      </c>
      <c r="X33" s="11" t="s">
        <v>21</v>
      </c>
      <c r="Y33" s="11">
        <v>500</v>
      </c>
      <c r="Z33" s="11" t="s">
        <v>21</v>
      </c>
      <c r="AA33" s="11">
        <v>4790</v>
      </c>
      <c r="AB33" s="11" t="s">
        <v>21</v>
      </c>
      <c r="AC33" s="11">
        <v>420</v>
      </c>
      <c r="AD33" s="11" t="s">
        <v>21</v>
      </c>
      <c r="AE33" s="11">
        <v>300</v>
      </c>
      <c r="AF33" s="11" t="s">
        <v>21</v>
      </c>
      <c r="AG33" s="11">
        <v>110</v>
      </c>
      <c r="AH33" s="11" t="s">
        <v>21</v>
      </c>
      <c r="AI33" s="11">
        <v>740</v>
      </c>
      <c r="AJ33" s="11" t="s">
        <v>21</v>
      </c>
      <c r="AK33" s="11">
        <v>830</v>
      </c>
      <c r="AL33" s="11" t="s">
        <v>21</v>
      </c>
      <c r="AM33" s="11">
        <v>570</v>
      </c>
      <c r="AN33" s="11" t="s">
        <v>21</v>
      </c>
      <c r="AO33" s="11">
        <v>820</v>
      </c>
      <c r="AP33" s="11" t="s">
        <v>21</v>
      </c>
      <c r="AQ33" s="11">
        <v>50</v>
      </c>
      <c r="AR33" s="11" t="s">
        <v>21</v>
      </c>
      <c r="AS33" s="11">
        <v>30</v>
      </c>
      <c r="AT33" s="11" t="s">
        <v>21</v>
      </c>
    </row>
    <row r="34" spans="2:46" x14ac:dyDescent="0.25">
      <c r="B34" s="10" t="s">
        <v>39</v>
      </c>
      <c r="C34" s="12">
        <v>45410</v>
      </c>
      <c r="D34" s="12" t="s">
        <v>21</v>
      </c>
      <c r="E34" s="12">
        <v>830</v>
      </c>
      <c r="F34" s="12" t="s">
        <v>21</v>
      </c>
      <c r="G34" s="12">
        <v>13500</v>
      </c>
      <c r="H34" s="12" t="s">
        <v>21</v>
      </c>
      <c r="I34" s="12">
        <v>390</v>
      </c>
      <c r="J34" s="12" t="s">
        <v>21</v>
      </c>
      <c r="K34" s="12">
        <v>10030</v>
      </c>
      <c r="L34" s="12" t="s">
        <v>21</v>
      </c>
      <c r="M34" s="12">
        <v>500</v>
      </c>
      <c r="N34" s="12" t="s">
        <v>21</v>
      </c>
      <c r="O34" s="12">
        <v>0</v>
      </c>
      <c r="P34" s="12" t="s">
        <v>21</v>
      </c>
      <c r="Q34" s="12">
        <v>0</v>
      </c>
      <c r="R34" s="12" t="s">
        <v>21</v>
      </c>
      <c r="S34" s="12" t="s">
        <v>53</v>
      </c>
      <c r="T34" s="12" t="s">
        <v>79</v>
      </c>
      <c r="U34" s="12">
        <v>10</v>
      </c>
      <c r="V34" s="12" t="s">
        <v>21</v>
      </c>
      <c r="W34" s="12">
        <v>2090</v>
      </c>
      <c r="X34" s="12" t="s">
        <v>21</v>
      </c>
      <c r="Y34" s="12">
        <v>170</v>
      </c>
      <c r="Z34" s="12" t="s">
        <v>21</v>
      </c>
      <c r="AA34" s="12">
        <v>2020</v>
      </c>
      <c r="AB34" s="12" t="s">
        <v>21</v>
      </c>
      <c r="AC34" s="12">
        <v>160</v>
      </c>
      <c r="AD34" s="12" t="s">
        <v>21</v>
      </c>
      <c r="AE34" s="12">
        <v>70</v>
      </c>
      <c r="AF34" s="12" t="s">
        <v>21</v>
      </c>
      <c r="AG34" s="12">
        <v>20</v>
      </c>
      <c r="AH34" s="12" t="s">
        <v>21</v>
      </c>
      <c r="AI34" s="12">
        <v>170</v>
      </c>
      <c r="AJ34" s="12" t="s">
        <v>21</v>
      </c>
      <c r="AK34" s="12">
        <v>20</v>
      </c>
      <c r="AL34" s="12" t="s">
        <v>21</v>
      </c>
      <c r="AM34" s="12">
        <v>120</v>
      </c>
      <c r="AN34" s="12" t="s">
        <v>21</v>
      </c>
      <c r="AO34" s="12">
        <v>20</v>
      </c>
      <c r="AP34" s="12" t="s">
        <v>21</v>
      </c>
      <c r="AQ34" s="12">
        <v>30</v>
      </c>
      <c r="AR34" s="12" t="s">
        <v>21</v>
      </c>
      <c r="AS34" s="12">
        <v>10</v>
      </c>
      <c r="AT34" s="12" t="s">
        <v>21</v>
      </c>
    </row>
    <row r="35" spans="2:46" x14ac:dyDescent="0.25">
      <c r="B35" s="10" t="s">
        <v>40</v>
      </c>
      <c r="C35" s="11">
        <v>4350</v>
      </c>
      <c r="D35" s="11" t="s">
        <v>21</v>
      </c>
      <c r="E35" s="11">
        <v>60</v>
      </c>
      <c r="F35" s="11" t="s">
        <v>21</v>
      </c>
      <c r="G35" s="11">
        <v>920</v>
      </c>
      <c r="H35" s="11" t="s">
        <v>21</v>
      </c>
      <c r="I35" s="11">
        <v>20</v>
      </c>
      <c r="J35" s="11" t="s">
        <v>21</v>
      </c>
      <c r="K35" s="11">
        <v>1110</v>
      </c>
      <c r="L35" s="11" t="s">
        <v>21</v>
      </c>
      <c r="M35" s="11">
        <v>50</v>
      </c>
      <c r="N35" s="11" t="s">
        <v>21</v>
      </c>
      <c r="O35" s="11">
        <v>0</v>
      </c>
      <c r="P35" s="11" t="s">
        <v>21</v>
      </c>
      <c r="Q35" s="11">
        <v>0</v>
      </c>
      <c r="R35" s="11" t="s">
        <v>21</v>
      </c>
      <c r="S35" s="11">
        <v>340</v>
      </c>
      <c r="T35" s="11" t="s">
        <v>21</v>
      </c>
      <c r="U35" s="11">
        <v>10</v>
      </c>
      <c r="V35" s="11" t="s">
        <v>21</v>
      </c>
      <c r="W35" s="11">
        <v>110</v>
      </c>
      <c r="X35" s="11" t="s">
        <v>21</v>
      </c>
      <c r="Y35" s="11">
        <v>20</v>
      </c>
      <c r="Z35" s="11" t="s">
        <v>21</v>
      </c>
      <c r="AA35" s="11">
        <v>80</v>
      </c>
      <c r="AB35" s="11" t="s">
        <v>21</v>
      </c>
      <c r="AC35" s="11">
        <v>20</v>
      </c>
      <c r="AD35" s="11" t="s">
        <v>21</v>
      </c>
      <c r="AE35" s="11" t="s">
        <v>53</v>
      </c>
      <c r="AF35" s="11" t="s">
        <v>79</v>
      </c>
      <c r="AG35" s="11">
        <v>10</v>
      </c>
      <c r="AH35" s="11" t="s">
        <v>21</v>
      </c>
      <c r="AI35" s="11">
        <v>550</v>
      </c>
      <c r="AJ35" s="11" t="s">
        <v>21</v>
      </c>
      <c r="AK35" s="11">
        <v>40</v>
      </c>
      <c r="AL35" s="11" t="s">
        <v>21</v>
      </c>
      <c r="AM35" s="11">
        <v>340</v>
      </c>
      <c r="AN35" s="11" t="s">
        <v>21</v>
      </c>
      <c r="AO35" s="11">
        <v>40</v>
      </c>
      <c r="AP35" s="11" t="s">
        <v>21</v>
      </c>
      <c r="AQ35" s="11" t="s">
        <v>53</v>
      </c>
      <c r="AR35" s="11" t="s">
        <v>79</v>
      </c>
      <c r="AS35" s="11">
        <v>10</v>
      </c>
      <c r="AT35" s="11" t="s">
        <v>21</v>
      </c>
    </row>
    <row r="36" spans="2:46" x14ac:dyDescent="0.25">
      <c r="B36" s="10" t="s">
        <v>41</v>
      </c>
      <c r="C36" s="12">
        <v>18920</v>
      </c>
      <c r="D36" s="12" t="s">
        <v>21</v>
      </c>
      <c r="E36" s="12">
        <v>130</v>
      </c>
      <c r="F36" s="12" t="s">
        <v>21</v>
      </c>
      <c r="G36" s="12" t="s">
        <v>53</v>
      </c>
      <c r="H36" s="12" t="s">
        <v>79</v>
      </c>
      <c r="I36" s="12">
        <v>10</v>
      </c>
      <c r="J36" s="12" t="s">
        <v>21</v>
      </c>
      <c r="K36" s="12">
        <v>9840</v>
      </c>
      <c r="L36" s="12" t="s">
        <v>21</v>
      </c>
      <c r="M36" s="12">
        <v>120</v>
      </c>
      <c r="N36" s="12" t="s">
        <v>21</v>
      </c>
      <c r="O36" s="12">
        <v>10</v>
      </c>
      <c r="P36" s="12" t="s">
        <v>21</v>
      </c>
      <c r="Q36" s="12">
        <v>20</v>
      </c>
      <c r="R36" s="12" t="s">
        <v>21</v>
      </c>
      <c r="S36" s="12">
        <v>910</v>
      </c>
      <c r="T36" s="12" t="s">
        <v>21</v>
      </c>
      <c r="U36" s="12">
        <v>10</v>
      </c>
      <c r="V36" s="12" t="s">
        <v>21</v>
      </c>
      <c r="W36" s="12">
        <v>760</v>
      </c>
      <c r="X36" s="12" t="s">
        <v>21</v>
      </c>
      <c r="Y36" s="12">
        <v>40</v>
      </c>
      <c r="Z36" s="12" t="s">
        <v>21</v>
      </c>
      <c r="AA36" s="12">
        <v>710</v>
      </c>
      <c r="AB36" s="12" t="s">
        <v>21</v>
      </c>
      <c r="AC36" s="12">
        <v>40</v>
      </c>
      <c r="AD36" s="12" t="s">
        <v>21</v>
      </c>
      <c r="AE36" s="12">
        <v>50</v>
      </c>
      <c r="AF36" s="12" t="s">
        <v>21</v>
      </c>
      <c r="AG36" s="12">
        <v>10</v>
      </c>
      <c r="AH36" s="12" t="s">
        <v>21</v>
      </c>
      <c r="AI36" s="12" t="s">
        <v>53</v>
      </c>
      <c r="AJ36" s="12" t="s">
        <v>79</v>
      </c>
      <c r="AK36" s="12">
        <v>20</v>
      </c>
      <c r="AL36" s="12" t="s">
        <v>21</v>
      </c>
      <c r="AM36" s="12" t="s">
        <v>53</v>
      </c>
      <c r="AN36" s="12" t="s">
        <v>79</v>
      </c>
      <c r="AO36" s="12">
        <v>20</v>
      </c>
      <c r="AP36" s="12" t="s">
        <v>21</v>
      </c>
      <c r="AQ36" s="12" t="s">
        <v>53</v>
      </c>
      <c r="AR36" s="12" t="s">
        <v>79</v>
      </c>
      <c r="AS36" s="12" t="s">
        <v>53</v>
      </c>
      <c r="AT36" s="12" t="s">
        <v>79</v>
      </c>
    </row>
    <row r="37" spans="2:46" x14ac:dyDescent="0.25">
      <c r="B37" s="10" t="s">
        <v>42</v>
      </c>
      <c r="C37" s="11">
        <v>0</v>
      </c>
      <c r="D37" s="11" t="s">
        <v>21</v>
      </c>
      <c r="E37" s="11">
        <v>0</v>
      </c>
      <c r="F37" s="11" t="s">
        <v>21</v>
      </c>
      <c r="G37" s="11">
        <v>0</v>
      </c>
      <c r="H37" s="11" t="s">
        <v>21</v>
      </c>
      <c r="I37" s="11">
        <v>0</v>
      </c>
      <c r="J37" s="11" t="s">
        <v>21</v>
      </c>
      <c r="K37" s="11">
        <v>0</v>
      </c>
      <c r="L37" s="11" t="s">
        <v>21</v>
      </c>
      <c r="M37" s="11">
        <v>0</v>
      </c>
      <c r="N37" s="11" t="s">
        <v>21</v>
      </c>
      <c r="O37" s="11">
        <v>0</v>
      </c>
      <c r="P37" s="11" t="s">
        <v>21</v>
      </c>
      <c r="Q37" s="11">
        <v>0</v>
      </c>
      <c r="R37" s="11" t="s">
        <v>21</v>
      </c>
      <c r="S37" s="11">
        <v>0</v>
      </c>
      <c r="T37" s="11" t="s">
        <v>21</v>
      </c>
      <c r="U37" s="11">
        <v>0</v>
      </c>
      <c r="V37" s="11" t="s">
        <v>21</v>
      </c>
      <c r="W37" s="11">
        <v>0</v>
      </c>
      <c r="X37" s="11" t="s">
        <v>21</v>
      </c>
      <c r="Y37" s="11">
        <v>0</v>
      </c>
      <c r="Z37" s="11" t="s">
        <v>21</v>
      </c>
      <c r="AA37" s="11">
        <v>0</v>
      </c>
      <c r="AB37" s="11" t="s">
        <v>21</v>
      </c>
      <c r="AC37" s="11">
        <v>0</v>
      </c>
      <c r="AD37" s="11" t="s">
        <v>21</v>
      </c>
      <c r="AE37" s="11">
        <v>0</v>
      </c>
      <c r="AF37" s="11" t="s">
        <v>21</v>
      </c>
      <c r="AG37" s="11">
        <v>0</v>
      </c>
      <c r="AH37" s="11" t="s">
        <v>21</v>
      </c>
      <c r="AI37" s="11">
        <v>0</v>
      </c>
      <c r="AJ37" s="11" t="s">
        <v>21</v>
      </c>
      <c r="AK37" s="11">
        <v>0</v>
      </c>
      <c r="AL37" s="11" t="s">
        <v>21</v>
      </c>
      <c r="AM37" s="11">
        <v>0</v>
      </c>
      <c r="AN37" s="11" t="s">
        <v>21</v>
      </c>
      <c r="AO37" s="11">
        <v>0</v>
      </c>
      <c r="AP37" s="11" t="s">
        <v>21</v>
      </c>
      <c r="AQ37" s="11">
        <v>0</v>
      </c>
      <c r="AR37" s="11" t="s">
        <v>21</v>
      </c>
      <c r="AS37" s="11">
        <v>0</v>
      </c>
      <c r="AT37" s="11" t="s">
        <v>21</v>
      </c>
    </row>
    <row r="38" spans="2:46" x14ac:dyDescent="0.25">
      <c r="B38" s="10" t="s">
        <v>43</v>
      </c>
      <c r="C38" s="12">
        <v>63640</v>
      </c>
      <c r="D38" s="12" t="s">
        <v>21</v>
      </c>
      <c r="E38" s="12">
        <v>670</v>
      </c>
      <c r="F38" s="12" t="s">
        <v>21</v>
      </c>
      <c r="G38" s="12">
        <v>41690</v>
      </c>
      <c r="H38" s="12" t="s">
        <v>21</v>
      </c>
      <c r="I38" s="12">
        <v>510</v>
      </c>
      <c r="J38" s="12" t="s">
        <v>21</v>
      </c>
      <c r="K38" s="12">
        <v>30290</v>
      </c>
      <c r="L38" s="12" t="s">
        <v>21</v>
      </c>
      <c r="M38" s="12">
        <v>670</v>
      </c>
      <c r="N38" s="12" t="s">
        <v>21</v>
      </c>
      <c r="O38" s="12">
        <v>0</v>
      </c>
      <c r="P38" s="12" t="s">
        <v>21</v>
      </c>
      <c r="Q38" s="12">
        <v>0</v>
      </c>
      <c r="R38" s="12" t="s">
        <v>21</v>
      </c>
      <c r="S38" s="12">
        <v>30890</v>
      </c>
      <c r="T38" s="12" t="s">
        <v>21</v>
      </c>
      <c r="U38" s="12">
        <v>190</v>
      </c>
      <c r="V38" s="12" t="s">
        <v>21</v>
      </c>
      <c r="W38" s="12">
        <v>6980</v>
      </c>
      <c r="X38" s="12" t="s">
        <v>21</v>
      </c>
      <c r="Y38" s="12">
        <v>310</v>
      </c>
      <c r="Z38" s="12" t="s">
        <v>21</v>
      </c>
      <c r="AA38" s="12">
        <v>1590</v>
      </c>
      <c r="AB38" s="12" t="s">
        <v>21</v>
      </c>
      <c r="AC38" s="12">
        <v>200</v>
      </c>
      <c r="AD38" s="12" t="s">
        <v>21</v>
      </c>
      <c r="AE38" s="12">
        <v>5390</v>
      </c>
      <c r="AF38" s="12" t="s">
        <v>21</v>
      </c>
      <c r="AG38" s="12">
        <v>140</v>
      </c>
      <c r="AH38" s="12" t="s">
        <v>21</v>
      </c>
      <c r="AI38" s="12">
        <v>55610</v>
      </c>
      <c r="AJ38" s="12" t="s">
        <v>21</v>
      </c>
      <c r="AK38" s="12">
        <v>250</v>
      </c>
      <c r="AL38" s="12" t="s">
        <v>21</v>
      </c>
      <c r="AM38" s="12">
        <v>52940</v>
      </c>
      <c r="AN38" s="12" t="s">
        <v>21</v>
      </c>
      <c r="AO38" s="12">
        <v>230</v>
      </c>
      <c r="AP38" s="12" t="s">
        <v>21</v>
      </c>
      <c r="AQ38" s="12">
        <v>1340</v>
      </c>
      <c r="AR38" s="12" t="s">
        <v>21</v>
      </c>
      <c r="AS38" s="12">
        <v>20</v>
      </c>
      <c r="AT38" s="12" t="s">
        <v>21</v>
      </c>
    </row>
    <row r="39" spans="2:46" x14ac:dyDescent="0.25">
      <c r="B39" s="10" t="s">
        <v>44</v>
      </c>
      <c r="C39" s="11">
        <v>339600</v>
      </c>
      <c r="D39" s="11" t="s">
        <v>21</v>
      </c>
      <c r="E39" s="11">
        <v>15110</v>
      </c>
      <c r="F39" s="11" t="s">
        <v>21</v>
      </c>
      <c r="G39" s="11">
        <v>120150</v>
      </c>
      <c r="H39" s="11" t="s">
        <v>21</v>
      </c>
      <c r="I39" s="11">
        <v>7140</v>
      </c>
      <c r="J39" s="11" t="s">
        <v>21</v>
      </c>
      <c r="K39" s="11">
        <v>55880</v>
      </c>
      <c r="L39" s="11" t="s">
        <v>21</v>
      </c>
      <c r="M39" s="11">
        <v>7090</v>
      </c>
      <c r="N39" s="11" t="s">
        <v>21</v>
      </c>
      <c r="O39" s="11">
        <v>0</v>
      </c>
      <c r="P39" s="11" t="s">
        <v>21</v>
      </c>
      <c r="Q39" s="11">
        <v>0</v>
      </c>
      <c r="R39" s="11" t="s">
        <v>21</v>
      </c>
      <c r="S39" s="11">
        <v>32260</v>
      </c>
      <c r="T39" s="11" t="s">
        <v>21</v>
      </c>
      <c r="U39" s="11">
        <v>5060</v>
      </c>
      <c r="V39" s="11" t="s">
        <v>21</v>
      </c>
      <c r="W39" s="11">
        <v>17720</v>
      </c>
      <c r="X39" s="11" t="s">
        <v>21</v>
      </c>
      <c r="Y39" s="11">
        <v>5130</v>
      </c>
      <c r="Z39" s="11" t="s">
        <v>21</v>
      </c>
      <c r="AA39" s="11">
        <v>12490</v>
      </c>
      <c r="AB39" s="11" t="s">
        <v>21</v>
      </c>
      <c r="AC39" s="11">
        <v>3370</v>
      </c>
      <c r="AD39" s="11" t="s">
        <v>21</v>
      </c>
      <c r="AE39" s="11">
        <v>5240</v>
      </c>
      <c r="AF39" s="11" t="s">
        <v>21</v>
      </c>
      <c r="AG39" s="11">
        <v>2390</v>
      </c>
      <c r="AH39" s="11" t="s">
        <v>21</v>
      </c>
      <c r="AI39" s="11">
        <v>43510</v>
      </c>
      <c r="AJ39" s="11" t="s">
        <v>21</v>
      </c>
      <c r="AK39" s="11">
        <v>12220</v>
      </c>
      <c r="AL39" s="11" t="s">
        <v>21</v>
      </c>
      <c r="AM39" s="11">
        <v>17080</v>
      </c>
      <c r="AN39" s="11" t="s">
        <v>21</v>
      </c>
      <c r="AO39" s="11">
        <v>11420</v>
      </c>
      <c r="AP39" s="11" t="s">
        <v>21</v>
      </c>
      <c r="AQ39" s="11">
        <v>11830</v>
      </c>
      <c r="AR39" s="11" t="s">
        <v>21</v>
      </c>
      <c r="AS39" s="11">
        <v>720</v>
      </c>
      <c r="AT39" s="11" t="s">
        <v>21</v>
      </c>
    </row>
    <row r="40" spans="2:46" x14ac:dyDescent="0.25">
      <c r="B40" s="10" t="s">
        <v>45</v>
      </c>
      <c r="C40" s="12">
        <v>24740</v>
      </c>
      <c r="D40" s="12" t="s">
        <v>21</v>
      </c>
      <c r="E40" s="12">
        <v>1120</v>
      </c>
      <c r="F40" s="12" t="s">
        <v>21</v>
      </c>
      <c r="G40" s="12">
        <v>12000</v>
      </c>
      <c r="H40" s="12" t="s">
        <v>21</v>
      </c>
      <c r="I40" s="12">
        <v>920</v>
      </c>
      <c r="J40" s="12" t="s">
        <v>21</v>
      </c>
      <c r="K40" s="12">
        <v>0</v>
      </c>
      <c r="L40" s="12" t="s">
        <v>21</v>
      </c>
      <c r="M40" s="12">
        <v>0</v>
      </c>
      <c r="N40" s="12" t="s">
        <v>21</v>
      </c>
      <c r="O40" s="12">
        <v>0</v>
      </c>
      <c r="P40" s="12" t="s">
        <v>21</v>
      </c>
      <c r="Q40" s="12">
        <v>0</v>
      </c>
      <c r="R40" s="12" t="s">
        <v>21</v>
      </c>
      <c r="S40" s="12">
        <v>950</v>
      </c>
      <c r="T40" s="12" t="s">
        <v>21</v>
      </c>
      <c r="U40" s="12">
        <v>100</v>
      </c>
      <c r="V40" s="12" t="s">
        <v>21</v>
      </c>
      <c r="W40" s="12">
        <v>1930</v>
      </c>
      <c r="X40" s="12" t="s">
        <v>21</v>
      </c>
      <c r="Y40" s="12">
        <v>280</v>
      </c>
      <c r="Z40" s="12" t="s">
        <v>21</v>
      </c>
      <c r="AA40" s="12">
        <v>1560</v>
      </c>
      <c r="AB40" s="12" t="s">
        <v>21</v>
      </c>
      <c r="AC40" s="12">
        <v>180</v>
      </c>
      <c r="AD40" s="12" t="s">
        <v>21</v>
      </c>
      <c r="AE40" s="12">
        <v>360</v>
      </c>
      <c r="AF40" s="12" t="s">
        <v>21</v>
      </c>
      <c r="AG40" s="12">
        <v>130</v>
      </c>
      <c r="AH40" s="12" t="s">
        <v>21</v>
      </c>
      <c r="AI40" s="12">
        <v>9500</v>
      </c>
      <c r="AJ40" s="12" t="s">
        <v>21</v>
      </c>
      <c r="AK40" s="12">
        <v>820</v>
      </c>
      <c r="AL40" s="12" t="s">
        <v>21</v>
      </c>
      <c r="AM40" s="12">
        <v>6200</v>
      </c>
      <c r="AN40" s="12" t="s">
        <v>21</v>
      </c>
      <c r="AO40" s="12">
        <v>790</v>
      </c>
      <c r="AP40" s="12" t="s">
        <v>21</v>
      </c>
      <c r="AQ40" s="12">
        <v>730</v>
      </c>
      <c r="AR40" s="12" t="s">
        <v>21</v>
      </c>
      <c r="AS40" s="12">
        <v>30</v>
      </c>
      <c r="AT40" s="12" t="s">
        <v>21</v>
      </c>
    </row>
    <row r="41" spans="2:46" x14ac:dyDescent="0.25">
      <c r="B41" s="10" t="s">
        <v>46</v>
      </c>
      <c r="C41" s="11">
        <v>58450</v>
      </c>
      <c r="D41" s="11" t="s">
        <v>21</v>
      </c>
      <c r="E41" s="11">
        <v>610</v>
      </c>
      <c r="F41" s="11" t="s">
        <v>21</v>
      </c>
      <c r="G41" s="11">
        <v>1050</v>
      </c>
      <c r="H41" s="11" t="s">
        <v>21</v>
      </c>
      <c r="I41" s="11">
        <v>20</v>
      </c>
      <c r="J41" s="11" t="s">
        <v>21</v>
      </c>
      <c r="K41" s="11">
        <v>34120</v>
      </c>
      <c r="L41" s="11" t="s">
        <v>21</v>
      </c>
      <c r="M41" s="11">
        <v>570</v>
      </c>
      <c r="N41" s="11" t="s">
        <v>21</v>
      </c>
      <c r="O41" s="11">
        <v>0</v>
      </c>
      <c r="P41" s="11" t="s">
        <v>21</v>
      </c>
      <c r="Q41" s="11">
        <v>0</v>
      </c>
      <c r="R41" s="11" t="s">
        <v>21</v>
      </c>
      <c r="S41" s="11">
        <v>1320</v>
      </c>
      <c r="T41" s="11" t="s">
        <v>21</v>
      </c>
      <c r="U41" s="11">
        <v>40</v>
      </c>
      <c r="V41" s="11" t="s">
        <v>21</v>
      </c>
      <c r="W41" s="11">
        <v>8670</v>
      </c>
      <c r="X41" s="11" t="s">
        <v>21</v>
      </c>
      <c r="Y41" s="11">
        <v>310</v>
      </c>
      <c r="Z41" s="11" t="s">
        <v>21</v>
      </c>
      <c r="AA41" s="11">
        <v>7860</v>
      </c>
      <c r="AB41" s="11" t="s">
        <v>21</v>
      </c>
      <c r="AC41" s="11">
        <v>280</v>
      </c>
      <c r="AD41" s="11" t="s">
        <v>21</v>
      </c>
      <c r="AE41" s="11">
        <v>820</v>
      </c>
      <c r="AF41" s="11" t="s">
        <v>21</v>
      </c>
      <c r="AG41" s="11">
        <v>70</v>
      </c>
      <c r="AH41" s="11" t="s">
        <v>21</v>
      </c>
      <c r="AI41" s="11">
        <v>930</v>
      </c>
      <c r="AJ41" s="11" t="s">
        <v>21</v>
      </c>
      <c r="AK41" s="11">
        <v>80</v>
      </c>
      <c r="AL41" s="11" t="s">
        <v>21</v>
      </c>
      <c r="AM41" s="11">
        <v>890</v>
      </c>
      <c r="AN41" s="11" t="s">
        <v>21</v>
      </c>
      <c r="AO41" s="11">
        <v>70</v>
      </c>
      <c r="AP41" s="11" t="s">
        <v>21</v>
      </c>
      <c r="AQ41" s="11">
        <v>20</v>
      </c>
      <c r="AR41" s="11" t="s">
        <v>21</v>
      </c>
      <c r="AS41" s="11">
        <v>40</v>
      </c>
      <c r="AT41" s="11" t="s">
        <v>21</v>
      </c>
    </row>
    <row r="42" spans="2:46" x14ac:dyDescent="0.25">
      <c r="B42" s="10" t="s">
        <v>47</v>
      </c>
      <c r="C42" s="12">
        <v>18990</v>
      </c>
      <c r="D42" s="12" t="s">
        <v>21</v>
      </c>
      <c r="E42" s="12">
        <v>3640</v>
      </c>
      <c r="F42" s="12" t="s">
        <v>21</v>
      </c>
      <c r="G42" s="12">
        <v>21880</v>
      </c>
      <c r="H42" s="12" t="s">
        <v>21</v>
      </c>
      <c r="I42" s="12">
        <v>3510</v>
      </c>
      <c r="J42" s="12" t="s">
        <v>21</v>
      </c>
      <c r="K42" s="12">
        <v>1490</v>
      </c>
      <c r="L42" s="12" t="s">
        <v>21</v>
      </c>
      <c r="M42" s="12">
        <v>140</v>
      </c>
      <c r="N42" s="12" t="s">
        <v>21</v>
      </c>
      <c r="O42" s="12">
        <v>0</v>
      </c>
      <c r="P42" s="12" t="s">
        <v>21</v>
      </c>
      <c r="Q42" s="12">
        <v>0</v>
      </c>
      <c r="R42" s="12" t="s">
        <v>21</v>
      </c>
      <c r="S42" s="12" t="s">
        <v>53</v>
      </c>
      <c r="T42" s="12" t="s">
        <v>79</v>
      </c>
      <c r="U42" s="12">
        <v>6670</v>
      </c>
      <c r="V42" s="12" t="s">
        <v>21</v>
      </c>
      <c r="W42" s="12">
        <v>12810</v>
      </c>
      <c r="X42" s="12" t="s">
        <v>21</v>
      </c>
      <c r="Y42" s="12">
        <v>1880</v>
      </c>
      <c r="Z42" s="12" t="s">
        <v>21</v>
      </c>
      <c r="AA42" s="12">
        <v>11450</v>
      </c>
      <c r="AB42" s="12" t="s">
        <v>21</v>
      </c>
      <c r="AC42" s="12">
        <v>1360</v>
      </c>
      <c r="AD42" s="12" t="s">
        <v>21</v>
      </c>
      <c r="AE42" s="12">
        <v>1360</v>
      </c>
      <c r="AF42" s="12" t="s">
        <v>21</v>
      </c>
      <c r="AG42" s="12">
        <v>700</v>
      </c>
      <c r="AH42" s="12" t="s">
        <v>21</v>
      </c>
      <c r="AI42" s="12">
        <v>13420</v>
      </c>
      <c r="AJ42" s="12" t="s">
        <v>21</v>
      </c>
      <c r="AK42" s="12">
        <v>17480</v>
      </c>
      <c r="AL42" s="12" t="s">
        <v>21</v>
      </c>
      <c r="AM42" s="12">
        <v>4980</v>
      </c>
      <c r="AN42" s="12" t="s">
        <v>21</v>
      </c>
      <c r="AO42" s="12">
        <v>14720</v>
      </c>
      <c r="AP42" s="12" t="s">
        <v>21</v>
      </c>
      <c r="AQ42" s="12">
        <v>4220</v>
      </c>
      <c r="AR42" s="12" t="s">
        <v>21</v>
      </c>
      <c r="AS42" s="12">
        <v>5470</v>
      </c>
      <c r="AT42" s="12" t="s">
        <v>21</v>
      </c>
    </row>
    <row r="43" spans="2:46" x14ac:dyDescent="0.25">
      <c r="B43" s="10" t="s">
        <v>48</v>
      </c>
      <c r="C43" s="11">
        <v>30950</v>
      </c>
      <c r="D43" s="11" t="s">
        <v>21</v>
      </c>
      <c r="E43" s="11">
        <v>2090</v>
      </c>
      <c r="F43" s="11" t="s">
        <v>21</v>
      </c>
      <c r="G43" s="11">
        <v>3750</v>
      </c>
      <c r="H43" s="11" t="s">
        <v>21</v>
      </c>
      <c r="I43" s="11">
        <v>170</v>
      </c>
      <c r="J43" s="11" t="s">
        <v>21</v>
      </c>
      <c r="K43" s="11">
        <v>10720</v>
      </c>
      <c r="L43" s="11" t="s">
        <v>21</v>
      </c>
      <c r="M43" s="11">
        <v>1810</v>
      </c>
      <c r="N43" s="11" t="s">
        <v>21</v>
      </c>
      <c r="O43" s="11">
        <v>0</v>
      </c>
      <c r="P43" s="11" t="s">
        <v>21</v>
      </c>
      <c r="Q43" s="11">
        <v>0</v>
      </c>
      <c r="R43" s="11" t="s">
        <v>21</v>
      </c>
      <c r="S43" s="11">
        <v>1100</v>
      </c>
      <c r="T43" s="11" t="s">
        <v>21</v>
      </c>
      <c r="U43" s="11">
        <v>430</v>
      </c>
      <c r="V43" s="11" t="s">
        <v>21</v>
      </c>
      <c r="W43" s="11">
        <v>3820</v>
      </c>
      <c r="X43" s="11" t="s">
        <v>21</v>
      </c>
      <c r="Y43" s="11">
        <v>960</v>
      </c>
      <c r="Z43" s="11" t="s">
        <v>21</v>
      </c>
      <c r="AA43" s="11">
        <v>3220</v>
      </c>
      <c r="AB43" s="11" t="s">
        <v>21</v>
      </c>
      <c r="AC43" s="11">
        <v>680</v>
      </c>
      <c r="AD43" s="11" t="s">
        <v>21</v>
      </c>
      <c r="AE43" s="11">
        <v>610</v>
      </c>
      <c r="AF43" s="11" t="s">
        <v>21</v>
      </c>
      <c r="AG43" s="11">
        <v>450</v>
      </c>
      <c r="AH43" s="11" t="s">
        <v>21</v>
      </c>
      <c r="AI43" s="11">
        <v>3060</v>
      </c>
      <c r="AJ43" s="11" t="s">
        <v>21</v>
      </c>
      <c r="AK43" s="11">
        <v>1380</v>
      </c>
      <c r="AL43" s="11" t="s">
        <v>21</v>
      </c>
      <c r="AM43" s="11">
        <v>2530</v>
      </c>
      <c r="AN43" s="11" t="s">
        <v>21</v>
      </c>
      <c r="AO43" s="11">
        <v>1350</v>
      </c>
      <c r="AP43" s="11" t="s">
        <v>21</v>
      </c>
      <c r="AQ43" s="11">
        <v>160</v>
      </c>
      <c r="AR43" s="11" t="s">
        <v>21</v>
      </c>
      <c r="AS43" s="11">
        <v>20</v>
      </c>
      <c r="AT43" s="11" t="s">
        <v>21</v>
      </c>
    </row>
    <row r="44" spans="2:46" x14ac:dyDescent="0.25">
      <c r="B44" s="10" t="s">
        <v>49</v>
      </c>
      <c r="C44" s="12">
        <v>50810</v>
      </c>
      <c r="D44" s="12" t="s">
        <v>21</v>
      </c>
      <c r="E44" s="12">
        <v>380</v>
      </c>
      <c r="F44" s="12" t="s">
        <v>21</v>
      </c>
      <c r="G44" s="12">
        <v>5420</v>
      </c>
      <c r="H44" s="12" t="s">
        <v>21</v>
      </c>
      <c r="I44" s="12">
        <v>80</v>
      </c>
      <c r="J44" s="12" t="s">
        <v>21</v>
      </c>
      <c r="K44" s="12">
        <v>18180</v>
      </c>
      <c r="L44" s="12" t="s">
        <v>21</v>
      </c>
      <c r="M44" s="12">
        <v>280</v>
      </c>
      <c r="N44" s="12" t="s">
        <v>21</v>
      </c>
      <c r="O44" s="12">
        <v>0</v>
      </c>
      <c r="P44" s="12" t="s">
        <v>21</v>
      </c>
      <c r="Q44" s="12">
        <v>0</v>
      </c>
      <c r="R44" s="12" t="s">
        <v>21</v>
      </c>
      <c r="S44" s="12" t="s">
        <v>53</v>
      </c>
      <c r="T44" s="12" t="s">
        <v>79</v>
      </c>
      <c r="U44" s="12">
        <v>20</v>
      </c>
      <c r="V44" s="12" t="s">
        <v>21</v>
      </c>
      <c r="W44" s="12">
        <v>6090</v>
      </c>
      <c r="X44" s="12" t="s">
        <v>21</v>
      </c>
      <c r="Y44" s="12">
        <v>160</v>
      </c>
      <c r="Z44" s="12" t="s">
        <v>21</v>
      </c>
      <c r="AA44" s="12">
        <v>5930</v>
      </c>
      <c r="AB44" s="12" t="s">
        <v>21</v>
      </c>
      <c r="AC44" s="12">
        <v>140</v>
      </c>
      <c r="AD44" s="12" t="s">
        <v>21</v>
      </c>
      <c r="AE44" s="12">
        <v>160</v>
      </c>
      <c r="AF44" s="12" t="s">
        <v>21</v>
      </c>
      <c r="AG44" s="12">
        <v>50</v>
      </c>
      <c r="AH44" s="12" t="s">
        <v>21</v>
      </c>
      <c r="AI44" s="12" t="s">
        <v>53</v>
      </c>
      <c r="AJ44" s="12" t="s">
        <v>79</v>
      </c>
      <c r="AK44" s="12">
        <v>20</v>
      </c>
      <c r="AL44" s="12" t="s">
        <v>21</v>
      </c>
      <c r="AM44" s="12" t="s">
        <v>53</v>
      </c>
      <c r="AN44" s="12" t="s">
        <v>79</v>
      </c>
      <c r="AO44" s="12">
        <v>20</v>
      </c>
      <c r="AP44" s="12" t="s">
        <v>21</v>
      </c>
      <c r="AQ44" s="12" t="s">
        <v>53</v>
      </c>
      <c r="AR44" s="12" t="s">
        <v>79</v>
      </c>
      <c r="AS44" s="12" t="s">
        <v>53</v>
      </c>
      <c r="AT44" s="12" t="s">
        <v>79</v>
      </c>
    </row>
    <row r="45" spans="2:46" x14ac:dyDescent="0.25">
      <c r="B45" s="10" t="s">
        <v>50</v>
      </c>
      <c r="C45" s="11">
        <v>62230</v>
      </c>
      <c r="D45" s="11" t="s">
        <v>21</v>
      </c>
      <c r="E45" s="11">
        <v>840</v>
      </c>
      <c r="F45" s="11" t="s">
        <v>21</v>
      </c>
      <c r="G45" s="11">
        <v>10350</v>
      </c>
      <c r="H45" s="11" t="s">
        <v>21</v>
      </c>
      <c r="I45" s="11">
        <v>170</v>
      </c>
      <c r="J45" s="11" t="s">
        <v>21</v>
      </c>
      <c r="K45" s="11">
        <v>19960</v>
      </c>
      <c r="L45" s="11" t="s">
        <v>21</v>
      </c>
      <c r="M45" s="11">
        <v>660</v>
      </c>
      <c r="N45" s="11" t="s">
        <v>21</v>
      </c>
      <c r="O45" s="11">
        <v>0</v>
      </c>
      <c r="P45" s="11" t="s">
        <v>21</v>
      </c>
      <c r="Q45" s="11">
        <v>0</v>
      </c>
      <c r="R45" s="11" t="s">
        <v>21</v>
      </c>
      <c r="S45" s="11">
        <v>1430</v>
      </c>
      <c r="T45" s="11" t="s">
        <v>21</v>
      </c>
      <c r="U45" s="11">
        <v>10</v>
      </c>
      <c r="V45" s="11" t="s">
        <v>21</v>
      </c>
      <c r="W45" s="11">
        <v>5370</v>
      </c>
      <c r="X45" s="11" t="s">
        <v>21</v>
      </c>
      <c r="Y45" s="11">
        <v>200</v>
      </c>
      <c r="Z45" s="11" t="s">
        <v>21</v>
      </c>
      <c r="AA45" s="11">
        <v>5150</v>
      </c>
      <c r="AB45" s="11" t="s">
        <v>21</v>
      </c>
      <c r="AC45" s="11">
        <v>200</v>
      </c>
      <c r="AD45" s="11" t="s">
        <v>21</v>
      </c>
      <c r="AE45" s="11" t="s">
        <v>53</v>
      </c>
      <c r="AF45" s="11" t="s">
        <v>79</v>
      </c>
      <c r="AG45" s="11">
        <v>10</v>
      </c>
      <c r="AH45" s="11" t="s">
        <v>21</v>
      </c>
      <c r="AI45" s="11">
        <v>4190</v>
      </c>
      <c r="AJ45" s="11" t="s">
        <v>21</v>
      </c>
      <c r="AK45" s="11">
        <v>50</v>
      </c>
      <c r="AL45" s="11" t="s">
        <v>21</v>
      </c>
      <c r="AM45" s="11">
        <v>3940</v>
      </c>
      <c r="AN45" s="11" t="s">
        <v>21</v>
      </c>
      <c r="AO45" s="11">
        <v>40</v>
      </c>
      <c r="AP45" s="11" t="s">
        <v>21</v>
      </c>
      <c r="AQ45" s="11" t="s">
        <v>53</v>
      </c>
      <c r="AR45" s="11" t="s">
        <v>79</v>
      </c>
      <c r="AS45" s="11" t="s">
        <v>53</v>
      </c>
      <c r="AT45" s="11" t="s">
        <v>79</v>
      </c>
    </row>
    <row r="46" spans="2:46" x14ac:dyDescent="0.25">
      <c r="B46" s="10" t="s">
        <v>51</v>
      </c>
      <c r="C46" s="12">
        <v>265390</v>
      </c>
      <c r="D46" s="12" t="s">
        <v>21</v>
      </c>
      <c r="E46" s="12">
        <v>3020</v>
      </c>
      <c r="F46" s="12" t="s">
        <v>21</v>
      </c>
      <c r="G46" s="12">
        <v>57190</v>
      </c>
      <c r="H46" s="12" t="s">
        <v>21</v>
      </c>
      <c r="I46" s="12">
        <v>560</v>
      </c>
      <c r="J46" s="12" t="s">
        <v>21</v>
      </c>
      <c r="K46" s="12">
        <v>59280</v>
      </c>
      <c r="L46" s="12" t="s">
        <v>21</v>
      </c>
      <c r="M46" s="12">
        <v>2290</v>
      </c>
      <c r="N46" s="12" t="s">
        <v>21</v>
      </c>
      <c r="O46" s="12">
        <v>0</v>
      </c>
      <c r="P46" s="12" t="s">
        <v>21</v>
      </c>
      <c r="Q46" s="12">
        <v>0</v>
      </c>
      <c r="R46" s="12" t="s">
        <v>21</v>
      </c>
      <c r="S46" s="12">
        <v>10590</v>
      </c>
      <c r="T46" s="12" t="s">
        <v>21</v>
      </c>
      <c r="U46" s="12">
        <v>60</v>
      </c>
      <c r="V46" s="12" t="s">
        <v>21</v>
      </c>
      <c r="W46" s="12">
        <v>11010</v>
      </c>
      <c r="X46" s="12" t="s">
        <v>21</v>
      </c>
      <c r="Y46" s="12">
        <v>830</v>
      </c>
      <c r="Z46" s="12" t="s">
        <v>21</v>
      </c>
      <c r="AA46" s="12">
        <v>11010</v>
      </c>
      <c r="AB46" s="12" t="s">
        <v>21</v>
      </c>
      <c r="AC46" s="12">
        <v>830</v>
      </c>
      <c r="AD46" s="12" t="s">
        <v>21</v>
      </c>
      <c r="AE46" s="12">
        <v>0</v>
      </c>
      <c r="AF46" s="12" t="s">
        <v>21</v>
      </c>
      <c r="AG46" s="12">
        <v>0</v>
      </c>
      <c r="AH46" s="12" t="s">
        <v>21</v>
      </c>
      <c r="AI46" s="12">
        <v>18090</v>
      </c>
      <c r="AJ46" s="12" t="s">
        <v>21</v>
      </c>
      <c r="AK46" s="12">
        <v>110</v>
      </c>
      <c r="AL46" s="12" t="s">
        <v>21</v>
      </c>
      <c r="AM46" s="12">
        <v>16360</v>
      </c>
      <c r="AN46" s="12" t="s">
        <v>21</v>
      </c>
      <c r="AO46" s="12">
        <v>100</v>
      </c>
      <c r="AP46" s="12" t="s">
        <v>21</v>
      </c>
      <c r="AQ46" s="12">
        <v>800</v>
      </c>
      <c r="AR46" s="12" t="s">
        <v>21</v>
      </c>
      <c r="AS46" s="12">
        <v>10</v>
      </c>
      <c r="AT46" s="12" t="s">
        <v>21</v>
      </c>
    </row>
    <row r="47" spans="2:46" x14ac:dyDescent="0.25">
      <c r="B47" s="10" t="s">
        <v>52</v>
      </c>
      <c r="C47" s="11">
        <v>0</v>
      </c>
      <c r="D47" s="11" t="s">
        <v>21</v>
      </c>
      <c r="E47" s="11">
        <v>0</v>
      </c>
      <c r="F47" s="11" t="s">
        <v>21</v>
      </c>
      <c r="G47" s="11">
        <v>0</v>
      </c>
      <c r="H47" s="11" t="s">
        <v>21</v>
      </c>
      <c r="I47" s="11">
        <v>0</v>
      </c>
      <c r="J47" s="11" t="s">
        <v>21</v>
      </c>
      <c r="K47" s="11">
        <v>0</v>
      </c>
      <c r="L47" s="11" t="s">
        <v>21</v>
      </c>
      <c r="M47" s="11">
        <v>0</v>
      </c>
      <c r="N47" s="11" t="s">
        <v>21</v>
      </c>
      <c r="O47" s="11">
        <v>0</v>
      </c>
      <c r="P47" s="11" t="s">
        <v>21</v>
      </c>
      <c r="Q47" s="11">
        <v>0</v>
      </c>
      <c r="R47" s="11" t="s">
        <v>21</v>
      </c>
      <c r="S47" s="11">
        <v>0</v>
      </c>
      <c r="T47" s="11" t="s">
        <v>21</v>
      </c>
      <c r="U47" s="11">
        <v>0</v>
      </c>
      <c r="V47" s="11" t="s">
        <v>21</v>
      </c>
      <c r="W47" s="11">
        <v>0</v>
      </c>
      <c r="X47" s="11" t="s">
        <v>21</v>
      </c>
      <c r="Y47" s="11">
        <v>0</v>
      </c>
      <c r="Z47" s="11" t="s">
        <v>21</v>
      </c>
      <c r="AA47" s="11">
        <v>0</v>
      </c>
      <c r="AB47" s="11" t="s">
        <v>21</v>
      </c>
      <c r="AC47" s="11">
        <v>0</v>
      </c>
      <c r="AD47" s="11" t="s">
        <v>21</v>
      </c>
      <c r="AE47" s="11">
        <v>0</v>
      </c>
      <c r="AF47" s="11" t="s">
        <v>21</v>
      </c>
      <c r="AG47" s="11">
        <v>0</v>
      </c>
      <c r="AH47" s="11" t="s">
        <v>21</v>
      </c>
      <c r="AI47" s="11">
        <v>0</v>
      </c>
      <c r="AJ47" s="11" t="s">
        <v>21</v>
      </c>
      <c r="AK47" s="11">
        <v>0</v>
      </c>
      <c r="AL47" s="11" t="s">
        <v>21</v>
      </c>
      <c r="AM47" s="11">
        <v>0</v>
      </c>
      <c r="AN47" s="11" t="s">
        <v>21</v>
      </c>
      <c r="AO47" s="11">
        <v>0</v>
      </c>
      <c r="AP47" s="11" t="s">
        <v>21</v>
      </c>
      <c r="AQ47" s="11">
        <v>0</v>
      </c>
      <c r="AR47" s="11" t="s">
        <v>21</v>
      </c>
      <c r="AS47" s="11">
        <v>0</v>
      </c>
      <c r="AT47" s="11" t="s">
        <v>21</v>
      </c>
    </row>
    <row r="48" spans="2:46" x14ac:dyDescent="0.25">
      <c r="B48" s="10" t="s">
        <v>54</v>
      </c>
      <c r="C48" s="12">
        <v>9640</v>
      </c>
      <c r="D48" s="12" t="s">
        <v>21</v>
      </c>
      <c r="E48" s="12">
        <v>500</v>
      </c>
      <c r="F48" s="12" t="s">
        <v>21</v>
      </c>
      <c r="G48" s="12">
        <v>7820</v>
      </c>
      <c r="H48" s="12" t="s">
        <v>21</v>
      </c>
      <c r="I48" s="12">
        <v>250</v>
      </c>
      <c r="J48" s="12" t="s">
        <v>21</v>
      </c>
      <c r="K48" s="12">
        <v>3380</v>
      </c>
      <c r="L48" s="12" t="s">
        <v>21</v>
      </c>
      <c r="M48" s="12">
        <v>270</v>
      </c>
      <c r="N48" s="12" t="s">
        <v>21</v>
      </c>
      <c r="O48" s="12">
        <v>0</v>
      </c>
      <c r="P48" s="12" t="s">
        <v>21</v>
      </c>
      <c r="Q48" s="12">
        <v>0</v>
      </c>
      <c r="R48" s="12" t="s">
        <v>21</v>
      </c>
      <c r="S48" s="12">
        <v>780</v>
      </c>
      <c r="T48" s="12" t="s">
        <v>21</v>
      </c>
      <c r="U48" s="12">
        <v>40</v>
      </c>
      <c r="V48" s="12" t="s">
        <v>21</v>
      </c>
      <c r="W48" s="12">
        <v>4550</v>
      </c>
      <c r="X48" s="12" t="s">
        <v>21</v>
      </c>
      <c r="Y48" s="12">
        <v>640</v>
      </c>
      <c r="Z48" s="12" t="s">
        <v>21</v>
      </c>
      <c r="AA48" s="12">
        <v>4420</v>
      </c>
      <c r="AB48" s="12" t="s">
        <v>21</v>
      </c>
      <c r="AC48" s="12">
        <v>620</v>
      </c>
      <c r="AD48" s="12" t="s">
        <v>21</v>
      </c>
      <c r="AE48" s="12">
        <v>140</v>
      </c>
      <c r="AF48" s="12" t="s">
        <v>21</v>
      </c>
      <c r="AG48" s="12">
        <v>50</v>
      </c>
      <c r="AH48" s="12" t="s">
        <v>21</v>
      </c>
      <c r="AI48" s="12">
        <v>5000</v>
      </c>
      <c r="AJ48" s="12" t="s">
        <v>21</v>
      </c>
      <c r="AK48" s="12">
        <v>130</v>
      </c>
      <c r="AL48" s="12" t="s">
        <v>21</v>
      </c>
      <c r="AM48" s="12">
        <v>4360</v>
      </c>
      <c r="AN48" s="12" t="s">
        <v>21</v>
      </c>
      <c r="AO48" s="12">
        <v>120</v>
      </c>
      <c r="AP48" s="12" t="s">
        <v>21</v>
      </c>
      <c r="AQ48" s="12">
        <v>240</v>
      </c>
      <c r="AR48" s="12" t="s">
        <v>21</v>
      </c>
      <c r="AS48" s="12">
        <v>10</v>
      </c>
      <c r="AT48" s="12" t="s">
        <v>21</v>
      </c>
    </row>
    <row r="49" spans="2:46" x14ac:dyDescent="0.25">
      <c r="B49" s="10" t="s">
        <v>55</v>
      </c>
      <c r="C49" s="11">
        <v>138850</v>
      </c>
      <c r="D49" s="11" t="s">
        <v>21</v>
      </c>
      <c r="E49" s="11">
        <v>4670</v>
      </c>
      <c r="F49" s="11" t="s">
        <v>21</v>
      </c>
      <c r="G49" s="11">
        <v>51280</v>
      </c>
      <c r="H49" s="11" t="s">
        <v>21</v>
      </c>
      <c r="I49" s="11">
        <v>2770</v>
      </c>
      <c r="J49" s="11" t="s">
        <v>21</v>
      </c>
      <c r="K49" s="11">
        <v>24040</v>
      </c>
      <c r="L49" s="11" t="s">
        <v>21</v>
      </c>
      <c r="M49" s="11">
        <v>2290</v>
      </c>
      <c r="N49" s="11" t="s">
        <v>21</v>
      </c>
      <c r="O49" s="11">
        <v>0</v>
      </c>
      <c r="P49" s="11" t="s">
        <v>21</v>
      </c>
      <c r="Q49" s="11">
        <v>0</v>
      </c>
      <c r="R49" s="11" t="s">
        <v>21</v>
      </c>
      <c r="S49" s="11">
        <v>7270</v>
      </c>
      <c r="T49" s="11" t="s">
        <v>21</v>
      </c>
      <c r="U49" s="11">
        <v>370</v>
      </c>
      <c r="V49" s="11" t="s">
        <v>21</v>
      </c>
      <c r="W49" s="11">
        <v>9350</v>
      </c>
      <c r="X49" s="11" t="s">
        <v>21</v>
      </c>
      <c r="Y49" s="11">
        <v>2220</v>
      </c>
      <c r="Z49" s="11" t="s">
        <v>21</v>
      </c>
      <c r="AA49" s="11">
        <v>7500</v>
      </c>
      <c r="AB49" s="11" t="s">
        <v>21</v>
      </c>
      <c r="AC49" s="11">
        <v>1410</v>
      </c>
      <c r="AD49" s="11" t="s">
        <v>21</v>
      </c>
      <c r="AE49" s="11">
        <v>1860</v>
      </c>
      <c r="AF49" s="11" t="s">
        <v>21</v>
      </c>
      <c r="AG49" s="11">
        <v>1160</v>
      </c>
      <c r="AH49" s="11" t="s">
        <v>21</v>
      </c>
      <c r="AI49" s="11">
        <v>8660</v>
      </c>
      <c r="AJ49" s="11" t="s">
        <v>21</v>
      </c>
      <c r="AK49" s="11">
        <v>1760</v>
      </c>
      <c r="AL49" s="11" t="s">
        <v>21</v>
      </c>
      <c r="AM49" s="11">
        <v>6450</v>
      </c>
      <c r="AN49" s="11" t="s">
        <v>21</v>
      </c>
      <c r="AO49" s="11">
        <v>1720</v>
      </c>
      <c r="AP49" s="11" t="s">
        <v>21</v>
      </c>
      <c r="AQ49" s="11">
        <v>1110</v>
      </c>
      <c r="AR49" s="11" t="s">
        <v>21</v>
      </c>
      <c r="AS49" s="11">
        <v>70</v>
      </c>
      <c r="AT49" s="11" t="s">
        <v>21</v>
      </c>
    </row>
    <row r="50" spans="2:46" x14ac:dyDescent="0.25">
      <c r="B50" s="10" t="s">
        <v>56</v>
      </c>
      <c r="C50" s="12" t="s">
        <v>53</v>
      </c>
      <c r="D50" s="12" t="s">
        <v>21</v>
      </c>
      <c r="E50" s="12" t="s">
        <v>53</v>
      </c>
      <c r="F50" s="12" t="s">
        <v>21</v>
      </c>
      <c r="G50" s="12" t="s">
        <v>53</v>
      </c>
      <c r="H50" s="12" t="s">
        <v>21</v>
      </c>
      <c r="I50" s="12" t="s">
        <v>53</v>
      </c>
      <c r="J50" s="12" t="s">
        <v>21</v>
      </c>
      <c r="K50" s="12" t="s">
        <v>53</v>
      </c>
      <c r="L50" s="12" t="s">
        <v>21</v>
      </c>
      <c r="M50" s="12" t="s">
        <v>53</v>
      </c>
      <c r="N50" s="12" t="s">
        <v>21</v>
      </c>
      <c r="O50" s="12" t="s">
        <v>53</v>
      </c>
      <c r="P50" s="12" t="s">
        <v>21</v>
      </c>
      <c r="Q50" s="12" t="s">
        <v>53</v>
      </c>
      <c r="R50" s="12" t="s">
        <v>21</v>
      </c>
      <c r="S50" s="12" t="s">
        <v>53</v>
      </c>
      <c r="T50" s="12" t="s">
        <v>21</v>
      </c>
      <c r="U50" s="12" t="s">
        <v>53</v>
      </c>
      <c r="V50" s="12" t="s">
        <v>21</v>
      </c>
      <c r="W50" s="12" t="s">
        <v>53</v>
      </c>
      <c r="X50" s="12" t="s">
        <v>21</v>
      </c>
      <c r="Y50" s="12" t="s">
        <v>53</v>
      </c>
      <c r="Z50" s="12" t="s">
        <v>21</v>
      </c>
      <c r="AA50" s="12" t="s">
        <v>53</v>
      </c>
      <c r="AB50" s="12" t="s">
        <v>21</v>
      </c>
      <c r="AC50" s="12" t="s">
        <v>53</v>
      </c>
      <c r="AD50" s="12" t="s">
        <v>21</v>
      </c>
      <c r="AE50" s="12" t="s">
        <v>53</v>
      </c>
      <c r="AF50" s="12" t="s">
        <v>21</v>
      </c>
      <c r="AG50" s="12" t="s">
        <v>53</v>
      </c>
      <c r="AH50" s="12" t="s">
        <v>21</v>
      </c>
      <c r="AI50" s="12" t="s">
        <v>53</v>
      </c>
      <c r="AJ50" s="12" t="s">
        <v>21</v>
      </c>
      <c r="AK50" s="12" t="s">
        <v>53</v>
      </c>
      <c r="AL50" s="12" t="s">
        <v>21</v>
      </c>
      <c r="AM50" s="12" t="s">
        <v>53</v>
      </c>
      <c r="AN50" s="12" t="s">
        <v>21</v>
      </c>
      <c r="AO50" s="12" t="s">
        <v>53</v>
      </c>
      <c r="AP50" s="12" t="s">
        <v>21</v>
      </c>
      <c r="AQ50" s="12" t="s">
        <v>53</v>
      </c>
      <c r="AR50" s="12" t="s">
        <v>21</v>
      </c>
      <c r="AS50" s="12" t="s">
        <v>53</v>
      </c>
      <c r="AT50" s="12" t="s">
        <v>21</v>
      </c>
    </row>
    <row r="51" spans="2:46" x14ac:dyDescent="0.25">
      <c r="B51" s="10" t="s">
        <v>57</v>
      </c>
      <c r="C51" s="11" t="s">
        <v>53</v>
      </c>
      <c r="D51" s="11" t="s">
        <v>21</v>
      </c>
      <c r="E51" s="11" t="s">
        <v>53</v>
      </c>
      <c r="F51" s="11" t="s">
        <v>21</v>
      </c>
      <c r="G51" s="11" t="s">
        <v>53</v>
      </c>
      <c r="H51" s="11" t="s">
        <v>21</v>
      </c>
      <c r="I51" s="11" t="s">
        <v>53</v>
      </c>
      <c r="J51" s="11" t="s">
        <v>21</v>
      </c>
      <c r="K51" s="11" t="s">
        <v>53</v>
      </c>
      <c r="L51" s="11" t="s">
        <v>21</v>
      </c>
      <c r="M51" s="11" t="s">
        <v>53</v>
      </c>
      <c r="N51" s="11" t="s">
        <v>21</v>
      </c>
      <c r="O51" s="11" t="s">
        <v>53</v>
      </c>
      <c r="P51" s="11" t="s">
        <v>21</v>
      </c>
      <c r="Q51" s="11" t="s">
        <v>53</v>
      </c>
      <c r="R51" s="11" t="s">
        <v>21</v>
      </c>
      <c r="S51" s="11" t="s">
        <v>53</v>
      </c>
      <c r="T51" s="11" t="s">
        <v>21</v>
      </c>
      <c r="U51" s="11" t="s">
        <v>53</v>
      </c>
      <c r="V51" s="11" t="s">
        <v>21</v>
      </c>
      <c r="W51" s="11" t="s">
        <v>53</v>
      </c>
      <c r="X51" s="11" t="s">
        <v>21</v>
      </c>
      <c r="Y51" s="11" t="s">
        <v>53</v>
      </c>
      <c r="Z51" s="11" t="s">
        <v>21</v>
      </c>
      <c r="AA51" s="11" t="s">
        <v>53</v>
      </c>
      <c r="AB51" s="11" t="s">
        <v>21</v>
      </c>
      <c r="AC51" s="11" t="s">
        <v>53</v>
      </c>
      <c r="AD51" s="11" t="s">
        <v>21</v>
      </c>
      <c r="AE51" s="11" t="s">
        <v>53</v>
      </c>
      <c r="AF51" s="11" t="s">
        <v>21</v>
      </c>
      <c r="AG51" s="11" t="s">
        <v>53</v>
      </c>
      <c r="AH51" s="11" t="s">
        <v>21</v>
      </c>
      <c r="AI51" s="11" t="s">
        <v>53</v>
      </c>
      <c r="AJ51" s="11" t="s">
        <v>21</v>
      </c>
      <c r="AK51" s="11" t="s">
        <v>53</v>
      </c>
      <c r="AL51" s="11" t="s">
        <v>21</v>
      </c>
      <c r="AM51" s="11" t="s">
        <v>53</v>
      </c>
      <c r="AN51" s="11" t="s">
        <v>21</v>
      </c>
      <c r="AO51" s="11" t="s">
        <v>53</v>
      </c>
      <c r="AP51" s="11" t="s">
        <v>21</v>
      </c>
      <c r="AQ51" s="11" t="s">
        <v>53</v>
      </c>
      <c r="AR51" s="11" t="s">
        <v>21</v>
      </c>
      <c r="AS51" s="11" t="s">
        <v>53</v>
      </c>
      <c r="AT51" s="11" t="s">
        <v>21</v>
      </c>
    </row>
    <row r="52" spans="2:46" x14ac:dyDescent="0.25">
      <c r="B52" s="10" t="s">
        <v>59</v>
      </c>
      <c r="C52" s="12" t="s">
        <v>53</v>
      </c>
      <c r="D52" s="12" t="s">
        <v>21</v>
      </c>
      <c r="E52" s="12" t="s">
        <v>53</v>
      </c>
      <c r="F52" s="12" t="s">
        <v>21</v>
      </c>
      <c r="G52" s="12" t="s">
        <v>53</v>
      </c>
      <c r="H52" s="12" t="s">
        <v>21</v>
      </c>
      <c r="I52" s="12" t="s">
        <v>53</v>
      </c>
      <c r="J52" s="12" t="s">
        <v>21</v>
      </c>
      <c r="K52" s="12" t="s">
        <v>53</v>
      </c>
      <c r="L52" s="12" t="s">
        <v>21</v>
      </c>
      <c r="M52" s="12" t="s">
        <v>53</v>
      </c>
      <c r="N52" s="12" t="s">
        <v>21</v>
      </c>
      <c r="O52" s="12" t="s">
        <v>53</v>
      </c>
      <c r="P52" s="12" t="s">
        <v>21</v>
      </c>
      <c r="Q52" s="12" t="s">
        <v>53</v>
      </c>
      <c r="R52" s="12" t="s">
        <v>21</v>
      </c>
      <c r="S52" s="12" t="s">
        <v>53</v>
      </c>
      <c r="T52" s="12" t="s">
        <v>21</v>
      </c>
      <c r="U52" s="12" t="s">
        <v>53</v>
      </c>
      <c r="V52" s="12" t="s">
        <v>21</v>
      </c>
      <c r="W52" s="12" t="s">
        <v>53</v>
      </c>
      <c r="X52" s="12" t="s">
        <v>21</v>
      </c>
      <c r="Y52" s="12" t="s">
        <v>53</v>
      </c>
      <c r="Z52" s="12" t="s">
        <v>21</v>
      </c>
      <c r="AA52" s="12" t="s">
        <v>53</v>
      </c>
      <c r="AB52" s="12" t="s">
        <v>21</v>
      </c>
      <c r="AC52" s="12" t="s">
        <v>53</v>
      </c>
      <c r="AD52" s="12" t="s">
        <v>21</v>
      </c>
      <c r="AE52" s="12" t="s">
        <v>53</v>
      </c>
      <c r="AF52" s="12" t="s">
        <v>21</v>
      </c>
      <c r="AG52" s="12" t="s">
        <v>53</v>
      </c>
      <c r="AH52" s="12" t="s">
        <v>21</v>
      </c>
      <c r="AI52" s="12" t="s">
        <v>53</v>
      </c>
      <c r="AJ52" s="12" t="s">
        <v>21</v>
      </c>
      <c r="AK52" s="12" t="s">
        <v>53</v>
      </c>
      <c r="AL52" s="12" t="s">
        <v>21</v>
      </c>
      <c r="AM52" s="12" t="s">
        <v>53</v>
      </c>
      <c r="AN52" s="12" t="s">
        <v>21</v>
      </c>
      <c r="AO52" s="12" t="s">
        <v>53</v>
      </c>
      <c r="AP52" s="12" t="s">
        <v>21</v>
      </c>
      <c r="AQ52" s="12" t="s">
        <v>53</v>
      </c>
      <c r="AR52" s="12" t="s">
        <v>21</v>
      </c>
      <c r="AS52" s="12" t="s">
        <v>53</v>
      </c>
      <c r="AT52" s="12" t="s">
        <v>21</v>
      </c>
    </row>
    <row r="53" spans="2:4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2:46" x14ac:dyDescent="0.25">
      <c r="B54" s="7" t="s">
        <v>60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2:46" x14ac:dyDescent="0.25">
      <c r="B55" s="7" t="s">
        <v>53</v>
      </c>
      <c r="C55" s="6" t="s">
        <v>61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2:46" x14ac:dyDescent="0.25">
      <c r="B56" s="7" t="s">
        <v>80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2:46" x14ac:dyDescent="0.25">
      <c r="B57" s="7" t="s">
        <v>79</v>
      </c>
      <c r="C57" s="6" t="s">
        <v>81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</sheetData>
  <mergeCells count="33">
    <mergeCell ref="AK17:AL17"/>
    <mergeCell ref="AM17:AN17"/>
    <mergeCell ref="AO17:AP17"/>
    <mergeCell ref="AQ17:AR17"/>
    <mergeCell ref="AS17:AT17"/>
    <mergeCell ref="AI17:AJ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A16:AD16"/>
    <mergeCell ref="AE16:AH16"/>
    <mergeCell ref="AI16:AL16"/>
    <mergeCell ref="AM16:AP16"/>
    <mergeCell ref="AQ16:AT16"/>
    <mergeCell ref="C17:D17"/>
    <mergeCell ref="E17:F17"/>
    <mergeCell ref="G17:H17"/>
    <mergeCell ref="I17:J17"/>
    <mergeCell ref="K17:L17"/>
    <mergeCell ref="W16:Z16"/>
    <mergeCell ref="C16:F16"/>
    <mergeCell ref="G16:J16"/>
    <mergeCell ref="K16:N16"/>
    <mergeCell ref="O16:R16"/>
    <mergeCell ref="S16:V16"/>
  </mergeCells>
  <hyperlinks>
    <hyperlink ref="C2" r:id="rId1" xr:uid="{18A60CDE-06FB-49E7-B383-81F48EA1F7D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Overview</vt:lpstr>
      <vt:lpstr>Charts</vt:lpstr>
      <vt:lpstr>F1</vt:lpstr>
      <vt:lpstr>F2</vt:lpstr>
      <vt:lpstr>F3</vt:lpstr>
      <vt:lpstr>F4</vt:lpstr>
      <vt:lpstr>F5</vt:lpstr>
      <vt:lpstr>F6</vt:lpstr>
      <vt:lpstr>F7</vt:lpstr>
      <vt:lpstr>F8</vt:lpstr>
      <vt:lpstr>Working sheets</vt:lpstr>
      <vt:lpstr>ef_m_org</vt:lpstr>
      <vt:lpstr>ef_mp_manorg</vt:lpstr>
      <vt:lpstr>ef_lus_org</vt:lpstr>
      <vt:lpstr>ef_lsk_org</vt:lpstr>
      <vt:lpstr>_OFDIST</vt:lpstr>
      <vt:lpstr>_OFEU</vt:lpstr>
      <vt:lpstr>_OFFMAC</vt:lpstr>
      <vt:lpstr>_OFMS</vt:lpstr>
      <vt:lpstr>_OFSO</vt:lpstr>
      <vt:lpstr>_OFSPEC</vt:lpstr>
      <vt:lpstr>_OFSZDIST</vt:lpstr>
      <vt:lpstr>_TRAINOF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 (ESTAT)</dc:creator>
  <cp:lastModifiedBy>ROSS Wendy (ESTAT)</cp:lastModifiedBy>
  <dcterms:created xsi:type="dcterms:W3CDTF">2024-02-09T09:35:17Z</dcterms:created>
  <dcterms:modified xsi:type="dcterms:W3CDTF">2024-03-25T13:56:37Z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2024-02-09T09:35:19Z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a9625d15-51fb-4547-94b3-9405ff3f88a6</vt:lpwstr>
  </property>
  <property fmtid="{D5CDD505-2E9C-101B-9397-08002B2CF9AE}" pid="8" name="MSIP_Label_6bd9ddd1-4d20-43f6-abfa-fc3c07406f94_ContentBits">
    <vt:lpwstr>0</vt:lpwstr>
  </property>
</Properties>
</file>