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65426" yWindow="65426" windowWidth="19420" windowHeight="10420" tabRatio="742" activeTab="0"/>
  </bookViews>
  <sheets>
    <sheet name="Fig1" sheetId="25" r:id="rId1"/>
    <sheet name="Fig2" sheetId="24" r:id="rId2"/>
    <sheet name="Fig3" sheetId="4" r:id="rId3"/>
    <sheet name="Fig4" sheetId="6" r:id="rId4"/>
    <sheet name="Fig5" sheetId="26" r:id="rId5"/>
    <sheet name="Fig6" sheetId="27" r:id="rId6"/>
    <sheet name="Fig7" sheetId="34" r:id="rId7"/>
    <sheet name="Fig8" sheetId="30" r:id="rId8"/>
    <sheet name="Tab1" sheetId="18" r:id="rId9"/>
    <sheet name="Fig9" sheetId="35" r:id="rId10"/>
    <sheet name="Tab2" sheetId="32" r:id="rId11"/>
    <sheet name="Fig10" sheetId="33" r:id="rId12"/>
  </sheets>
  <definedNames/>
  <calcPr calcId="191029"/>
  <extLst/>
</workbook>
</file>

<file path=xl/sharedStrings.xml><?xml version="1.0" encoding="utf-8"?>
<sst xmlns="http://schemas.openxmlformats.org/spreadsheetml/2006/main" count="485" uniqueCount="118">
  <si>
    <t>:</t>
  </si>
  <si>
    <t>Belgium</t>
  </si>
  <si>
    <t>Bulgaria</t>
  </si>
  <si>
    <t>Denmark</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</si>
  <si>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</si>
  <si>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</si>
  <si>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</si>
  <si>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</si>
  <si>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</si>
  <si>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</si>
  <si>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</si>
  <si>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</si>
  <si>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</si>
  <si>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</si>
  <si>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</si>
  <si>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</si>
  <si>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</si>
  <si>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</si>
  <si>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</si>
  <si>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</si>
  <si>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</si>
  <si>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</si>
  <si>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</si>
  <si>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</si>
  <si>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</si>
  <si>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Germany</t>
  </si>
  <si>
    <t>Total</t>
  </si>
  <si>
    <t>Croatia</t>
  </si>
  <si>
    <t>Large containers</t>
  </si>
  <si>
    <t>Other containers</t>
  </si>
  <si>
    <t>Containers and swap bodies</t>
  </si>
  <si>
    <t>Road vehicles (accompanied)</t>
  </si>
  <si>
    <t>Semi-trailers (unaccompanied)</t>
  </si>
  <si>
    <t>Unknown</t>
  </si>
  <si>
    <t>-</t>
  </si>
  <si>
    <t>Norway</t>
  </si>
  <si>
    <t>Switzerland</t>
  </si>
  <si>
    <t>(million tonne-kilometres)</t>
  </si>
  <si>
    <t>Note: Based on gross weight, including weight of packaging but without tare weight of containers.</t>
  </si>
  <si>
    <t>(¹) Gross weight estimated.</t>
  </si>
  <si>
    <t>(²) Containers and swap bodies.</t>
  </si>
  <si>
    <t>(³) Tonne-kilometres estimated.</t>
  </si>
  <si>
    <t>EU total estimated.</t>
  </si>
  <si>
    <t>Containers and swap bodies; EU total estimated; Gross weight estimated.</t>
  </si>
  <si>
    <t>EU total estimated; Gross weight estimated.</t>
  </si>
  <si>
    <t>EU total estimated; TKM estimated.</t>
  </si>
  <si>
    <t>Notes</t>
  </si>
  <si>
    <t>Rail freight (¹)(²)</t>
  </si>
  <si>
    <t>Short sea shipping (³)</t>
  </si>
  <si>
    <t>Czechia</t>
  </si>
  <si>
    <t>(thousand tonnes)</t>
  </si>
  <si>
    <t>(:) not available</t>
  </si>
  <si>
    <t>(-) not applicable</t>
  </si>
  <si>
    <t>Note: Based on gross weight, including weight of packaging but without tare weight of containers. Long distance means 300 km or more.</t>
  </si>
  <si>
    <t>EU</t>
  </si>
  <si>
    <t>(% share of total road freight transport of containers, based on tonnes)</t>
  </si>
  <si>
    <t>(% share of total road freight transport of containers, based on tonne-kilometres)</t>
  </si>
  <si>
    <t>(% share of total freight transport, based on tonne-kilometres)</t>
  </si>
  <si>
    <t>(% share of total deep sea shipping, based on tonnes)</t>
  </si>
  <si>
    <t>(% share of total short sea shipping, based on tonnes)</t>
  </si>
  <si>
    <t>(% share of total rail freight transport, based on tonne-kilometres)</t>
  </si>
  <si>
    <t>(% share of total road freight transport, based on tonne-kilometres)</t>
  </si>
  <si>
    <t>billion tonne-kilometres</t>
  </si>
  <si>
    <t>% share in total road transport, based on tonne-kilometres (¹)</t>
  </si>
  <si>
    <t>(¹) Estimates.</t>
  </si>
  <si>
    <t>Latvia (¹)</t>
  </si>
  <si>
    <t>EU (¹)</t>
  </si>
  <si>
    <t>Luxembourg (¹)</t>
  </si>
  <si>
    <t>Bulgaria (¹)</t>
  </si>
  <si>
    <t>linked to Fig1</t>
  </si>
  <si>
    <t>Sweden (¹)(²)</t>
  </si>
  <si>
    <t>Bulgaria (³)</t>
  </si>
  <si>
    <t>Romania (²)</t>
  </si>
  <si>
    <t>(⁴) Estimates.</t>
  </si>
  <si>
    <t>Road freight (⁴)</t>
  </si>
  <si>
    <t>Figure 1: Road transport of containers, EU, 2012-2022</t>
  </si>
  <si>
    <t>Figure 2: Road transport of containers, 2012, 2021 and 2022</t>
  </si>
  <si>
    <t>Figure 6: Transport of containers in short sea shipping, 2012, 2021 and 2022</t>
  </si>
  <si>
    <t>Figure 7: Transport of containers in deep sea shipping, 2012, 2021 and 2022</t>
  </si>
  <si>
    <t>Figure 9: Modal shift potential of long-distance road transport of containers, 2012, 2021 and 2022</t>
  </si>
  <si>
    <t>Figure 10: Modal shift potential of long-distance road transport of containers, 2012, 2021 and 2022</t>
  </si>
  <si>
    <t>Figure 3: Road transport of containers, 2022</t>
  </si>
  <si>
    <t>Figure 4: Rail transport of intermodal transport units, 2022</t>
  </si>
  <si>
    <t>2022-2021</t>
  </si>
  <si>
    <t>2022-2012</t>
  </si>
  <si>
    <t>Table 1: Modal shift potential of long-distance road transport of containers, in selected years, 2012-2022</t>
  </si>
  <si>
    <t>Table 2: Modal shift potential of long-distance road transport of containers, in selected years, 2012-2022</t>
  </si>
  <si>
    <t>Source: Eurostat (online data code: tran_im_uroad)</t>
  </si>
  <si>
    <r>
      <t>Source:</t>
    </r>
    <r>
      <rPr>
        <sz val="10"/>
        <color theme="1"/>
        <rFont val="Arial"/>
        <family val="2"/>
      </rPr>
      <t xml:space="preserve"> Eurostat (online data code: tran_im_uroad)</t>
    </r>
  </si>
  <si>
    <r>
      <t>Source:</t>
    </r>
    <r>
      <rPr>
        <sz val="10"/>
        <color theme="1"/>
        <rFont val="Arial"/>
        <family val="2"/>
      </rPr>
      <t xml:space="preserve"> Eurostat (online data code: tran_im_urail)</t>
    </r>
  </si>
  <si>
    <r>
      <t>Source:</t>
    </r>
    <r>
      <rPr>
        <sz val="10"/>
        <color theme="1"/>
        <rFont val="Arial"/>
        <family val="2"/>
      </rPr>
      <t xml:space="preserve"> Eurostat (online data code: tran_im_uiww)</t>
    </r>
  </si>
  <si>
    <r>
      <t>Source:</t>
    </r>
    <r>
      <rPr>
        <sz val="10"/>
        <color theme="1"/>
        <rFont val="Arial"/>
        <family val="2"/>
      </rPr>
      <t xml:space="preserve"> Eurostat (online data code: tran_im_umar)</t>
    </r>
  </si>
  <si>
    <r>
      <rPr>
        <i/>
        <sz val="10"/>
        <color theme="1"/>
        <rFont val="Arial"/>
        <family val="2"/>
      </rPr>
      <t>Source:</t>
    </r>
    <r>
      <rPr>
        <sz val="10"/>
        <color theme="1"/>
        <rFont val="Arial"/>
        <family val="2"/>
      </rPr>
      <t xml:space="preserve"> Eurostat (online data code: tran_im_umod)</t>
    </r>
  </si>
  <si>
    <r>
      <t xml:space="preserve">Source: </t>
    </r>
    <r>
      <rPr>
        <sz val="10"/>
        <color theme="1"/>
        <rFont val="Arial"/>
        <family val="2"/>
      </rPr>
      <t>Eurostat (online data code: tran_im_mosp)</t>
    </r>
  </si>
  <si>
    <t>Note: Do not include data from Denmark, Ireland and Italy. Malta is exempted from road freight data collection. Based on gross weight, including weight of packaging but without tare weight of containers. Different scale on the left and right axis.</t>
  </si>
  <si>
    <t xml:space="preserve">Note: Denmark, Ireland and Italy are not available. Malta is exempted from road freight data collection. Countries are ranked based on 2022 data. Based on gross weight, including weight of packaging but without tare weight of containers. </t>
  </si>
  <si>
    <t xml:space="preserve">Note: Denmark, Ireland, Italy are not available. Malta is exempted from road freight data collection. Countries are ranked based on the share of containers transport on total transport. Based on gross weight, including weight of packaging but without tare weight of containers. </t>
  </si>
  <si>
    <t>Note: Belgium, Luxembourg and Austria are not available. Cyprus and Malta have no railways. Countries are ranked based on the share of intermodal units transport on total transport. Based on gross-gross weight, including both the weight of packaging and the tare weight of the containers.</t>
  </si>
  <si>
    <t>(¹) 2012: no transport of containers.</t>
  </si>
  <si>
    <t>Note: Countries are ranked based on 2022 data. Only countries reporting inland waterway transport of containers to Eurostat are presented. Based on gross-gross weight, including both weight of packaging and tare weight of containers.</t>
  </si>
  <si>
    <t>(²) 2021: less than 0.1 %.</t>
  </si>
  <si>
    <t>(³) 2021: no transport of containers. 2022: less than 0.1 %.</t>
  </si>
  <si>
    <t>Note: Countries are ranked based on 2022 data. Czechia, Luxembourg, Hungary, Austria, Slovakia and the EFTA country Switzerland have no maritime ports. Based on gross weight, including weight of packaging but without tare weight of containers.</t>
  </si>
  <si>
    <t>Estonia (¹)</t>
  </si>
  <si>
    <t>(¹) 2012 and 2021: no transport of containers in deep sea shipping.</t>
  </si>
  <si>
    <t>(²) 2012: no transport of containers in deep sea shipping. 2021: less than 0.1 %.</t>
  </si>
  <si>
    <t>Note: Countries are ranked based on 2022 data. Lithuania and the EFTA country Norway have no or negligible (less than 0.1 %) transport of containers in deep sea shipping. Czechia, Luxembourg, Hungary, Austria, Slovakia and the EFTA country Switzerland have no maritime ports. Based on gross weight, including weight of packaging but without tare weight of containers.</t>
  </si>
  <si>
    <t>Figure 8: Containers transport by mode of transport, EU, 2012-2022</t>
  </si>
  <si>
    <t>(¹) 2012 not available.</t>
  </si>
  <si>
    <t>(²) 2021 not available.</t>
  </si>
  <si>
    <t>(³) 2022 not available.</t>
  </si>
  <si>
    <t>Greece (³)</t>
  </si>
  <si>
    <t>Latvia (³)</t>
  </si>
  <si>
    <t>Poland (²)(³)</t>
  </si>
  <si>
    <t>Note: Countries are ranked based on 2022 data. Only countries for which data is availble are presented. Based on gross weight, including weight of packaging but without tare weight of containers. Long distance means 300 km or more. Positions of Greece, Latvia and Poland in the figure do not indicate anything about their 2022 value.</t>
  </si>
  <si>
    <t>Inland waterway freight (¹)</t>
  </si>
  <si>
    <t>Figure 5: Inland waterway transport of containers, 2012, 2021 and 2022</t>
  </si>
  <si>
    <t>(% share of total inland waterway freight transport, based on tonne-kilometres)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</si>
</sst>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_i"/>
    <numFmt numFmtId="166" formatCode="#,##0_i"/>
    <numFmt numFmtId="167" formatCode="0.0%"/>
    <numFmt numFmtId="168" formatCode="0.0"/>
    <numFmt numFmtId="169" formatCode="#,##0.00_i"/>
  </numFmts>
  <fonts count="23">
    <font>
      <sz val="11"/>
      <color theme="1"/>
      <name val="Calibri"/>
      <family val="2"/>
      <scheme val="minor"/>
    </font>
    <font>
      <sz val="10"/>
      <name val="Arial"/>
      <family val="2"/>
    </font>
    <font>
      <sz val="9"/>
      <color theme="1"/>
      <name val="Arial"/>
      <family val="2"/>
    </font>
    <font>
      <sz val="11"/>
      <name val="Arial"/>
      <family val="2"/>
    </font>
    <font>
      <sz val="10"/>
      <color theme="1"/>
      <name val="Arial"/>
      <family val="2"/>
    </font>
    <font>
      <b/>
      <sz val="10"/>
      <color theme="1"/>
      <name val="Arial"/>
      <family val="2"/>
    </font>
    <font>
      <b/>
      <i/>
      <sz val="10"/>
      <color theme="1"/>
      <name val="Arial"/>
      <family val="2"/>
    </font>
    <font>
      <i/>
      <sz val="10"/>
      <color theme="1"/>
      <name val="Arial"/>
      <family val="2"/>
    </font>
    <font>
      <b/>
      <sz val="10"/>
      <name val="Arial"/>
      <family val="2"/>
    </font>
    <font>
      <b/>
      <sz val="10"/>
      <color rgb="FFFF0000"/>
      <name val="Arial"/>
      <family val="2"/>
    </font>
    <font>
      <sz val="10"/>
      <color rgb="FFFF0000"/>
      <name val="Arial"/>
      <family val="2"/>
    </font>
    <font>
      <b/>
      <i/>
      <sz val="10"/>
      <color rgb="FFFF0000"/>
      <name val="Arial"/>
      <family val="2"/>
    </font>
    <font>
      <b/>
      <sz val="12"/>
      <color theme="1"/>
      <name val="Arial"/>
      <family val="2"/>
    </font>
    <font>
      <sz val="11"/>
      <color theme="1"/>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b/>
      <sz val="12"/>
      <name val="Arial"/>
      <family val="2"/>
    </font>
    <font>
      <sz val="11"/>
      <color theme="1"/>
      <name val="Calibri"/>
      <family val="2"/>
    </font>
    <font>
      <sz val="12"/>
      <color theme="1"/>
      <name val="Arial"/>
      <family val="2"/>
    </font>
    <font>
      <sz val="11"/>
      <color theme="0"/>
      <name val="Calibri"/>
      <family val="2"/>
      <scheme val="minor"/>
    </font>
  </fonts>
  <fills count="7">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rgb="FF92D050"/>
        <bgColor indexed="64"/>
      </patternFill>
    </fill>
    <fill>
      <patternFill patternType="solid">
        <fgColor theme="0"/>
        <bgColor indexed="64"/>
      </patternFill>
    </fill>
    <fill>
      <patternFill patternType="solid">
        <fgColor theme="5" tint="0.5999900102615356"/>
        <bgColor indexed="64"/>
      </patternFill>
    </fill>
  </fills>
  <borders count="25">
    <border>
      <left/>
      <right/>
      <top/>
      <bottom/>
      <diagonal/>
    </border>
    <border>
      <left/>
      <right/>
      <top/>
      <bottom style="thin">
        <color rgb="FF000000"/>
      </bottom>
    </border>
    <border>
      <left/>
      <right/>
      <top style="thin">
        <color rgb="FF000000"/>
      </top>
      <bottom style="thin">
        <color rgb="FF000000"/>
      </bottom>
    </border>
    <border>
      <left/>
      <right/>
      <top/>
      <bottom style="hair">
        <color rgb="FFC0C0C0"/>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border>
    <border>
      <left/>
      <right/>
      <top style="hair">
        <color rgb="FFC0C0C0"/>
      </top>
      <bottom style="thin"/>
    </border>
    <border>
      <left/>
      <right/>
      <top/>
      <bottom style="thin"/>
    </border>
    <border>
      <left/>
      <right/>
      <top style="hair">
        <color rgb="FFC0C0C0"/>
      </top>
      <bottom style="thin">
        <color rgb="FF000000"/>
      </bottom>
    </border>
    <border>
      <left/>
      <right/>
      <top style="thin"/>
      <bottom/>
    </border>
    <border>
      <left style="hair">
        <color rgb="FFA6A6A6"/>
      </left>
      <right/>
      <top style="thin"/>
      <bottom/>
    </border>
    <border>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thin">
        <color rgb="FF000000"/>
      </top>
      <bottom/>
    </border>
    <border>
      <left style="hair">
        <color rgb="FFA6A6A6"/>
      </left>
      <right/>
      <top style="hair">
        <color rgb="FFC0C0C0"/>
      </top>
      <bottom/>
    </border>
    <border>
      <left/>
      <right/>
      <top style="thin"/>
      <bottom style="thin">
        <color rgb="FF000000"/>
      </bottom>
    </border>
    <border>
      <left style="hair">
        <color rgb="FFA6A6A6"/>
      </left>
      <right/>
      <top style="thin">
        <color rgb="FF000000"/>
      </top>
      <bottom style="thin">
        <color rgb="FF000000"/>
      </bottom>
    </border>
    <border>
      <left style="hair">
        <color rgb="FFA6A6A6"/>
      </left>
      <right/>
      <top/>
      <bottom style="thin">
        <color rgb="FF000000"/>
      </bottom>
    </border>
    <border>
      <left style="hair">
        <color rgb="FFA6A6A6"/>
      </left>
      <right/>
      <top/>
      <bottom style="hair">
        <color rgb="FFC0C0C0"/>
      </bottom>
    </border>
    <border>
      <left style="hair">
        <color rgb="FFA6A6A6"/>
      </left>
      <right/>
      <top style="hair">
        <color rgb="FFC0C0C0"/>
      </top>
      <bottom style="thin">
        <color rgb="FF000000"/>
      </bottom>
    </border>
    <border>
      <left style="hair">
        <color rgb="FFA6A6A6"/>
      </left>
      <right/>
      <top style="hair">
        <color rgb="FFC0C0C0"/>
      </top>
      <bottom style="thin"/>
    </border>
    <border>
      <left/>
      <right/>
      <top/>
      <bottom style="thin">
        <color indexed="8"/>
      </bottom>
    </border>
    <border>
      <left style="hair">
        <color rgb="FFA6A6A6"/>
      </left>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165" fontId="2" fillId="0" borderId="0" applyFill="0" applyBorder="0" applyProtection="0">
      <alignment horizontal="right"/>
    </xf>
    <xf numFmtId="0" fontId="3" fillId="0" borderId="0">
      <alignment/>
      <protection/>
    </xf>
    <xf numFmtId="0" fontId="3" fillId="0" borderId="0">
      <alignment/>
      <protection/>
    </xf>
  </cellStyleXfs>
  <cellXfs count="150">
    <xf numFmtId="0" fontId="0" fillId="0" borderId="0" xfId="0"/>
    <xf numFmtId="0" fontId="4" fillId="0" borderId="0" xfId="0" applyFont="1" applyAlignment="1">
      <alignment vertical="top"/>
    </xf>
    <xf numFmtId="0" fontId="4" fillId="0" borderId="0" xfId="0" applyFont="1" applyAlignment="1">
      <alignment horizontal="left" vertical="top"/>
    </xf>
    <xf numFmtId="0" fontId="4" fillId="0" borderId="1" xfId="0" applyFont="1" applyBorder="1" applyAlignment="1">
      <alignment horizontal="left" vertical="top"/>
    </xf>
    <xf numFmtId="0" fontId="4" fillId="0" borderId="0" xfId="0" applyFont="1" applyAlignment="1">
      <alignment vertical="center"/>
    </xf>
    <xf numFmtId="0" fontId="5" fillId="0" borderId="0" xfId="0" applyFont="1" applyAlignment="1">
      <alignment horizontal="left" wrapText="1"/>
    </xf>
    <xf numFmtId="0" fontId="5" fillId="0" borderId="0" xfId="0" applyFont="1" applyAlignment="1">
      <alignment horizontal="left"/>
    </xf>
    <xf numFmtId="0" fontId="5" fillId="2" borderId="2" xfId="0" applyFont="1" applyFill="1" applyBorder="1" applyAlignment="1">
      <alignment horizontal="center"/>
    </xf>
    <xf numFmtId="0" fontId="5" fillId="2" borderId="2" xfId="0" applyFont="1" applyFill="1" applyBorder="1" applyAlignment="1">
      <alignment horizontal="center" vertical="center"/>
    </xf>
    <xf numFmtId="0" fontId="5" fillId="0" borderId="0" xfId="0" applyFont="1" applyAlignment="1">
      <alignment horizontal="center" wrapText="1"/>
    </xf>
    <xf numFmtId="0" fontId="5" fillId="0" borderId="0" xfId="0" applyFont="1"/>
    <xf numFmtId="0" fontId="4" fillId="0" borderId="0" xfId="0" applyFont="1"/>
    <xf numFmtId="0" fontId="5" fillId="3" borderId="1" xfId="0" applyFont="1" applyFill="1" applyBorder="1" applyAlignment="1">
      <alignment horizontal="left"/>
    </xf>
    <xf numFmtId="165" fontId="4" fillId="3" borderId="1" xfId="21" applyFont="1" applyFill="1" applyBorder="1" applyAlignment="1">
      <alignment horizontal="right"/>
    </xf>
    <xf numFmtId="165" fontId="6" fillId="0" borderId="0" xfId="21" applyFont="1" applyFill="1" applyBorder="1" applyAlignment="1">
      <alignment horizontal="right"/>
    </xf>
    <xf numFmtId="167" fontId="4" fillId="0" borderId="0" xfId="15" applyNumberFormat="1" applyFont="1" applyFill="1" applyBorder="1" applyAlignment="1">
      <alignment horizontal="right"/>
    </xf>
    <xf numFmtId="167" fontId="4" fillId="0" borderId="0" xfId="15" applyNumberFormat="1" applyFont="1" applyAlignment="1">
      <alignment vertical="top"/>
    </xf>
    <xf numFmtId="167" fontId="1" fillId="0" borderId="0" xfId="15" applyNumberFormat="1" applyFont="1" applyAlignment="1">
      <alignment horizontal="right" vertical="top"/>
    </xf>
    <xf numFmtId="0" fontId="4" fillId="0" borderId="3" xfId="0" applyFont="1" applyBorder="1" applyAlignment="1">
      <alignment horizontal="left"/>
    </xf>
    <xf numFmtId="165" fontId="7" fillId="0" borderId="4" xfId="21" applyFont="1" applyFill="1" applyBorder="1" applyAlignment="1">
      <alignment horizontal="right"/>
    </xf>
    <xf numFmtId="165" fontId="4" fillId="0" borderId="0" xfId="21" applyFont="1" applyFill="1" applyBorder="1" applyAlignment="1">
      <alignment horizontal="right"/>
    </xf>
    <xf numFmtId="166" fontId="4" fillId="0" borderId="0" xfId="0" applyNumberFormat="1" applyFont="1"/>
    <xf numFmtId="9" fontId="4" fillId="0" borderId="0" xfId="15" applyFont="1"/>
    <xf numFmtId="167" fontId="4" fillId="0" borderId="0" xfId="15" applyNumberFormat="1" applyFont="1"/>
    <xf numFmtId="0" fontId="4" fillId="0" borderId="0" xfId="0" applyFont="1" applyAlignment="1">
      <alignment horizontal="left"/>
    </xf>
    <xf numFmtId="167" fontId="4" fillId="0" borderId="0" xfId="15" applyNumberFormat="1" applyFont="1" applyAlignment="1">
      <alignment horizontal="right" vertical="top"/>
    </xf>
    <xf numFmtId="9" fontId="4" fillId="0" borderId="0" xfId="15" applyFont="1" applyFill="1" applyBorder="1" applyAlignment="1">
      <alignment horizontal="right"/>
    </xf>
    <xf numFmtId="166" fontId="4" fillId="0" borderId="0" xfId="21" applyNumberFormat="1" applyFont="1" applyFill="1" applyBorder="1" applyAlignment="1">
      <alignment horizontal="right"/>
    </xf>
    <xf numFmtId="0" fontId="7" fillId="0" borderId="0" xfId="0" applyFont="1" applyAlignment="1">
      <alignment horizontal="left"/>
    </xf>
    <xf numFmtId="0" fontId="5" fillId="0" borderId="5" xfId="0" applyFont="1" applyBorder="1" applyAlignment="1">
      <alignment horizontal="left"/>
    </xf>
    <xf numFmtId="166" fontId="4" fillId="0" borderId="3" xfId="21" applyNumberFormat="1" applyFont="1" applyFill="1" applyBorder="1" applyAlignment="1">
      <alignment horizontal="right"/>
    </xf>
    <xf numFmtId="166" fontId="4" fillId="4" borderId="3" xfId="21" applyNumberFormat="1" applyFont="1" applyFill="1" applyBorder="1" applyAlignment="1">
      <alignment horizontal="right"/>
    </xf>
    <xf numFmtId="166" fontId="4" fillId="0" borderId="6" xfId="21" applyNumberFormat="1" applyFont="1" applyFill="1" applyBorder="1" applyAlignment="1">
      <alignment horizontal="right"/>
    </xf>
    <xf numFmtId="166" fontId="4" fillId="0" borderId="5" xfId="21" applyNumberFormat="1" applyFont="1" applyFill="1" applyBorder="1" applyAlignment="1">
      <alignment horizontal="right"/>
    </xf>
    <xf numFmtId="0" fontId="5" fillId="0" borderId="7" xfId="0" applyFont="1" applyBorder="1" applyAlignment="1">
      <alignment horizontal="left"/>
    </xf>
    <xf numFmtId="166" fontId="4" fillId="0" borderId="7" xfId="21" applyNumberFormat="1" applyFont="1" applyFill="1" applyBorder="1" applyAlignment="1">
      <alignment horizontal="right"/>
    </xf>
    <xf numFmtId="166" fontId="4" fillId="0" borderId="8" xfId="21" applyNumberFormat="1" applyFont="1" applyFill="1" applyBorder="1" applyAlignment="1">
      <alignment horizontal="right"/>
    </xf>
    <xf numFmtId="0" fontId="5" fillId="0" borderId="6" xfId="0" applyFont="1" applyBorder="1" applyAlignment="1">
      <alignment horizontal="left"/>
    </xf>
    <xf numFmtId="166" fontId="4" fillId="0" borderId="9" xfId="21" applyNumberFormat="1" applyFont="1" applyFill="1" applyBorder="1" applyAlignment="1">
      <alignment horizontal="right"/>
    </xf>
    <xf numFmtId="0" fontId="7" fillId="0" borderId="0" xfId="0" applyFont="1"/>
    <xf numFmtId="49" fontId="4" fillId="0" borderId="0" xfId="0" applyNumberFormat="1" applyFont="1" applyProtection="1">
      <protection locked="0"/>
    </xf>
    <xf numFmtId="0" fontId="8" fillId="2" borderId="10" xfId="0" applyFont="1" applyFill="1" applyBorder="1" applyAlignment="1">
      <alignment horizont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3" borderId="12" xfId="0" applyFont="1" applyFill="1" applyBorder="1" applyAlignment="1">
      <alignment horizontal="left"/>
    </xf>
    <xf numFmtId="164" fontId="1" fillId="3" borderId="12" xfId="0" applyNumberFormat="1" applyFont="1" applyFill="1" applyBorder="1"/>
    <xf numFmtId="4" fontId="1" fillId="3" borderId="12" xfId="0" applyNumberFormat="1" applyFont="1" applyFill="1" applyBorder="1"/>
    <xf numFmtId="0" fontId="8" fillId="0" borderId="4" xfId="0" applyFont="1" applyBorder="1" applyAlignment="1">
      <alignment horizontal="left"/>
    </xf>
    <xf numFmtId="164" fontId="1" fillId="0" borderId="4" xfId="0" applyNumberFormat="1" applyFont="1" applyBorder="1"/>
    <xf numFmtId="164" fontId="1" fillId="0" borderId="13" xfId="0" applyNumberFormat="1" applyFont="1" applyBorder="1"/>
    <xf numFmtId="0" fontId="8" fillId="0" borderId="5" xfId="0" applyFont="1" applyBorder="1" applyAlignment="1">
      <alignment horizontal="left"/>
    </xf>
    <xf numFmtId="164" fontId="1" fillId="5" borderId="5" xfId="0" applyNumberFormat="1" applyFont="1" applyFill="1" applyBorder="1"/>
    <xf numFmtId="164" fontId="1" fillId="5" borderId="14" xfId="0" applyNumberFormat="1" applyFont="1" applyFill="1" applyBorder="1"/>
    <xf numFmtId="0" fontId="8" fillId="0" borderId="3" xfId="0" applyFont="1" applyBorder="1" applyAlignment="1">
      <alignment horizontal="left"/>
    </xf>
    <xf numFmtId="164" fontId="1" fillId="5" borderId="3" xfId="0" applyNumberFormat="1" applyFont="1" applyFill="1" applyBorder="1"/>
    <xf numFmtId="4" fontId="1" fillId="5" borderId="14" xfId="0" applyNumberFormat="1" applyFont="1" applyFill="1" applyBorder="1"/>
    <xf numFmtId="164" fontId="1" fillId="0" borderId="3" xfId="0" applyNumberFormat="1" applyFont="1" applyBorder="1"/>
    <xf numFmtId="168" fontId="4" fillId="0" borderId="0" xfId="0" applyNumberFormat="1" applyFont="1"/>
    <xf numFmtId="0" fontId="5" fillId="0" borderId="0" xfId="0" applyFont="1" applyAlignment="1">
      <alignment vertical="center" wrapText="1"/>
    </xf>
    <xf numFmtId="0" fontId="9" fillId="0" borderId="0" xfId="0" applyFont="1" applyAlignment="1">
      <alignment vertical="center"/>
    </xf>
    <xf numFmtId="0" fontId="4" fillId="0" borderId="0" xfId="0" applyFont="1" applyAlignment="1">
      <alignment wrapText="1"/>
    </xf>
    <xf numFmtId="0" fontId="5" fillId="2"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 fillId="0" borderId="5" xfId="20" applyFont="1" applyBorder="1">
      <alignment/>
      <protection/>
    </xf>
    <xf numFmtId="168" fontId="4" fillId="0" borderId="5" xfId="0" applyNumberFormat="1" applyFont="1" applyBorder="1" applyAlignment="1">
      <alignment horizontal="right" indent="4"/>
    </xf>
    <xf numFmtId="168" fontId="4" fillId="0" borderId="14" xfId="0" applyNumberFormat="1" applyFont="1" applyBorder="1" applyAlignment="1">
      <alignment horizontal="right" indent="4"/>
    </xf>
    <xf numFmtId="0" fontId="1" fillId="0" borderId="5" xfId="20" applyFont="1" applyBorder="1" applyAlignment="1">
      <alignment horizontal="left"/>
      <protection/>
    </xf>
    <xf numFmtId="168" fontId="4" fillId="0" borderId="16" xfId="0" applyNumberFormat="1" applyFont="1" applyBorder="1" applyAlignment="1">
      <alignment horizontal="right" indent="4"/>
    </xf>
    <xf numFmtId="0" fontId="10" fillId="0" borderId="0" xfId="0" applyFont="1"/>
    <xf numFmtId="0" fontId="5" fillId="2" borderId="12"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0" xfId="0" applyFont="1" applyAlignment="1" quotePrefix="1">
      <alignment vertical="center"/>
    </xf>
    <xf numFmtId="0" fontId="5" fillId="3" borderId="2" xfId="0" applyFont="1" applyFill="1" applyBorder="1" applyAlignment="1">
      <alignment horizontal="left"/>
    </xf>
    <xf numFmtId="165" fontId="4" fillId="3" borderId="12" xfId="21" applyFont="1" applyFill="1" applyBorder="1" applyAlignment="1">
      <alignment horizontal="right"/>
    </xf>
    <xf numFmtId="165" fontId="4" fillId="0" borderId="0" xfId="0" applyNumberFormat="1" applyFont="1"/>
    <xf numFmtId="0" fontId="5" fillId="0" borderId="3" xfId="0" applyFont="1" applyBorder="1" applyAlignment="1">
      <alignment horizontal="left"/>
    </xf>
    <xf numFmtId="165" fontId="4" fillId="0" borderId="5" xfId="21" applyFont="1" applyFill="1" applyBorder="1" applyAlignment="1">
      <alignment horizontal="right"/>
    </xf>
    <xf numFmtId="169" fontId="4" fillId="0" borderId="0" xfId="0" applyNumberFormat="1" applyFont="1"/>
    <xf numFmtId="0" fontId="1" fillId="0" borderId="0" xfId="0" applyFont="1"/>
    <xf numFmtId="165" fontId="4" fillId="0" borderId="4" xfId="21" applyFont="1" applyFill="1" applyBorder="1" applyAlignment="1">
      <alignment horizontal="right"/>
    </xf>
    <xf numFmtId="0" fontId="5" fillId="3" borderId="12" xfId="0" applyFont="1" applyFill="1" applyBorder="1" applyAlignment="1">
      <alignment horizontal="left"/>
    </xf>
    <xf numFmtId="164" fontId="4" fillId="0" borderId="0" xfId="0" applyNumberFormat="1" applyFont="1"/>
    <xf numFmtId="165" fontId="4" fillId="0" borderId="6" xfId="21" applyFont="1" applyFill="1" applyBorder="1" applyAlignment="1">
      <alignment horizontal="right"/>
    </xf>
    <xf numFmtId="0" fontId="5" fillId="0" borderId="4" xfId="0" applyFont="1" applyBorder="1" applyAlignment="1">
      <alignment horizontal="left"/>
    </xf>
    <xf numFmtId="165" fontId="4" fillId="0" borderId="7" xfId="21" applyFont="1" applyFill="1" applyBorder="1" applyAlignment="1">
      <alignment horizontal="right"/>
    </xf>
    <xf numFmtId="0" fontId="8" fillId="0" borderId="6" xfId="0" applyFont="1" applyBorder="1" applyAlignment="1">
      <alignment horizontal="left"/>
    </xf>
    <xf numFmtId="165" fontId="4" fillId="0" borderId="3" xfId="21" applyFont="1" applyFill="1" applyBorder="1" applyAlignment="1">
      <alignment horizontal="right"/>
    </xf>
    <xf numFmtId="0" fontId="5" fillId="0" borderId="0" xfId="0" applyFont="1" applyAlignment="1">
      <alignment vertical="top" wrapText="1"/>
    </xf>
    <xf numFmtId="0" fontId="11" fillId="0" borderId="0" xfId="0" applyFont="1"/>
    <xf numFmtId="0" fontId="8" fillId="2" borderId="2" xfId="0" applyFont="1" applyFill="1" applyBorder="1" applyAlignment="1">
      <alignment horizontal="left" vertical="center"/>
    </xf>
    <xf numFmtId="0" fontId="8" fillId="2" borderId="2" xfId="0" applyFont="1" applyFill="1" applyBorder="1" applyAlignment="1">
      <alignment horizontal="center" vertical="center"/>
    </xf>
    <xf numFmtId="0" fontId="5" fillId="2" borderId="2" xfId="0" applyFont="1" applyFill="1" applyBorder="1" applyAlignment="1">
      <alignment horizontal="left" vertical="center"/>
    </xf>
    <xf numFmtId="168" fontId="1" fillId="0" borderId="3" xfId="15" applyNumberFormat="1" applyFont="1" applyFill="1" applyBorder="1" applyAlignment="1">
      <alignment horizontal="right" indent="2"/>
    </xf>
    <xf numFmtId="0" fontId="4" fillId="0" borderId="3" xfId="0" applyFont="1" applyBorder="1"/>
    <xf numFmtId="168" fontId="1" fillId="0" borderId="5" xfId="15" applyNumberFormat="1" applyFont="1" applyFill="1" applyBorder="1" applyAlignment="1">
      <alignment horizontal="right" indent="2"/>
    </xf>
    <xf numFmtId="0" fontId="4" fillId="0" borderId="5" xfId="0" applyFont="1" applyBorder="1"/>
    <xf numFmtId="0" fontId="1" fillId="0" borderId="9" xfId="0" applyFont="1" applyBorder="1" applyAlignment="1">
      <alignment horizontal="left"/>
    </xf>
    <xf numFmtId="168" fontId="1" fillId="0" borderId="9" xfId="15" applyNumberFormat="1" applyFont="1" applyFill="1" applyBorder="1" applyAlignment="1">
      <alignment horizontal="right" indent="2"/>
    </xf>
    <xf numFmtId="0" fontId="4" fillId="0" borderId="9" xfId="0" applyFont="1" applyBorder="1"/>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left" wrapText="1"/>
    </xf>
    <xf numFmtId="0" fontId="5" fillId="2" borderId="18" xfId="0" applyFont="1" applyFill="1" applyBorder="1" applyAlignment="1">
      <alignment horizontal="center" vertical="center"/>
    </xf>
    <xf numFmtId="166" fontId="4" fillId="3" borderId="19" xfId="21" applyNumberFormat="1" applyFont="1" applyFill="1" applyBorder="1" applyAlignment="1">
      <alignment horizontal="right"/>
    </xf>
    <xf numFmtId="166" fontId="4" fillId="3" borderId="1" xfId="21" applyNumberFormat="1" applyFont="1" applyFill="1" applyBorder="1" applyAlignment="1">
      <alignment horizontal="right"/>
    </xf>
    <xf numFmtId="166" fontId="4" fillId="0" borderId="20" xfId="21" applyNumberFormat="1" applyFont="1" applyFill="1" applyBorder="1" applyAlignment="1">
      <alignment horizontal="right"/>
    </xf>
    <xf numFmtId="166" fontId="4" fillId="0" borderId="14" xfId="21" applyNumberFormat="1" applyFont="1" applyFill="1" applyBorder="1" applyAlignment="1">
      <alignment horizontal="right"/>
    </xf>
    <xf numFmtId="166" fontId="4" fillId="0" borderId="16" xfId="21" applyNumberFormat="1" applyFont="1" applyFill="1" applyBorder="1" applyAlignment="1">
      <alignment horizontal="right"/>
    </xf>
    <xf numFmtId="0" fontId="5" fillId="0" borderId="9" xfId="0" applyFont="1" applyBorder="1" applyAlignment="1">
      <alignment horizontal="left"/>
    </xf>
    <xf numFmtId="166" fontId="4" fillId="0" borderId="21" xfId="21" applyNumberFormat="1" applyFont="1" applyFill="1" applyBorder="1" applyAlignment="1">
      <alignment horizontal="right"/>
    </xf>
    <xf numFmtId="0" fontId="8" fillId="0" borderId="7" xfId="0" applyFont="1" applyBorder="1" applyAlignment="1">
      <alignment horizontal="left"/>
    </xf>
    <xf numFmtId="166" fontId="4" fillId="0" borderId="22" xfId="21" applyNumberFormat="1" applyFont="1" applyFill="1" applyBorder="1" applyAlignment="1">
      <alignment horizontal="right"/>
    </xf>
    <xf numFmtId="0" fontId="5" fillId="0" borderId="0" xfId="0" applyFont="1" applyAlignment="1">
      <alignment vertical="center"/>
    </xf>
    <xf numFmtId="0" fontId="5" fillId="2" borderId="12" xfId="0" applyFont="1" applyFill="1" applyBorder="1" applyAlignment="1">
      <alignment horizontal="center"/>
    </xf>
    <xf numFmtId="0" fontId="5" fillId="2" borderId="23" xfId="0" applyFont="1" applyFill="1" applyBorder="1" applyAlignment="1">
      <alignment horizontal="center"/>
    </xf>
    <xf numFmtId="0" fontId="5" fillId="2" borderId="21" xfId="0" applyFont="1" applyFill="1" applyBorder="1" applyAlignment="1">
      <alignment horizontal="center" vertical="center"/>
    </xf>
    <xf numFmtId="0" fontId="5" fillId="2" borderId="9" xfId="0" applyFont="1" applyFill="1" applyBorder="1" applyAlignment="1">
      <alignment horizontal="center" vertical="center"/>
    </xf>
    <xf numFmtId="165" fontId="4" fillId="3" borderId="19" xfId="21" applyFont="1" applyFill="1" applyBorder="1" applyAlignment="1">
      <alignment horizontal="right"/>
    </xf>
    <xf numFmtId="0" fontId="5" fillId="3" borderId="0" xfId="0" applyFont="1" applyFill="1" applyAlignment="1">
      <alignment horizontal="left"/>
    </xf>
    <xf numFmtId="165" fontId="4" fillId="3" borderId="24" xfId="21" applyFont="1" applyFill="1" applyBorder="1" applyAlignment="1">
      <alignment horizontal="right"/>
    </xf>
    <xf numFmtId="165" fontId="4" fillId="3" borderId="0" xfId="21" applyFont="1" applyFill="1" applyBorder="1" applyAlignment="1">
      <alignment horizontal="right"/>
    </xf>
    <xf numFmtId="165" fontId="4" fillId="0" borderId="14" xfId="21" applyFont="1" applyFill="1" applyBorder="1" applyAlignment="1">
      <alignment horizontal="right"/>
    </xf>
    <xf numFmtId="165" fontId="4" fillId="0" borderId="20" xfId="21" applyFont="1" applyFill="1" applyBorder="1" applyAlignment="1">
      <alignment horizontal="right"/>
    </xf>
    <xf numFmtId="165" fontId="4" fillId="0" borderId="24" xfId="21" applyFont="1" applyFill="1" applyBorder="1" applyAlignment="1">
      <alignment horizontal="right"/>
    </xf>
    <xf numFmtId="164" fontId="1" fillId="5" borderId="3" xfId="0" applyNumberFormat="1" applyFont="1" applyFill="1" applyBorder="1" applyAlignment="1">
      <alignment horizontal="right"/>
    </xf>
    <xf numFmtId="164" fontId="4" fillId="6" borderId="0" xfId="0" applyNumberFormat="1" applyFont="1" applyFill="1"/>
    <xf numFmtId="3" fontId="1" fillId="0" borderId="0" xfId="0" applyNumberFormat="1" applyFont="1" applyFill="1" applyAlignment="1">
      <alignment horizontal="right" vertical="center" shrinkToFit="1"/>
    </xf>
    <xf numFmtId="0" fontId="12" fillId="0" borderId="0" xfId="0" applyFont="1" applyAlignment="1">
      <alignment horizontal="left"/>
    </xf>
    <xf numFmtId="0" fontId="13" fillId="0" borderId="0" xfId="0" applyFont="1" applyAlignment="1">
      <alignment horizontal="left" vertical="top"/>
    </xf>
    <xf numFmtId="0" fontId="12" fillId="0" borderId="0" xfId="0" applyFont="1" applyAlignment="1">
      <alignment horizontal="left" vertical="center"/>
    </xf>
    <xf numFmtId="0" fontId="4" fillId="0" borderId="0" xfId="0" applyFont="1" applyBorder="1" applyAlignment="1">
      <alignment vertical="top"/>
    </xf>
    <xf numFmtId="0" fontId="13" fillId="0" borderId="0" xfId="0" applyFont="1" applyBorder="1" applyAlignment="1">
      <alignment horizontal="left" vertical="top"/>
    </xf>
    <xf numFmtId="0" fontId="4" fillId="0" borderId="0" xfId="0" applyFont="1" applyBorder="1" applyAlignment="1">
      <alignment vertical="center"/>
    </xf>
    <xf numFmtId="0" fontId="13" fillId="0" borderId="0" xfId="0" applyFont="1" applyAlignment="1">
      <alignment horizontal="left"/>
    </xf>
    <xf numFmtId="0" fontId="4" fillId="0" borderId="0" xfId="0" applyFont="1" applyBorder="1"/>
    <xf numFmtId="0" fontId="12" fillId="0" borderId="0" xfId="0" applyFont="1" applyAlignment="1">
      <alignment horizontal="left" wrapText="1"/>
    </xf>
    <xf numFmtId="0" fontId="4" fillId="0" borderId="0" xfId="0" applyFont="1" applyAlignment="1">
      <alignment horizontal="left"/>
    </xf>
    <xf numFmtId="0" fontId="13" fillId="0" borderId="0" xfId="0" applyFont="1" applyAlignment="1">
      <alignment horizontal="left" vertical="top"/>
    </xf>
    <xf numFmtId="0" fontId="7" fillId="0" borderId="0" xfId="0" applyFont="1" applyAlignment="1">
      <alignment horizontal="left"/>
    </xf>
    <xf numFmtId="0" fontId="1" fillId="0" borderId="0" xfId="0" applyFont="1" applyAlignment="1">
      <alignment horizontal="left"/>
    </xf>
    <xf numFmtId="0" fontId="4" fillId="0" borderId="0" xfId="0" applyFont="1" applyAlignment="1">
      <alignment horizontal="left" vertical="top" wrapText="1"/>
    </xf>
    <xf numFmtId="0" fontId="5" fillId="0" borderId="0" xfId="0" applyFont="1" applyAlignment="1">
      <alignment horizontal="left"/>
    </xf>
    <xf numFmtId="0" fontId="12" fillId="0" borderId="0" xfId="0" applyFont="1" applyAlignment="1">
      <alignment horizontal="left" vertical="center" wrapText="1"/>
    </xf>
    <xf numFmtId="0" fontId="4" fillId="0" borderId="0" xfId="0" applyFont="1" applyAlignment="1">
      <alignment horizontal="left" wrapText="1"/>
    </xf>
    <xf numFmtId="0" fontId="13" fillId="0" borderId="0" xfId="0" applyFont="1" applyAlignment="1">
      <alignment horizontal="left" vertical="center"/>
    </xf>
    <xf numFmtId="0" fontId="4" fillId="0" borderId="10" xfId="0" applyFont="1" applyBorder="1" applyAlignment="1">
      <alignment horizontal="left"/>
    </xf>
    <xf numFmtId="0" fontId="5" fillId="2" borderId="13" xfId="0" applyFont="1" applyFill="1" applyBorder="1" applyAlignment="1">
      <alignment horizontal="center" vertical="center" wrapText="1"/>
    </xf>
    <xf numFmtId="0" fontId="5" fillId="2" borderId="4" xfId="0" applyFont="1" applyFill="1" applyBorder="1" applyAlignment="1">
      <alignment horizontal="center" vertical="center"/>
    </xf>
    <xf numFmtId="0" fontId="4" fillId="0" borderId="0" xfId="0" applyFont="1" applyBorder="1" applyAlignment="1">
      <alignment horizontal="left"/>
    </xf>
  </cellXfs>
  <cellStyles count="10">
    <cellStyle name="Normal" xfId="0"/>
    <cellStyle name="Percent" xfId="15"/>
    <cellStyle name="Currency" xfId="16"/>
    <cellStyle name="Currency [0]" xfId="17"/>
    <cellStyle name="Comma" xfId="18"/>
    <cellStyle name="Comma [0]" xfId="19"/>
    <cellStyle name="Normal 2" xfId="20"/>
    <cellStyle name="NumberCellStyle" xfId="21"/>
    <cellStyle name="Normal 3" xfId="22"/>
    <cellStyle name="Normal 3 2" xfId="23"/>
  </cellStyles>
  <dxfs count="1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Road transport of containers, EU, 2012-2022</a:t>
            </a:r>
          </a:p>
        </c:rich>
      </c:tx>
      <c:layout>
        <c:manualLayout>
          <c:xMode val="edge"/>
          <c:yMode val="edge"/>
          <c:x val="0.00525"/>
          <c:y val="0.0085"/>
        </c:manualLayout>
      </c:layout>
      <c:overlay val="0"/>
      <c:spPr>
        <a:noFill/>
        <a:ln>
          <a:noFill/>
        </a:ln>
      </c:spPr>
    </c:title>
    <c:plotArea>
      <c:layout>
        <c:manualLayout>
          <c:xMode val="edge"/>
          <c:yMode val="edge"/>
          <c:x val="0.01475"/>
          <c:y val="0.08675"/>
          <c:w val="0.97075"/>
          <c:h val="0.6605"/>
        </c:manualLayout>
      </c:layout>
      <c:barChart>
        <c:barDir val="col"/>
        <c:grouping val="clustered"/>
        <c:varyColors val="0"/>
        <c:ser>
          <c:idx val="1"/>
          <c:order val="0"/>
          <c:tx>
            <c:strRef>
              <c:f>Fig1!$A$4</c:f>
              <c:strCache>
                <c:ptCount val="1"/>
                <c:pt idx="0">
                  <c:v>% share in total road transport, based on tonne-kilometres (¹)</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showLegendKey val="0"/>
            <c:showVal val="1"/>
            <c:showBubbleSize val="0"/>
            <c:showCatName val="0"/>
            <c:showSerName val="0"/>
            <c:showPercent val="0"/>
          </c:dLbls>
          <c:cat>
            <c:numRef>
              <c:f>Fig1!$B$2:$L$2</c:f>
              <c:numCache/>
            </c:numRef>
          </c:cat>
          <c:val>
            <c:numRef>
              <c:f>Fig1!$B$4:$L$4</c:f>
              <c:numCache/>
            </c:numRef>
          </c:val>
        </c:ser>
        <c:gapWidth val="75"/>
        <c:axId val="45273038"/>
        <c:axId val="4804159"/>
      </c:barChart>
      <c:lineChart>
        <c:grouping val="standard"/>
        <c:varyColors val="0"/>
        <c:ser>
          <c:idx val="0"/>
          <c:order val="1"/>
          <c:tx>
            <c:strRef>
              <c:f>Fig1!$A$3</c:f>
              <c:strCache>
                <c:ptCount val="1"/>
                <c:pt idx="0">
                  <c:v>billion tonne-kilometres</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Fig1!$B$2:$L$2</c:f>
              <c:numCache/>
            </c:numRef>
          </c:cat>
          <c:val>
            <c:numRef>
              <c:f>Fig1!$B$3:$L$3</c:f>
              <c:numCache/>
            </c:numRef>
          </c:val>
          <c:smooth val="0"/>
        </c:ser>
        <c:marker val="1"/>
        <c:axId val="43237432"/>
        <c:axId val="53592569"/>
      </c:lineChart>
      <c:catAx>
        <c:axId val="4323743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3592569"/>
        <c:crosses val="autoZero"/>
        <c:auto val="1"/>
        <c:lblOffset val="100"/>
        <c:noMultiLvlLbl val="0"/>
      </c:catAx>
      <c:valAx>
        <c:axId val="53592569"/>
        <c:scaling>
          <c:orientation val="minMax"/>
          <c:min val="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3237432"/>
        <c:crosses val="autoZero"/>
        <c:crossBetween val="between"/>
        <c:dispUnits/>
      </c:valAx>
      <c:catAx>
        <c:axId val="45273038"/>
        <c:scaling>
          <c:orientation val="minMax"/>
        </c:scaling>
        <c:axPos val="b"/>
        <c:delete val="1"/>
        <c:majorTickMark val="out"/>
        <c:minorTickMark val="none"/>
        <c:tickLblPos val="nextTo"/>
        <c:crossAx val="4804159"/>
        <c:crosses val="autoZero"/>
        <c:auto val="1"/>
        <c:lblOffset val="100"/>
        <c:noMultiLvlLbl val="0"/>
      </c:catAx>
      <c:valAx>
        <c:axId val="4804159"/>
        <c:scaling>
          <c:orientation val="minMax"/>
          <c:max val="12"/>
        </c:scaling>
        <c:axPos val="l"/>
        <c:delete val="0"/>
        <c:numFmt formatCode="#,##0" sourceLinked="0"/>
        <c:majorTickMark val="out"/>
        <c:minorTickMark val="none"/>
        <c:tickLblPos val="nextTo"/>
        <c:spPr>
          <a:noFill/>
          <a:ln>
            <a:noFill/>
          </a:ln>
        </c:spPr>
        <c:crossAx val="45273038"/>
        <c:crosses val="max"/>
        <c:crossBetween val="between"/>
        <c:dispUnits/>
      </c:valAx>
      <c:spPr>
        <a:noFill/>
        <a:ln>
          <a:noFill/>
        </a:ln>
      </c:spPr>
    </c:plotArea>
    <c:legend>
      <c:legendPos val="b"/>
      <c:layout>
        <c:manualLayout>
          <c:xMode val="edge"/>
          <c:yMode val="edge"/>
          <c:x val="0.07425"/>
          <c:y val="0.771"/>
          <c:w val="0.85125"/>
          <c:h val="0.039"/>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Transport of containers in deep sea shipping, 2012, 2021 and 2022</a:t>
            </a:r>
            <a:r>
              <a:rPr lang="en-US" cap="none" sz="1600" b="0" u="none" baseline="0">
                <a:latin typeface="Arial"/>
                <a:ea typeface="Arial"/>
                <a:cs typeface="Arial"/>
              </a:rPr>
              <a:t>
(% share of total deep sea shipping, based on tonnes)</a:t>
            </a:r>
          </a:p>
        </c:rich>
      </c:tx>
      <c:layout>
        <c:manualLayout>
          <c:xMode val="edge"/>
          <c:yMode val="edge"/>
          <c:x val="0.005"/>
          <c:y val="0.008"/>
        </c:manualLayout>
      </c:layout>
      <c:overlay val="0"/>
      <c:spPr>
        <a:noFill/>
        <a:ln>
          <a:noFill/>
        </a:ln>
      </c:spPr>
    </c:title>
    <c:plotArea>
      <c:layout>
        <c:manualLayout>
          <c:xMode val="edge"/>
          <c:yMode val="edge"/>
          <c:x val="0.005"/>
          <c:y val="0.008"/>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Fig7!$A$1:$A$2</c:f>
              <c:strCache/>
            </c:strRef>
          </c:cat>
          <c:val>
            <c:numRef>
              <c:f>Fig7!$B$1:$B$2</c:f>
              <c:numCache/>
            </c:numRef>
          </c:val>
        </c:ser>
        <c:axId val="41252498"/>
        <c:axId val="35728163"/>
      </c:barChart>
      <c:catAx>
        <c:axId val="41252498"/>
        <c:scaling>
          <c:orientation val="minMax"/>
        </c:scaling>
        <c:axPos val="b"/>
        <c:delete val="1"/>
        <c:majorTickMark val="out"/>
        <c:minorTickMark val="none"/>
        <c:tickLblPos val="nextTo"/>
        <c:crossAx val="35728163"/>
        <c:crosses val="autoZero"/>
        <c:auto val="1"/>
        <c:lblOffset val="100"/>
        <c:noMultiLvlLbl val="0"/>
      </c:catAx>
      <c:valAx>
        <c:axId val="35728163"/>
        <c:scaling>
          <c:orientation val="minMax"/>
        </c:scaling>
        <c:axPos val="l"/>
        <c:delete val="1"/>
        <c:majorTickMark val="out"/>
        <c:minorTickMark val="none"/>
        <c:tickLblPos val="nextTo"/>
        <c:crossAx val="41252498"/>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Containers transport by mode of transport, EU, 2012-2022</a:t>
            </a:r>
            <a:r>
              <a:rPr lang="en-US" cap="none" sz="1600" b="0" u="none" baseline="0">
                <a:solidFill>
                  <a:srgbClr val="000000"/>
                </a:solidFill>
                <a:latin typeface="Arial"/>
                <a:ea typeface="Arial"/>
                <a:cs typeface="Arial"/>
              </a:rPr>
              <a:t>
(% share of total freight transport, based on tonne-kilometres)</a:t>
            </a:r>
          </a:p>
        </c:rich>
      </c:tx>
      <c:layout>
        <c:manualLayout>
          <c:xMode val="edge"/>
          <c:yMode val="edge"/>
          <c:x val="0.00525"/>
          <c:y val="0.00875"/>
        </c:manualLayout>
      </c:layout>
      <c:overlay val="0"/>
      <c:spPr>
        <a:noFill/>
        <a:ln>
          <a:noFill/>
        </a:ln>
      </c:spPr>
    </c:title>
    <c:plotArea>
      <c:layout>
        <c:manualLayout>
          <c:xMode val="edge"/>
          <c:yMode val="edge"/>
          <c:x val="0.01475"/>
          <c:y val="0.12775"/>
          <c:w val="0.97075"/>
          <c:h val="0.5565"/>
        </c:manualLayout>
      </c:layout>
      <c:barChart>
        <c:barDir val="col"/>
        <c:grouping val="clustered"/>
        <c:varyColors val="0"/>
        <c:ser>
          <c:idx val="1"/>
          <c:order val="0"/>
          <c:tx>
            <c:strRef>
              <c:f>Fig8!$A$14</c:f>
              <c:strCache>
                <c:ptCount val="1"/>
                <c:pt idx="0">
                  <c:v>Rail freight (¹)(²)</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Fig8!$B$13:$L$13</c:f>
              <c:numCache/>
            </c:numRef>
          </c:cat>
          <c:val>
            <c:numRef>
              <c:f>Fig8!$B$14:$L$14</c:f>
              <c:numCache/>
            </c:numRef>
          </c:val>
        </c:ser>
        <c:ser>
          <c:idx val="4"/>
          <c:order val="1"/>
          <c:tx>
            <c:strRef>
              <c:f>Fig8!$A$15</c:f>
              <c:strCache>
                <c:ptCount val="1"/>
                <c:pt idx="0">
                  <c:v>Short sea shipping (³)</c:v>
                </c:pt>
              </c:strCache>
            </c:strRef>
          </c:tx>
          <c:spPr>
            <a:solidFill>
              <a:srgbClr val="2644A7">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Fig8!$B$13:$L$13</c:f>
              <c:numCache/>
            </c:numRef>
          </c:cat>
          <c:val>
            <c:numRef>
              <c:f>Fig8!$B$15:$L$15</c:f>
              <c:numCache/>
            </c:numRef>
          </c:val>
        </c:ser>
        <c:ser>
          <c:idx val="2"/>
          <c:order val="2"/>
          <c:tx>
            <c:strRef>
              <c:f>Fig8!$A$16</c:f>
              <c:strCache>
                <c:ptCount val="1"/>
                <c:pt idx="0">
                  <c:v>Inland waterway freight (¹)</c:v>
                </c:pt>
              </c:strCache>
            </c:strRef>
          </c:tx>
          <c:spPr>
            <a:solidFill>
              <a:srgbClr val="B0912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Fig8!$B$13:$L$13</c:f>
              <c:numCache/>
            </c:numRef>
          </c:cat>
          <c:val>
            <c:numRef>
              <c:f>Fig8!$B$16:$L$16</c:f>
              <c:numCache/>
            </c:numRef>
          </c:val>
        </c:ser>
        <c:ser>
          <c:idx val="0"/>
          <c:order val="3"/>
          <c:tx>
            <c:strRef>
              <c:f>Fig8!$A$17</c:f>
              <c:strCache>
                <c:ptCount val="1"/>
                <c:pt idx="0">
                  <c:v>Road freight (⁴)</c:v>
                </c:pt>
              </c:strCache>
            </c:strRef>
          </c:tx>
          <c:spPr>
            <a:solidFill>
              <a:srgbClr val="E0404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Fig8!$B$13:$L$13</c:f>
              <c:numCache/>
            </c:numRef>
          </c:cat>
          <c:val>
            <c:numRef>
              <c:f>Fig8!$B$17:$L$17</c:f>
              <c:numCache/>
            </c:numRef>
          </c:val>
        </c:ser>
        <c:overlap val="-27"/>
        <c:gapWidth val="75"/>
        <c:axId val="53118012"/>
        <c:axId val="8300061"/>
      </c:barChart>
      <c:catAx>
        <c:axId val="5311801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8300061"/>
        <c:crosses val="autoZero"/>
        <c:auto val="1"/>
        <c:lblOffset val="100"/>
        <c:noMultiLvlLbl val="0"/>
      </c:catAx>
      <c:valAx>
        <c:axId val="8300061"/>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53118012"/>
        <c:crosses val="autoZero"/>
        <c:crossBetween val="between"/>
        <c:dispUnits/>
      </c:valAx>
    </c:plotArea>
    <c:legend>
      <c:legendPos val="b"/>
      <c:layout>
        <c:manualLayout>
          <c:xMode val="edge"/>
          <c:yMode val="edge"/>
          <c:x val="0.09775"/>
          <c:y val="0.70775"/>
          <c:w val="0.80475"/>
          <c:h val="0.041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Modal shift potential of long-distance road transport of containers, 2012, 2021 and 2022</a:t>
            </a:r>
            <a:r>
              <a:rPr lang="en-US" cap="none" sz="1600" b="0" u="none" baseline="0">
                <a:solidFill>
                  <a:srgbClr val="000000"/>
                </a:solidFill>
                <a:latin typeface="Arial"/>
                <a:ea typeface="Arial"/>
                <a:cs typeface="Arial"/>
              </a:rPr>
              <a:t>
(% share of total road freight transport of containers, based on tonne-kilometres)</a:t>
            </a:r>
          </a:p>
        </c:rich>
      </c:tx>
      <c:layout>
        <c:manualLayout>
          <c:xMode val="edge"/>
          <c:yMode val="edge"/>
          <c:x val="0.00525"/>
          <c:y val="0.00825"/>
        </c:manualLayout>
      </c:layout>
      <c:overlay val="0"/>
      <c:spPr>
        <a:noFill/>
        <a:ln>
          <a:noFill/>
        </a:ln>
      </c:spPr>
    </c:title>
    <c:plotArea>
      <c:layout>
        <c:manualLayout>
          <c:xMode val="edge"/>
          <c:yMode val="edge"/>
          <c:x val="0.01475"/>
          <c:y val="0.16425"/>
          <c:w val="0.97075"/>
          <c:h val="0.50575"/>
        </c:manualLayout>
      </c:layout>
      <c:barChart>
        <c:barDir val="col"/>
        <c:grouping val="clustered"/>
        <c:varyColors val="0"/>
        <c:ser>
          <c:idx val="0"/>
          <c:order val="0"/>
          <c:tx>
            <c:strRef>
              <c:f>Fig9!$B$52</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Fig9!$A$53:$A$77</c:f>
              <c:strCache/>
            </c:strRef>
          </c:cat>
          <c:val>
            <c:numRef>
              <c:f>Fig9!$B$53:$B$77</c:f>
              <c:numCache/>
            </c:numRef>
          </c:val>
        </c:ser>
        <c:ser>
          <c:idx val="1"/>
          <c:order val="1"/>
          <c:tx>
            <c:strRef>
              <c:f>Fig9!$C$52</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Fig9!$A$53:$A$77</c:f>
              <c:strCache/>
            </c:strRef>
          </c:cat>
          <c:val>
            <c:numRef>
              <c:f>Fig9!$C$53:$C$77</c:f>
              <c:numCache/>
            </c:numRef>
          </c:val>
        </c:ser>
        <c:ser>
          <c:idx val="2"/>
          <c:order val="2"/>
          <c:tx>
            <c:strRef>
              <c:f>Fig9!$D$52</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Fig9!$A$53:$A$77</c:f>
              <c:strCache/>
            </c:strRef>
          </c:cat>
          <c:val>
            <c:numRef>
              <c:f>Fig9!$D$53:$D$77</c:f>
              <c:numCache/>
            </c:numRef>
          </c:val>
        </c:ser>
        <c:overlap val="-27"/>
        <c:gapWidth val="75"/>
        <c:axId val="7591686"/>
        <c:axId val="1216311"/>
      </c:barChart>
      <c:catAx>
        <c:axId val="759168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216311"/>
        <c:crosses val="autoZero"/>
        <c:auto val="1"/>
        <c:lblOffset val="100"/>
        <c:noMultiLvlLbl val="0"/>
      </c:catAx>
      <c:valAx>
        <c:axId val="1216311"/>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7591686"/>
        <c:crosses val="autoZero"/>
        <c:crossBetween val="between"/>
        <c:dispUnits/>
      </c:valAx>
      <c:spPr>
        <a:noFill/>
        <a:ln>
          <a:noFill/>
        </a:ln>
      </c:spPr>
    </c:plotArea>
    <c:legend>
      <c:legendPos val="b"/>
      <c:layout>
        <c:manualLayout>
          <c:xMode val="edge"/>
          <c:yMode val="edge"/>
          <c:x val="0.407"/>
          <c:y val="0.69275"/>
          <c:w val="0.186"/>
          <c:h val="0.039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Modal shift potential of long-distance road transport of containers, 2012, 2021 and 2022</a:t>
            </a:r>
            <a:r>
              <a:rPr lang="en-US" cap="none" sz="1600" b="0" u="none" baseline="0">
                <a:solidFill>
                  <a:srgbClr val="000000"/>
                </a:solidFill>
                <a:latin typeface="Arial"/>
                <a:ea typeface="Arial"/>
                <a:cs typeface="Arial"/>
              </a:rPr>
              <a:t>
(% share of total road freight transport of containers, based on tonnes)</a:t>
            </a:r>
          </a:p>
        </c:rich>
      </c:tx>
      <c:layout>
        <c:manualLayout>
          <c:xMode val="edge"/>
          <c:yMode val="edge"/>
          <c:x val="0.00525"/>
          <c:y val="0.0085"/>
        </c:manualLayout>
      </c:layout>
      <c:overlay val="0"/>
      <c:spPr>
        <a:noFill/>
        <a:ln>
          <a:noFill/>
        </a:ln>
      </c:spPr>
    </c:title>
    <c:plotArea>
      <c:layout>
        <c:manualLayout>
          <c:xMode val="edge"/>
          <c:yMode val="edge"/>
          <c:x val="0.01475"/>
          <c:y val="0.1705"/>
          <c:w val="0.97075"/>
          <c:h val="0.48725"/>
        </c:manualLayout>
      </c:layout>
      <c:barChart>
        <c:barDir val="col"/>
        <c:grouping val="clustered"/>
        <c:varyColors val="0"/>
        <c:ser>
          <c:idx val="0"/>
          <c:order val="0"/>
          <c:tx>
            <c:strRef>
              <c:f>Fig10!$B$48</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Fig10!$A$49:$A$73</c:f>
              <c:strCache/>
            </c:strRef>
          </c:cat>
          <c:val>
            <c:numRef>
              <c:f>Fig10!$B$49:$B$73</c:f>
              <c:numCache/>
            </c:numRef>
          </c:val>
        </c:ser>
        <c:ser>
          <c:idx val="1"/>
          <c:order val="1"/>
          <c:tx>
            <c:strRef>
              <c:f>Fig10!$C$48</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Fig10!$A$49:$A$73</c:f>
              <c:strCache/>
            </c:strRef>
          </c:cat>
          <c:val>
            <c:numRef>
              <c:f>Fig10!$C$49:$C$73</c:f>
              <c:numCache/>
            </c:numRef>
          </c:val>
        </c:ser>
        <c:ser>
          <c:idx val="2"/>
          <c:order val="2"/>
          <c:tx>
            <c:strRef>
              <c:f>Fig10!$D$48</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Fig10!$A$49:$A$73</c:f>
              <c:strCache/>
            </c:strRef>
          </c:cat>
          <c:val>
            <c:numRef>
              <c:f>Fig10!$D$49:$D$73</c:f>
              <c:numCache/>
            </c:numRef>
          </c:val>
        </c:ser>
        <c:overlap val="-27"/>
        <c:gapWidth val="75"/>
        <c:axId val="10946800"/>
        <c:axId val="31412337"/>
      </c:barChart>
      <c:catAx>
        <c:axId val="1094680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1412337"/>
        <c:crosses val="autoZero"/>
        <c:auto val="1"/>
        <c:lblOffset val="100"/>
        <c:noMultiLvlLbl val="0"/>
      </c:catAx>
      <c:valAx>
        <c:axId val="31412337"/>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0946800"/>
        <c:crosses val="autoZero"/>
        <c:crossBetween val="between"/>
        <c:dispUnits/>
      </c:valAx>
      <c:spPr>
        <a:noFill/>
        <a:ln>
          <a:noFill/>
        </a:ln>
      </c:spPr>
    </c:plotArea>
    <c:legend>
      <c:legendPos val="b"/>
      <c:layout>
        <c:manualLayout>
          <c:xMode val="edge"/>
          <c:yMode val="edge"/>
          <c:x val="0.407"/>
          <c:y val="0.68125"/>
          <c:w val="0.186"/>
          <c:h val="0.041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Fig2!$B$4</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Fig2!$A$5:$A$30</c:f>
              <c:strCache/>
            </c:strRef>
          </c:cat>
          <c:val>
            <c:numRef>
              <c:f>Fig2!$B$5:$B$30</c:f>
              <c:numCache/>
            </c:numRef>
          </c:val>
        </c:ser>
        <c:ser>
          <c:idx val="1"/>
          <c:order val="1"/>
          <c:tx>
            <c:strRef>
              <c:f>Fig2!$C$4</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Fig2!$A$5:$A$30</c:f>
              <c:strCache/>
            </c:strRef>
          </c:cat>
          <c:val>
            <c:numRef>
              <c:f>Fig2!$C$5:$C$30</c:f>
              <c:numCache/>
            </c:numRef>
          </c:val>
        </c:ser>
        <c:ser>
          <c:idx val="2"/>
          <c:order val="2"/>
          <c:tx>
            <c:strRef>
              <c:f>Fig2!$D$4</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Fig2!$A$5:$A$30</c:f>
              <c:strCache/>
            </c:strRef>
          </c:cat>
          <c:val>
            <c:numRef>
              <c:f>Fig2!$D$5:$D$30</c:f>
              <c:numCache/>
            </c:numRef>
          </c:val>
        </c:ser>
        <c:overlap val="-27"/>
        <c:gapWidth val="75"/>
        <c:axId val="12571074"/>
        <c:axId val="46030803"/>
      </c:barChart>
      <c:catAx>
        <c:axId val="1257107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6030803"/>
        <c:crosses val="autoZero"/>
        <c:auto val="1"/>
        <c:lblOffset val="100"/>
        <c:noMultiLvlLbl val="0"/>
      </c:catAx>
      <c:valAx>
        <c:axId val="46030803"/>
        <c:scaling>
          <c:orientation val="minMax"/>
          <c:max val="200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2571074"/>
        <c:crosses val="autoZero"/>
        <c:crossBetween val="between"/>
        <c:dispUnits/>
        <c:majorUnit val="2000"/>
      </c:valAx>
      <c:spPr>
        <a:noFill/>
        <a:ln>
          <a:noFill/>
        </a:ln>
      </c:spPr>
    </c:plotArea>
    <c:legend>
      <c:legendPos val="b"/>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Road transport of containers, 2012, 2021 and 2022</a:t>
            </a:r>
            <a:r>
              <a:rPr lang="en-US" cap="none" sz="1600" b="0" u="none" baseline="0">
                <a:latin typeface="Arial"/>
                <a:ea typeface="Arial"/>
                <a:cs typeface="Arial"/>
              </a:rPr>
              <a:t>
(million tonne-kilometres)</a:t>
            </a:r>
          </a:p>
        </c:rich>
      </c:tx>
      <c:layout>
        <c:manualLayout>
          <c:xMode val="edge"/>
          <c:yMode val="edge"/>
          <c:x val="0.00525"/>
          <c:y val="0.00775"/>
        </c:manualLayout>
      </c:layout>
      <c:overlay val="0"/>
      <c:spPr>
        <a:noFill/>
        <a:ln>
          <a:noFill/>
        </a:ln>
      </c:spPr>
    </c:title>
    <c:plotArea>
      <c:layout>
        <c:manualLayout>
          <c:xMode val="edge"/>
          <c:yMode val="edge"/>
          <c:x val="0.00525"/>
          <c:y val="0.00775"/>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Fig2!$A$1:$A$2</c:f>
              <c:strCache/>
            </c:strRef>
          </c:cat>
          <c:val>
            <c:numRef>
              <c:f>Fig2!$B$1:$B$2</c:f>
              <c:numCache/>
            </c:numRef>
          </c:val>
        </c:ser>
        <c:axId val="11624044"/>
        <c:axId val="37507533"/>
      </c:barChart>
      <c:catAx>
        <c:axId val="11624044"/>
        <c:scaling>
          <c:orientation val="minMax"/>
        </c:scaling>
        <c:axPos val="b"/>
        <c:delete val="1"/>
        <c:majorTickMark val="out"/>
        <c:minorTickMark val="none"/>
        <c:tickLblPos val="nextTo"/>
        <c:crossAx val="37507533"/>
        <c:crosses val="autoZero"/>
        <c:auto val="1"/>
        <c:lblOffset val="100"/>
        <c:noMultiLvlLbl val="0"/>
      </c:catAx>
      <c:valAx>
        <c:axId val="37507533"/>
        <c:scaling>
          <c:orientation val="minMax"/>
        </c:scaling>
        <c:axPos val="l"/>
        <c:delete val="1"/>
        <c:majorTickMark val="out"/>
        <c:minorTickMark val="none"/>
        <c:tickLblPos val="nextTo"/>
        <c:crossAx val="11624044"/>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Road transport of containers, 2022</a:t>
            </a:r>
            <a:r>
              <a:rPr lang="en-US" cap="none" sz="1600" b="0" u="none" baseline="0">
                <a:solidFill>
                  <a:srgbClr val="000000"/>
                </a:solidFill>
                <a:latin typeface="Arial"/>
                <a:ea typeface="Arial"/>
                <a:cs typeface="Arial"/>
              </a:rPr>
              <a:t>
(% share of total road freight transport, based on tonne-kilometres)</a:t>
            </a:r>
          </a:p>
        </c:rich>
      </c:tx>
      <c:layout>
        <c:manualLayout>
          <c:xMode val="edge"/>
          <c:yMode val="edge"/>
          <c:x val="0.00525"/>
          <c:y val="0.0085"/>
        </c:manualLayout>
      </c:layout>
      <c:overlay val="0"/>
      <c:spPr>
        <a:noFill/>
        <a:ln>
          <a:noFill/>
        </a:ln>
      </c:spPr>
    </c:title>
    <c:plotArea>
      <c:layout>
        <c:manualLayout>
          <c:xMode val="edge"/>
          <c:yMode val="edge"/>
          <c:x val="0.01475"/>
          <c:y val="0.12425"/>
          <c:w val="0.97075"/>
          <c:h val="0.59775"/>
        </c:manualLayout>
      </c:layout>
      <c:barChart>
        <c:barDir val="col"/>
        <c:grouping val="stacked"/>
        <c:varyColors val="0"/>
        <c:ser>
          <c:idx val="0"/>
          <c:order val="0"/>
          <c:tx>
            <c:strRef>
              <c:f>Fig3!$B$8</c:f>
              <c:strCache>
                <c:ptCount val="1"/>
                <c:pt idx="0">
                  <c:v>Large containers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Fig3!$A$9:$A$36</c:f>
              <c:strCache/>
            </c:strRef>
          </c:cat>
          <c:val>
            <c:numRef>
              <c:f>Fig3!$B$9:$B$36</c:f>
              <c:numCache/>
            </c:numRef>
          </c:val>
        </c:ser>
        <c:ser>
          <c:idx val="1"/>
          <c:order val="1"/>
          <c:tx>
            <c:strRef>
              <c:f>Fig3!$C$8</c:f>
              <c:strCache>
                <c:ptCount val="1"/>
                <c:pt idx="0">
                  <c:v>Other containers</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Fig3!$A$9:$A$36</c:f>
              <c:strCache/>
            </c:strRef>
          </c:cat>
          <c:val>
            <c:numRef>
              <c:f>Fig3!$C$9:$C$36</c:f>
              <c:numCache/>
            </c:numRef>
          </c:val>
        </c:ser>
        <c:overlap val="100"/>
        <c:gapWidth val="75"/>
        <c:axId val="2023478"/>
        <c:axId val="18211303"/>
      </c:barChart>
      <c:catAx>
        <c:axId val="202347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8211303"/>
        <c:crosses val="autoZero"/>
        <c:auto val="1"/>
        <c:lblOffset val="100"/>
        <c:noMultiLvlLbl val="0"/>
      </c:catAx>
      <c:valAx>
        <c:axId val="18211303"/>
        <c:scaling>
          <c:orientation val="minMax"/>
          <c:max val="22"/>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2023478"/>
        <c:crosses val="autoZero"/>
        <c:crossBetween val="between"/>
        <c:dispUnits/>
        <c:majorUnit val="2"/>
      </c:valAx>
    </c:plotArea>
    <c:legend>
      <c:legendPos val="b"/>
      <c:layout>
        <c:manualLayout>
          <c:xMode val="edge"/>
          <c:yMode val="edge"/>
          <c:x val="0.3265"/>
          <c:y val="0.74525"/>
          <c:w val="0.347"/>
          <c:h val="0.040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Rail transport of intermodal transport units, 2022</a:t>
            </a:r>
            <a:r>
              <a:rPr lang="en-US" cap="none" sz="1600" b="0" u="none" baseline="0">
                <a:solidFill>
                  <a:srgbClr val="000000"/>
                </a:solidFill>
                <a:latin typeface="Arial"/>
                <a:ea typeface="Arial"/>
                <a:cs typeface="Arial"/>
              </a:rPr>
              <a:t>
(% share of total rail freight transport, based on tonne-kilometres)</a:t>
            </a:r>
          </a:p>
        </c:rich>
      </c:tx>
      <c:layout>
        <c:manualLayout>
          <c:xMode val="edge"/>
          <c:yMode val="edge"/>
          <c:x val="0.00525"/>
          <c:y val="0.0085"/>
        </c:manualLayout>
      </c:layout>
      <c:overlay val="0"/>
      <c:spPr>
        <a:noFill/>
        <a:ln>
          <a:noFill/>
        </a:ln>
      </c:spPr>
    </c:title>
    <c:plotArea>
      <c:layout>
        <c:manualLayout>
          <c:xMode val="edge"/>
          <c:yMode val="edge"/>
          <c:x val="0.01475"/>
          <c:y val="0.12475"/>
          <c:w val="0.97075"/>
          <c:h val="0.632"/>
        </c:manualLayout>
      </c:layout>
      <c:barChart>
        <c:barDir val="col"/>
        <c:grouping val="stacked"/>
        <c:varyColors val="0"/>
        <c:ser>
          <c:idx val="0"/>
          <c:order val="0"/>
          <c:tx>
            <c:strRef>
              <c:f>Fig4!$K$49</c:f>
              <c:strCache>
                <c:ptCount val="1"/>
                <c:pt idx="0">
                  <c:v>Containers and swap bodies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Fig4!$J$50:$J$75</c:f>
              <c:strCache/>
            </c:strRef>
          </c:cat>
          <c:val>
            <c:numRef>
              <c:f>Fig4!$K$50:$K$75</c:f>
              <c:numCache/>
            </c:numRef>
          </c:val>
        </c:ser>
        <c:ser>
          <c:idx val="1"/>
          <c:order val="1"/>
          <c:tx>
            <c:strRef>
              <c:f>Fig4!$L$49</c:f>
              <c:strCache>
                <c:ptCount val="1"/>
                <c:pt idx="0">
                  <c:v>Road vehicles (accompanied)</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Fig4!$J$50:$J$75</c:f>
              <c:strCache/>
            </c:strRef>
          </c:cat>
          <c:val>
            <c:numRef>
              <c:f>Fig4!$L$50:$L$75</c:f>
              <c:numCache/>
            </c:numRef>
          </c:val>
        </c:ser>
        <c:ser>
          <c:idx val="2"/>
          <c:order val="2"/>
          <c:tx>
            <c:strRef>
              <c:f>Fig4!$M$49</c:f>
              <c:strCache>
                <c:ptCount val="1"/>
                <c:pt idx="0">
                  <c:v>Semi-trailers (unaccompanied)</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Fig4!$J$50:$J$75</c:f>
              <c:strCache/>
            </c:strRef>
          </c:cat>
          <c:val>
            <c:numRef>
              <c:f>Fig4!$M$50:$M$75</c:f>
              <c:numCache/>
            </c:numRef>
          </c:val>
        </c:ser>
        <c:ser>
          <c:idx val="3"/>
          <c:order val="3"/>
          <c:tx>
            <c:strRef>
              <c:f>Fig4!$N$49</c:f>
              <c:strCache>
                <c:ptCount val="1"/>
                <c:pt idx="0">
                  <c:v>Unknown</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Fig4!$J$50:$J$75</c:f>
              <c:strCache/>
            </c:strRef>
          </c:cat>
          <c:val>
            <c:numRef>
              <c:f>Fig4!$N$50:$N$75</c:f>
              <c:numCache/>
            </c:numRef>
          </c:val>
        </c:ser>
        <c:overlap val="100"/>
        <c:gapWidth val="75"/>
        <c:axId val="29684000"/>
        <c:axId val="65829409"/>
      </c:barChart>
      <c:catAx>
        <c:axId val="2968400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65829409"/>
        <c:crosses val="autoZero"/>
        <c:auto val="1"/>
        <c:lblOffset val="100"/>
        <c:noMultiLvlLbl val="0"/>
      </c:catAx>
      <c:valAx>
        <c:axId val="65829409"/>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29684000"/>
        <c:crosses val="autoZero"/>
        <c:crossBetween val="between"/>
        <c:dispUnits/>
      </c:valAx>
    </c:plotArea>
    <c:legend>
      <c:legendPos val="b"/>
      <c:layout>
        <c:manualLayout>
          <c:xMode val="edge"/>
          <c:yMode val="edge"/>
          <c:x val="0.05"/>
          <c:y val="0.78"/>
          <c:w val="0.9"/>
          <c:h val="0.0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Inland waterway transport of containers, 2012, 2021 and 2022</a:t>
            </a:r>
            <a:r>
              <a:rPr lang="en-US" cap="none" sz="1600" b="0" u="none" baseline="0">
                <a:solidFill>
                  <a:srgbClr val="000000"/>
                </a:solidFill>
                <a:latin typeface="Arial"/>
                <a:ea typeface="Arial"/>
                <a:cs typeface="Arial"/>
              </a:rPr>
              <a:t>
(% share of total inland waterway freight transport, based on tonne-kilometres)</a:t>
            </a:r>
          </a:p>
        </c:rich>
      </c:tx>
      <c:layout>
        <c:manualLayout>
          <c:xMode val="edge"/>
          <c:yMode val="edge"/>
          <c:x val="0.00525"/>
          <c:y val="0.00875"/>
        </c:manualLayout>
      </c:layout>
      <c:overlay val="0"/>
      <c:spPr>
        <a:noFill/>
        <a:ln>
          <a:noFill/>
        </a:ln>
      </c:spPr>
    </c:title>
    <c:plotArea>
      <c:layout>
        <c:manualLayout>
          <c:layoutTarget val="inner"/>
          <c:xMode val="edge"/>
          <c:yMode val="edge"/>
          <c:x val="0.04825"/>
          <c:y val="0.14325"/>
          <c:w val="0.937"/>
          <c:h val="0.378"/>
        </c:manualLayout>
      </c:layout>
      <c:barChart>
        <c:barDir val="col"/>
        <c:grouping val="clustered"/>
        <c:varyColors val="0"/>
        <c:ser>
          <c:idx val="0"/>
          <c:order val="0"/>
          <c:tx>
            <c:strRef>
              <c:f>Fig5!$B$45</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Fig5!$A$46:$A$54</c:f>
              <c:strCache/>
            </c:strRef>
          </c:cat>
          <c:val>
            <c:numRef>
              <c:f>Fig5!$B$46:$B$54</c:f>
              <c:numCache/>
            </c:numRef>
          </c:val>
        </c:ser>
        <c:ser>
          <c:idx val="1"/>
          <c:order val="1"/>
          <c:tx>
            <c:strRef>
              <c:f>Fig5!$C$45</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Fig5!$A$46:$A$54</c:f>
              <c:strCache/>
            </c:strRef>
          </c:cat>
          <c:val>
            <c:numRef>
              <c:f>Fig5!$C$46:$C$54</c:f>
              <c:numCache/>
            </c:numRef>
          </c:val>
        </c:ser>
        <c:ser>
          <c:idx val="2"/>
          <c:order val="2"/>
          <c:tx>
            <c:strRef>
              <c:f>Fig5!$D$45</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Fig5!$A$46:$A$54</c:f>
              <c:strCache/>
            </c:strRef>
          </c:cat>
          <c:val>
            <c:numRef>
              <c:f>Fig5!$D$46:$D$54</c:f>
              <c:numCache/>
            </c:numRef>
          </c:val>
        </c:ser>
        <c:overlap val="-27"/>
        <c:gapWidth val="75"/>
        <c:axId val="55593770"/>
        <c:axId val="30581883"/>
      </c:barChart>
      <c:catAx>
        <c:axId val="5559377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0581883"/>
        <c:crosses val="autoZero"/>
        <c:auto val="1"/>
        <c:lblOffset val="100"/>
        <c:noMultiLvlLbl val="0"/>
      </c:catAx>
      <c:valAx>
        <c:axId val="30581883"/>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5593770"/>
        <c:crosses val="autoZero"/>
        <c:crossBetween val="between"/>
        <c:dispUnits/>
      </c:valAx>
      <c:spPr>
        <a:noFill/>
        <a:ln>
          <a:noFill/>
        </a:ln>
      </c:spPr>
    </c:plotArea>
    <c:legend>
      <c:legendPos val="b"/>
      <c:layout>
        <c:manualLayout>
          <c:xMode val="edge"/>
          <c:yMode val="edge"/>
          <c:x val="0.407"/>
          <c:y val="0.712"/>
          <c:w val="0.186"/>
          <c:h val="0.04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Transport of containers in short sea shipping, 2012, 2021 and 2022</a:t>
            </a:r>
            <a:r>
              <a:rPr lang="en-US" cap="none" sz="1600" b="0" u="none" baseline="0">
                <a:solidFill>
                  <a:srgbClr val="000000"/>
                </a:solidFill>
                <a:latin typeface="Arial"/>
                <a:ea typeface="Arial"/>
                <a:cs typeface="Arial"/>
              </a:rPr>
              <a:t>
(% share of total short sea shipping, based on tonnes)</a:t>
            </a:r>
          </a:p>
        </c:rich>
      </c:tx>
      <c:layout>
        <c:manualLayout>
          <c:xMode val="edge"/>
          <c:yMode val="edge"/>
          <c:x val="0.00525"/>
          <c:y val="0.0085"/>
        </c:manualLayout>
      </c:layout>
      <c:overlay val="0"/>
      <c:spPr>
        <a:noFill/>
        <a:ln>
          <a:noFill/>
        </a:ln>
      </c:spPr>
    </c:title>
    <c:plotArea>
      <c:layout>
        <c:manualLayout>
          <c:xMode val="edge"/>
          <c:yMode val="edge"/>
          <c:x val="0.01475"/>
          <c:y val="0.126"/>
          <c:w val="0.97075"/>
          <c:h val="0.62825"/>
        </c:manualLayout>
      </c:layout>
      <c:barChart>
        <c:barDir val="col"/>
        <c:grouping val="clustered"/>
        <c:varyColors val="0"/>
        <c:ser>
          <c:idx val="0"/>
          <c:order val="0"/>
          <c:tx>
            <c:strRef>
              <c:f>Fig6!$B$45</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Fig6!$A$46:$A$71</c:f>
              <c:strCache/>
            </c:strRef>
          </c:cat>
          <c:val>
            <c:numRef>
              <c:f>Fig6!$B$46:$B$71</c:f>
              <c:numCache/>
            </c:numRef>
          </c:val>
        </c:ser>
        <c:ser>
          <c:idx val="1"/>
          <c:order val="1"/>
          <c:tx>
            <c:strRef>
              <c:f>Fig6!$C$45</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Fig6!$A$46:$A$71</c:f>
              <c:strCache/>
            </c:strRef>
          </c:cat>
          <c:val>
            <c:numRef>
              <c:f>Fig6!$C$46:$C$71</c:f>
              <c:numCache/>
            </c:numRef>
          </c:val>
        </c:ser>
        <c:ser>
          <c:idx val="2"/>
          <c:order val="2"/>
          <c:tx>
            <c:strRef>
              <c:f>Fig6!$D$45</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Fig6!$A$46:$A$71</c:f>
              <c:strCache/>
            </c:strRef>
          </c:cat>
          <c:val>
            <c:numRef>
              <c:f>Fig6!$D$46:$D$71</c:f>
              <c:numCache/>
            </c:numRef>
          </c:val>
        </c:ser>
        <c:overlap val="-27"/>
        <c:gapWidth val="75"/>
        <c:axId val="6801492"/>
        <c:axId val="61213429"/>
      </c:barChart>
      <c:catAx>
        <c:axId val="680149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61213429"/>
        <c:crosses val="autoZero"/>
        <c:auto val="1"/>
        <c:lblOffset val="100"/>
        <c:noMultiLvlLbl val="0"/>
      </c:catAx>
      <c:valAx>
        <c:axId val="61213429"/>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801492"/>
        <c:crosses val="autoZero"/>
        <c:crossBetween val="between"/>
        <c:dispUnits/>
      </c:valAx>
      <c:spPr>
        <a:noFill/>
        <a:ln>
          <a:noFill/>
        </a:ln>
      </c:spPr>
    </c:plotArea>
    <c:legend>
      <c:legendPos val="b"/>
      <c:layout>
        <c:manualLayout>
          <c:xMode val="edge"/>
          <c:yMode val="edge"/>
          <c:x val="0.407"/>
          <c:y val="0.77775"/>
          <c:w val="0.186"/>
          <c:h val="0.041"/>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25"/>
          <c:y val="0.0785"/>
          <c:w val="0.92825"/>
          <c:h val="0.63275"/>
        </c:manualLayout>
      </c:layout>
      <c:barChart>
        <c:barDir val="col"/>
        <c:grouping val="clustered"/>
        <c:varyColors val="0"/>
        <c:ser>
          <c:idx val="0"/>
          <c:order val="0"/>
          <c:tx>
            <c:strRef>
              <c:f>Fig7!$B$45</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Fig7!$A$46:$A$68</c:f>
              <c:strCache/>
            </c:strRef>
          </c:cat>
          <c:val>
            <c:numRef>
              <c:f>Fig7!$B$46:$B$68</c:f>
              <c:numCache/>
            </c:numRef>
          </c:val>
        </c:ser>
        <c:ser>
          <c:idx val="1"/>
          <c:order val="1"/>
          <c:tx>
            <c:strRef>
              <c:f>Fig7!$C$45</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Fig7!$A$46:$A$68</c:f>
              <c:strCache/>
            </c:strRef>
          </c:cat>
          <c:val>
            <c:numRef>
              <c:f>Fig7!$C$46:$C$68</c:f>
              <c:numCache/>
            </c:numRef>
          </c:val>
        </c:ser>
        <c:ser>
          <c:idx val="2"/>
          <c:order val="2"/>
          <c:tx>
            <c:strRef>
              <c:f>Fig7!$D$45</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Fig7!$A$46:$A$68</c:f>
              <c:strCache/>
            </c:strRef>
          </c:cat>
          <c:val>
            <c:numRef>
              <c:f>Fig7!$D$46:$D$68</c:f>
              <c:numCache/>
            </c:numRef>
          </c:val>
        </c:ser>
        <c:overlap val="-27"/>
        <c:gapWidth val="75"/>
        <c:axId val="14049950"/>
        <c:axId val="59340687"/>
      </c:barChart>
      <c:catAx>
        <c:axId val="1404995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9340687"/>
        <c:crosses val="autoZero"/>
        <c:auto val="1"/>
        <c:lblOffset val="100"/>
        <c:noMultiLvlLbl val="0"/>
      </c:catAx>
      <c:valAx>
        <c:axId val="59340687"/>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4049950"/>
        <c:crosses val="autoZero"/>
        <c:crossBetween val="between"/>
        <c:dispUnits/>
      </c:valAx>
      <c:spPr>
        <a:noFill/>
        <a:ln>
          <a:noFill/>
        </a:ln>
      </c:spPr>
    </c:plotArea>
    <c:legend>
      <c:legendPos val="b"/>
      <c:layout>
        <c:manualLayout>
          <c:xMode val="edge"/>
          <c:yMode val="edge"/>
          <c:x val="0.4135"/>
          <c:y val="0.93575"/>
          <c:w val="0.186"/>
          <c:h val="0.046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25"/>
          <c:y val="0.139"/>
          <c:w val="0.946"/>
          <c:h val="0.707"/>
        </c:manualLayout>
      </c:layout>
      <c:barChart>
        <c:barDir val="col"/>
        <c:grouping val="clustered"/>
        <c:varyColors val="0"/>
        <c:ser>
          <c:idx val="0"/>
          <c:order val="0"/>
          <c:tx>
            <c:strRef>
              <c:f>Fig7!$B$45</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Fig7!$A$64:$A$68</c:f>
              <c:strCache/>
            </c:strRef>
          </c:cat>
          <c:val>
            <c:numRef>
              <c:f>Fig7!$B$64:$B$68</c:f>
              <c:numCache/>
            </c:numRef>
          </c:val>
        </c:ser>
        <c:ser>
          <c:idx val="1"/>
          <c:order val="1"/>
          <c:tx>
            <c:strRef>
              <c:f>Fig7!$C$45</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Fig7!$A$64:$A$68</c:f>
              <c:strCache/>
            </c:strRef>
          </c:cat>
          <c:val>
            <c:numRef>
              <c:f>Fig7!$C$64:$C$68</c:f>
              <c:numCache/>
            </c:numRef>
          </c:val>
        </c:ser>
        <c:ser>
          <c:idx val="2"/>
          <c:order val="2"/>
          <c:tx>
            <c:strRef>
              <c:f>Fig7!$D$45</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Fig7!$A$64:$A$68</c:f>
              <c:strCache/>
            </c:strRef>
          </c:cat>
          <c:val>
            <c:numRef>
              <c:f>Fig7!$D$64:$D$68</c:f>
              <c:numCache/>
            </c:numRef>
          </c:val>
        </c:ser>
        <c:overlap val="-27"/>
        <c:gapWidth val="75"/>
        <c:axId val="64304136"/>
        <c:axId val="41866313"/>
      </c:barChart>
      <c:catAx>
        <c:axId val="6430413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1866313"/>
        <c:crosses val="autoZero"/>
        <c:auto val="1"/>
        <c:lblOffset val="100"/>
        <c:noMultiLvlLbl val="0"/>
      </c:catAx>
      <c:valAx>
        <c:axId val="41866313"/>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64304136"/>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0.82625</cdr:y>
    </cdr:from>
    <cdr:to>
      <cdr:x>0</cdr:x>
      <cdr:y>0</cdr:y>
    </cdr:to>
    <cdr:sp macro="" textlink="">
      <cdr:nvSpPr>
        <cdr:cNvPr id="2" name="FootonotesShape"/>
        <cdr:cNvSpPr txBox="1"/>
      </cdr:nvSpPr>
      <cdr:spPr>
        <a:xfrm>
          <a:off x="0" y="54673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Do not include data from Denmark, Ireland and Italy. Malta is exempted from road freight data collection. Based on gross weight, including weight of packaging but without tare weight of containers. Different scale on the left and right axis.</a:t>
          </a:r>
        </a:p>
        <a:p>
          <a:pPr>
            <a:spcBef>
              <a:spcPts val="300"/>
            </a:spcBef>
          </a:pPr>
          <a:r>
            <a:rPr lang="en-GB" sz="1200">
              <a:latin typeface="Arial" panose="020B0604020202020204" pitchFamily="34" charset="0"/>
            </a:rPr>
            <a:t>(¹) Estimates.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tran_im_uroad)</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38100</xdr:rowOff>
    </xdr:from>
    <xdr:to>
      <xdr:col>14</xdr:col>
      <xdr:colOff>447675</xdr:colOff>
      <xdr:row>39</xdr:row>
      <xdr:rowOff>95250</xdr:rowOff>
    </xdr:to>
    <xdr:graphicFrame macro="">
      <xdr:nvGraphicFramePr>
        <xdr:cNvPr id="2" name="Chart 1"/>
        <xdr:cNvGraphicFramePr/>
      </xdr:nvGraphicFramePr>
      <xdr:xfrm>
        <a:off x="66675" y="1819275"/>
        <a:ext cx="9525000" cy="4752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0.859</cdr:y>
    </cdr:from>
    <cdr:to>
      <cdr:x>0</cdr:x>
      <cdr:y>0</cdr:y>
    </cdr:to>
    <cdr:sp macro="" textlink="">
      <cdr:nvSpPr>
        <cdr:cNvPr id="2" name="FootonotesShape"/>
        <cdr:cNvSpPr txBox="1"/>
      </cdr:nvSpPr>
      <cdr:spPr>
        <a:xfrm>
          <a:off x="0" y="53721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2022 data. Czechia, Luxembourg, Hungary, Austria, Slovakia and the EFTA country Switzerland have no maritime ports. Based on gross weight, including weight of packaging but without tare weight of containers.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tran_im_umar)</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xdr:row>
      <xdr:rowOff>171450</xdr:rowOff>
    </xdr:from>
    <xdr:to>
      <xdr:col>14</xdr:col>
      <xdr:colOff>257175</xdr:colOff>
      <xdr:row>40</xdr:row>
      <xdr:rowOff>95250</xdr:rowOff>
    </xdr:to>
    <xdr:graphicFrame macro="">
      <xdr:nvGraphicFramePr>
        <xdr:cNvPr id="2" name="Chart 1"/>
        <xdr:cNvGraphicFramePr/>
      </xdr:nvGraphicFramePr>
      <xdr:xfrm>
        <a:off x="104775" y="1133475"/>
        <a:ext cx="9525000" cy="62579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0.0995</cdr:y>
    </cdr:from>
    <cdr:to>
      <cdr:x>0.98775</cdr:x>
      <cdr:y>0.8365</cdr:y>
    </cdr:to>
    <cdr:pic>
      <cdr:nvPicPr>
        <cdr:cNvPr id="2" name="chart"/>
        <cdr:cNvPicPr preferRelativeResize="1">
          <a:picLocks noChangeAspect="1"/>
        </cdr:cNvPicPr>
      </cdr:nvPicPr>
      <cdr:blipFill>
        <a:blip r:embed="rId1"/>
        <a:stretch>
          <a:fillRect/>
        </a:stretch>
      </cdr:blipFill>
      <cdr:spPr>
        <a:xfrm>
          <a:off x="85725" y="828675"/>
          <a:ext cx="10153650" cy="6191250"/>
        </a:xfrm>
        <a:prstGeom prst="rect">
          <a:avLst/>
        </a:prstGeom>
        <a:ln>
          <a:noFill/>
        </a:ln>
      </cdr:spPr>
    </cdr:pic>
  </cdr:relSizeAnchor>
  <cdr:relSizeAnchor xmlns:cdr="http://schemas.openxmlformats.org/drawingml/2006/chartDrawing">
    <cdr:from>
      <cdr:x>0.00475</cdr:x>
      <cdr:y>0.8275</cdr:y>
    </cdr:from>
    <cdr:to>
      <cdr:x>0</cdr:x>
      <cdr:y>0</cdr:y>
    </cdr:to>
    <cdr:sp macro="" textlink="">
      <cdr:nvSpPr>
        <cdr:cNvPr id="3" name="FootonotesShape"/>
        <cdr:cNvSpPr txBox="1"/>
      </cdr:nvSpPr>
      <cdr:spPr>
        <a:xfrm>
          <a:off x="47625" y="69437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2022 data. Lithuania and the EFTA country Norway have no or negligible (less than 0.1 %) transport of containers in deep sea shipping. Czechia, Luxembourg, Hungary, Austria, Slovakia and the EFTA country Switzerland have no maritime ports. Based on gross weight, including weight of packaging but without tare weight of containers.</a:t>
          </a:r>
        </a:p>
        <a:p>
          <a:pPr>
            <a:spcBef>
              <a:spcPts val="300"/>
            </a:spcBef>
          </a:pPr>
          <a:r>
            <a:rPr lang="en-GB" sz="1200">
              <a:latin typeface="Arial" panose="020B0604020202020204" pitchFamily="34" charset="0"/>
            </a:rPr>
            <a:t>(¹) 2012 and 2021: no transport of containers in deep sea shipping.</a:t>
          </a:r>
        </a:p>
        <a:p>
          <a:r>
            <a:rPr lang="en-GB" sz="1200">
              <a:latin typeface="Arial" panose="020B0604020202020204" pitchFamily="34" charset="0"/>
            </a:rPr>
            <a:t>(²) 2012: no transport of containers in deep sea shipping. 2021: less than 0.1 %.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tran_im_umar)</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8</xdr:row>
      <xdr:rowOff>57150</xdr:rowOff>
    </xdr:from>
    <xdr:to>
      <xdr:col>15</xdr:col>
      <xdr:colOff>504825</xdr:colOff>
      <xdr:row>40</xdr:row>
      <xdr:rowOff>123825</xdr:rowOff>
    </xdr:to>
    <xdr:grpSp>
      <xdr:nvGrpSpPr>
        <xdr:cNvPr id="9" name="Group 8"/>
        <xdr:cNvGrpSpPr/>
      </xdr:nvGrpSpPr>
      <xdr:grpSpPr>
        <a:xfrm>
          <a:off x="266700" y="1514475"/>
          <a:ext cx="10153650" cy="5276850"/>
          <a:chOff x="5776912" y="266702"/>
          <a:chExt cx="10148889" cy="5267324"/>
        </a:xfrm>
      </xdr:grpSpPr>
      <xdr:graphicFrame macro="">
        <xdr:nvGraphicFramePr>
          <xdr:cNvPr id="2" name="Chart 1"/>
          <xdr:cNvGraphicFramePr/>
        </xdr:nvGraphicFramePr>
        <xdr:xfrm>
          <a:off x="5776912" y="266702"/>
          <a:ext cx="9524732" cy="5267324"/>
        </xdr:xfrm>
        <a:graphic>
          <a:graphicData uri="http://schemas.openxmlformats.org/drawingml/2006/chart">
            <c:chart xmlns:c="http://schemas.openxmlformats.org/drawingml/2006/chart" r:id="rId1"/>
          </a:graphicData>
        </a:graphic>
      </xdr:graphicFrame>
      <xdr:graphicFrame macro="">
        <xdr:nvGraphicFramePr>
          <xdr:cNvPr id="3" name="Chart 2"/>
          <xdr:cNvGraphicFramePr/>
        </xdr:nvGraphicFramePr>
        <xdr:xfrm>
          <a:off x="13373355" y="1162147"/>
          <a:ext cx="2362154" cy="2085860"/>
        </xdr:xfrm>
        <a:graphic>
          <a:graphicData uri="http://schemas.openxmlformats.org/drawingml/2006/chart">
            <c:chart xmlns:c="http://schemas.openxmlformats.org/drawingml/2006/chart" r:id="rId2"/>
          </a:graphicData>
        </a:graphic>
      </xdr:graphicFrame>
      <xdr:sp macro="" textlink="">
        <xdr:nvSpPr>
          <xdr:cNvPr id="4" name="Oval 3"/>
          <xdr:cNvSpPr/>
        </xdr:nvSpPr>
        <xdr:spPr>
          <a:xfrm>
            <a:off x="13030830" y="905365"/>
            <a:ext cx="2894971" cy="2486177"/>
          </a:xfrm>
          <a:prstGeom prst="ellipse">
            <a:avLst/>
          </a:prstGeom>
          <a:no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5" name="Right Brace 4"/>
          <xdr:cNvSpPr/>
        </xdr:nvSpPr>
        <xdr:spPr>
          <a:xfrm rot="16200000">
            <a:off x="14106613" y="2914849"/>
            <a:ext cx="190292" cy="1809326"/>
          </a:xfrm>
          <a:prstGeom prst="rightBrac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xnSp macro="">
        <xdr:nvCxnSpPr>
          <xdr:cNvPr id="6" name="Straight Connector 5"/>
          <xdr:cNvCxnSpPr/>
        </xdr:nvCxnSpPr>
        <xdr:spPr>
          <a:xfrm flipV="1">
            <a:off x="14203027" y="3391542"/>
            <a:ext cx="124324" cy="342376"/>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28575</xdr:colOff>
      <xdr:row>71</xdr:row>
      <xdr:rowOff>0</xdr:rowOff>
    </xdr:from>
    <xdr:to>
      <xdr:col>15</xdr:col>
      <xdr:colOff>485775</xdr:colOff>
      <xdr:row>115</xdr:row>
      <xdr:rowOff>19050</xdr:rowOff>
    </xdr:to>
    <xdr:graphicFrame macro="">
      <xdr:nvGraphicFramePr>
        <xdr:cNvPr id="7" name="Chart 6"/>
        <xdr:cNvGraphicFramePr/>
      </xdr:nvGraphicFramePr>
      <xdr:xfrm>
        <a:off x="28575" y="11677650"/>
        <a:ext cx="10372725" cy="8401050"/>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0.7905</cdr:y>
    </cdr:from>
    <cdr:to>
      <cdr:x>0</cdr:x>
      <cdr:y>0</cdr:y>
    </cdr:to>
    <cdr:sp macro="" textlink="">
      <cdr:nvSpPr>
        <cdr:cNvPr id="3" name="FootonotesShape"/>
        <cdr:cNvSpPr txBox="1"/>
      </cdr:nvSpPr>
      <cdr:spPr>
        <a:xfrm>
          <a:off x="0" y="49244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Based on gross weight, including weight of packaging but without tare weight of containers.</a:t>
          </a:r>
        </a:p>
        <a:p>
          <a:pPr>
            <a:spcBef>
              <a:spcPts val="300"/>
            </a:spcBef>
          </a:pPr>
          <a:r>
            <a:rPr lang="en-GB" sz="1200">
              <a:latin typeface="Arial" panose="020B0604020202020204" pitchFamily="34" charset="0"/>
            </a:rPr>
            <a:t>(¹) Gross weight estimated.</a:t>
          </a:r>
        </a:p>
        <a:p>
          <a:r>
            <a:rPr lang="en-GB" sz="1200">
              <a:latin typeface="Arial" panose="020B0604020202020204" pitchFamily="34" charset="0"/>
            </a:rPr>
            <a:t>(²) Containers and swap bodies.</a:t>
          </a:r>
        </a:p>
        <a:p>
          <a:r>
            <a:rPr lang="en-GB" sz="1200">
              <a:latin typeface="Arial" panose="020B0604020202020204" pitchFamily="34" charset="0"/>
            </a:rPr>
            <a:t>(³) Tonne-kilometres estimated.</a:t>
          </a:r>
        </a:p>
        <a:p>
          <a:r>
            <a:rPr lang="en-GB" sz="1200">
              <a:latin typeface="Arial" panose="020B0604020202020204" pitchFamily="34" charset="0"/>
            </a:rPr>
            <a:t>(⁴) Estimates.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tran_im_umod)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1104900</xdr:colOff>
      <xdr:row>26</xdr:row>
      <xdr:rowOff>114300</xdr:rowOff>
    </xdr:from>
    <xdr:to>
      <xdr:col>14</xdr:col>
      <xdr:colOff>609600</xdr:colOff>
      <xdr:row>62</xdr:row>
      <xdr:rowOff>57150</xdr:rowOff>
    </xdr:to>
    <xdr:graphicFrame macro="">
      <xdr:nvGraphicFramePr>
        <xdr:cNvPr id="2" name="Chart 1"/>
        <xdr:cNvGraphicFramePr/>
      </xdr:nvGraphicFramePr>
      <xdr:xfrm>
        <a:off x="1104900" y="4438650"/>
        <a:ext cx="9525000" cy="62388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0.7715</cdr:y>
    </cdr:from>
    <cdr:to>
      <cdr:x>0</cdr:x>
      <cdr:y>0</cdr:y>
    </cdr:to>
    <cdr:sp macro="" textlink="">
      <cdr:nvSpPr>
        <cdr:cNvPr id="2" name="FootonotesShape"/>
        <cdr:cNvSpPr txBox="1"/>
      </cdr:nvSpPr>
      <cdr:spPr>
        <a:xfrm>
          <a:off x="0" y="45529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2022 data. Only countries for which data is availble are presented. Based on gross weight, including weight of packaging but without tare weight of containers. Long distance means 300 km or more. Positions of Poland and Sweden in the figure do not indicate anything about their 2022 value.</a:t>
          </a:r>
        </a:p>
        <a:p>
          <a:pPr>
            <a:spcBef>
              <a:spcPts val="300"/>
            </a:spcBef>
          </a:pPr>
          <a:r>
            <a:rPr lang="en-GB" sz="1200">
              <a:latin typeface="Arial" panose="020B0604020202020204" pitchFamily="34" charset="0"/>
            </a:rPr>
            <a:t>(¹) 2012 not available.</a:t>
          </a:r>
        </a:p>
        <a:p>
          <a:r>
            <a:rPr lang="en-GB" sz="1200">
              <a:latin typeface="Arial" panose="020B0604020202020204" pitchFamily="34" charset="0"/>
            </a:rPr>
            <a:t>(²) 2021 not available.</a:t>
          </a:r>
        </a:p>
        <a:p>
          <a:r>
            <a:rPr lang="en-GB" sz="1200">
              <a:latin typeface="Arial" panose="020B0604020202020204" pitchFamily="34" charset="0"/>
            </a:rPr>
            <a:t>(³) 2022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tran_im_mosp)</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9</xdr:row>
      <xdr:rowOff>9525</xdr:rowOff>
    </xdr:from>
    <xdr:to>
      <xdr:col>13</xdr:col>
      <xdr:colOff>171450</xdr:colOff>
      <xdr:row>45</xdr:row>
      <xdr:rowOff>57150</xdr:rowOff>
    </xdr:to>
    <xdr:graphicFrame macro="">
      <xdr:nvGraphicFramePr>
        <xdr:cNvPr id="2" name="Chart 1"/>
        <xdr:cNvGraphicFramePr/>
      </xdr:nvGraphicFramePr>
      <xdr:xfrm>
        <a:off x="285750" y="1571625"/>
        <a:ext cx="9525000" cy="59055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0.763</cdr:y>
    </cdr:from>
    <cdr:to>
      <cdr:x>0</cdr:x>
      <cdr:y>0</cdr:y>
    </cdr:to>
    <cdr:sp macro="" textlink="">
      <cdr:nvSpPr>
        <cdr:cNvPr id="2" name="FootonotesShape"/>
        <cdr:cNvSpPr txBox="1"/>
      </cdr:nvSpPr>
      <cdr:spPr>
        <a:xfrm>
          <a:off x="0" y="4533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2022 data. Only countries for which data is availble are presented. Based on gross weight, including weight of packaging but without tare weight of containers. Long distance means 300 km or more. Positions of Greece, Latvia and Poland in the figure do not indicate anything about their 2022 value.</a:t>
          </a:r>
        </a:p>
        <a:p>
          <a:pPr>
            <a:spcBef>
              <a:spcPts val="300"/>
            </a:spcBef>
          </a:pPr>
          <a:r>
            <a:rPr lang="en-GB" sz="1200">
              <a:latin typeface="Arial" panose="020B0604020202020204" pitchFamily="34" charset="0"/>
            </a:rPr>
            <a:t>(¹) 2012 not available.</a:t>
          </a:r>
        </a:p>
        <a:p>
          <a:r>
            <a:rPr lang="en-GB" sz="1200">
              <a:latin typeface="Arial" panose="020B0604020202020204" pitchFamily="34" charset="0"/>
            </a:rPr>
            <a:t>(²) 2021 not available.</a:t>
          </a:r>
        </a:p>
        <a:p>
          <a:r>
            <a:rPr lang="en-GB" sz="1200">
              <a:latin typeface="Arial" panose="020B0604020202020204" pitchFamily="34" charset="0"/>
            </a:rPr>
            <a:t>(³) 2022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tran_im_mosp)</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13</xdr:row>
      <xdr:rowOff>66675</xdr:rowOff>
    </xdr:from>
    <xdr:to>
      <xdr:col>14</xdr:col>
      <xdr:colOff>171450</xdr:colOff>
      <xdr:row>52</xdr:row>
      <xdr:rowOff>9525</xdr:rowOff>
    </xdr:to>
    <xdr:graphicFrame macro="">
      <xdr:nvGraphicFramePr>
        <xdr:cNvPr id="3" name="Chart 2"/>
        <xdr:cNvGraphicFramePr/>
      </xdr:nvGraphicFramePr>
      <xdr:xfrm>
        <a:off x="209550" y="2209800"/>
        <a:ext cx="9525000" cy="66198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85725</xdr:rowOff>
    </xdr:from>
    <xdr:to>
      <xdr:col>13</xdr:col>
      <xdr:colOff>466725</xdr:colOff>
      <xdr:row>44</xdr:row>
      <xdr:rowOff>123825</xdr:rowOff>
    </xdr:to>
    <xdr:graphicFrame macro="">
      <xdr:nvGraphicFramePr>
        <xdr:cNvPr id="2" name="Chart 1"/>
        <xdr:cNvGraphicFramePr/>
      </xdr:nvGraphicFramePr>
      <xdr:xfrm>
        <a:off x="114300" y="1704975"/>
        <a:ext cx="9525000" cy="5953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0.09875</cdr:y>
    </cdr:from>
    <cdr:to>
      <cdr:x>0.985</cdr:x>
      <cdr:y>0.892</cdr:y>
    </cdr:to>
    <cdr:pic>
      <cdr:nvPicPr>
        <cdr:cNvPr id="2" name="chart"/>
        <cdr:cNvPicPr preferRelativeResize="1">
          <a:picLocks noChangeAspect="1"/>
        </cdr:cNvPicPr>
      </cdr:nvPicPr>
      <cdr:blipFill>
        <a:blip r:embed="rId1"/>
        <a:stretch>
          <a:fillRect/>
        </a:stretch>
      </cdr:blipFill>
      <cdr:spPr>
        <a:xfrm>
          <a:off x="85725" y="828675"/>
          <a:ext cx="9525000" cy="6705600"/>
        </a:xfrm>
        <a:prstGeom prst="rect">
          <a:avLst/>
        </a:prstGeom>
        <a:ln>
          <a:noFill/>
        </a:ln>
      </cdr:spPr>
    </cdr:pic>
  </cdr:relSizeAnchor>
  <cdr:relSizeAnchor xmlns:cdr="http://schemas.openxmlformats.org/drawingml/2006/chartDrawing">
    <cdr:from>
      <cdr:x>0.005</cdr:x>
      <cdr:y>0.8835</cdr:y>
    </cdr:from>
    <cdr:to>
      <cdr:x>0</cdr:x>
      <cdr:y>0</cdr:y>
    </cdr:to>
    <cdr:sp macro="" textlink="">
      <cdr:nvSpPr>
        <cdr:cNvPr id="3" name="FootonotesShape"/>
        <cdr:cNvSpPr txBox="1"/>
      </cdr:nvSpPr>
      <cdr:spPr>
        <a:xfrm>
          <a:off x="47625" y="74676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Ireland and Italy are not available. Malta is exempted from road freight data collection. Countries are ranked based on 2022 data. Based on gross weight, including weight of packaging but without tare weight of containers.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tran_im_uroad)</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0</xdr:row>
      <xdr:rowOff>152400</xdr:rowOff>
    </xdr:from>
    <xdr:to>
      <xdr:col>23</xdr:col>
      <xdr:colOff>152400</xdr:colOff>
      <xdr:row>31</xdr:row>
      <xdr:rowOff>133350</xdr:rowOff>
    </xdr:to>
    <xdr:grpSp>
      <xdr:nvGrpSpPr>
        <xdr:cNvPr id="35" name="Group 34"/>
        <xdr:cNvGrpSpPr/>
      </xdr:nvGrpSpPr>
      <xdr:grpSpPr>
        <a:xfrm>
          <a:off x="5372100" y="152400"/>
          <a:ext cx="9534525" cy="5695950"/>
          <a:chOff x="5962650" y="723900"/>
          <a:chExt cx="9539287" cy="5705600"/>
        </a:xfrm>
      </xdr:grpSpPr>
      <xdr:graphicFrame macro="">
        <xdr:nvGraphicFramePr>
          <xdr:cNvPr id="2" name="Chart 1"/>
          <xdr:cNvGraphicFramePr/>
        </xdr:nvGraphicFramePr>
        <xdr:xfrm>
          <a:off x="5976959" y="723900"/>
          <a:ext cx="9524978" cy="5705600"/>
        </xdr:xfrm>
        <a:graphic>
          <a:graphicData uri="http://schemas.openxmlformats.org/drawingml/2006/chart">
            <c:chart xmlns:c="http://schemas.openxmlformats.org/drawingml/2006/chart" r:id="rId1"/>
          </a:graphicData>
        </a:graphic>
      </xdr:graphicFrame>
      <xdr:grpSp>
        <xdr:nvGrpSpPr>
          <xdr:cNvPr id="19" name="Group 18"/>
          <xdr:cNvGrpSpPr/>
        </xdr:nvGrpSpPr>
        <xdr:grpSpPr>
          <a:xfrm rot="1904597">
            <a:off x="6663788" y="2083259"/>
            <a:ext cx="333875" cy="446463"/>
            <a:chOff x="6434379" y="1994276"/>
            <a:chExt cx="400051" cy="471399"/>
          </a:xfrm>
        </xdr:grpSpPr>
        <xdr:grpSp>
          <xdr:nvGrpSpPr>
            <xdr:cNvPr id="18" name="Group 17"/>
            <xdr:cNvGrpSpPr/>
          </xdr:nvGrpSpPr>
          <xdr:grpSpPr>
            <a:xfrm rot="213273">
              <a:off x="6434379" y="2046601"/>
              <a:ext cx="400051" cy="419074"/>
              <a:chOff x="4568070" y="1665999"/>
              <a:chExt cx="400051" cy="419100"/>
            </a:xfrm>
          </xdr:grpSpPr>
          <xdr:cxnSp macro="">
            <xdr:nvCxnSpPr>
              <xdr:cNvPr id="10" name="Straight Connector 9"/>
              <xdr:cNvCxnSpPr/>
            </xdr:nvCxnSpPr>
            <xdr:spPr>
              <a:xfrm flipH="1">
                <a:off x="4568070" y="1665999"/>
                <a:ext cx="323841" cy="352463"/>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xnSp macro="">
            <xdr:nvCxnSpPr>
              <xdr:cNvPr id="12" name="Straight Connector 11"/>
              <xdr:cNvCxnSpPr/>
            </xdr:nvCxnSpPr>
            <xdr:spPr>
              <a:xfrm flipH="1">
                <a:off x="4644280" y="1732636"/>
                <a:ext cx="323841" cy="352463"/>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grpSp>
        <xdr:sp macro="" textlink="">
          <xdr:nvSpPr>
            <xdr:cNvPr id="14" name="TextBox 15"/>
            <xdr:cNvSpPr txBox="1"/>
          </xdr:nvSpPr>
          <xdr:spPr>
            <a:xfrm rot="18836779" flipH="1" flipV="1">
              <a:off x="6428379" y="2187667"/>
              <a:ext cx="464759" cy="78017"/>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sz="1100"/>
            </a:p>
          </xdr:txBody>
        </xdr:sp>
      </xdr:grpSp>
      <xdr:sp macro="" textlink="">
        <xdr:nvSpPr>
          <xdr:cNvPr id="20" name="TextBox 15"/>
          <xdr:cNvSpPr txBox="1"/>
        </xdr:nvSpPr>
        <xdr:spPr>
          <a:xfrm>
            <a:off x="5972189" y="1993396"/>
            <a:ext cx="724986" cy="30667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200">
                <a:latin typeface="Arial" panose="020B0604020202020204" pitchFamily="34" charset="0"/>
                <a:cs typeface="Arial" panose="020B0604020202020204" pitchFamily="34" charset="0"/>
              </a:rPr>
              <a:t>40 000</a:t>
            </a:r>
          </a:p>
        </xdr:txBody>
      </xdr:sp>
      <xdr:sp macro="" textlink="">
        <xdr:nvSpPr>
          <xdr:cNvPr id="21" name="TextBox 15"/>
          <xdr:cNvSpPr txBox="1"/>
        </xdr:nvSpPr>
        <xdr:spPr>
          <a:xfrm>
            <a:off x="5962650" y="1564050"/>
            <a:ext cx="724986" cy="30667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200">
                <a:latin typeface="Arial" panose="020B0604020202020204" pitchFamily="34" charset="0"/>
                <a:cs typeface="Arial" panose="020B0604020202020204" pitchFamily="34" charset="0"/>
              </a:rPr>
              <a:t>42 000</a:t>
            </a:r>
          </a:p>
        </xdr:txBody>
      </xdr:sp>
      <xdr:grpSp>
        <xdr:nvGrpSpPr>
          <xdr:cNvPr id="27" name="Group 26"/>
          <xdr:cNvGrpSpPr/>
        </xdr:nvGrpSpPr>
        <xdr:grpSpPr>
          <a:xfrm rot="2105251">
            <a:off x="6165360" y="2077554"/>
            <a:ext cx="333875" cy="463580"/>
            <a:chOff x="6482107" y="1993875"/>
            <a:chExt cx="400050" cy="489778"/>
          </a:xfrm>
        </xdr:grpSpPr>
        <xdr:grpSp>
          <xdr:nvGrpSpPr>
            <xdr:cNvPr id="28" name="Group 27"/>
            <xdr:cNvGrpSpPr/>
          </xdr:nvGrpSpPr>
          <xdr:grpSpPr>
            <a:xfrm rot="213273">
              <a:off x="6482107" y="2064525"/>
              <a:ext cx="400050" cy="419128"/>
              <a:chOff x="4616822" y="1680984"/>
              <a:chExt cx="400050" cy="419099"/>
            </a:xfrm>
          </xdr:grpSpPr>
          <xdr:cxnSp macro="">
            <xdr:nvCxnSpPr>
              <xdr:cNvPr id="30" name="Straight Connector 29"/>
              <xdr:cNvCxnSpPr/>
            </xdr:nvCxnSpPr>
            <xdr:spPr>
              <a:xfrm flipH="1">
                <a:off x="4616822" y="1680984"/>
                <a:ext cx="323840" cy="352462"/>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xnSp macro="">
            <xdr:nvCxnSpPr>
              <xdr:cNvPr id="31" name="Straight Connector 30"/>
              <xdr:cNvCxnSpPr/>
            </xdr:nvCxnSpPr>
            <xdr:spPr>
              <a:xfrm flipH="1">
                <a:off x="4693032" y="1747621"/>
                <a:ext cx="323840" cy="352462"/>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grpSp>
        <xdr:sp macro="" textlink="">
          <xdr:nvSpPr>
            <xdr:cNvPr id="29" name="TextBox 15"/>
            <xdr:cNvSpPr txBox="1"/>
          </xdr:nvSpPr>
          <xdr:spPr>
            <a:xfrm rot="18836779" flipH="1" flipV="1">
              <a:off x="6502810" y="2187337"/>
              <a:ext cx="464758" cy="77997"/>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sz="1100"/>
            </a:p>
          </xdr:txBody>
        </xdr:sp>
      </xdr:grpSp>
      <xdr:sp macro="" textlink="">
        <xdr:nvSpPr>
          <xdr:cNvPr id="32" name="TextBox 15"/>
          <xdr:cNvSpPr txBox="1"/>
        </xdr:nvSpPr>
        <xdr:spPr>
          <a:xfrm>
            <a:off x="5972189" y="1154673"/>
            <a:ext cx="724986" cy="30667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200">
                <a:latin typeface="Arial" panose="020B0604020202020204" pitchFamily="34" charset="0"/>
                <a:cs typeface="Arial" panose="020B0604020202020204" pitchFamily="34" charset="0"/>
              </a:rPr>
              <a:t>44 000</a:t>
            </a:r>
          </a:p>
        </xdr:txBody>
      </xdr:sp>
      <xdr:sp macro="" textlink="">
        <xdr:nvSpPr>
          <xdr:cNvPr id="33" name="TextBox 15"/>
          <xdr:cNvSpPr txBox="1"/>
        </xdr:nvSpPr>
        <xdr:spPr>
          <a:xfrm>
            <a:off x="5981729" y="725326"/>
            <a:ext cx="724986" cy="30667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200">
                <a:latin typeface="Arial" panose="020B0604020202020204" pitchFamily="34" charset="0"/>
                <a:cs typeface="Arial" panose="020B0604020202020204" pitchFamily="34" charset="0"/>
              </a:rPr>
              <a:t>46 000</a:t>
            </a:r>
          </a:p>
        </xdr:txBody>
      </xdr:sp>
    </xdr:grpSp>
    <xdr:clientData/>
  </xdr:twoCellAnchor>
  <xdr:twoCellAnchor>
    <xdr:from>
      <xdr:col>0</xdr:col>
      <xdr:colOff>28575</xdr:colOff>
      <xdr:row>41</xdr:row>
      <xdr:rowOff>0</xdr:rowOff>
    </xdr:from>
    <xdr:to>
      <xdr:col>14</xdr:col>
      <xdr:colOff>542925</xdr:colOff>
      <xdr:row>85</xdr:row>
      <xdr:rowOff>76200</xdr:rowOff>
    </xdr:to>
    <xdr:graphicFrame macro="">
      <xdr:nvGraphicFramePr>
        <xdr:cNvPr id="4" name="Chart 3"/>
        <xdr:cNvGraphicFramePr/>
      </xdr:nvGraphicFramePr>
      <xdr:xfrm>
        <a:off x="28575" y="7467600"/>
        <a:ext cx="9763125" cy="8458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0.8255</cdr:y>
    </cdr:from>
    <cdr:to>
      <cdr:x>0</cdr:x>
      <cdr:y>0</cdr:y>
    </cdr:to>
    <cdr:sp macro="" textlink="">
      <cdr:nvSpPr>
        <cdr:cNvPr id="3" name="FootonotesShape"/>
        <cdr:cNvSpPr txBox="1"/>
      </cdr:nvSpPr>
      <cdr:spPr>
        <a:xfrm>
          <a:off x="0" y="50863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Ireland, Italy are not available. Malta is exempted from road freight data collection. Countries are ranked based on the share of containers transport on total transport. Based on gross weight, including weight of packaging but without tare weight of containers. </a:t>
          </a:r>
        </a:p>
        <a:p>
          <a:pPr>
            <a:spcBef>
              <a:spcPts val="300"/>
            </a:spcBef>
          </a:pPr>
          <a:r>
            <a:rPr lang="en-GB" sz="1200">
              <a:latin typeface="Arial" panose="020B0604020202020204" pitchFamily="34" charset="0"/>
            </a:rPr>
            <a:t>(¹) Estimates.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tran_im_uroad)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7</xdr:row>
      <xdr:rowOff>171450</xdr:rowOff>
    </xdr:from>
    <xdr:to>
      <xdr:col>20</xdr:col>
      <xdr:colOff>219075</xdr:colOff>
      <xdr:row>43</xdr:row>
      <xdr:rowOff>9525</xdr:rowOff>
    </xdr:to>
    <xdr:graphicFrame macro="">
      <xdr:nvGraphicFramePr>
        <xdr:cNvPr id="7" name="Chart 6"/>
        <xdr:cNvGraphicFramePr/>
      </xdr:nvGraphicFramePr>
      <xdr:xfrm>
        <a:off x="2886075" y="1409700"/>
        <a:ext cx="9525000" cy="6162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0.8605</cdr:y>
    </cdr:from>
    <cdr:to>
      <cdr:x>0</cdr:x>
      <cdr:y>0</cdr:y>
    </cdr:to>
    <cdr:sp macro="" textlink="">
      <cdr:nvSpPr>
        <cdr:cNvPr id="7" name="FootonotesShape"/>
        <cdr:cNvSpPr txBox="1"/>
      </cdr:nvSpPr>
      <cdr:spPr>
        <a:xfrm>
          <a:off x="0" y="51816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Belgium, Luxembourg and Austria are not available. Cyprus and Malta have no railways. Countries are ranked based on the share of intermodal units transport on total transport. Based on gross-gross weight, including both the weight of packaging and the tare weight of the containers.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tran_im_urail)</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6</xdr:row>
      <xdr:rowOff>104775</xdr:rowOff>
    </xdr:from>
    <xdr:to>
      <xdr:col>15</xdr:col>
      <xdr:colOff>276225</xdr:colOff>
      <xdr:row>43</xdr:row>
      <xdr:rowOff>76200</xdr:rowOff>
    </xdr:to>
    <xdr:graphicFrame macro="">
      <xdr:nvGraphicFramePr>
        <xdr:cNvPr id="3" name="Chart 2"/>
        <xdr:cNvGraphicFramePr/>
      </xdr:nvGraphicFramePr>
      <xdr:xfrm>
        <a:off x="447675" y="1209675"/>
        <a:ext cx="9525000" cy="6029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0.75825</cdr:y>
    </cdr:from>
    <cdr:to>
      <cdr:x>0</cdr:x>
      <cdr:y>0</cdr:y>
    </cdr:to>
    <cdr:sp macro="" textlink="">
      <cdr:nvSpPr>
        <cdr:cNvPr id="3" name="FootonotesShape"/>
        <cdr:cNvSpPr txBox="1"/>
      </cdr:nvSpPr>
      <cdr:spPr>
        <a:xfrm>
          <a:off x="0" y="36004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2022 data. Only countries reporting inland waterway transport of containers to Eurostat are presented. Based on gross-gross weight, including both weight of packaging and tare weight of containers.</a:t>
          </a:r>
        </a:p>
        <a:p>
          <a:pPr>
            <a:spcBef>
              <a:spcPts val="300"/>
            </a:spcBef>
          </a:pPr>
          <a:r>
            <a:rPr lang="en-GB" sz="1200">
              <a:latin typeface="Arial" panose="020B0604020202020204" pitchFamily="34" charset="0"/>
            </a:rPr>
            <a:t>(¹) 2012: no transport of containers.</a:t>
          </a:r>
        </a:p>
        <a:p>
          <a:r>
            <a:rPr lang="en-GB" sz="1200">
              <a:latin typeface="Arial" panose="020B0604020202020204" pitchFamily="34" charset="0"/>
            </a:rPr>
            <a:t>(²) 2021: negligible.</a:t>
          </a:r>
        </a:p>
        <a:p>
          <a:r>
            <a:rPr lang="en-GB" sz="1200">
              <a:latin typeface="Arial" panose="020B0604020202020204" pitchFamily="34" charset="0"/>
            </a:rPr>
            <a:t>(³) 2021: no transport of containers.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tran_im_uiww)</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D4264-5DA7-45F3-8413-8F09414CBB75}">
  <dimension ref="A1:AD41"/>
  <sheetViews>
    <sheetView showGridLines="0" tabSelected="1" workbookViewId="0" topLeftCell="A3">
      <selection activeCell="A1" sqref="A1:L1"/>
    </sheetView>
  </sheetViews>
  <sheetFormatPr defaultColWidth="9.140625" defaultRowHeight="15"/>
  <cols>
    <col min="1" max="1" width="15.421875" style="11" customWidth="1"/>
    <col min="2" max="12" width="9.7109375" style="11" customWidth="1"/>
    <col min="13" max="16" width="10.57421875" style="11" customWidth="1"/>
    <col min="17" max="20" width="7.8515625" style="11" bestFit="1" customWidth="1"/>
    <col min="21" max="21" width="9.421875" style="11" bestFit="1" customWidth="1"/>
    <col min="22" max="23" width="10.57421875" style="11" customWidth="1"/>
    <col min="24" max="29" width="9.00390625" style="11" customWidth="1"/>
    <col min="30" max="30" width="10.57421875" style="11" customWidth="1"/>
    <col min="31" max="34" width="9.140625" style="11" customWidth="1"/>
    <col min="35" max="36" width="9.421875" style="11" bestFit="1" customWidth="1"/>
    <col min="37" max="16384" width="9.140625" style="11" customWidth="1"/>
  </cols>
  <sheetData>
    <row r="1" spans="1:12" s="6" customFormat="1" ht="15.75">
      <c r="A1" s="136" t="s">
        <v>75</v>
      </c>
      <c r="B1" s="136"/>
      <c r="C1" s="136"/>
      <c r="D1" s="136"/>
      <c r="E1" s="136"/>
      <c r="F1" s="136"/>
      <c r="G1" s="136"/>
      <c r="H1" s="136"/>
      <c r="I1" s="136"/>
      <c r="J1" s="136"/>
      <c r="K1" s="136"/>
      <c r="L1" s="136"/>
    </row>
    <row r="2" spans="1:23" ht="12.75">
      <c r="A2" s="7"/>
      <c r="B2" s="8">
        <v>2012</v>
      </c>
      <c r="C2" s="8">
        <v>2013</v>
      </c>
      <c r="D2" s="8">
        <v>2014</v>
      </c>
      <c r="E2" s="8">
        <v>2015</v>
      </c>
      <c r="F2" s="8">
        <v>2016</v>
      </c>
      <c r="G2" s="8">
        <v>2017</v>
      </c>
      <c r="H2" s="8">
        <v>2018</v>
      </c>
      <c r="I2" s="8">
        <v>2019</v>
      </c>
      <c r="J2" s="8">
        <v>2020</v>
      </c>
      <c r="K2" s="8">
        <v>2021</v>
      </c>
      <c r="L2" s="8">
        <v>2022</v>
      </c>
      <c r="M2" s="9"/>
      <c r="N2" s="9"/>
      <c r="O2" s="9"/>
      <c r="P2" s="1"/>
      <c r="Q2" s="10"/>
      <c r="R2" s="10"/>
      <c r="S2" s="10"/>
      <c r="T2" s="10"/>
      <c r="U2" s="10"/>
      <c r="V2" s="10"/>
      <c r="W2" s="10"/>
    </row>
    <row r="3" spans="1:23" ht="12.75">
      <c r="A3" s="12" t="s">
        <v>62</v>
      </c>
      <c r="B3" s="13">
        <f>(B6+B7)/1000</f>
        <v>88.467</v>
      </c>
      <c r="C3" s="13">
        <f aca="true" t="shared" si="0" ref="C3:L3">(C6+C7)/1000</f>
        <v>90.301</v>
      </c>
      <c r="D3" s="13">
        <f t="shared" si="0"/>
        <v>92.937</v>
      </c>
      <c r="E3" s="13">
        <f t="shared" si="0"/>
        <v>94.962</v>
      </c>
      <c r="F3" s="13">
        <f t="shared" si="0"/>
        <v>96.884</v>
      </c>
      <c r="G3" s="13">
        <f t="shared" si="0"/>
        <v>101.127</v>
      </c>
      <c r="H3" s="13">
        <f t="shared" si="0"/>
        <v>99.802</v>
      </c>
      <c r="I3" s="13">
        <f t="shared" si="0"/>
        <v>100.841</v>
      </c>
      <c r="J3" s="13">
        <f t="shared" si="0"/>
        <v>96.931</v>
      </c>
      <c r="K3" s="13">
        <f t="shared" si="0"/>
        <v>105.389</v>
      </c>
      <c r="L3" s="13">
        <f t="shared" si="0"/>
        <v>101.147</v>
      </c>
      <c r="M3" s="14"/>
      <c r="N3" s="15"/>
      <c r="O3" s="16"/>
      <c r="P3" s="1"/>
      <c r="Q3" s="17"/>
      <c r="R3" s="17"/>
      <c r="S3" s="17"/>
      <c r="T3" s="17"/>
      <c r="U3" s="17"/>
      <c r="V3" s="17"/>
      <c r="W3" s="17"/>
    </row>
    <row r="4" spans="1:26" ht="12.75">
      <c r="A4" s="18" t="s">
        <v>63</v>
      </c>
      <c r="B4" s="19">
        <v>6.511653583297451</v>
      </c>
      <c r="C4" s="19">
        <v>6.455595573926831</v>
      </c>
      <c r="D4" s="19">
        <v>6.488274094097672</v>
      </c>
      <c r="E4" s="19">
        <v>6.478121111571962</v>
      </c>
      <c r="F4" s="19">
        <v>6.339385207097882</v>
      </c>
      <c r="G4" s="19">
        <v>6.273562227233391</v>
      </c>
      <c r="H4" s="19">
        <v>6.206179066442718</v>
      </c>
      <c r="I4" s="19">
        <v>6.106409365167409</v>
      </c>
      <c r="J4" s="19">
        <v>5.917119668893779</v>
      </c>
      <c r="K4" s="19">
        <v>6.046962375246867</v>
      </c>
      <c r="L4" s="19">
        <v>5.8286661322843925</v>
      </c>
      <c r="M4" s="20"/>
      <c r="N4" s="15"/>
      <c r="O4" s="16"/>
      <c r="P4" s="1"/>
      <c r="Q4" s="17"/>
      <c r="R4" s="17"/>
      <c r="S4" s="17"/>
      <c r="T4" s="17"/>
      <c r="U4" s="17"/>
      <c r="V4" s="17"/>
      <c r="W4" s="17"/>
      <c r="Y4" s="21"/>
      <c r="Z4" s="22"/>
    </row>
    <row r="5" spans="13:26" ht="12.75">
      <c r="M5" s="20"/>
      <c r="N5" s="15"/>
      <c r="O5" s="16"/>
      <c r="P5" s="1"/>
      <c r="Q5" s="17"/>
      <c r="R5" s="17"/>
      <c r="S5" s="17"/>
      <c r="T5" s="17"/>
      <c r="U5" s="17"/>
      <c r="V5" s="17"/>
      <c r="W5" s="17"/>
      <c r="Y5" s="21"/>
      <c r="Z5" s="22"/>
    </row>
    <row r="6" spans="1:26" ht="12.75">
      <c r="A6" s="11" t="s">
        <v>28</v>
      </c>
      <c r="B6" s="127">
        <v>65105</v>
      </c>
      <c r="C6" s="127">
        <v>67025</v>
      </c>
      <c r="D6" s="127">
        <v>69579</v>
      </c>
      <c r="E6" s="127">
        <v>70837</v>
      </c>
      <c r="F6" s="127">
        <v>73344</v>
      </c>
      <c r="G6" s="127">
        <v>75718</v>
      </c>
      <c r="H6" s="127">
        <v>75771</v>
      </c>
      <c r="I6" s="127">
        <v>76971</v>
      </c>
      <c r="J6" s="127">
        <v>74849</v>
      </c>
      <c r="K6" s="127">
        <v>81176</v>
      </c>
      <c r="L6" s="127">
        <v>77739</v>
      </c>
      <c r="M6" s="20"/>
      <c r="N6" s="15"/>
      <c r="O6" s="16"/>
      <c r="P6" s="1"/>
      <c r="Q6" s="17"/>
      <c r="R6" s="17"/>
      <c r="S6" s="17"/>
      <c r="T6" s="17"/>
      <c r="U6" s="17"/>
      <c r="V6" s="17"/>
      <c r="W6" s="17"/>
      <c r="Y6" s="21"/>
      <c r="Z6" s="22"/>
    </row>
    <row r="7" spans="1:26" ht="12.75">
      <c r="A7" s="11" t="s">
        <v>29</v>
      </c>
      <c r="B7" s="127">
        <v>23362</v>
      </c>
      <c r="C7" s="127">
        <v>23276</v>
      </c>
      <c r="D7" s="127">
        <v>23358</v>
      </c>
      <c r="E7" s="127">
        <v>24125</v>
      </c>
      <c r="F7" s="127">
        <v>23540</v>
      </c>
      <c r="G7" s="127">
        <v>25409</v>
      </c>
      <c r="H7" s="127">
        <v>24031</v>
      </c>
      <c r="I7" s="127">
        <v>23870</v>
      </c>
      <c r="J7" s="127">
        <v>22082</v>
      </c>
      <c r="K7" s="127">
        <v>24213</v>
      </c>
      <c r="L7" s="127">
        <v>23408</v>
      </c>
      <c r="M7" s="20"/>
      <c r="N7" s="15"/>
      <c r="O7" s="16"/>
      <c r="P7" s="1"/>
      <c r="Q7" s="17"/>
      <c r="R7" s="17"/>
      <c r="S7" s="17"/>
      <c r="T7" s="17"/>
      <c r="U7" s="17"/>
      <c r="V7" s="17"/>
      <c r="W7" s="17"/>
      <c r="Y7" s="21"/>
      <c r="Z7" s="22"/>
    </row>
    <row r="8" spans="13:26" ht="12.75">
      <c r="M8" s="20"/>
      <c r="N8" s="15"/>
      <c r="O8" s="16"/>
      <c r="P8" s="1"/>
      <c r="Q8" s="17"/>
      <c r="R8" s="17"/>
      <c r="S8" s="17"/>
      <c r="T8" s="17"/>
      <c r="U8" s="17"/>
      <c r="V8" s="17"/>
      <c r="W8" s="17"/>
      <c r="Y8" s="21"/>
      <c r="Z8" s="22"/>
    </row>
    <row r="9" spans="13:26" ht="12.75">
      <c r="M9" s="20"/>
      <c r="N9" s="15"/>
      <c r="O9" s="16"/>
      <c r="P9" s="1"/>
      <c r="Q9" s="17"/>
      <c r="R9" s="17"/>
      <c r="S9" s="17"/>
      <c r="T9" s="17"/>
      <c r="U9" s="17"/>
      <c r="V9" s="17"/>
      <c r="W9" s="17"/>
      <c r="Y9" s="21"/>
      <c r="Z9" s="22"/>
    </row>
    <row r="10" spans="1:26" ht="12.75">
      <c r="A10" s="11" t="s">
        <v>94</v>
      </c>
      <c r="M10" s="20"/>
      <c r="N10" s="15"/>
      <c r="O10" s="16"/>
      <c r="P10" s="20"/>
      <c r="Q10" s="17"/>
      <c r="R10" s="17"/>
      <c r="S10" s="17"/>
      <c r="T10" s="17"/>
      <c r="U10" s="17"/>
      <c r="V10" s="17"/>
      <c r="W10" s="17"/>
      <c r="Y10" s="21"/>
      <c r="Z10" s="23"/>
    </row>
    <row r="11" spans="1:26" ht="12.75">
      <c r="A11" s="24" t="s">
        <v>64</v>
      </c>
      <c r="B11" s="24"/>
      <c r="C11" s="24"/>
      <c r="D11" s="24"/>
      <c r="E11" s="24"/>
      <c r="F11" s="24"/>
      <c r="G11" s="24"/>
      <c r="H11" s="24"/>
      <c r="I11" s="24"/>
      <c r="J11" s="24"/>
      <c r="K11" s="24"/>
      <c r="L11" s="24"/>
      <c r="M11" s="20"/>
      <c r="N11" s="15"/>
      <c r="O11" s="16"/>
      <c r="P11" s="20"/>
      <c r="Q11" s="17"/>
      <c r="R11" s="17"/>
      <c r="S11" s="17"/>
      <c r="T11" s="17"/>
      <c r="U11" s="17"/>
      <c r="V11" s="17"/>
      <c r="W11" s="17"/>
      <c r="Y11" s="21"/>
      <c r="Z11" s="23"/>
    </row>
    <row r="12" spans="1:26" ht="12.75">
      <c r="A12" s="137" t="s">
        <v>87</v>
      </c>
      <c r="B12" s="137"/>
      <c r="C12" s="137"/>
      <c r="D12" s="137"/>
      <c r="E12" s="137"/>
      <c r="F12" s="137"/>
      <c r="G12" s="137"/>
      <c r="H12" s="137"/>
      <c r="I12" s="137"/>
      <c r="J12" s="137"/>
      <c r="K12" s="137"/>
      <c r="L12" s="137"/>
      <c r="M12" s="20"/>
      <c r="N12" s="15"/>
      <c r="O12" s="16"/>
      <c r="P12" s="20"/>
      <c r="Q12" s="17"/>
      <c r="R12" s="17"/>
      <c r="S12" s="17"/>
      <c r="T12" s="17"/>
      <c r="U12" s="17"/>
      <c r="V12" s="17"/>
      <c r="W12" s="17"/>
      <c r="Y12" s="21"/>
      <c r="Z12" s="23"/>
    </row>
    <row r="13" spans="13:26" ht="12.75">
      <c r="M13" s="20"/>
      <c r="N13" s="15"/>
      <c r="O13" s="16"/>
      <c r="P13" s="20"/>
      <c r="Q13" s="17"/>
      <c r="R13" s="17"/>
      <c r="S13" s="17"/>
      <c r="T13" s="17"/>
      <c r="U13" s="17"/>
      <c r="V13" s="17"/>
      <c r="W13" s="17"/>
      <c r="Y13" s="21"/>
      <c r="Z13" s="23"/>
    </row>
    <row r="14" spans="13:26" ht="12.75">
      <c r="M14" s="20"/>
      <c r="N14" s="15"/>
      <c r="O14" s="16"/>
      <c r="P14" s="20"/>
      <c r="Q14" s="17"/>
      <c r="R14" s="17"/>
      <c r="S14" s="17"/>
      <c r="T14" s="17"/>
      <c r="U14" s="17"/>
      <c r="V14" s="17"/>
      <c r="W14" s="17"/>
      <c r="Y14" s="21"/>
      <c r="Z14" s="23"/>
    </row>
    <row r="15" spans="13:26" ht="12.75">
      <c r="M15" s="20"/>
      <c r="N15" s="15"/>
      <c r="O15" s="16"/>
      <c r="P15" s="20"/>
      <c r="Q15" s="17"/>
      <c r="R15" s="17"/>
      <c r="S15" s="17"/>
      <c r="T15" s="17"/>
      <c r="U15" s="17"/>
      <c r="V15" s="17"/>
      <c r="W15" s="17"/>
      <c r="Y15" s="21"/>
      <c r="Z15" s="23"/>
    </row>
    <row r="16" spans="13:26" ht="12.75">
      <c r="M16" s="20"/>
      <c r="N16" s="15"/>
      <c r="O16" s="16"/>
      <c r="P16" s="20"/>
      <c r="Q16" s="17"/>
      <c r="R16" s="17"/>
      <c r="S16" s="17"/>
      <c r="T16" s="17"/>
      <c r="U16" s="17"/>
      <c r="V16" s="17"/>
      <c r="W16" s="17"/>
      <c r="Y16" s="21"/>
      <c r="Z16" s="23"/>
    </row>
    <row r="17" spans="13:26" ht="12.75">
      <c r="M17" s="20"/>
      <c r="N17" s="15"/>
      <c r="O17" s="16"/>
      <c r="P17" s="20"/>
      <c r="Q17" s="17"/>
      <c r="R17" s="17"/>
      <c r="S17" s="17"/>
      <c r="T17" s="17"/>
      <c r="U17" s="17"/>
      <c r="V17" s="17"/>
      <c r="W17" s="17"/>
      <c r="Y17" s="21"/>
      <c r="Z17" s="23"/>
    </row>
    <row r="18" spans="13:26" ht="12.75">
      <c r="M18" s="20"/>
      <c r="N18" s="15"/>
      <c r="O18" s="16"/>
      <c r="P18" s="20"/>
      <c r="Q18" s="17"/>
      <c r="R18" s="17"/>
      <c r="S18" s="17"/>
      <c r="T18" s="17"/>
      <c r="U18" s="17"/>
      <c r="V18" s="17"/>
      <c r="W18" s="17"/>
      <c r="Y18" s="21"/>
      <c r="Z18" s="23"/>
    </row>
    <row r="19" spans="13:26" ht="12.75">
      <c r="M19" s="20"/>
      <c r="N19" s="15"/>
      <c r="O19" s="16"/>
      <c r="P19" s="20"/>
      <c r="Q19" s="17"/>
      <c r="R19" s="17"/>
      <c r="S19" s="17"/>
      <c r="T19" s="17"/>
      <c r="U19" s="17"/>
      <c r="V19" s="17"/>
      <c r="W19" s="17"/>
      <c r="Y19" s="21"/>
      <c r="Z19" s="23"/>
    </row>
    <row r="20" spans="13:26" ht="12.75">
      <c r="M20" s="20"/>
      <c r="N20" s="15"/>
      <c r="O20" s="16"/>
      <c r="P20" s="20"/>
      <c r="Q20" s="17"/>
      <c r="R20" s="17"/>
      <c r="S20" s="17"/>
      <c r="T20" s="17"/>
      <c r="U20" s="17"/>
      <c r="V20" s="17"/>
      <c r="W20" s="17"/>
      <c r="Y20" s="21"/>
      <c r="Z20" s="23"/>
    </row>
    <row r="21" spans="13:26" ht="12.75">
      <c r="M21" s="20"/>
      <c r="N21" s="15"/>
      <c r="O21" s="16"/>
      <c r="P21" s="20"/>
      <c r="Q21" s="17"/>
      <c r="R21" s="17"/>
      <c r="S21" s="17"/>
      <c r="T21" s="17"/>
      <c r="U21" s="17"/>
      <c r="V21" s="17"/>
      <c r="W21" s="17"/>
      <c r="Y21" s="21"/>
      <c r="Z21" s="23"/>
    </row>
    <row r="22" spans="13:26" ht="12.75">
      <c r="M22" s="20"/>
      <c r="N22" s="15"/>
      <c r="O22" s="16"/>
      <c r="P22" s="20"/>
      <c r="Q22" s="17"/>
      <c r="R22" s="17"/>
      <c r="S22" s="17"/>
      <c r="T22" s="17"/>
      <c r="U22" s="17"/>
      <c r="V22" s="17"/>
      <c r="W22" s="17"/>
      <c r="Y22" s="21"/>
      <c r="Z22" s="23"/>
    </row>
    <row r="23" spans="13:26" ht="12.75">
      <c r="M23" s="20"/>
      <c r="N23" s="15"/>
      <c r="O23" s="16"/>
      <c r="P23" s="20"/>
      <c r="Q23" s="17"/>
      <c r="R23" s="17"/>
      <c r="S23" s="17"/>
      <c r="T23" s="17"/>
      <c r="U23" s="17"/>
      <c r="V23" s="17"/>
      <c r="W23" s="17"/>
      <c r="Y23" s="21"/>
      <c r="Z23" s="23"/>
    </row>
    <row r="24" spans="13:26" ht="12.75">
      <c r="M24" s="20"/>
      <c r="N24" s="15"/>
      <c r="O24" s="16"/>
      <c r="P24" s="20"/>
      <c r="Q24" s="17"/>
      <c r="R24" s="17"/>
      <c r="S24" s="17"/>
      <c r="T24" s="17"/>
      <c r="U24" s="17"/>
      <c r="V24" s="17"/>
      <c r="W24" s="17"/>
      <c r="Y24" s="21"/>
      <c r="Z24" s="23"/>
    </row>
    <row r="25" spans="13:26" ht="12.75">
      <c r="M25" s="20"/>
      <c r="N25" s="15"/>
      <c r="O25" s="16"/>
      <c r="P25" s="20"/>
      <c r="Q25" s="17"/>
      <c r="R25" s="17"/>
      <c r="S25" s="17"/>
      <c r="T25" s="17"/>
      <c r="U25" s="17"/>
      <c r="V25" s="17"/>
      <c r="W25" s="17"/>
      <c r="Y25" s="21"/>
      <c r="Z25" s="23"/>
    </row>
    <row r="26" spans="13:26" ht="12.75">
      <c r="M26" s="20"/>
      <c r="N26" s="15"/>
      <c r="O26" s="16"/>
      <c r="P26" s="20"/>
      <c r="Q26" s="17"/>
      <c r="R26" s="17"/>
      <c r="S26" s="17"/>
      <c r="T26" s="17"/>
      <c r="U26" s="17"/>
      <c r="V26" s="17"/>
      <c r="W26" s="17"/>
      <c r="Y26" s="21"/>
      <c r="Z26" s="23"/>
    </row>
    <row r="27" spans="13:26" ht="12.75">
      <c r="M27" s="20"/>
      <c r="N27" s="15"/>
      <c r="O27" s="16"/>
      <c r="P27" s="20"/>
      <c r="Q27" s="17"/>
      <c r="R27" s="17"/>
      <c r="S27" s="17"/>
      <c r="T27" s="17"/>
      <c r="U27" s="17"/>
      <c r="V27" s="17"/>
      <c r="W27" s="17"/>
      <c r="Y27" s="21"/>
      <c r="Z27" s="23"/>
    </row>
    <row r="28" spans="13:26" ht="12.75">
      <c r="M28" s="20"/>
      <c r="N28" s="15"/>
      <c r="O28" s="16"/>
      <c r="P28" s="20"/>
      <c r="Q28" s="17"/>
      <c r="R28" s="17"/>
      <c r="S28" s="17"/>
      <c r="T28" s="17"/>
      <c r="U28" s="17"/>
      <c r="V28" s="17"/>
      <c r="W28" s="17"/>
      <c r="Y28" s="21"/>
      <c r="Z28" s="23"/>
    </row>
    <row r="29" spans="13:26" ht="12.75">
      <c r="M29" s="20"/>
      <c r="N29" s="15"/>
      <c r="O29" s="16"/>
      <c r="P29" s="20"/>
      <c r="Q29" s="17"/>
      <c r="R29" s="17"/>
      <c r="S29" s="17"/>
      <c r="T29" s="17"/>
      <c r="U29" s="17"/>
      <c r="V29" s="17"/>
      <c r="W29" s="17"/>
      <c r="Y29" s="21"/>
      <c r="Z29" s="23"/>
    </row>
    <row r="30" spans="13:26" ht="12.75">
      <c r="M30" s="20"/>
      <c r="N30" s="15"/>
      <c r="O30" s="16"/>
      <c r="P30" s="20"/>
      <c r="Q30" s="17"/>
      <c r="R30" s="17"/>
      <c r="S30" s="17"/>
      <c r="T30" s="17"/>
      <c r="U30" s="17"/>
      <c r="V30" s="17"/>
      <c r="W30" s="17"/>
      <c r="Y30" s="21"/>
      <c r="Z30" s="23"/>
    </row>
    <row r="31" spans="13:26" ht="12.75">
      <c r="M31" s="20"/>
      <c r="N31" s="15"/>
      <c r="O31" s="16"/>
      <c r="P31" s="20"/>
      <c r="Q31" s="17"/>
      <c r="R31" s="17"/>
      <c r="S31" s="17"/>
      <c r="T31" s="17"/>
      <c r="U31" s="17"/>
      <c r="V31" s="17"/>
      <c r="W31" s="17"/>
      <c r="Y31" s="21"/>
      <c r="Z31" s="23"/>
    </row>
    <row r="32" spans="13:26" ht="12.75">
      <c r="M32" s="20"/>
      <c r="N32" s="15"/>
      <c r="O32" s="16"/>
      <c r="P32" s="20"/>
      <c r="Q32" s="17"/>
      <c r="R32" s="17"/>
      <c r="S32" s="17"/>
      <c r="T32" s="17"/>
      <c r="U32" s="17"/>
      <c r="V32" s="17"/>
      <c r="W32" s="17"/>
      <c r="Y32" s="21"/>
      <c r="Z32" s="23"/>
    </row>
    <row r="33" spans="13:26" ht="12.75">
      <c r="M33" s="20"/>
      <c r="N33" s="15"/>
      <c r="O33" s="16"/>
      <c r="P33" s="20"/>
      <c r="Q33" s="17"/>
      <c r="R33" s="17"/>
      <c r="S33" s="17"/>
      <c r="T33" s="17"/>
      <c r="U33" s="17"/>
      <c r="V33" s="17"/>
      <c r="W33" s="17"/>
      <c r="Y33" s="21"/>
      <c r="Z33" s="23"/>
    </row>
    <row r="34" spans="13:26" ht="12.75">
      <c r="M34" s="20"/>
      <c r="N34" s="15"/>
      <c r="O34" s="16"/>
      <c r="P34" s="20"/>
      <c r="Q34" s="25"/>
      <c r="R34" s="25"/>
      <c r="S34" s="25"/>
      <c r="T34" s="25"/>
      <c r="U34" s="6"/>
      <c r="V34" s="20"/>
      <c r="W34" s="20"/>
      <c r="Y34" s="21"/>
      <c r="Z34" s="21"/>
    </row>
    <row r="35" spans="13:26" ht="12.75">
      <c r="M35" s="20"/>
      <c r="N35" s="15"/>
      <c r="O35" s="15"/>
      <c r="P35" s="20"/>
      <c r="Q35" s="25"/>
      <c r="R35" s="25"/>
      <c r="S35" s="25"/>
      <c r="T35" s="25"/>
      <c r="U35" s="6"/>
      <c r="V35" s="20"/>
      <c r="W35" s="20"/>
      <c r="Y35" s="21"/>
      <c r="Z35" s="21"/>
    </row>
    <row r="36" spans="13:29" ht="12" customHeight="1">
      <c r="M36" s="20"/>
      <c r="N36" s="26"/>
      <c r="O36" s="15"/>
      <c r="P36" s="20"/>
      <c r="Q36" s="20"/>
      <c r="R36" s="20"/>
      <c r="S36" s="20"/>
      <c r="T36" s="20"/>
      <c r="U36" s="20"/>
      <c r="V36" s="20"/>
      <c r="W36" s="20"/>
      <c r="X36" s="27"/>
      <c r="AA36" s="27"/>
      <c r="AB36" s="27"/>
      <c r="AC36" s="27"/>
    </row>
    <row r="37" spans="13:29" ht="15" customHeight="1">
      <c r="M37" s="20"/>
      <c r="N37" s="26"/>
      <c r="O37" s="15"/>
      <c r="P37" s="20"/>
      <c r="Q37" s="20"/>
      <c r="R37" s="20"/>
      <c r="S37" s="20"/>
      <c r="T37" s="20"/>
      <c r="U37" s="20"/>
      <c r="V37" s="20"/>
      <c r="W37" s="20"/>
      <c r="X37" s="27"/>
      <c r="AA37" s="27"/>
      <c r="AB37" s="27"/>
      <c r="AC37" s="27"/>
    </row>
    <row r="38" spans="13:29" ht="15" customHeight="1">
      <c r="M38" s="20"/>
      <c r="N38" s="26"/>
      <c r="O38" s="15"/>
      <c r="P38" s="20"/>
      <c r="Q38" s="20"/>
      <c r="R38" s="20"/>
      <c r="S38" s="20"/>
      <c r="T38" s="20"/>
      <c r="U38" s="20"/>
      <c r="V38" s="20"/>
      <c r="W38" s="20"/>
      <c r="X38" s="27"/>
      <c r="AA38" s="27"/>
      <c r="AB38" s="27"/>
      <c r="AC38" s="27"/>
    </row>
    <row r="39" spans="13:30" ht="12.75">
      <c r="M39" s="20"/>
      <c r="N39" s="20"/>
      <c r="O39" s="20"/>
      <c r="P39" s="20"/>
      <c r="Q39" s="20"/>
      <c r="R39" s="20"/>
      <c r="S39" s="20"/>
      <c r="T39" s="20"/>
      <c r="U39" s="20"/>
      <c r="V39" s="20"/>
      <c r="W39" s="20"/>
      <c r="X39" s="27"/>
      <c r="Y39" s="27"/>
      <c r="Z39" s="27"/>
      <c r="AA39" s="27"/>
      <c r="AB39" s="27"/>
      <c r="AC39" s="27"/>
      <c r="AD39" s="20"/>
    </row>
    <row r="40" spans="1:30" ht="12.75">
      <c r="A40" s="28"/>
      <c r="O40" s="20"/>
      <c r="P40" s="20"/>
      <c r="Q40" s="20"/>
      <c r="R40" s="20"/>
      <c r="S40" s="20"/>
      <c r="T40" s="20"/>
      <c r="U40" s="20"/>
      <c r="V40" s="20"/>
      <c r="W40" s="20"/>
      <c r="X40" s="27"/>
      <c r="Y40" s="27"/>
      <c r="Z40" s="27"/>
      <c r="AA40" s="27"/>
      <c r="AB40" s="27"/>
      <c r="AC40" s="27"/>
      <c r="AD40" s="20"/>
    </row>
    <row r="41" spans="2:14" ht="12.75">
      <c r="B41" s="27"/>
      <c r="C41" s="27"/>
      <c r="D41" s="27"/>
      <c r="E41" s="27"/>
      <c r="F41" s="27"/>
      <c r="G41" s="27"/>
      <c r="H41" s="27"/>
      <c r="I41" s="27"/>
      <c r="J41" s="27"/>
      <c r="K41" s="27"/>
      <c r="L41" s="27"/>
      <c r="M41" s="20"/>
      <c r="N41" s="26"/>
    </row>
  </sheetData>
  <mergeCells count="2">
    <mergeCell ref="A1:L1"/>
    <mergeCell ref="A12:L12"/>
  </mergeCells>
  <conditionalFormatting sqref="N3:O33">
    <cfRule type="cellIs" priority="4" dxfId="0" operator="lessThan">
      <formula>0</formula>
    </cfRule>
  </conditionalFormatting>
  <conditionalFormatting sqref="Q3:W33">
    <cfRule type="cellIs" priority="3" dxfId="0" operator="greaterThan">
      <formula>#REF!/100</formula>
    </cfRule>
  </conditionalFormatting>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E620C-7206-41DB-A402-601554FF8051}">
  <dimension ref="A1:S77"/>
  <sheetViews>
    <sheetView showGridLines="0" workbookViewId="0" topLeftCell="A1">
      <selection activeCell="A10" sqref="A10:XFD16"/>
    </sheetView>
  </sheetViews>
  <sheetFormatPr defaultColWidth="9.140625" defaultRowHeight="15"/>
  <cols>
    <col min="1" max="1" width="15.00390625" style="11" customWidth="1"/>
    <col min="2" max="4" width="13.140625" style="11" customWidth="1"/>
    <col min="5" max="5" width="9.140625" style="11" customWidth="1"/>
    <col min="6" max="6" width="10.140625" style="11" customWidth="1"/>
    <col min="7" max="7" width="16.57421875" style="11" bestFit="1" customWidth="1"/>
    <col min="8" max="12" width="9.140625" style="11" customWidth="1"/>
    <col min="13" max="13" width="8.57421875" style="11" customWidth="1"/>
    <col min="14" max="14" width="9.140625" style="11" customWidth="1"/>
    <col min="15" max="15" width="14.421875" style="11" bestFit="1" customWidth="1"/>
    <col min="16" max="19" width="9.140625" style="11" customWidth="1"/>
    <col min="20" max="20" width="15.140625" style="11" customWidth="1"/>
    <col min="21" max="16384" width="9.140625" style="11" customWidth="1"/>
  </cols>
  <sheetData>
    <row r="1" spans="1:4" ht="15.75">
      <c r="A1" s="130" t="s">
        <v>79</v>
      </c>
      <c r="B1" s="113"/>
      <c r="C1" s="113"/>
      <c r="D1" s="113"/>
    </row>
    <row r="2" spans="1:4" ht="15" customHeight="1">
      <c r="A2" s="134" t="s">
        <v>56</v>
      </c>
      <c r="B2" s="4"/>
      <c r="C2" s="4"/>
      <c r="D2" s="4"/>
    </row>
    <row r="3" ht="12.75"/>
    <row r="4" ht="16" customHeight="1">
      <c r="A4" s="11" t="s">
        <v>114</v>
      </c>
    </row>
    <row r="5" ht="12.75">
      <c r="A5" s="11" t="s">
        <v>108</v>
      </c>
    </row>
    <row r="6" ht="12.75">
      <c r="A6" s="24" t="s">
        <v>109</v>
      </c>
    </row>
    <row r="7" ht="12.75">
      <c r="A7" s="24" t="s">
        <v>110</v>
      </c>
    </row>
    <row r="8" ht="12.75">
      <c r="A8" s="39" t="s">
        <v>93</v>
      </c>
    </row>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3.5" customHeight="1"/>
    <row r="30" ht="13.5" customHeight="1"/>
    <row r="31" ht="12.75"/>
    <row r="32" ht="12.75"/>
    <row r="33" ht="12.75"/>
    <row r="34" ht="12.75"/>
    <row r="35" ht="13.5" customHeight="1"/>
    <row r="36" ht="12.75"/>
    <row r="37" ht="12.75"/>
    <row r="38" ht="12.75"/>
    <row r="39" ht="12.75"/>
    <row r="40" ht="12.75"/>
    <row r="41" ht="12.75"/>
    <row r="42" ht="12.75"/>
    <row r="43" s="135" customFormat="1" ht="12.75"/>
    <row r="44" spans="1:4" s="135" customFormat="1" ht="12.75">
      <c r="A44" s="149"/>
      <c r="B44" s="149"/>
      <c r="C44" s="149"/>
      <c r="D44" s="149"/>
    </row>
    <row r="45" spans="10:19" ht="12.75">
      <c r="J45" s="57"/>
      <c r="K45" s="57"/>
      <c r="S45" s="79"/>
    </row>
    <row r="46" spans="10:19" ht="15" customHeight="1">
      <c r="J46" s="57"/>
      <c r="K46" s="57"/>
      <c r="S46" s="79"/>
    </row>
    <row r="47" spans="10:19" ht="15">
      <c r="J47" s="57"/>
      <c r="K47" s="57"/>
      <c r="S47" s="79"/>
    </row>
    <row r="48" spans="10:19" ht="15">
      <c r="J48" s="57"/>
      <c r="K48" s="57"/>
      <c r="S48" s="79"/>
    </row>
    <row r="49" spans="2:4" ht="13.5" customHeight="1">
      <c r="B49" s="39"/>
      <c r="C49" s="39"/>
      <c r="D49" s="39"/>
    </row>
    <row r="50" spans="1:4" ht="12" customHeight="1">
      <c r="A50" s="28"/>
      <c r="B50" s="28"/>
      <c r="C50" s="28"/>
      <c r="D50" s="28"/>
    </row>
    <row r="51" spans="1:4" ht="12" customHeight="1">
      <c r="A51" s="114"/>
      <c r="B51" s="147"/>
      <c r="C51" s="148"/>
      <c r="D51" s="148"/>
    </row>
    <row r="52" spans="1:7" ht="12" customHeight="1">
      <c r="A52" s="115"/>
      <c r="B52" s="116">
        <v>2012</v>
      </c>
      <c r="C52" s="117">
        <v>2021</v>
      </c>
      <c r="D52" s="117">
        <v>2022</v>
      </c>
      <c r="F52" s="11" t="s">
        <v>84</v>
      </c>
      <c r="G52" s="11" t="s">
        <v>83</v>
      </c>
    </row>
    <row r="53" spans="1:7" ht="12" customHeight="1">
      <c r="A53" s="12" t="s">
        <v>54</v>
      </c>
      <c r="B53" s="118">
        <v>46.72363706240745</v>
      </c>
      <c r="C53" s="13">
        <v>41.80037764852119</v>
      </c>
      <c r="D53" s="13">
        <v>43.27760586077689</v>
      </c>
      <c r="F53" s="82">
        <f>D53-B53</f>
        <v>-3.4460312016305608</v>
      </c>
      <c r="G53" s="82">
        <f>D53-C53</f>
        <v>1.477228212255696</v>
      </c>
    </row>
    <row r="54" spans="1:7" ht="12" customHeight="1">
      <c r="A54" s="119"/>
      <c r="B54" s="120"/>
      <c r="C54" s="121"/>
      <c r="D54" s="121"/>
      <c r="G54" s="82"/>
    </row>
    <row r="55" spans="1:7" ht="12" customHeight="1">
      <c r="A55" s="29" t="s">
        <v>12</v>
      </c>
      <c r="B55" s="122">
        <v>75.49407114624506</v>
      </c>
      <c r="C55" s="77">
        <v>86.3185975609756</v>
      </c>
      <c r="D55" s="77">
        <v>85.83877995642702</v>
      </c>
      <c r="E55" s="82"/>
      <c r="F55" s="82">
        <f>D55-B55</f>
        <v>10.344708810181956</v>
      </c>
      <c r="G55" s="82">
        <f aca="true" t="shared" si="0" ref="G55:G77">D55-C55</f>
        <v>-0.479817604548586</v>
      </c>
    </row>
    <row r="56" spans="1:7" ht="12" customHeight="1">
      <c r="A56" s="29" t="s">
        <v>21</v>
      </c>
      <c r="B56" s="122">
        <v>76</v>
      </c>
      <c r="C56" s="77">
        <v>71.5606936416185</v>
      </c>
      <c r="D56" s="77">
        <v>72.37394957983193</v>
      </c>
      <c r="E56" s="82"/>
      <c r="F56" s="82">
        <f aca="true" t="shared" si="1" ref="F56:F72">D56-B56</f>
        <v>-3.6260504201680703</v>
      </c>
      <c r="G56" s="82">
        <f t="shared" si="0"/>
        <v>0.8132559382134303</v>
      </c>
    </row>
    <row r="57" spans="1:7" ht="12" customHeight="1">
      <c r="A57" s="76" t="s">
        <v>20</v>
      </c>
      <c r="B57" s="123">
        <v>87.33092876465284</v>
      </c>
      <c r="C57" s="87">
        <v>79.37853107344633</v>
      </c>
      <c r="D57" s="87">
        <v>66.96165191740413</v>
      </c>
      <c r="E57" s="82"/>
      <c r="F57" s="82">
        <f t="shared" si="1"/>
        <v>-20.369276847248713</v>
      </c>
      <c r="G57" s="82">
        <f t="shared" si="0"/>
        <v>-12.4168791560422</v>
      </c>
    </row>
    <row r="58" spans="1:7" ht="12" customHeight="1">
      <c r="A58" s="29" t="s">
        <v>68</v>
      </c>
      <c r="B58" s="122" t="s">
        <v>0</v>
      </c>
      <c r="C58" s="77">
        <v>64.2909090909091</v>
      </c>
      <c r="D58" s="77">
        <v>64.04569892473118</v>
      </c>
      <c r="E58" s="82"/>
      <c r="F58" s="82"/>
      <c r="G58" s="82">
        <f t="shared" si="0"/>
        <v>-0.24521016617791247</v>
      </c>
    </row>
    <row r="59" spans="1:7" ht="13">
      <c r="A59" s="29" t="s">
        <v>22</v>
      </c>
      <c r="B59" s="122">
        <v>63.722397476340696</v>
      </c>
      <c r="C59" s="77">
        <v>36.96</v>
      </c>
      <c r="D59" s="77">
        <v>61.910828025477706</v>
      </c>
      <c r="E59" s="82"/>
      <c r="F59" s="82">
        <f t="shared" si="1"/>
        <v>-1.81156945086299</v>
      </c>
      <c r="G59" s="82">
        <f t="shared" si="0"/>
        <v>24.950828025477705</v>
      </c>
    </row>
    <row r="60" spans="1:7" ht="13">
      <c r="A60" s="29" t="s">
        <v>7</v>
      </c>
      <c r="B60" s="122">
        <v>42.47016480394014</v>
      </c>
      <c r="C60" s="77">
        <v>45.115379300815256</v>
      </c>
      <c r="D60" s="77">
        <v>52.98594092609313</v>
      </c>
      <c r="E60" s="82"/>
      <c r="F60" s="82">
        <f t="shared" si="1"/>
        <v>10.515776122152985</v>
      </c>
      <c r="G60" s="82">
        <f t="shared" si="0"/>
        <v>7.8705616252778725</v>
      </c>
    </row>
    <row r="61" spans="1:7" ht="13">
      <c r="A61" s="29" t="s">
        <v>8</v>
      </c>
      <c r="B61" s="122">
        <v>46.16228070175438</v>
      </c>
      <c r="C61" s="77">
        <v>51.40133460438513</v>
      </c>
      <c r="D61" s="77">
        <v>51.92132580586414</v>
      </c>
      <c r="E61" s="82"/>
      <c r="F61" s="82">
        <f t="shared" si="1"/>
        <v>5.7590451041097594</v>
      </c>
      <c r="G61" s="82">
        <f t="shared" si="0"/>
        <v>0.5199912014790158</v>
      </c>
    </row>
    <row r="62" spans="1:7" ht="13">
      <c r="A62" s="29" t="s">
        <v>49</v>
      </c>
      <c r="B62" s="122">
        <v>67.12871287128714</v>
      </c>
      <c r="C62" s="77">
        <v>50.333600213504134</v>
      </c>
      <c r="D62" s="77">
        <v>50.24024024024024</v>
      </c>
      <c r="E62" s="82"/>
      <c r="F62" s="82">
        <f t="shared" si="1"/>
        <v>-16.888472631046895</v>
      </c>
      <c r="G62" s="82">
        <f t="shared" si="0"/>
        <v>-0.09335997326389389</v>
      </c>
    </row>
    <row r="63" spans="1:7" ht="13">
      <c r="A63" s="29" t="s">
        <v>23</v>
      </c>
      <c r="B63" s="122">
        <v>42.02090592334495</v>
      </c>
      <c r="C63" s="77">
        <v>44.423558897243105</v>
      </c>
      <c r="D63" s="77">
        <v>45.58991981672394</v>
      </c>
      <c r="E63" s="82"/>
      <c r="F63" s="82">
        <f t="shared" si="1"/>
        <v>3.569013893378994</v>
      </c>
      <c r="G63" s="82">
        <f t="shared" si="0"/>
        <v>1.1663609194808373</v>
      </c>
    </row>
    <row r="64" spans="1:7" ht="13">
      <c r="A64" s="29" t="s">
        <v>14</v>
      </c>
      <c r="B64" s="122">
        <v>64.03785488958991</v>
      </c>
      <c r="C64" s="77">
        <v>44.44444444444444</v>
      </c>
      <c r="D64" s="77">
        <v>43.43434343434343</v>
      </c>
      <c r="E64" s="82"/>
      <c r="F64" s="82">
        <f t="shared" si="1"/>
        <v>-20.603511455246476</v>
      </c>
      <c r="G64" s="82">
        <f t="shared" si="0"/>
        <v>-1.0101010101010104</v>
      </c>
    </row>
    <row r="65" spans="1:7" ht="13">
      <c r="A65" s="50" t="s">
        <v>13</v>
      </c>
      <c r="B65" s="122">
        <v>68.63013698630137</v>
      </c>
      <c r="C65" s="77">
        <v>40.3921568627451</v>
      </c>
      <c r="D65" s="77">
        <v>42.49084249084249</v>
      </c>
      <c r="E65" s="82"/>
      <c r="F65" s="82">
        <f t="shared" si="1"/>
        <v>-26.139294495458877</v>
      </c>
      <c r="G65" s="82">
        <f t="shared" si="0"/>
        <v>2.0986856280973925</v>
      </c>
    </row>
    <row r="66" spans="1:7" ht="13">
      <c r="A66" s="29" t="s">
        <v>1</v>
      </c>
      <c r="B66" s="122">
        <v>39.97609799820735</v>
      </c>
      <c r="C66" s="77">
        <v>50.99560382725627</v>
      </c>
      <c r="D66" s="77">
        <v>41.87102633969119</v>
      </c>
      <c r="E66" s="82"/>
      <c r="F66" s="82">
        <f t="shared" si="1"/>
        <v>1.8949283414838405</v>
      </c>
      <c r="G66" s="82">
        <f t="shared" si="0"/>
        <v>-9.124577487565077</v>
      </c>
    </row>
    <row r="67" spans="1:7" ht="13">
      <c r="A67" s="29" t="s">
        <v>25</v>
      </c>
      <c r="B67" s="122">
        <v>44.09272248442022</v>
      </c>
      <c r="C67" s="77">
        <v>39.566492756219354</v>
      </c>
      <c r="D67" s="77">
        <v>40.317840672755224</v>
      </c>
      <c r="E67" s="82"/>
      <c r="F67" s="82">
        <f t="shared" si="1"/>
        <v>-3.774881811664997</v>
      </c>
      <c r="G67" s="82">
        <f t="shared" si="0"/>
        <v>0.7513479165358703</v>
      </c>
    </row>
    <row r="68" spans="1:7" ht="13">
      <c r="A68" s="29" t="s">
        <v>19</v>
      </c>
      <c r="B68" s="122">
        <v>36.807817589576544</v>
      </c>
      <c r="C68" s="77">
        <v>35.732524736674115</v>
      </c>
      <c r="D68" s="77">
        <v>38.7680608365019</v>
      </c>
      <c r="E68" s="82"/>
      <c r="F68" s="82">
        <f t="shared" si="1"/>
        <v>1.9602432469253586</v>
      </c>
      <c r="G68" s="82">
        <f t="shared" si="0"/>
        <v>3.0355360998277874</v>
      </c>
    </row>
    <row r="69" spans="1:7" ht="13">
      <c r="A69" s="29" t="s">
        <v>17</v>
      </c>
      <c r="B69" s="122">
        <v>25.071225071225072</v>
      </c>
      <c r="C69" s="77">
        <v>28.402832415420928</v>
      </c>
      <c r="D69" s="77">
        <v>23.589001447178003</v>
      </c>
      <c r="E69" s="82"/>
      <c r="F69" s="82">
        <f t="shared" si="1"/>
        <v>-1.4822236240470694</v>
      </c>
      <c r="G69" s="82">
        <f t="shared" si="0"/>
        <v>-4.813830968242925</v>
      </c>
    </row>
    <row r="70" spans="1:7" ht="13">
      <c r="A70" s="29" t="s">
        <v>70</v>
      </c>
      <c r="B70" s="122" t="s">
        <v>0</v>
      </c>
      <c r="C70" s="77" t="s">
        <v>0</v>
      </c>
      <c r="D70" s="77">
        <v>22.49411764705882</v>
      </c>
      <c r="E70" s="82"/>
      <c r="F70" s="82"/>
      <c r="G70" s="82"/>
    </row>
    <row r="71" spans="1:7" ht="13">
      <c r="A71" s="29" t="s">
        <v>16</v>
      </c>
      <c r="B71" s="122">
        <v>31.329605467536503</v>
      </c>
      <c r="C71" s="77">
        <v>20.55188578734285</v>
      </c>
      <c r="D71" s="77">
        <v>18.827943935547953</v>
      </c>
      <c r="E71" s="82"/>
      <c r="F71" s="82">
        <f t="shared" si="1"/>
        <v>-12.50166153198855</v>
      </c>
      <c r="G71" s="82">
        <f t="shared" si="0"/>
        <v>-1.7239418517948977</v>
      </c>
    </row>
    <row r="72" spans="1:7" ht="13">
      <c r="A72" s="29" t="s">
        <v>10</v>
      </c>
      <c r="B72" s="122">
        <v>4.844290657439446</v>
      </c>
      <c r="C72" s="77">
        <v>22.80701754385965</v>
      </c>
      <c r="D72" s="77">
        <v>16.923076923076923</v>
      </c>
      <c r="E72" s="82"/>
      <c r="F72" s="82">
        <f t="shared" si="1"/>
        <v>12.078786265637477</v>
      </c>
      <c r="G72" s="82">
        <f t="shared" si="0"/>
        <v>-5.883940620782727</v>
      </c>
    </row>
    <row r="73" spans="1:7" ht="13">
      <c r="A73" s="29" t="s">
        <v>111</v>
      </c>
      <c r="B73" s="122">
        <v>58.25825825825826</v>
      </c>
      <c r="C73" s="77">
        <v>46.69603524229075</v>
      </c>
      <c r="D73" s="77" t="s">
        <v>0</v>
      </c>
      <c r="E73" s="82"/>
      <c r="F73" s="82"/>
      <c r="G73" s="82"/>
    </row>
    <row r="74" spans="1:7" ht="13">
      <c r="A74" s="29" t="s">
        <v>112</v>
      </c>
      <c r="B74" s="122">
        <v>78.8</v>
      </c>
      <c r="C74" s="77">
        <v>44.15243101182654</v>
      </c>
      <c r="D74" s="77" t="s">
        <v>0</v>
      </c>
      <c r="E74" s="82"/>
      <c r="F74" s="82"/>
      <c r="G74" s="82"/>
    </row>
    <row r="75" spans="1:7" ht="13">
      <c r="A75" s="50" t="s">
        <v>113</v>
      </c>
      <c r="B75" s="122">
        <v>58.337247534053546</v>
      </c>
      <c r="C75" s="77" t="s">
        <v>0</v>
      </c>
      <c r="D75" s="77" t="s">
        <v>0</v>
      </c>
      <c r="E75" s="82"/>
      <c r="F75" s="82"/>
      <c r="G75" s="82"/>
    </row>
    <row r="76" spans="1:7" ht="13">
      <c r="A76" s="37"/>
      <c r="B76" s="124"/>
      <c r="C76" s="20"/>
      <c r="D76" s="20"/>
      <c r="E76" s="82"/>
      <c r="F76" s="82"/>
      <c r="G76" s="82"/>
    </row>
    <row r="77" spans="1:7" ht="13">
      <c r="A77" s="86" t="s">
        <v>35</v>
      </c>
      <c r="B77" s="123">
        <v>46.774941995359626</v>
      </c>
      <c r="C77" s="123">
        <v>40.19832189168574</v>
      </c>
      <c r="D77" s="123">
        <v>34.37796771130105</v>
      </c>
      <c r="E77" s="82"/>
      <c r="F77" s="82">
        <f aca="true" t="shared" si="2" ref="F77">D77-B77</f>
        <v>-12.39697428405858</v>
      </c>
      <c r="G77" s="82">
        <f t="shared" si="0"/>
        <v>-5.82035418038469</v>
      </c>
    </row>
  </sheetData>
  <mergeCells count="2">
    <mergeCell ref="B51:D51"/>
    <mergeCell ref="A44:D44"/>
  </mergeCells>
  <conditionalFormatting sqref="G53:G54 F55:G77">
    <cfRule type="cellIs" priority="2"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6DC7A-FE56-427D-9945-45548057E361}">
  <dimension ref="A1:I38"/>
  <sheetViews>
    <sheetView showGridLines="0" workbookViewId="0" topLeftCell="A1">
      <selection activeCell="A1" sqref="A1:H1"/>
    </sheetView>
  </sheetViews>
  <sheetFormatPr defaultColWidth="9.140625" defaultRowHeight="15"/>
  <cols>
    <col min="1" max="1" width="15.00390625" style="11" customWidth="1"/>
    <col min="2" max="8" width="10.57421875" style="11" customWidth="1"/>
    <col min="9" max="16384" width="9.140625" style="11" customWidth="1"/>
  </cols>
  <sheetData>
    <row r="1" spans="1:8" ht="33.75" customHeight="1">
      <c r="A1" s="143" t="s">
        <v>86</v>
      </c>
      <c r="B1" s="143"/>
      <c r="C1" s="143"/>
      <c r="D1" s="143"/>
      <c r="E1" s="143"/>
      <c r="F1" s="143"/>
      <c r="G1" s="143"/>
      <c r="H1" s="143"/>
    </row>
    <row r="2" spans="1:8" ht="15" customHeight="1">
      <c r="A2" s="145" t="s">
        <v>50</v>
      </c>
      <c r="B2" s="145"/>
      <c r="C2" s="145"/>
      <c r="D2" s="145"/>
      <c r="E2" s="145"/>
      <c r="F2" s="145"/>
      <c r="G2" s="145"/>
      <c r="H2" s="145"/>
    </row>
    <row r="3" spans="1:8" ht="16" customHeight="1">
      <c r="A3" s="8"/>
      <c r="B3" s="103">
        <f>Tab1!B3</f>
        <v>2012</v>
      </c>
      <c r="C3" s="8">
        <f>Tab1!C3</f>
        <v>2017</v>
      </c>
      <c r="D3" s="8">
        <f>Tab1!D3</f>
        <v>2018</v>
      </c>
      <c r="E3" s="8">
        <f>Tab1!E3</f>
        <v>2019</v>
      </c>
      <c r="F3" s="8">
        <f>Tab1!F3</f>
        <v>2020</v>
      </c>
      <c r="G3" s="8">
        <f>Tab1!G3</f>
        <v>2021</v>
      </c>
      <c r="H3" s="8">
        <f>Tab1!H3</f>
        <v>2022</v>
      </c>
    </row>
    <row r="4" spans="1:8" ht="13">
      <c r="A4" s="12" t="s">
        <v>54</v>
      </c>
      <c r="B4" s="104">
        <v>77742</v>
      </c>
      <c r="C4" s="105">
        <v>84260</v>
      </c>
      <c r="D4" s="105">
        <v>82606</v>
      </c>
      <c r="E4" s="105">
        <v>83060</v>
      </c>
      <c r="F4" s="105">
        <v>81216</v>
      </c>
      <c r="G4" s="105">
        <v>89231</v>
      </c>
      <c r="H4" s="105">
        <v>87468</v>
      </c>
    </row>
    <row r="5" spans="1:9" ht="13">
      <c r="A5" s="76" t="s">
        <v>1</v>
      </c>
      <c r="B5" s="106">
        <v>2945</v>
      </c>
      <c r="C5" s="30">
        <v>3393</v>
      </c>
      <c r="D5" s="30">
        <v>3204</v>
      </c>
      <c r="E5" s="30">
        <v>3007</v>
      </c>
      <c r="F5" s="30">
        <v>3734</v>
      </c>
      <c r="G5" s="30">
        <v>4484</v>
      </c>
      <c r="H5" s="30">
        <v>2950</v>
      </c>
      <c r="I5" s="82"/>
    </row>
    <row r="6" spans="1:9" ht="13">
      <c r="A6" s="29" t="s">
        <v>2</v>
      </c>
      <c r="B6" s="107" t="s">
        <v>0</v>
      </c>
      <c r="C6" s="33" t="s">
        <v>0</v>
      </c>
      <c r="D6" s="33" t="s">
        <v>0</v>
      </c>
      <c r="E6" s="33" t="s">
        <v>0</v>
      </c>
      <c r="F6" s="33">
        <v>1782</v>
      </c>
      <c r="G6" s="33">
        <v>1813</v>
      </c>
      <c r="H6" s="33">
        <v>1433</v>
      </c>
      <c r="I6" s="82"/>
    </row>
    <row r="7" spans="1:9" ht="13">
      <c r="A7" s="29" t="s">
        <v>49</v>
      </c>
      <c r="B7" s="107">
        <v>2748</v>
      </c>
      <c r="C7" s="33">
        <v>2092</v>
      </c>
      <c r="D7" s="33">
        <v>1483</v>
      </c>
      <c r="E7" s="33">
        <v>1914</v>
      </c>
      <c r="F7" s="33">
        <v>2992</v>
      </c>
      <c r="G7" s="33">
        <v>2757</v>
      </c>
      <c r="H7" s="33">
        <v>2914</v>
      </c>
      <c r="I7" s="82"/>
    </row>
    <row r="8" spans="1:9" ht="13">
      <c r="A8" s="29" t="s">
        <v>3</v>
      </c>
      <c r="B8" s="107" t="s">
        <v>0</v>
      </c>
      <c r="C8" s="33" t="s">
        <v>0</v>
      </c>
      <c r="D8" s="33" t="s">
        <v>0</v>
      </c>
      <c r="E8" s="33" t="s">
        <v>0</v>
      </c>
      <c r="F8" s="33" t="s">
        <v>0</v>
      </c>
      <c r="G8" s="33" t="s">
        <v>0</v>
      </c>
      <c r="H8" s="33" t="s">
        <v>0</v>
      </c>
      <c r="I8" s="82"/>
    </row>
    <row r="9" spans="1:9" ht="13">
      <c r="A9" s="29" t="s">
        <v>25</v>
      </c>
      <c r="B9" s="107">
        <v>35921</v>
      </c>
      <c r="C9" s="33">
        <v>35014</v>
      </c>
      <c r="D9" s="33">
        <v>36814</v>
      </c>
      <c r="E9" s="33">
        <v>36115</v>
      </c>
      <c r="F9" s="33">
        <v>36791</v>
      </c>
      <c r="G9" s="33">
        <v>39237</v>
      </c>
      <c r="H9" s="33">
        <v>38877</v>
      </c>
      <c r="I9" s="82"/>
    </row>
    <row r="10" spans="1:9" ht="13">
      <c r="A10" s="29" t="s">
        <v>4</v>
      </c>
      <c r="B10" s="107" t="s">
        <v>0</v>
      </c>
      <c r="C10" s="33" t="s">
        <v>0</v>
      </c>
      <c r="D10" s="33" t="s">
        <v>0</v>
      </c>
      <c r="E10" s="33">
        <v>465</v>
      </c>
      <c r="F10" s="33">
        <v>253</v>
      </c>
      <c r="G10" s="33" t="s">
        <v>0</v>
      </c>
      <c r="H10" s="33" t="s">
        <v>0</v>
      </c>
      <c r="I10" s="82"/>
    </row>
    <row r="11" spans="1:9" ht="13">
      <c r="A11" s="29" t="s">
        <v>5</v>
      </c>
      <c r="B11" s="107" t="s">
        <v>0</v>
      </c>
      <c r="C11" s="33" t="s">
        <v>0</v>
      </c>
      <c r="D11" s="33" t="s">
        <v>0</v>
      </c>
      <c r="E11" s="33" t="s">
        <v>0</v>
      </c>
      <c r="F11" s="33" t="s">
        <v>0</v>
      </c>
      <c r="G11" s="33" t="s">
        <v>0</v>
      </c>
      <c r="H11" s="33" t="s">
        <v>0</v>
      </c>
      <c r="I11" s="82"/>
    </row>
    <row r="12" spans="1:9" ht="13">
      <c r="A12" s="29" t="s">
        <v>6</v>
      </c>
      <c r="B12" s="107">
        <v>531</v>
      </c>
      <c r="C12" s="33" t="s">
        <v>0</v>
      </c>
      <c r="D12" s="33" t="s">
        <v>0</v>
      </c>
      <c r="E12" s="33" t="s">
        <v>0</v>
      </c>
      <c r="F12" s="33">
        <v>411</v>
      </c>
      <c r="G12" s="33">
        <v>824</v>
      </c>
      <c r="H12" s="33" t="s">
        <v>0</v>
      </c>
      <c r="I12" s="82"/>
    </row>
    <row r="13" spans="1:9" ht="13">
      <c r="A13" s="29" t="s">
        <v>7</v>
      </c>
      <c r="B13" s="107">
        <v>4032</v>
      </c>
      <c r="C13" s="33">
        <v>8043</v>
      </c>
      <c r="D13" s="33">
        <v>6637</v>
      </c>
      <c r="E13" s="33">
        <v>7001</v>
      </c>
      <c r="F13" s="33">
        <v>5534</v>
      </c>
      <c r="G13" s="33">
        <v>5799</v>
      </c>
      <c r="H13" s="33">
        <v>7326</v>
      </c>
      <c r="I13" s="82"/>
    </row>
    <row r="14" spans="1:9" ht="13">
      <c r="A14" s="29" t="s">
        <v>8</v>
      </c>
      <c r="B14" s="107">
        <v>7719</v>
      </c>
      <c r="C14" s="33">
        <v>9047</v>
      </c>
      <c r="D14" s="33">
        <v>9034</v>
      </c>
      <c r="E14" s="33">
        <v>8811</v>
      </c>
      <c r="F14" s="33">
        <v>6297</v>
      </c>
      <c r="G14" s="33">
        <v>7753</v>
      </c>
      <c r="H14" s="33">
        <v>8418</v>
      </c>
      <c r="I14" s="82"/>
    </row>
    <row r="15" spans="1:9" ht="13">
      <c r="A15" s="29" t="s">
        <v>27</v>
      </c>
      <c r="B15" s="107" t="s">
        <v>0</v>
      </c>
      <c r="C15" s="33" t="s">
        <v>0</v>
      </c>
      <c r="D15" s="33" t="s">
        <v>0</v>
      </c>
      <c r="E15" s="33" t="s">
        <v>0</v>
      </c>
      <c r="F15" s="33" t="s">
        <v>0</v>
      </c>
      <c r="G15" s="33" t="s">
        <v>0</v>
      </c>
      <c r="H15" s="33" t="s">
        <v>0</v>
      </c>
      <c r="I15" s="82"/>
    </row>
    <row r="16" spans="1:9" ht="13">
      <c r="A16" s="29" t="s">
        <v>9</v>
      </c>
      <c r="B16" s="107" t="s">
        <v>0</v>
      </c>
      <c r="C16" s="33" t="s">
        <v>0</v>
      </c>
      <c r="D16" s="33" t="s">
        <v>0</v>
      </c>
      <c r="E16" s="33" t="s">
        <v>0</v>
      </c>
      <c r="F16" s="33" t="s">
        <v>0</v>
      </c>
      <c r="G16" s="33" t="s">
        <v>0</v>
      </c>
      <c r="H16" s="33" t="s">
        <v>0</v>
      </c>
      <c r="I16" s="82"/>
    </row>
    <row r="17" spans="1:9" ht="13">
      <c r="A17" s="29" t="s">
        <v>10</v>
      </c>
      <c r="B17" s="107">
        <v>11</v>
      </c>
      <c r="C17" s="33">
        <v>10</v>
      </c>
      <c r="D17" s="33">
        <v>9</v>
      </c>
      <c r="E17" s="33">
        <v>11</v>
      </c>
      <c r="F17" s="33">
        <v>14</v>
      </c>
      <c r="G17" s="33">
        <v>15</v>
      </c>
      <c r="H17" s="33">
        <v>12</v>
      </c>
      <c r="I17" s="82"/>
    </row>
    <row r="18" spans="1:9" ht="13">
      <c r="A18" s="29" t="s">
        <v>11</v>
      </c>
      <c r="B18" s="107">
        <v>196</v>
      </c>
      <c r="C18" s="33" t="s">
        <v>0</v>
      </c>
      <c r="D18" s="33" t="s">
        <v>0</v>
      </c>
      <c r="E18" s="33" t="s">
        <v>0</v>
      </c>
      <c r="F18" s="33" t="s">
        <v>0</v>
      </c>
      <c r="G18" s="33">
        <v>475</v>
      </c>
      <c r="H18" s="33" t="s">
        <v>0</v>
      </c>
      <c r="I18" s="82"/>
    </row>
    <row r="19" spans="1:9" ht="13">
      <c r="A19" s="29" t="s">
        <v>12</v>
      </c>
      <c r="B19" s="107">
        <v>470</v>
      </c>
      <c r="C19" s="33">
        <v>1342</v>
      </c>
      <c r="D19" s="33">
        <v>1455</v>
      </c>
      <c r="E19" s="33">
        <v>1562</v>
      </c>
      <c r="F19" s="33">
        <v>1468</v>
      </c>
      <c r="G19" s="33">
        <v>3063</v>
      </c>
      <c r="H19" s="33">
        <v>2490</v>
      </c>
      <c r="I19" s="82"/>
    </row>
    <row r="20" spans="1:9" ht="13.5" customHeight="1">
      <c r="A20" s="50" t="s">
        <v>13</v>
      </c>
      <c r="B20" s="107">
        <v>917</v>
      </c>
      <c r="C20" s="33">
        <v>472</v>
      </c>
      <c r="D20" s="33">
        <v>265</v>
      </c>
      <c r="E20" s="33">
        <v>312</v>
      </c>
      <c r="F20" s="33">
        <v>162</v>
      </c>
      <c r="G20" s="33">
        <v>206</v>
      </c>
      <c r="H20" s="33">
        <v>211</v>
      </c>
      <c r="I20" s="82"/>
    </row>
    <row r="21" spans="1:9" ht="13.5" customHeight="1">
      <c r="A21" s="50" t="s">
        <v>14</v>
      </c>
      <c r="B21" s="107">
        <v>873</v>
      </c>
      <c r="C21" s="33">
        <v>892</v>
      </c>
      <c r="D21" s="33">
        <v>722</v>
      </c>
      <c r="E21" s="33">
        <v>708</v>
      </c>
      <c r="F21" s="33">
        <v>517</v>
      </c>
      <c r="G21" s="33">
        <v>614</v>
      </c>
      <c r="H21" s="33">
        <v>564</v>
      </c>
      <c r="I21" s="82"/>
    </row>
    <row r="22" spans="1:9" ht="13">
      <c r="A22" s="29" t="s">
        <v>15</v>
      </c>
      <c r="B22" s="107" t="s">
        <v>34</v>
      </c>
      <c r="C22" s="33" t="s">
        <v>34</v>
      </c>
      <c r="D22" s="33" t="s">
        <v>34</v>
      </c>
      <c r="E22" s="33" t="s">
        <v>34</v>
      </c>
      <c r="F22" s="33" t="s">
        <v>34</v>
      </c>
      <c r="G22" s="33" t="s">
        <v>34</v>
      </c>
      <c r="H22" s="33" t="s">
        <v>34</v>
      </c>
      <c r="I22" s="82"/>
    </row>
    <row r="23" spans="1:9" ht="13">
      <c r="A23" s="29" t="s">
        <v>16</v>
      </c>
      <c r="B23" s="107">
        <v>4581</v>
      </c>
      <c r="C23" s="33">
        <v>3111</v>
      </c>
      <c r="D23" s="33">
        <v>3731</v>
      </c>
      <c r="E23" s="33">
        <v>3180</v>
      </c>
      <c r="F23" s="33">
        <v>3429</v>
      </c>
      <c r="G23" s="33">
        <v>3535</v>
      </c>
      <c r="H23" s="33">
        <v>3197</v>
      </c>
      <c r="I23" s="82"/>
    </row>
    <row r="24" spans="1:9" ht="13.5" customHeight="1">
      <c r="A24" s="29" t="s">
        <v>17</v>
      </c>
      <c r="B24" s="107">
        <v>340</v>
      </c>
      <c r="C24" s="33">
        <v>388</v>
      </c>
      <c r="D24" s="33">
        <v>339</v>
      </c>
      <c r="E24" s="33">
        <v>344</v>
      </c>
      <c r="F24" s="33">
        <v>524</v>
      </c>
      <c r="G24" s="33">
        <v>808</v>
      </c>
      <c r="H24" s="33">
        <v>760</v>
      </c>
      <c r="I24" s="82"/>
    </row>
    <row r="25" spans="1:9" ht="13">
      <c r="A25" s="29" t="s">
        <v>18</v>
      </c>
      <c r="B25" s="107">
        <v>2081</v>
      </c>
      <c r="C25" s="33">
        <v>3372</v>
      </c>
      <c r="D25" s="33" t="s">
        <v>0</v>
      </c>
      <c r="E25" s="33" t="s">
        <v>0</v>
      </c>
      <c r="F25" s="33">
        <v>4915</v>
      </c>
      <c r="G25" s="33" t="s">
        <v>0</v>
      </c>
      <c r="H25" s="33" t="s">
        <v>0</v>
      </c>
      <c r="I25" s="82"/>
    </row>
    <row r="26" spans="1:9" ht="13">
      <c r="A26" s="29" t="s">
        <v>19</v>
      </c>
      <c r="B26" s="107">
        <v>2558</v>
      </c>
      <c r="C26" s="33">
        <v>4620</v>
      </c>
      <c r="D26" s="33">
        <v>4220</v>
      </c>
      <c r="E26" s="33">
        <v>3918</v>
      </c>
      <c r="F26" s="33">
        <v>3367</v>
      </c>
      <c r="G26" s="33">
        <v>3303</v>
      </c>
      <c r="H26" s="33">
        <v>3830</v>
      </c>
      <c r="I26" s="82"/>
    </row>
    <row r="27" spans="1:9" ht="13">
      <c r="A27" s="29" t="s">
        <v>20</v>
      </c>
      <c r="B27" s="107">
        <v>3675</v>
      </c>
      <c r="C27" s="33">
        <v>413</v>
      </c>
      <c r="D27" s="33">
        <v>308</v>
      </c>
      <c r="E27" s="33">
        <v>441</v>
      </c>
      <c r="F27" s="33">
        <v>371</v>
      </c>
      <c r="G27" s="33">
        <v>628</v>
      </c>
      <c r="H27" s="33">
        <v>352</v>
      </c>
      <c r="I27" s="82"/>
    </row>
    <row r="28" spans="1:9" ht="13">
      <c r="A28" s="29" t="s">
        <v>21</v>
      </c>
      <c r="B28" s="107">
        <v>472</v>
      </c>
      <c r="C28" s="33">
        <v>846</v>
      </c>
      <c r="D28" s="33">
        <v>897</v>
      </c>
      <c r="E28" s="33">
        <v>988</v>
      </c>
      <c r="F28" s="33">
        <v>789</v>
      </c>
      <c r="G28" s="33">
        <v>887</v>
      </c>
      <c r="H28" s="33">
        <v>984</v>
      </c>
      <c r="I28" s="82"/>
    </row>
    <row r="29" spans="1:9" ht="13.5" customHeight="1">
      <c r="A29" s="29" t="s">
        <v>22</v>
      </c>
      <c r="B29" s="107">
        <v>583</v>
      </c>
      <c r="C29" s="33">
        <v>843</v>
      </c>
      <c r="D29" s="33">
        <v>753</v>
      </c>
      <c r="E29" s="33">
        <v>934</v>
      </c>
      <c r="F29" s="33">
        <v>815</v>
      </c>
      <c r="G29" s="33">
        <v>343</v>
      </c>
      <c r="H29" s="33">
        <v>631</v>
      </c>
      <c r="I29" s="82"/>
    </row>
    <row r="30" spans="1:9" ht="13">
      <c r="A30" s="37" t="s">
        <v>23</v>
      </c>
      <c r="B30" s="108">
        <v>1153</v>
      </c>
      <c r="C30" s="32">
        <v>2072</v>
      </c>
      <c r="D30" s="32">
        <v>1951</v>
      </c>
      <c r="E30" s="32">
        <v>1889</v>
      </c>
      <c r="F30" s="32" t="s">
        <v>0</v>
      </c>
      <c r="G30" s="32">
        <v>1463</v>
      </c>
      <c r="H30" s="32">
        <v>1958</v>
      </c>
      <c r="I30" s="82"/>
    </row>
    <row r="31" spans="1:9" ht="13">
      <c r="A31" s="109" t="s">
        <v>24</v>
      </c>
      <c r="B31" s="110" t="s">
        <v>0</v>
      </c>
      <c r="C31" s="38" t="s">
        <v>0</v>
      </c>
      <c r="D31" s="38" t="s">
        <v>0</v>
      </c>
      <c r="E31" s="38" t="s">
        <v>0</v>
      </c>
      <c r="F31" s="38" t="s">
        <v>0</v>
      </c>
      <c r="G31" s="38" t="s">
        <v>0</v>
      </c>
      <c r="H31" s="38">
        <v>2069</v>
      </c>
      <c r="I31" s="82"/>
    </row>
    <row r="32" spans="1:9" ht="13">
      <c r="A32" s="86" t="s">
        <v>35</v>
      </c>
      <c r="B32" s="106">
        <v>1601</v>
      </c>
      <c r="C32" s="30">
        <v>1307</v>
      </c>
      <c r="D32" s="30">
        <v>1365</v>
      </c>
      <c r="E32" s="30">
        <v>1817</v>
      </c>
      <c r="F32" s="30">
        <v>1395</v>
      </c>
      <c r="G32" s="30">
        <v>2035</v>
      </c>
      <c r="H32" s="30">
        <v>1301</v>
      </c>
      <c r="I32" s="82"/>
    </row>
    <row r="33" spans="1:9" ht="13">
      <c r="A33" s="111" t="s">
        <v>36</v>
      </c>
      <c r="B33" s="112" t="s">
        <v>0</v>
      </c>
      <c r="C33" s="35" t="s">
        <v>0</v>
      </c>
      <c r="D33" s="35" t="s">
        <v>0</v>
      </c>
      <c r="E33" s="35" t="s">
        <v>0</v>
      </c>
      <c r="F33" s="35" t="s">
        <v>0</v>
      </c>
      <c r="G33" s="35" t="s">
        <v>0</v>
      </c>
      <c r="H33" s="35" t="s">
        <v>0</v>
      </c>
      <c r="I33" s="82"/>
    </row>
    <row r="34" spans="1:8" ht="15">
      <c r="A34" s="146" t="s">
        <v>51</v>
      </c>
      <c r="B34" s="146"/>
      <c r="C34" s="146"/>
      <c r="D34" s="146"/>
      <c r="E34" s="146"/>
      <c r="F34" s="146"/>
      <c r="G34" s="146"/>
      <c r="H34" s="146"/>
    </row>
    <row r="35" spans="1:8" ht="15">
      <c r="A35" s="137" t="s">
        <v>52</v>
      </c>
      <c r="B35" s="137"/>
      <c r="C35" s="137"/>
      <c r="D35" s="137"/>
      <c r="E35" s="137"/>
      <c r="F35" s="137"/>
      <c r="G35" s="137"/>
      <c r="H35" s="137"/>
    </row>
    <row r="36" spans="1:8" ht="25.5" customHeight="1">
      <c r="A36" s="144" t="s">
        <v>53</v>
      </c>
      <c r="B36" s="144"/>
      <c r="C36" s="144"/>
      <c r="D36" s="144"/>
      <c r="E36" s="144"/>
      <c r="F36" s="144"/>
      <c r="G36" s="144"/>
      <c r="H36" s="144"/>
    </row>
    <row r="37" spans="1:8" ht="13.5" customHeight="1">
      <c r="A37" s="139" t="s">
        <v>93</v>
      </c>
      <c r="B37" s="139"/>
      <c r="C37" s="139"/>
      <c r="D37" s="139"/>
      <c r="E37" s="139"/>
      <c r="F37" s="139"/>
      <c r="G37" s="139"/>
      <c r="H37" s="139"/>
    </row>
    <row r="38" spans="1:8" ht="12" customHeight="1">
      <c r="A38" s="28"/>
      <c r="B38" s="28"/>
      <c r="C38" s="28"/>
      <c r="D38" s="28"/>
      <c r="E38" s="28"/>
      <c r="F38" s="28"/>
      <c r="G38" s="28"/>
      <c r="H38" s="28"/>
    </row>
  </sheetData>
  <mergeCells count="6">
    <mergeCell ref="A37:H37"/>
    <mergeCell ref="A1:H1"/>
    <mergeCell ref="A2:H2"/>
    <mergeCell ref="A34:H34"/>
    <mergeCell ref="A35:H35"/>
    <mergeCell ref="A36:H3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F19A1-D3DD-4790-B92C-8F169F31A8A5}">
  <dimension ref="A1:S73"/>
  <sheetViews>
    <sheetView showGridLines="0" workbookViewId="0" topLeftCell="A1">
      <selection activeCell="A2" sqref="A2"/>
    </sheetView>
  </sheetViews>
  <sheetFormatPr defaultColWidth="9.140625" defaultRowHeight="15"/>
  <cols>
    <col min="1" max="1" width="15.00390625" style="11" customWidth="1"/>
    <col min="2" max="4" width="13.140625" style="11" customWidth="1"/>
    <col min="5" max="5" width="9.140625" style="11" customWidth="1"/>
    <col min="6" max="6" width="10.57421875" style="11" bestFit="1" customWidth="1"/>
    <col min="7" max="12" width="9.140625" style="11" customWidth="1"/>
    <col min="13" max="13" width="8.57421875" style="11" customWidth="1"/>
    <col min="14" max="14" width="9.140625" style="11" customWidth="1"/>
    <col min="15" max="15" width="14.421875" style="11" bestFit="1" customWidth="1"/>
    <col min="16" max="19" width="9.140625" style="11" customWidth="1"/>
    <col min="20" max="20" width="15.140625" style="11" customWidth="1"/>
    <col min="21" max="16384" width="9.140625" style="11" customWidth="1"/>
  </cols>
  <sheetData>
    <row r="1" spans="1:4" ht="15.75">
      <c r="A1" s="130" t="s">
        <v>80</v>
      </c>
      <c r="B1" s="113"/>
      <c r="C1" s="113"/>
      <c r="D1" s="113"/>
    </row>
    <row r="2" spans="1:4" ht="15" customHeight="1">
      <c r="A2" s="134" t="s">
        <v>55</v>
      </c>
      <c r="B2" s="4"/>
      <c r="C2" s="4"/>
      <c r="D2" s="4"/>
    </row>
    <row r="3" ht="33" customHeight="1"/>
    <row r="4" ht="12.75">
      <c r="A4" s="11" t="str">
        <f>Fig9!A4</f>
        <v>Note: Countries are ranked based on 2022 data. Only countries for which data is availble are presented. Based on gross weight, including weight of packaging but without tare weight of containers. Long distance means 300 km or more. Positions of Greece, Latvia and Poland in the figure do not indicate anything about their 2022 value.</v>
      </c>
    </row>
    <row r="5" ht="12.75">
      <c r="A5" s="11" t="str">
        <f>Fig9!A5</f>
        <v>(¹) 2012 not available.</v>
      </c>
    </row>
    <row r="6" ht="12.75">
      <c r="A6" s="11" t="str">
        <f>Fig9!A6</f>
        <v>(²) 2021 not available.</v>
      </c>
    </row>
    <row r="7" ht="12.75">
      <c r="A7" s="11" t="str">
        <f>Fig9!A7</f>
        <v>(³) 2022 not available.</v>
      </c>
    </row>
    <row r="8" ht="12.75">
      <c r="A8" s="39" t="s">
        <v>93</v>
      </c>
    </row>
    <row r="9" ht="12.75"/>
    <row r="10" ht="12.75"/>
    <row r="11" ht="12.75"/>
    <row r="12" ht="16" customHeight="1"/>
    <row r="13" ht="12.75"/>
    <row r="14" ht="12.75"/>
    <row r="15" ht="12.75"/>
    <row r="16" ht="12.75"/>
    <row r="17" ht="12.75"/>
    <row r="18" ht="12.75"/>
    <row r="19" ht="12.75"/>
    <row r="20" ht="12.75"/>
    <row r="21" ht="12.75"/>
    <row r="22" ht="12.75"/>
    <row r="23" ht="12.75"/>
    <row r="24" ht="12.75"/>
    <row r="25" ht="13.5" customHeight="1"/>
    <row r="26" ht="13.5" customHeight="1"/>
    <row r="27" ht="12.75"/>
    <row r="28" ht="12.75"/>
    <row r="29" ht="12.75"/>
    <row r="30" ht="12.75"/>
    <row r="31" ht="12.75"/>
    <row r="32" ht="12.75"/>
    <row r="33" ht="12.75"/>
    <row r="34" ht="12.75"/>
    <row r="35" ht="12.75"/>
    <row r="36" ht="12.75"/>
    <row r="37" spans="1:5" ht="12.75">
      <c r="A37" s="135"/>
      <c r="B37" s="135"/>
      <c r="C37" s="135"/>
      <c r="D37" s="135"/>
      <c r="E37" s="135"/>
    </row>
    <row r="38" spans="1:5" ht="12.75">
      <c r="A38" s="149"/>
      <c r="B38" s="149"/>
      <c r="C38" s="149"/>
      <c r="D38" s="149"/>
      <c r="E38" s="135"/>
    </row>
    <row r="39" spans="10:19" ht="12.75">
      <c r="J39" s="57"/>
      <c r="K39" s="57"/>
      <c r="S39" s="79"/>
    </row>
    <row r="40" spans="10:19" ht="15" customHeight="1">
      <c r="J40" s="57"/>
      <c r="K40" s="57"/>
      <c r="S40" s="79"/>
    </row>
    <row r="41" spans="10:19" ht="12.75">
      <c r="J41" s="57"/>
      <c r="K41" s="57"/>
      <c r="S41" s="79"/>
    </row>
    <row r="42" spans="10:19" ht="12.75">
      <c r="J42" s="57"/>
      <c r="K42" s="57"/>
      <c r="S42" s="79"/>
    </row>
    <row r="43" spans="10:19" ht="12.75">
      <c r="J43" s="57"/>
      <c r="K43" s="57"/>
      <c r="S43" s="79"/>
    </row>
    <row r="44" spans="10:19" ht="12.75">
      <c r="J44" s="57"/>
      <c r="K44" s="57"/>
      <c r="S44" s="79"/>
    </row>
    <row r="45" spans="2:4" ht="13.5" customHeight="1">
      <c r="B45" s="39"/>
      <c r="C45" s="39"/>
      <c r="D45" s="39"/>
    </row>
    <row r="46" spans="1:4" ht="12" customHeight="1">
      <c r="A46" s="28"/>
      <c r="B46" s="28"/>
      <c r="C46" s="28"/>
      <c r="D46" s="28"/>
    </row>
    <row r="47" spans="1:4" ht="12" customHeight="1">
      <c r="A47" s="114"/>
      <c r="B47" s="147"/>
      <c r="C47" s="148"/>
      <c r="D47" s="148"/>
    </row>
    <row r="48" spans="1:7" ht="12" customHeight="1">
      <c r="A48" s="115"/>
      <c r="B48" s="116">
        <f>Fig9!B52</f>
        <v>2012</v>
      </c>
      <c r="C48" s="116">
        <f>Fig9!C52</f>
        <v>2021</v>
      </c>
      <c r="D48" s="116">
        <f>Fig9!D52</f>
        <v>2022</v>
      </c>
      <c r="F48" s="11" t="str">
        <f>Fig9!F52</f>
        <v>2022-2012</v>
      </c>
      <c r="G48" s="11" t="str">
        <f>Fig9!G52</f>
        <v>2022-2021</v>
      </c>
    </row>
    <row r="49" spans="1:7" ht="12" customHeight="1">
      <c r="A49" s="12" t="s">
        <v>54</v>
      </c>
      <c r="B49" s="118">
        <v>9.397915442696434</v>
      </c>
      <c r="C49" s="13">
        <v>8.374117949579421</v>
      </c>
      <c r="D49" s="13">
        <v>9.066080144446989</v>
      </c>
      <c r="F49" s="82">
        <f>D49-B49</f>
        <v>-0.3318352982494446</v>
      </c>
      <c r="G49" s="82">
        <f>D49-C49</f>
        <v>0.6919621948675676</v>
      </c>
    </row>
    <row r="50" ht="12" customHeight="1"/>
    <row r="51" spans="1:7" ht="12" customHeight="1">
      <c r="A51" s="29" t="s">
        <v>12</v>
      </c>
      <c r="B51" s="122">
        <v>24.517475221700575</v>
      </c>
      <c r="C51" s="77">
        <v>44.256610316428265</v>
      </c>
      <c r="D51" s="77">
        <v>44.44841128168511</v>
      </c>
      <c r="E51" s="82"/>
      <c r="F51" s="126">
        <f aca="true" t="shared" si="0" ref="F51">D51-B51</f>
        <v>19.930936059984536</v>
      </c>
      <c r="G51" s="82">
        <f aca="true" t="shared" si="1" ref="G51">D51-C51</f>
        <v>0.19180096525684576</v>
      </c>
    </row>
    <row r="52" spans="1:7" ht="12" customHeight="1">
      <c r="A52" s="29" t="s">
        <v>20</v>
      </c>
      <c r="B52" s="122">
        <v>37.9727216367018</v>
      </c>
      <c r="C52" s="77">
        <v>39.47203016970459</v>
      </c>
      <c r="D52" s="77">
        <v>35.91836734693877</v>
      </c>
      <c r="E52" s="82"/>
      <c r="F52" s="82">
        <f aca="true" t="shared" si="2" ref="F52:F73">D52-B52</f>
        <v>-2.054354289763026</v>
      </c>
      <c r="G52" s="82">
        <f aca="true" t="shared" si="3" ref="G52:G73">D52-C52</f>
        <v>-3.5536628227658156</v>
      </c>
    </row>
    <row r="53" spans="1:7" ht="12" customHeight="1">
      <c r="A53" s="50" t="s">
        <v>21</v>
      </c>
      <c r="B53" s="122">
        <v>24.40537745604964</v>
      </c>
      <c r="C53" s="77">
        <v>24.408365437534396</v>
      </c>
      <c r="D53" s="77">
        <v>20.95846645367412</v>
      </c>
      <c r="E53" s="82"/>
      <c r="F53" s="82">
        <f t="shared" si="2"/>
        <v>-3.4469110023755185</v>
      </c>
      <c r="G53" s="82">
        <f t="shared" si="3"/>
        <v>-3.449898983860276</v>
      </c>
    </row>
    <row r="54" spans="1:7" ht="13">
      <c r="A54" s="29" t="s">
        <v>68</v>
      </c>
      <c r="B54" s="122" t="s">
        <v>0</v>
      </c>
      <c r="C54" s="77">
        <v>28</v>
      </c>
      <c r="D54" s="77">
        <v>20.74706819168959</v>
      </c>
      <c r="E54" s="82"/>
      <c r="F54" s="82"/>
      <c r="G54" s="82">
        <f t="shared" si="3"/>
        <v>-7.252931808310411</v>
      </c>
    </row>
    <row r="55" spans="1:7" ht="13">
      <c r="A55" s="29" t="s">
        <v>8</v>
      </c>
      <c r="B55" s="122">
        <v>15.598666262503789</v>
      </c>
      <c r="C55" s="77">
        <v>19.13848432485806</v>
      </c>
      <c r="D55" s="77">
        <v>18.713736300380145</v>
      </c>
      <c r="E55" s="82"/>
      <c r="F55" s="82">
        <f t="shared" si="2"/>
        <v>3.1150700378763556</v>
      </c>
      <c r="G55" s="82">
        <f t="shared" si="3"/>
        <v>-0.42474802447791404</v>
      </c>
    </row>
    <row r="56" spans="1:7" ht="13">
      <c r="A56" s="29" t="s">
        <v>1</v>
      </c>
      <c r="B56" s="122">
        <v>11.742892459826948</v>
      </c>
      <c r="C56" s="77">
        <v>20.104017216642756</v>
      </c>
      <c r="D56" s="77">
        <v>13.688459932253723</v>
      </c>
      <c r="E56" s="82"/>
      <c r="F56" s="82">
        <f t="shared" si="2"/>
        <v>1.9455674724267755</v>
      </c>
      <c r="G56" s="82">
        <f t="shared" si="3"/>
        <v>-6.415557284389033</v>
      </c>
    </row>
    <row r="57" spans="1:7" ht="13">
      <c r="A57" s="29" t="s">
        <v>23</v>
      </c>
      <c r="B57" s="122">
        <v>7.446877220176968</v>
      </c>
      <c r="C57" s="77">
        <v>13.600446221065353</v>
      </c>
      <c r="D57" s="77">
        <v>13.630351548903585</v>
      </c>
      <c r="E57" s="82"/>
      <c r="F57" s="126">
        <f t="shared" si="2"/>
        <v>6.183474328726617</v>
      </c>
      <c r="G57" s="82">
        <f t="shared" si="3"/>
        <v>0.02990532783823241</v>
      </c>
    </row>
    <row r="58" spans="1:7" ht="13">
      <c r="A58" s="29" t="s">
        <v>22</v>
      </c>
      <c r="B58" s="122">
        <v>14.58958958958959</v>
      </c>
      <c r="C58" s="77">
        <v>6.0143783973347364</v>
      </c>
      <c r="D58" s="77">
        <v>12.750050515255607</v>
      </c>
      <c r="E58" s="82"/>
      <c r="F58" s="82">
        <f t="shared" si="2"/>
        <v>-1.8395390743339828</v>
      </c>
      <c r="G58" s="82">
        <f t="shared" si="3"/>
        <v>6.7356721179208705</v>
      </c>
    </row>
    <row r="59" spans="1:7" ht="13">
      <c r="A59" s="50" t="s">
        <v>49</v>
      </c>
      <c r="B59" s="122">
        <v>14.195681372042566</v>
      </c>
      <c r="C59" s="77">
        <v>10.45466611050017</v>
      </c>
      <c r="D59" s="77">
        <v>11.546996354414329</v>
      </c>
      <c r="E59" s="82"/>
      <c r="F59" s="82">
        <f t="shared" si="2"/>
        <v>-2.648685017628237</v>
      </c>
      <c r="G59" s="82">
        <f t="shared" si="3"/>
        <v>1.0923302439141587</v>
      </c>
    </row>
    <row r="60" spans="1:7" ht="13">
      <c r="A60" s="29" t="s">
        <v>14</v>
      </c>
      <c r="B60" s="122">
        <v>17.636363636363637</v>
      </c>
      <c r="C60" s="77">
        <v>13.42663459435819</v>
      </c>
      <c r="D60" s="77">
        <v>10.955710955710956</v>
      </c>
      <c r="E60" s="82"/>
      <c r="F60" s="82">
        <f t="shared" si="2"/>
        <v>-6.680652680652681</v>
      </c>
      <c r="G60" s="82">
        <f t="shared" si="3"/>
        <v>-2.4709236386472337</v>
      </c>
    </row>
    <row r="61" spans="1:7" ht="13">
      <c r="A61" s="29" t="s">
        <v>7</v>
      </c>
      <c r="B61" s="122">
        <v>7.344529855368137</v>
      </c>
      <c r="C61" s="77">
        <v>7.707438961177049</v>
      </c>
      <c r="D61" s="77">
        <v>10.151594933902391</v>
      </c>
      <c r="E61" s="82"/>
      <c r="F61" s="82">
        <f t="shared" si="2"/>
        <v>2.8070650785342544</v>
      </c>
      <c r="G61" s="82">
        <f t="shared" si="3"/>
        <v>2.4441559727253424</v>
      </c>
    </row>
    <row r="62" spans="1:7" ht="13">
      <c r="A62" s="29" t="s">
        <v>25</v>
      </c>
      <c r="B62" s="122">
        <v>9.987654801559277</v>
      </c>
      <c r="C62" s="77">
        <v>8.717802874606457</v>
      </c>
      <c r="D62" s="77">
        <v>8.887573125818701</v>
      </c>
      <c r="E62" s="82"/>
      <c r="F62" s="82">
        <f t="shared" si="2"/>
        <v>-1.1000816757405758</v>
      </c>
      <c r="G62" s="82">
        <f t="shared" si="3"/>
        <v>0.16977025121224365</v>
      </c>
    </row>
    <row r="63" spans="1:7" ht="13">
      <c r="A63" s="29" t="s">
        <v>13</v>
      </c>
      <c r="B63" s="122">
        <v>28.95484685822545</v>
      </c>
      <c r="C63" s="77">
        <v>6.95945945945946</v>
      </c>
      <c r="D63" s="77">
        <v>7.002987056090276</v>
      </c>
      <c r="E63" s="82"/>
      <c r="F63" s="82">
        <f t="shared" si="2"/>
        <v>-21.951859802135175</v>
      </c>
      <c r="G63" s="82">
        <f t="shared" si="3"/>
        <v>0.04352759663081596</v>
      </c>
    </row>
    <row r="64" spans="1:7" ht="13">
      <c r="A64" s="29" t="s">
        <v>19</v>
      </c>
      <c r="B64" s="122">
        <v>3.529687737163831</v>
      </c>
      <c r="C64" s="77">
        <v>4.484846839018032</v>
      </c>
      <c r="D64" s="77">
        <v>5.31037255799121</v>
      </c>
      <c r="E64" s="82"/>
      <c r="F64" s="82">
        <f t="shared" si="2"/>
        <v>1.780684820827379</v>
      </c>
      <c r="G64" s="82">
        <f t="shared" si="3"/>
        <v>0.8255257189731777</v>
      </c>
    </row>
    <row r="65" spans="1:7" ht="13">
      <c r="A65" s="29" t="s">
        <v>17</v>
      </c>
      <c r="B65" s="122">
        <v>2.955493741307371</v>
      </c>
      <c r="C65" s="77">
        <v>4.474471148521431</v>
      </c>
      <c r="D65" s="77">
        <v>3.853759951320927</v>
      </c>
      <c r="E65" s="82"/>
      <c r="F65" s="82">
        <f t="shared" si="2"/>
        <v>0.8982662100135559</v>
      </c>
      <c r="G65" s="82">
        <f t="shared" si="3"/>
        <v>-0.6207111972005039</v>
      </c>
    </row>
    <row r="66" spans="1:7" ht="13">
      <c r="A66" s="29" t="s">
        <v>16</v>
      </c>
      <c r="B66" s="122">
        <v>5.758352816954521</v>
      </c>
      <c r="C66" s="77">
        <v>3.52935303514377</v>
      </c>
      <c r="D66" s="77">
        <v>3.1268032666634067</v>
      </c>
      <c r="E66" s="82"/>
      <c r="F66" s="82">
        <f t="shared" si="2"/>
        <v>-2.6315495502911146</v>
      </c>
      <c r="G66" s="82">
        <f t="shared" si="3"/>
        <v>-0.4025497684803634</v>
      </c>
    </row>
    <row r="67" spans="1:7" ht="13">
      <c r="A67" s="29" t="s">
        <v>70</v>
      </c>
      <c r="B67" s="122" t="s">
        <v>0</v>
      </c>
      <c r="C67" s="77" t="s">
        <v>0</v>
      </c>
      <c r="D67" s="77">
        <v>2.8344018850347963</v>
      </c>
      <c r="E67" s="82"/>
      <c r="F67" s="82"/>
      <c r="G67" s="82"/>
    </row>
    <row r="68" spans="1:7" ht="13">
      <c r="A68" s="76" t="s">
        <v>10</v>
      </c>
      <c r="B68" s="123">
        <v>0.2741774675972084</v>
      </c>
      <c r="C68" s="87">
        <v>0.8880994671403197</v>
      </c>
      <c r="D68" s="87">
        <v>0.6872852233676976</v>
      </c>
      <c r="E68" s="82"/>
      <c r="F68" s="82">
        <f t="shared" si="2"/>
        <v>0.4131077557704892</v>
      </c>
      <c r="G68" s="82">
        <f t="shared" si="3"/>
        <v>-0.20081424377262214</v>
      </c>
    </row>
    <row r="69" spans="1:7" ht="13">
      <c r="A69" s="29" t="s">
        <v>111</v>
      </c>
      <c r="B69" s="122">
        <v>13.653895602982772</v>
      </c>
      <c r="C69" s="77">
        <v>3.5310250257113474</v>
      </c>
      <c r="D69" s="77" t="s">
        <v>0</v>
      </c>
      <c r="E69" s="82"/>
      <c r="F69" s="82"/>
      <c r="G69" s="82"/>
    </row>
    <row r="70" spans="1:7" ht="13">
      <c r="A70" s="29" t="s">
        <v>112</v>
      </c>
      <c r="B70" s="122">
        <v>15.705128205128204</v>
      </c>
      <c r="C70" s="77">
        <v>9.25925925925926</v>
      </c>
      <c r="D70" s="77" t="s">
        <v>0</v>
      </c>
      <c r="E70" s="82"/>
      <c r="F70" s="82"/>
      <c r="G70" s="82"/>
    </row>
    <row r="71" spans="1:7" ht="13">
      <c r="A71" s="50" t="s">
        <v>113</v>
      </c>
      <c r="B71" s="122">
        <v>14.642555586828033</v>
      </c>
      <c r="C71" s="77" t="s">
        <v>0</v>
      </c>
      <c r="D71" s="77" t="s">
        <v>0</v>
      </c>
      <c r="E71" s="82"/>
      <c r="F71" s="82"/>
      <c r="G71" s="82"/>
    </row>
    <row r="72" spans="1:7" ht="13">
      <c r="A72" s="37"/>
      <c r="B72" s="124"/>
      <c r="C72" s="20"/>
      <c r="D72" s="20"/>
      <c r="E72" s="82"/>
      <c r="F72" s="82"/>
      <c r="G72" s="82"/>
    </row>
    <row r="73" spans="1:7" ht="13">
      <c r="A73" s="86" t="s">
        <v>35</v>
      </c>
      <c r="B73" s="123">
        <v>8.807349543404115</v>
      </c>
      <c r="C73" s="123">
        <v>9.21899066775392</v>
      </c>
      <c r="D73" s="123">
        <v>7.273032200357782</v>
      </c>
      <c r="E73" s="82"/>
      <c r="F73" s="82">
        <f t="shared" si="2"/>
        <v>-1.5343173430463333</v>
      </c>
      <c r="G73" s="82">
        <f t="shared" si="3"/>
        <v>-1.9459584673961379</v>
      </c>
    </row>
  </sheetData>
  <mergeCells count="2">
    <mergeCell ref="B47:D47"/>
    <mergeCell ref="A38:D38"/>
  </mergeCells>
  <conditionalFormatting sqref="F49:F50 F51:G73">
    <cfRule type="cellIs" priority="4" dxfId="0" operator="lessThan">
      <formula>0</formula>
    </cfRule>
  </conditionalFormatting>
  <conditionalFormatting sqref="G49">
    <cfRule type="cellIs" priority="2"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1EC6B-A466-4037-AE47-74E8BF7382AE}">
  <dimension ref="A1:I37"/>
  <sheetViews>
    <sheetView showGridLines="0" workbookViewId="0" topLeftCell="A1"/>
  </sheetViews>
  <sheetFormatPr defaultColWidth="9.140625" defaultRowHeight="15"/>
  <cols>
    <col min="1" max="1" width="15.421875" style="11" customWidth="1"/>
    <col min="2" max="4" width="9.7109375" style="11" customWidth="1"/>
    <col min="5" max="5" width="10.57421875" style="11" customWidth="1"/>
    <col min="6" max="8" width="9.00390625" style="11" customWidth="1"/>
    <col min="9" max="9" width="10.57421875" style="11" customWidth="1"/>
    <col min="10" max="13" width="9.140625" style="11" customWidth="1"/>
    <col min="14" max="15" width="9.421875" style="11" bestFit="1" customWidth="1"/>
    <col min="16" max="16384" width="9.140625" style="11" customWidth="1"/>
  </cols>
  <sheetData>
    <row r="1" spans="1:4" s="6" customFormat="1" ht="15.75" customHeight="1">
      <c r="A1" s="128" t="s">
        <v>76</v>
      </c>
      <c r="C1" s="10"/>
      <c r="D1" s="10"/>
    </row>
    <row r="2" spans="1:4" s="1" customFormat="1" ht="18" customHeight="1">
      <c r="A2" s="138" t="s">
        <v>37</v>
      </c>
      <c r="B2" s="138"/>
      <c r="C2" s="138"/>
      <c r="D2" s="138"/>
    </row>
    <row r="3" spans="1:4" s="1" customFormat="1" ht="18" customHeight="1">
      <c r="A3" s="3"/>
      <c r="B3" s="3"/>
      <c r="C3" s="3"/>
      <c r="D3" s="3"/>
    </row>
    <row r="4" spans="1:5" ht="54" customHeight="1">
      <c r="A4" s="7"/>
      <c r="B4" s="8">
        <v>2012</v>
      </c>
      <c r="C4" s="8">
        <v>2021</v>
      </c>
      <c r="D4" s="8">
        <v>2022</v>
      </c>
      <c r="E4" s="9"/>
    </row>
    <row r="5" spans="1:7" ht="12.75">
      <c r="A5" s="29" t="s">
        <v>25</v>
      </c>
      <c r="B5" s="30">
        <v>12351</v>
      </c>
      <c r="C5" s="30">
        <v>18659</v>
      </c>
      <c r="D5" s="30">
        <v>18236</v>
      </c>
      <c r="E5" s="31">
        <v>38351</v>
      </c>
      <c r="F5" s="31">
        <v>44659</v>
      </c>
      <c r="G5" s="31">
        <v>44236</v>
      </c>
    </row>
    <row r="6" spans="1:5" ht="12.75">
      <c r="A6" s="29" t="s">
        <v>16</v>
      </c>
      <c r="B6" s="30">
        <v>6438</v>
      </c>
      <c r="C6" s="30">
        <v>9386</v>
      </c>
      <c r="D6" s="30">
        <v>9061</v>
      </c>
      <c r="E6" s="20"/>
    </row>
    <row r="7" spans="1:5" ht="12.75">
      <c r="A7" s="29" t="s">
        <v>7</v>
      </c>
      <c r="B7" s="30">
        <v>5279</v>
      </c>
      <c r="C7" s="30">
        <v>7237</v>
      </c>
      <c r="D7" s="30">
        <v>7753</v>
      </c>
      <c r="E7" s="20"/>
    </row>
    <row r="8" spans="1:7" ht="12.75">
      <c r="A8" s="29" t="s">
        <v>19</v>
      </c>
      <c r="B8" s="30">
        <v>5219</v>
      </c>
      <c r="C8" s="30">
        <v>6266</v>
      </c>
      <c r="D8" s="30">
        <v>6575</v>
      </c>
      <c r="E8" s="20"/>
      <c r="G8" s="21"/>
    </row>
    <row r="9" spans="1:5" ht="12.75">
      <c r="A9" s="29" t="s">
        <v>8</v>
      </c>
      <c r="B9" s="30">
        <v>6384</v>
      </c>
      <c r="C9" s="30">
        <v>5245</v>
      </c>
      <c r="D9" s="30">
        <v>5491</v>
      </c>
      <c r="E9" s="20"/>
    </row>
    <row r="10" spans="1:5" ht="12.75">
      <c r="A10" s="29" t="s">
        <v>18</v>
      </c>
      <c r="B10" s="30">
        <v>2129</v>
      </c>
      <c r="C10" s="30">
        <v>3937</v>
      </c>
      <c r="D10" s="30">
        <v>5193</v>
      </c>
      <c r="E10" s="20"/>
    </row>
    <row r="11" spans="1:5" ht="12.75">
      <c r="A11" s="29" t="s">
        <v>24</v>
      </c>
      <c r="B11" s="30">
        <v>5957</v>
      </c>
      <c r="C11" s="30">
        <v>8848</v>
      </c>
      <c r="D11" s="30">
        <v>4250</v>
      </c>
      <c r="E11" s="20"/>
    </row>
    <row r="12" spans="1:5" ht="12.75">
      <c r="A12" s="29" t="s">
        <v>49</v>
      </c>
      <c r="B12" s="30">
        <v>3030</v>
      </c>
      <c r="C12" s="30">
        <v>3747</v>
      </c>
      <c r="D12" s="30">
        <v>3330</v>
      </c>
      <c r="E12" s="20"/>
    </row>
    <row r="13" spans="1:5" ht="12.75">
      <c r="A13" s="29" t="s">
        <v>1</v>
      </c>
      <c r="B13" s="30">
        <v>3347</v>
      </c>
      <c r="C13" s="30">
        <v>3867</v>
      </c>
      <c r="D13" s="30">
        <v>3303</v>
      </c>
      <c r="E13" s="20"/>
    </row>
    <row r="14" spans="1:5" ht="12.75">
      <c r="A14" s="29" t="s">
        <v>12</v>
      </c>
      <c r="B14" s="30">
        <v>506</v>
      </c>
      <c r="C14" s="30">
        <v>2624</v>
      </c>
      <c r="D14" s="30">
        <v>2295</v>
      </c>
      <c r="E14" s="20"/>
    </row>
    <row r="15" spans="1:5" ht="12.75">
      <c r="A15" s="29" t="s">
        <v>23</v>
      </c>
      <c r="B15" s="30">
        <v>1435</v>
      </c>
      <c r="C15" s="30">
        <v>1596</v>
      </c>
      <c r="D15" s="30">
        <v>1746</v>
      </c>
      <c r="E15" s="20"/>
    </row>
    <row r="16" spans="1:5" ht="12.75">
      <c r="A16" s="29" t="s">
        <v>2</v>
      </c>
      <c r="B16" s="30">
        <v>1041</v>
      </c>
      <c r="C16" s="30">
        <v>1375</v>
      </c>
      <c r="D16" s="30">
        <v>1488</v>
      </c>
      <c r="E16" s="20"/>
    </row>
    <row r="17" spans="1:5" ht="12.75">
      <c r="A17" s="29" t="s">
        <v>17</v>
      </c>
      <c r="B17" s="30">
        <v>702</v>
      </c>
      <c r="C17" s="30">
        <v>1271</v>
      </c>
      <c r="D17" s="30">
        <v>1382</v>
      </c>
      <c r="E17" s="20"/>
    </row>
    <row r="18" spans="1:5" ht="12.75">
      <c r="A18" s="29" t="s">
        <v>6</v>
      </c>
      <c r="B18" s="30">
        <v>666</v>
      </c>
      <c r="C18" s="30">
        <v>908</v>
      </c>
      <c r="D18" s="30">
        <v>1014</v>
      </c>
      <c r="E18" s="20"/>
    </row>
    <row r="19" spans="1:5" ht="12.75">
      <c r="A19" s="29" t="s">
        <v>21</v>
      </c>
      <c r="B19" s="30">
        <v>450</v>
      </c>
      <c r="C19" s="30">
        <v>865</v>
      </c>
      <c r="D19" s="30">
        <v>952</v>
      </c>
      <c r="E19" s="20"/>
    </row>
    <row r="20" spans="1:5" ht="12.75">
      <c r="A20" s="29" t="s">
        <v>14</v>
      </c>
      <c r="B20" s="30">
        <v>951</v>
      </c>
      <c r="C20" s="30">
        <v>729</v>
      </c>
      <c r="D20" s="30">
        <v>792</v>
      </c>
      <c r="E20" s="20"/>
    </row>
    <row r="21" spans="1:5" ht="12.75">
      <c r="A21" s="29" t="s">
        <v>22</v>
      </c>
      <c r="B21" s="30">
        <v>634</v>
      </c>
      <c r="C21" s="30">
        <v>625</v>
      </c>
      <c r="D21" s="30">
        <v>785</v>
      </c>
      <c r="E21" s="20"/>
    </row>
    <row r="22" spans="1:5" ht="12.75">
      <c r="A22" s="29" t="s">
        <v>11</v>
      </c>
      <c r="B22" s="30">
        <v>250</v>
      </c>
      <c r="C22" s="30">
        <v>761</v>
      </c>
      <c r="D22" s="30">
        <v>383</v>
      </c>
      <c r="E22" s="20"/>
    </row>
    <row r="23" spans="1:5" ht="12.75">
      <c r="A23" s="29" t="s">
        <v>20</v>
      </c>
      <c r="B23" s="30">
        <v>4436</v>
      </c>
      <c r="C23" s="30">
        <v>708</v>
      </c>
      <c r="D23" s="30">
        <v>339</v>
      </c>
      <c r="E23" s="20"/>
    </row>
    <row r="24" spans="1:5" ht="12.75">
      <c r="A24" s="29" t="s">
        <v>13</v>
      </c>
      <c r="B24" s="32">
        <v>730</v>
      </c>
      <c r="C24" s="33">
        <v>255</v>
      </c>
      <c r="D24" s="33">
        <v>273</v>
      </c>
      <c r="E24" s="20"/>
    </row>
    <row r="25" spans="1:5" ht="12.75">
      <c r="A25" s="34" t="s">
        <v>4</v>
      </c>
      <c r="B25" s="35">
        <v>197</v>
      </c>
      <c r="C25" s="36">
        <v>223</v>
      </c>
      <c r="D25" s="36">
        <v>254</v>
      </c>
      <c r="E25" s="20"/>
    </row>
    <row r="26" spans="1:5" ht="12.75">
      <c r="A26" s="37" t="s">
        <v>10</v>
      </c>
      <c r="B26" s="27">
        <v>289</v>
      </c>
      <c r="C26" s="27">
        <v>114</v>
      </c>
      <c r="D26" s="27">
        <v>130</v>
      </c>
      <c r="E26" s="20"/>
    </row>
    <row r="27" spans="1:5" ht="12.75">
      <c r="A27" s="34" t="s">
        <v>27</v>
      </c>
      <c r="B27" s="38">
        <v>46</v>
      </c>
      <c r="C27" s="38">
        <v>144</v>
      </c>
      <c r="D27" s="38">
        <v>123</v>
      </c>
      <c r="E27" s="20"/>
    </row>
    <row r="28" spans="1:5" ht="12.75">
      <c r="A28" s="37"/>
      <c r="B28" s="27"/>
      <c r="C28" s="27"/>
      <c r="D28" s="27"/>
      <c r="E28" s="20"/>
    </row>
    <row r="29" spans="1:5" ht="12.75">
      <c r="A29" s="29" t="s">
        <v>35</v>
      </c>
      <c r="B29" s="30">
        <v>2155</v>
      </c>
      <c r="C29" s="30">
        <v>2622</v>
      </c>
      <c r="D29" s="30">
        <v>2106</v>
      </c>
      <c r="E29" s="20"/>
    </row>
    <row r="30" spans="1:5" ht="12.75">
      <c r="A30" s="29" t="s">
        <v>36</v>
      </c>
      <c r="B30" s="30">
        <v>1084</v>
      </c>
      <c r="C30" s="30">
        <v>808</v>
      </c>
      <c r="D30" s="30">
        <v>826</v>
      </c>
      <c r="E30" s="20"/>
    </row>
    <row r="31" spans="1:5" ht="12.75">
      <c r="A31" s="6"/>
      <c r="B31" s="27"/>
      <c r="C31" s="27"/>
      <c r="D31" s="27"/>
      <c r="E31" s="20"/>
    </row>
    <row r="32" spans="1:5" ht="12.75">
      <c r="A32" s="137"/>
      <c r="B32" s="137"/>
      <c r="C32" s="137"/>
      <c r="D32" s="137"/>
      <c r="E32" s="20"/>
    </row>
    <row r="33" spans="1:5" ht="12.75">
      <c r="A33" s="137"/>
      <c r="B33" s="137"/>
      <c r="C33" s="137"/>
      <c r="D33" s="137"/>
      <c r="E33" s="20"/>
    </row>
    <row r="34" spans="1:8" ht="12" customHeight="1">
      <c r="A34" s="11" t="s">
        <v>95</v>
      </c>
      <c r="E34" s="20"/>
      <c r="F34" s="27"/>
      <c r="G34" s="27"/>
      <c r="H34" s="27"/>
    </row>
    <row r="35" spans="1:9" ht="15" customHeight="1">
      <c r="A35" s="139" t="s">
        <v>88</v>
      </c>
      <c r="B35" s="137"/>
      <c r="C35" s="137"/>
      <c r="D35" s="137"/>
      <c r="E35" s="20"/>
      <c r="F35" s="27"/>
      <c r="G35" s="27"/>
      <c r="H35" s="27"/>
      <c r="I35" s="20"/>
    </row>
    <row r="36" spans="1:9" ht="12.75">
      <c r="A36" s="28"/>
      <c r="F36" s="27"/>
      <c r="G36" s="27"/>
      <c r="H36" s="27"/>
      <c r="I36" s="20"/>
    </row>
    <row r="37" spans="2:5" ht="12.75">
      <c r="B37" s="27"/>
      <c r="C37" s="27"/>
      <c r="D37" s="27"/>
      <c r="E37" s="20"/>
    </row>
  </sheetData>
  <mergeCells count="4">
    <mergeCell ref="A2:D2"/>
    <mergeCell ref="A32:D32"/>
    <mergeCell ref="A33:D33"/>
    <mergeCell ref="A35:D3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8"/>
  <sheetViews>
    <sheetView showGridLines="0" workbookViewId="0" topLeftCell="A10">
      <selection activeCell="A38" sqref="A38:D66"/>
    </sheetView>
  </sheetViews>
  <sheetFormatPr defaultColWidth="9.140625" defaultRowHeight="15"/>
  <cols>
    <col min="1" max="11" width="9.140625" style="11" customWidth="1"/>
    <col min="12" max="14" width="11.421875" style="11" customWidth="1"/>
    <col min="15" max="15" width="2.28125" style="11" customWidth="1"/>
    <col min="16" max="16384" width="9.140625" style="11" customWidth="1"/>
  </cols>
  <sheetData>
    <row r="1" spans="1:15" ht="15" customHeight="1">
      <c r="A1" s="128" t="s">
        <v>81</v>
      </c>
      <c r="B1" s="5"/>
      <c r="C1" s="5"/>
      <c r="D1" s="5"/>
      <c r="E1" s="5"/>
      <c r="F1" s="5"/>
      <c r="G1" s="5"/>
      <c r="H1" s="5"/>
      <c r="I1" s="5"/>
      <c r="J1" s="5"/>
      <c r="K1" s="5"/>
      <c r="L1" s="5"/>
      <c r="M1" s="5"/>
      <c r="N1" s="5"/>
      <c r="O1" s="5"/>
    </row>
    <row r="2" spans="1:15" ht="18.75" customHeight="1">
      <c r="A2" s="129" t="s">
        <v>61</v>
      </c>
      <c r="B2" s="2"/>
      <c r="C2" s="2"/>
      <c r="D2" s="2"/>
      <c r="E2" s="2"/>
      <c r="F2" s="2"/>
      <c r="G2" s="2"/>
      <c r="H2" s="2"/>
      <c r="I2" s="2"/>
      <c r="J2" s="2"/>
      <c r="K2" s="2"/>
      <c r="L2" s="2"/>
      <c r="M2" s="2"/>
      <c r="N2" s="2"/>
      <c r="O2" s="2"/>
    </row>
    <row r="3" spans="2:13" ht="12.75">
      <c r="B3" s="39"/>
      <c r="C3" s="39"/>
      <c r="D3" s="39"/>
      <c r="E3" s="39"/>
      <c r="F3" s="39"/>
      <c r="G3" s="39"/>
      <c r="H3" s="39"/>
      <c r="I3" s="39"/>
      <c r="J3" s="39"/>
      <c r="K3" s="39"/>
      <c r="L3" s="39"/>
      <c r="M3" s="39"/>
    </row>
    <row r="4" spans="1:13" ht="12.75">
      <c r="A4" s="40" t="s">
        <v>96</v>
      </c>
      <c r="B4" s="40"/>
      <c r="C4" s="40"/>
      <c r="D4" s="40"/>
      <c r="E4" s="40"/>
      <c r="F4" s="40"/>
      <c r="G4" s="40"/>
      <c r="H4" s="40"/>
      <c r="I4" s="40"/>
      <c r="J4" s="40"/>
      <c r="K4" s="40"/>
      <c r="L4" s="40"/>
      <c r="M4" s="40"/>
    </row>
    <row r="5" ht="12.75">
      <c r="A5" s="24" t="s">
        <v>64</v>
      </c>
    </row>
    <row r="6" ht="12.75">
      <c r="A6" s="39" t="s">
        <v>88</v>
      </c>
    </row>
    <row r="7" ht="12.75"/>
    <row r="8" spans="1:4" ht="38.25">
      <c r="A8" s="41"/>
      <c r="B8" s="42" t="s">
        <v>28</v>
      </c>
      <c r="C8" s="42" t="s">
        <v>29</v>
      </c>
      <c r="D8" s="43" t="s">
        <v>26</v>
      </c>
    </row>
    <row r="9" spans="1:4" ht="12.75">
      <c r="A9" s="44" t="s">
        <v>66</v>
      </c>
      <c r="B9" s="45">
        <v>4.479763872953783</v>
      </c>
      <c r="C9" s="45">
        <v>1.3489022593306084</v>
      </c>
      <c r="D9" s="46">
        <v>5.828666132284392</v>
      </c>
    </row>
    <row r="10" spans="1:4" ht="12.75">
      <c r="A10" s="47"/>
      <c r="B10" s="48"/>
      <c r="C10" s="48"/>
      <c r="D10" s="49"/>
    </row>
    <row r="11" spans="1:4" ht="12.75">
      <c r="A11" s="50" t="s">
        <v>19</v>
      </c>
      <c r="B11" s="51">
        <v>17.77285214785215</v>
      </c>
      <c r="C11" s="51">
        <v>2.7534965034965033</v>
      </c>
      <c r="D11" s="52">
        <v>20.526348651348652</v>
      </c>
    </row>
    <row r="12" spans="1:4" ht="12.75">
      <c r="A12" s="50" t="s">
        <v>25</v>
      </c>
      <c r="B12" s="51">
        <v>13.588777719067991</v>
      </c>
      <c r="C12" s="51">
        <v>1.4910770594351361</v>
      </c>
      <c r="D12" s="52">
        <v>15.079854778503128</v>
      </c>
    </row>
    <row r="13" spans="1:4" ht="12.75">
      <c r="A13" s="50" t="s">
        <v>10</v>
      </c>
      <c r="B13" s="51">
        <v>11.39240506329114</v>
      </c>
      <c r="C13" s="51">
        <v>2.320675105485232</v>
      </c>
      <c r="D13" s="52">
        <v>13.713080168776372</v>
      </c>
    </row>
    <row r="14" spans="1:4" ht="12.75">
      <c r="A14" s="50" t="s">
        <v>16</v>
      </c>
      <c r="B14" s="51">
        <v>7.620928229949223</v>
      </c>
      <c r="C14" s="51">
        <v>5.831873385396562</v>
      </c>
      <c r="D14" s="52">
        <v>13.452801615345784</v>
      </c>
    </row>
    <row r="15" spans="1:4" ht="12.75">
      <c r="A15" s="50" t="s">
        <v>24</v>
      </c>
      <c r="B15" s="51">
        <v>7.963667089142374</v>
      </c>
      <c r="C15" s="51">
        <v>1.0139416983523448</v>
      </c>
      <c r="D15" s="52">
        <v>8.97760878749472</v>
      </c>
    </row>
    <row r="16" spans="1:4" ht="12.75">
      <c r="A16" s="50" t="s">
        <v>1</v>
      </c>
      <c r="B16" s="51">
        <v>6.494700549099732</v>
      </c>
      <c r="C16" s="51">
        <v>1.9410037032307497</v>
      </c>
      <c r="D16" s="52">
        <v>8.435704252330481</v>
      </c>
    </row>
    <row r="17" spans="1:4" ht="12.75">
      <c r="A17" s="50" t="s">
        <v>23</v>
      </c>
      <c r="B17" s="51">
        <v>3.6873590271648524</v>
      </c>
      <c r="C17" s="51">
        <v>2.0202020202020203</v>
      </c>
      <c r="D17" s="52">
        <v>5.707561047366873</v>
      </c>
    </row>
    <row r="18" spans="1:4" ht="12.75">
      <c r="A18" s="50" t="s">
        <v>4</v>
      </c>
      <c r="B18" s="51">
        <v>2.3461708720672863</v>
      </c>
      <c r="C18" s="51">
        <v>3.2757857459052677</v>
      </c>
      <c r="D18" s="52">
        <v>5.621956617972554</v>
      </c>
    </row>
    <row r="19" spans="1:4" ht="12.75">
      <c r="A19" s="50" t="s">
        <v>17</v>
      </c>
      <c r="B19" s="51">
        <v>1.5412406795295566</v>
      </c>
      <c r="C19" s="51">
        <v>3.770466600046122</v>
      </c>
      <c r="D19" s="52">
        <v>5.311707279575678</v>
      </c>
    </row>
    <row r="20" spans="1:4" ht="12.75">
      <c r="A20" s="50" t="s">
        <v>49</v>
      </c>
      <c r="B20" s="51">
        <v>1.7891286533733952</v>
      </c>
      <c r="C20" s="51">
        <v>3.2641354821087134</v>
      </c>
      <c r="D20" s="52">
        <v>5.053264135482109</v>
      </c>
    </row>
    <row r="21" spans="1:4" ht="12.75">
      <c r="A21" s="50" t="s">
        <v>6</v>
      </c>
      <c r="B21" s="51">
        <v>4.521854054564335</v>
      </c>
      <c r="C21" s="51">
        <v>0.26432549797035776</v>
      </c>
      <c r="D21" s="52">
        <v>4.786179552534692</v>
      </c>
    </row>
    <row r="22" spans="1:4" ht="12.75">
      <c r="A22" s="50" t="s">
        <v>12</v>
      </c>
      <c r="B22" s="51">
        <v>1.0752088100154398</v>
      </c>
      <c r="C22" s="51">
        <v>3.1940026415164535</v>
      </c>
      <c r="D22" s="52">
        <v>4.269211451531893</v>
      </c>
    </row>
    <row r="23" spans="1:4" ht="12.75">
      <c r="A23" s="53" t="s">
        <v>2</v>
      </c>
      <c r="B23" s="54">
        <v>2.8841782223232553</v>
      </c>
      <c r="C23" s="54">
        <v>1.3440554671516254</v>
      </c>
      <c r="D23" s="52">
        <v>4.22823368947488</v>
      </c>
    </row>
    <row r="24" spans="1:4" ht="12.75">
      <c r="A24" s="53" t="s">
        <v>21</v>
      </c>
      <c r="B24" s="54">
        <v>2.9977352275066913</v>
      </c>
      <c r="C24" s="54">
        <v>0.9223800700020589</v>
      </c>
      <c r="D24" s="52">
        <v>3.92011529750875</v>
      </c>
    </row>
    <row r="25" spans="1:4" ht="12.75">
      <c r="A25" s="53" t="s">
        <v>13</v>
      </c>
      <c r="B25" s="54">
        <v>2.1895824833401334</v>
      </c>
      <c r="C25" s="54">
        <v>1.523187814497484</v>
      </c>
      <c r="D25" s="52">
        <v>3.7127702978376176</v>
      </c>
    </row>
    <row r="26" spans="1:4" ht="12.75">
      <c r="A26" s="53" t="s">
        <v>8</v>
      </c>
      <c r="B26" s="54">
        <v>1.8389584619200618</v>
      </c>
      <c r="C26" s="54">
        <v>1.3284571323092542</v>
      </c>
      <c r="D26" s="52">
        <v>3.167415594229316</v>
      </c>
    </row>
    <row r="27" spans="1:4" ht="12.75">
      <c r="A27" s="53" t="s">
        <v>7</v>
      </c>
      <c r="B27" s="125">
        <v>1.859628074385123</v>
      </c>
      <c r="C27" s="125">
        <v>1.0471655668866227</v>
      </c>
      <c r="D27" s="52">
        <v>2.9067936412717454</v>
      </c>
    </row>
    <row r="28" spans="1:4" ht="12.75">
      <c r="A28" s="53" t="s">
        <v>11</v>
      </c>
      <c r="B28" s="54">
        <v>1.397730417935234</v>
      </c>
      <c r="C28" s="54">
        <v>1.252421810130086</v>
      </c>
      <c r="D28" s="52">
        <v>2.65015222806532</v>
      </c>
    </row>
    <row r="29" spans="1:4" ht="12.75">
      <c r="A29" s="53" t="s">
        <v>22</v>
      </c>
      <c r="B29" s="54">
        <v>0.8111719048224965</v>
      </c>
      <c r="C29" s="54">
        <v>1.6859651355134242</v>
      </c>
      <c r="D29" s="52">
        <v>2.4971370403359208</v>
      </c>
    </row>
    <row r="30" spans="1:4" ht="12.75">
      <c r="A30" s="53" t="s">
        <v>14</v>
      </c>
      <c r="B30" s="54">
        <v>1.0864899667346282</v>
      </c>
      <c r="C30" s="54">
        <v>1.0382015237686446</v>
      </c>
      <c r="D30" s="52">
        <v>2.124691490503273</v>
      </c>
    </row>
    <row r="31" spans="1:4" ht="12.75">
      <c r="A31" s="53" t="s">
        <v>18</v>
      </c>
      <c r="B31" s="54">
        <v>1.3456000540109632</v>
      </c>
      <c r="C31" s="54">
        <v>0.002856349014689424</v>
      </c>
      <c r="D31" s="55">
        <v>1.3484564030256525</v>
      </c>
    </row>
    <row r="32" spans="1:4" ht="12.75">
      <c r="A32" s="53" t="s">
        <v>27</v>
      </c>
      <c r="B32" s="54">
        <v>0.38788056206088994</v>
      </c>
      <c r="C32" s="54">
        <v>0.5122950819672131</v>
      </c>
      <c r="D32" s="52">
        <v>0.900175644028103</v>
      </c>
    </row>
    <row r="33" spans="1:4" ht="12.75">
      <c r="A33" s="53" t="s">
        <v>20</v>
      </c>
      <c r="B33" s="54">
        <v>0.20512501748224582</v>
      </c>
      <c r="C33" s="54">
        <v>0.3216733228698855</v>
      </c>
      <c r="D33" s="52">
        <v>0.5267983403521312</v>
      </c>
    </row>
    <row r="34" spans="1:4" ht="12.75">
      <c r="A34" s="53"/>
      <c r="B34" s="54"/>
      <c r="C34" s="54"/>
      <c r="D34" s="52"/>
    </row>
    <row r="35" spans="1:4" ht="12.75">
      <c r="A35" s="53" t="s">
        <v>35</v>
      </c>
      <c r="B35" s="56">
        <v>8.317432359704487</v>
      </c>
      <c r="C35" s="56">
        <v>1.9863985517882479</v>
      </c>
      <c r="D35" s="52">
        <v>10.303830911492735</v>
      </c>
    </row>
    <row r="36" spans="1:4" ht="12.75">
      <c r="A36" s="50" t="s">
        <v>36</v>
      </c>
      <c r="B36" s="56">
        <v>5.231010180109632</v>
      </c>
      <c r="C36" s="56">
        <v>1.2372748629600627</v>
      </c>
      <c r="D36" s="52">
        <v>6.468285043069694</v>
      </c>
    </row>
    <row r="37" ht="12.75"/>
    <row r="38" spans="14:15" ht="18" customHeight="1">
      <c r="N38" s="40"/>
      <c r="O38" s="40"/>
    </row>
    <row r="40" ht="12" customHeight="1"/>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5"/>
  <sheetViews>
    <sheetView showGridLines="0" workbookViewId="0" topLeftCell="A1"/>
  </sheetViews>
  <sheetFormatPr defaultColWidth="9.140625" defaultRowHeight="15"/>
  <cols>
    <col min="1" max="2" width="9.140625" style="11" customWidth="1"/>
    <col min="3" max="6" width="9.7109375" style="11" customWidth="1"/>
    <col min="7" max="8" width="9.140625" style="11" customWidth="1"/>
    <col min="9" max="9" width="12.421875" style="11" customWidth="1"/>
    <col min="10" max="10" width="9.140625" style="11" customWidth="1"/>
    <col min="11" max="11" width="9.57421875" style="11" bestFit="1" customWidth="1"/>
    <col min="12" max="12" width="9.140625" style="11" customWidth="1"/>
    <col min="13" max="14" width="9.57421875" style="11" bestFit="1" customWidth="1"/>
    <col min="15" max="15" width="10.57421875" style="11" bestFit="1" customWidth="1"/>
    <col min="16" max="19" width="9.140625" style="11" customWidth="1"/>
    <col min="20" max="24" width="15.00390625" style="11" customWidth="1"/>
    <col min="25" max="16384" width="9.140625" style="11" customWidth="1"/>
  </cols>
  <sheetData>
    <row r="1" ht="15.75">
      <c r="A1" s="130" t="s">
        <v>82</v>
      </c>
    </row>
    <row r="2" spans="1:16" ht="15" customHeight="1">
      <c r="A2" s="129" t="s">
        <v>60</v>
      </c>
      <c r="C2" s="58"/>
      <c r="D2" s="58"/>
      <c r="E2" s="58"/>
      <c r="F2" s="58"/>
      <c r="G2" s="58"/>
      <c r="H2" s="58"/>
      <c r="I2" s="58"/>
      <c r="J2" s="58"/>
      <c r="K2" s="59"/>
      <c r="L2" s="58"/>
      <c r="M2" s="58"/>
      <c r="N2" s="58"/>
      <c r="O2" s="58"/>
      <c r="P2" s="58"/>
    </row>
    <row r="3" spans="3:16" ht="18" customHeight="1">
      <c r="C3" s="1"/>
      <c r="D3" s="1"/>
      <c r="E3" s="1"/>
      <c r="F3" s="1"/>
      <c r="G3" s="1"/>
      <c r="H3" s="1"/>
      <c r="I3" s="1"/>
      <c r="J3" s="1"/>
      <c r="K3" s="59"/>
      <c r="L3" s="1"/>
      <c r="M3" s="1"/>
      <c r="N3" s="1"/>
      <c r="O3" s="1"/>
      <c r="P3" s="1"/>
    </row>
    <row r="4" ht="12.75"/>
    <row r="5" ht="12.75">
      <c r="A5" s="11" t="s">
        <v>97</v>
      </c>
    </row>
    <row r="6" ht="12.75">
      <c r="A6" s="39" t="s">
        <v>89</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spans="3:13" ht="18" customHeight="1">
      <c r="C40" s="39"/>
      <c r="D40" s="39"/>
      <c r="E40" s="39"/>
      <c r="F40" s="39"/>
      <c r="G40" s="39"/>
      <c r="H40" s="39"/>
      <c r="I40" s="39"/>
      <c r="J40" s="39"/>
      <c r="K40" s="39"/>
      <c r="L40" s="39"/>
      <c r="M40" s="39"/>
    </row>
    <row r="41" ht="12.75"/>
    <row r="42" ht="12.75"/>
    <row r="43" ht="12.75"/>
    <row r="44" ht="12.75"/>
    <row r="46" ht="15">
      <c r="D46" s="24"/>
    </row>
    <row r="48" ht="13">
      <c r="J48" s="6"/>
    </row>
    <row r="49" spans="8:15" ht="52">
      <c r="H49" s="60"/>
      <c r="I49" s="60"/>
      <c r="J49" s="61"/>
      <c r="K49" s="62" t="s">
        <v>30</v>
      </c>
      <c r="L49" s="62" t="s">
        <v>31</v>
      </c>
      <c r="M49" s="62" t="s">
        <v>32</v>
      </c>
      <c r="N49" s="62" t="s">
        <v>33</v>
      </c>
      <c r="O49" s="63" t="s">
        <v>26</v>
      </c>
    </row>
    <row r="50" spans="9:15" ht="15">
      <c r="I50" s="60"/>
      <c r="J50" s="64" t="s">
        <v>6</v>
      </c>
      <c r="K50" s="65">
        <v>85.80786026200873</v>
      </c>
      <c r="L50" s="65">
        <v>0</v>
      </c>
      <c r="M50" s="65">
        <v>0</v>
      </c>
      <c r="N50" s="65">
        <v>0</v>
      </c>
      <c r="O50" s="66">
        <v>85.80786026200873</v>
      </c>
    </row>
    <row r="51" spans="9:15" ht="15">
      <c r="I51" s="60"/>
      <c r="J51" s="64" t="s">
        <v>7</v>
      </c>
      <c r="K51" s="65">
        <v>67.72667045239447</v>
      </c>
      <c r="L51" s="65">
        <v>0</v>
      </c>
      <c r="M51" s="65">
        <v>0.5583948514101836</v>
      </c>
      <c r="N51" s="65">
        <v>2.0632216543630513</v>
      </c>
      <c r="O51" s="66">
        <v>70.3482869581677</v>
      </c>
    </row>
    <row r="52" spans="9:15" ht="15">
      <c r="I52" s="60"/>
      <c r="J52" s="67" t="s">
        <v>5</v>
      </c>
      <c r="K52" s="65">
        <v>58.02469135802469</v>
      </c>
      <c r="L52" s="65">
        <v>0</v>
      </c>
      <c r="M52" s="65">
        <v>0</v>
      </c>
      <c r="N52" s="65">
        <v>0</v>
      </c>
      <c r="O52" s="66">
        <v>58.02469135802469</v>
      </c>
    </row>
    <row r="53" spans="9:15" ht="15">
      <c r="I53" s="60"/>
      <c r="J53" s="64" t="s">
        <v>9</v>
      </c>
      <c r="K53" s="65">
        <v>44.00563590402387</v>
      </c>
      <c r="L53" s="65">
        <v>1.2349260287596866</v>
      </c>
      <c r="M53" s="65">
        <v>11.060461646844308</v>
      </c>
      <c r="N53" s="65">
        <v>0</v>
      </c>
      <c r="O53" s="66">
        <v>56.301023579627866</v>
      </c>
    </row>
    <row r="54" spans="9:15" ht="15">
      <c r="I54" s="60"/>
      <c r="J54" s="64" t="s">
        <v>25</v>
      </c>
      <c r="K54" s="65">
        <v>29.383475307700337</v>
      </c>
      <c r="L54" s="65">
        <v>0.1308679839104638</v>
      </c>
      <c r="M54" s="65">
        <v>14.376209324544572</v>
      </c>
      <c r="N54" s="65">
        <v>0</v>
      </c>
      <c r="O54" s="66">
        <v>43.890552616155375</v>
      </c>
    </row>
    <row r="55" spans="9:15" ht="15">
      <c r="I55" s="60"/>
      <c r="J55" s="64" t="s">
        <v>19</v>
      </c>
      <c r="K55" s="65">
        <v>43.05936073059361</v>
      </c>
      <c r="L55" s="65">
        <v>0</v>
      </c>
      <c r="M55" s="65">
        <v>0</v>
      </c>
      <c r="N55" s="65">
        <v>0</v>
      </c>
      <c r="O55" s="66">
        <v>43.05936073059361</v>
      </c>
    </row>
    <row r="56" spans="9:15" ht="15">
      <c r="I56" s="60"/>
      <c r="J56" s="64" t="s">
        <v>16</v>
      </c>
      <c r="K56" s="65">
        <v>42.112597547380155</v>
      </c>
      <c r="L56" s="65">
        <v>0</v>
      </c>
      <c r="M56" s="65">
        <v>0.4738015607580825</v>
      </c>
      <c r="N56" s="65">
        <v>0</v>
      </c>
      <c r="O56" s="66">
        <v>42.58639910813824</v>
      </c>
    </row>
    <row r="57" spans="9:15" ht="15">
      <c r="I57" s="60"/>
      <c r="J57" s="64" t="s">
        <v>8</v>
      </c>
      <c r="K57" s="65">
        <v>34.720253953857494</v>
      </c>
      <c r="L57" s="65">
        <v>0</v>
      </c>
      <c r="M57" s="65">
        <v>4.826823876197494</v>
      </c>
      <c r="N57" s="65">
        <v>0.9976758687149254</v>
      </c>
      <c r="O57" s="66">
        <v>40.54475369876992</v>
      </c>
    </row>
    <row r="58" spans="9:15" ht="15">
      <c r="I58" s="60"/>
      <c r="J58" s="64" t="s">
        <v>13</v>
      </c>
      <c r="K58" s="65">
        <v>7.18562874251497</v>
      </c>
      <c r="L58" s="65">
        <v>0</v>
      </c>
      <c r="M58" s="65">
        <v>26.94610778443114</v>
      </c>
      <c r="N58" s="65">
        <v>0</v>
      </c>
      <c r="O58" s="66">
        <v>34.131736526946106</v>
      </c>
    </row>
    <row r="59" spans="9:15" ht="15">
      <c r="I59" s="60"/>
      <c r="J59" s="64" t="s">
        <v>21</v>
      </c>
      <c r="K59" s="65">
        <v>31.58667972575906</v>
      </c>
      <c r="L59" s="65">
        <v>0.41625857002938293</v>
      </c>
      <c r="M59" s="65">
        <v>0.024485798237022526</v>
      </c>
      <c r="N59" s="65">
        <v>0</v>
      </c>
      <c r="O59" s="66">
        <v>32.02742409402546</v>
      </c>
    </row>
    <row r="60" spans="9:15" ht="15">
      <c r="I60" s="60"/>
      <c r="J60" s="64" t="s">
        <v>3</v>
      </c>
      <c r="K60" s="65">
        <v>24.785165083672545</v>
      </c>
      <c r="L60" s="65">
        <v>0.13568521031207598</v>
      </c>
      <c r="M60" s="65">
        <v>5.472636815920398</v>
      </c>
      <c r="N60" s="65">
        <v>0</v>
      </c>
      <c r="O60" s="66">
        <v>30.39348710990502</v>
      </c>
    </row>
    <row r="61" spans="9:15" ht="15">
      <c r="I61" s="60"/>
      <c r="J61" s="64" t="s">
        <v>27</v>
      </c>
      <c r="K61" s="65">
        <v>26.86313403230377</v>
      </c>
      <c r="L61" s="65">
        <v>0</v>
      </c>
      <c r="M61" s="65">
        <v>0</v>
      </c>
      <c r="N61" s="65">
        <v>0</v>
      </c>
      <c r="O61" s="66">
        <v>26.86313403230377</v>
      </c>
    </row>
    <row r="62" spans="9:15" ht="15">
      <c r="I62" s="60"/>
      <c r="J62" s="64" t="s">
        <v>14</v>
      </c>
      <c r="K62" s="65">
        <v>15.373094881508237</v>
      </c>
      <c r="L62" s="65">
        <v>0</v>
      </c>
      <c r="M62" s="65">
        <v>7.153554752885208</v>
      </c>
      <c r="N62" s="65">
        <v>0</v>
      </c>
      <c r="O62" s="66">
        <v>22.526649634393443</v>
      </c>
    </row>
    <row r="63" spans="9:15" ht="15">
      <c r="I63" s="60"/>
      <c r="J63" s="64" t="s">
        <v>2</v>
      </c>
      <c r="K63" s="65">
        <v>15.127175368139223</v>
      </c>
      <c r="L63" s="65">
        <v>0</v>
      </c>
      <c r="M63" s="65">
        <v>3.8821954484605086</v>
      </c>
      <c r="N63" s="65">
        <v>0</v>
      </c>
      <c r="O63" s="66">
        <v>19.00937081659973</v>
      </c>
    </row>
    <row r="64" spans="9:15" ht="15">
      <c r="I64" s="60"/>
      <c r="J64" s="64" t="s">
        <v>49</v>
      </c>
      <c r="K64" s="65">
        <v>17.350928641251222</v>
      </c>
      <c r="L64" s="65">
        <v>0</v>
      </c>
      <c r="M64" s="65">
        <v>1.099706744868035</v>
      </c>
      <c r="N64" s="65">
        <v>0</v>
      </c>
      <c r="O64" s="66">
        <v>18.45063538611926</v>
      </c>
    </row>
    <row r="65" spans="9:15" ht="15">
      <c r="I65" s="60"/>
      <c r="J65" s="64" t="s">
        <v>18</v>
      </c>
      <c r="K65" s="65">
        <v>13.811387237214346</v>
      </c>
      <c r="L65" s="65">
        <v>0</v>
      </c>
      <c r="M65" s="65">
        <v>0.05929088106249259</v>
      </c>
      <c r="N65" s="65">
        <v>0</v>
      </c>
      <c r="O65" s="66">
        <v>13.870678118276839</v>
      </c>
    </row>
    <row r="66" spans="9:15" ht="15">
      <c r="I66" s="60"/>
      <c r="J66" s="64" t="s">
        <v>12</v>
      </c>
      <c r="K66" s="65">
        <v>13.071186440677966</v>
      </c>
      <c r="L66" s="65">
        <v>0</v>
      </c>
      <c r="M66" s="65">
        <v>0.09491525423728814</v>
      </c>
      <c r="N66" s="65">
        <v>0</v>
      </c>
      <c r="O66" s="66">
        <v>13.166101694915254</v>
      </c>
    </row>
    <row r="67" spans="9:15" ht="15">
      <c r="I67" s="60"/>
      <c r="J67" s="64" t="s">
        <v>22</v>
      </c>
      <c r="K67" s="65">
        <v>9.326358764991069</v>
      </c>
      <c r="L67" s="65">
        <v>0</v>
      </c>
      <c r="M67" s="65">
        <v>0</v>
      </c>
      <c r="N67" s="65">
        <v>0</v>
      </c>
      <c r="O67" s="66">
        <v>9.326358764991069</v>
      </c>
    </row>
    <row r="68" spans="9:15" ht="15">
      <c r="I68" s="60"/>
      <c r="J68" s="64" t="s">
        <v>20</v>
      </c>
      <c r="K68" s="65">
        <v>6.648834543370271</v>
      </c>
      <c r="L68" s="65">
        <v>0</v>
      </c>
      <c r="M68" s="65">
        <v>0.007642338555598013</v>
      </c>
      <c r="N68" s="65">
        <v>0</v>
      </c>
      <c r="O68" s="66">
        <v>6.65647688192587</v>
      </c>
    </row>
    <row r="69" spans="9:15" ht="15">
      <c r="I69" s="60"/>
      <c r="J69" s="64" t="s">
        <v>4</v>
      </c>
      <c r="K69" s="65">
        <v>6.298600311041991</v>
      </c>
      <c r="L69" s="65">
        <v>0</v>
      </c>
      <c r="M69" s="65">
        <v>0</v>
      </c>
      <c r="N69" s="65">
        <v>0</v>
      </c>
      <c r="O69" s="66">
        <v>6.298600311041991</v>
      </c>
    </row>
    <row r="70" spans="9:15" ht="15">
      <c r="I70" s="60"/>
      <c r="J70" s="64" t="s">
        <v>11</v>
      </c>
      <c r="K70" s="65">
        <v>3.7921727395411606</v>
      </c>
      <c r="L70" s="65">
        <v>0</v>
      </c>
      <c r="M70" s="65">
        <v>0</v>
      </c>
      <c r="N70" s="65">
        <v>0</v>
      </c>
      <c r="O70" s="66">
        <v>3.7921727395411606</v>
      </c>
    </row>
    <row r="71" spans="9:15" ht="15">
      <c r="I71" s="60"/>
      <c r="J71" s="64" t="s">
        <v>23</v>
      </c>
      <c r="K71" s="65">
        <v>3.1886024423337855</v>
      </c>
      <c r="L71" s="65">
        <v>0</v>
      </c>
      <c r="M71" s="65">
        <v>0</v>
      </c>
      <c r="N71" s="65">
        <v>0</v>
      </c>
      <c r="O71" s="66">
        <v>3.1886024423337855</v>
      </c>
    </row>
    <row r="72" spans="9:15" ht="15">
      <c r="I72" s="60"/>
      <c r="J72" s="64"/>
      <c r="K72" s="65"/>
      <c r="L72" s="65"/>
      <c r="M72" s="65"/>
      <c r="N72" s="65"/>
      <c r="O72" s="66"/>
    </row>
    <row r="73" spans="9:15" ht="15">
      <c r="I73" s="60"/>
      <c r="J73" s="64"/>
      <c r="K73" s="65"/>
      <c r="L73" s="65"/>
      <c r="M73" s="65"/>
      <c r="N73" s="65"/>
      <c r="O73" s="68"/>
    </row>
    <row r="74" spans="9:15" ht="15">
      <c r="I74" s="60"/>
      <c r="J74" s="64" t="s">
        <v>36</v>
      </c>
      <c r="K74" s="65">
        <v>43.75056566205087</v>
      </c>
      <c r="L74" s="65">
        <v>4.4347904787763595</v>
      </c>
      <c r="M74" s="65">
        <v>12.317856819621685</v>
      </c>
      <c r="N74" s="65">
        <v>0.009050592813829306</v>
      </c>
      <c r="O74" s="68">
        <v>60.512263553262734</v>
      </c>
    </row>
    <row r="75" spans="9:15" ht="15">
      <c r="I75" s="60"/>
      <c r="J75" s="64" t="s">
        <v>35</v>
      </c>
      <c r="K75" s="65">
        <v>32.077249175694774</v>
      </c>
      <c r="L75" s="65">
        <v>0</v>
      </c>
      <c r="M75" s="65">
        <v>32.430522845030616</v>
      </c>
      <c r="N75" s="65">
        <v>0</v>
      </c>
      <c r="O75" s="68">
        <v>64.50777202072538</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A404-D477-4B13-A9B7-0FB0ACE63B84}">
  <dimension ref="A1:K54"/>
  <sheetViews>
    <sheetView showGridLines="0" workbookViewId="0" topLeftCell="A1"/>
  </sheetViews>
  <sheetFormatPr defaultColWidth="9.140625" defaultRowHeight="15"/>
  <cols>
    <col min="1" max="1" width="14.140625" style="11" customWidth="1"/>
    <col min="2" max="4" width="9.8515625" style="11" customWidth="1"/>
    <col min="5" max="13" width="9.140625" style="11" customWidth="1"/>
    <col min="14" max="14" width="11.140625" style="11" bestFit="1" customWidth="1"/>
    <col min="15" max="16384" width="9.140625" style="11" customWidth="1"/>
  </cols>
  <sheetData>
    <row r="1" spans="1:5" ht="15" customHeight="1">
      <c r="A1" s="128" t="s">
        <v>116</v>
      </c>
      <c r="B1" s="10"/>
      <c r="C1" s="10"/>
      <c r="D1" s="10"/>
      <c r="E1" s="69"/>
    </row>
    <row r="2" spans="1:11" ht="18" customHeight="1">
      <c r="A2" s="129" t="s">
        <v>117</v>
      </c>
      <c r="B2" s="1"/>
      <c r="C2" s="1"/>
      <c r="D2" s="1"/>
      <c r="E2" s="1"/>
      <c r="F2" s="1"/>
      <c r="G2" s="1"/>
      <c r="H2" s="1"/>
      <c r="I2" s="1"/>
      <c r="J2" s="1"/>
      <c r="K2" s="1"/>
    </row>
    <row r="3" s="4" customFormat="1" ht="18" customHeight="1"/>
    <row r="4" ht="12.75"/>
    <row r="5" spans="1:4" ht="12.75">
      <c r="A5" s="79" t="s">
        <v>99</v>
      </c>
      <c r="B5" s="79"/>
      <c r="C5" s="79"/>
      <c r="D5" s="79"/>
    </row>
    <row r="6" spans="1:4" ht="12.75">
      <c r="A6" s="140" t="s">
        <v>98</v>
      </c>
      <c r="B6" s="140"/>
      <c r="C6" s="140"/>
      <c r="D6" s="140"/>
    </row>
    <row r="7" spans="1:4" ht="12.75">
      <c r="A7" s="140" t="s">
        <v>100</v>
      </c>
      <c r="B7" s="140"/>
      <c r="C7" s="140"/>
      <c r="D7" s="140"/>
    </row>
    <row r="8" spans="1:4" ht="12.75">
      <c r="A8" s="79" t="s">
        <v>101</v>
      </c>
      <c r="B8" s="79"/>
      <c r="C8" s="79"/>
      <c r="D8" s="79"/>
    </row>
    <row r="9" spans="1:9" ht="12.75">
      <c r="A9" s="139" t="s">
        <v>90</v>
      </c>
      <c r="B9" s="139"/>
      <c r="C9" s="139"/>
      <c r="D9" s="139"/>
      <c r="I9" s="75"/>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3" ht="18" customHeight="1"/>
    <row r="44" ht="12" customHeight="1"/>
    <row r="45" spans="1:10" ht="13">
      <c r="A45" s="70"/>
      <c r="B45" s="70">
        <v>2012</v>
      </c>
      <c r="C45" s="71">
        <v>2021</v>
      </c>
      <c r="D45" s="71">
        <v>2022</v>
      </c>
      <c r="E45" s="4"/>
      <c r="F45" s="4"/>
      <c r="G45" s="4"/>
      <c r="H45" s="72" t="s">
        <v>83</v>
      </c>
      <c r="I45" s="72" t="s">
        <v>84</v>
      </c>
      <c r="J45" s="4"/>
    </row>
    <row r="46" spans="1:10" ht="13">
      <c r="A46" s="73" t="s">
        <v>54</v>
      </c>
      <c r="B46" s="74">
        <v>8.476385485549327</v>
      </c>
      <c r="C46" s="74">
        <v>9.383399853384377</v>
      </c>
      <c r="D46" s="74">
        <v>9.196713641997095</v>
      </c>
      <c r="H46" s="75">
        <f>D46-C46</f>
        <v>-0.1866862113872827</v>
      </c>
      <c r="I46" s="75">
        <f>D46-B46</f>
        <v>0.720328156447767</v>
      </c>
      <c r="J46" s="11" t="str">
        <f>A46</f>
        <v>EU</v>
      </c>
    </row>
    <row r="47" spans="8:9" ht="15">
      <c r="H47" s="75"/>
      <c r="I47" s="75"/>
    </row>
    <row r="48" spans="1:9" ht="13">
      <c r="A48" s="76" t="s">
        <v>16</v>
      </c>
      <c r="B48" s="77">
        <v>10.595317152588848</v>
      </c>
      <c r="C48" s="77">
        <v>14.060655491403919</v>
      </c>
      <c r="D48" s="77">
        <v>12.91553500482593</v>
      </c>
      <c r="H48" s="75">
        <f>D48-C48</f>
        <v>-1.145120486577989</v>
      </c>
      <c r="I48" s="75">
        <f>D48-B48</f>
        <v>2.320217852237082</v>
      </c>
    </row>
    <row r="49" spans="1:9" ht="13">
      <c r="A49" s="29" t="s">
        <v>25</v>
      </c>
      <c r="B49" s="77">
        <v>9.042880590890439</v>
      </c>
      <c r="C49" s="77">
        <v>10.179056787766873</v>
      </c>
      <c r="D49" s="77">
        <v>9.785343518371603</v>
      </c>
      <c r="H49" s="75">
        <f aca="true" t="shared" si="0" ref="H49:H54">D49-C49</f>
        <v>-0.3937132693952705</v>
      </c>
      <c r="I49" s="75">
        <f aca="true" t="shared" si="1" ref="I49:I54">D49-B49</f>
        <v>0.7424629274811636</v>
      </c>
    </row>
    <row r="50" spans="1:9" ht="13">
      <c r="A50" s="29" t="s">
        <v>1</v>
      </c>
      <c r="B50" s="77">
        <v>15.182341650671786</v>
      </c>
      <c r="C50" s="77">
        <v>9.376528117359413</v>
      </c>
      <c r="D50" s="77">
        <v>7.871411562375975</v>
      </c>
      <c r="H50" s="75">
        <f t="shared" si="0"/>
        <v>-1.505116554983438</v>
      </c>
      <c r="I50" s="75">
        <f t="shared" si="1"/>
        <v>-7.310930088295811</v>
      </c>
    </row>
    <row r="51" spans="1:9" ht="13">
      <c r="A51" s="29" t="s">
        <v>8</v>
      </c>
      <c r="B51" s="77">
        <v>8.662732435140853</v>
      </c>
      <c r="C51" s="77">
        <v>6.1390227116311085</v>
      </c>
      <c r="D51" s="77">
        <v>7.280448961019263</v>
      </c>
      <c r="H51" s="75">
        <f t="shared" si="0"/>
        <v>1.1414262493881546</v>
      </c>
      <c r="I51" s="75">
        <f t="shared" si="1"/>
        <v>-1.3822834741215901</v>
      </c>
    </row>
    <row r="52" spans="1:9" ht="13">
      <c r="A52" s="29" t="s">
        <v>67</v>
      </c>
      <c r="B52" s="77">
        <v>0</v>
      </c>
      <c r="C52" s="77">
        <v>0.4608294930875576</v>
      </c>
      <c r="D52" s="77">
        <v>0.5</v>
      </c>
      <c r="H52" s="78">
        <f t="shared" si="0"/>
        <v>0.03917050691244239</v>
      </c>
      <c r="I52" s="75">
        <f t="shared" si="1"/>
        <v>0.5</v>
      </c>
    </row>
    <row r="53" spans="1:9" ht="13">
      <c r="A53" s="29" t="s">
        <v>72</v>
      </c>
      <c r="B53" s="77">
        <v>0.16773162939297126</v>
      </c>
      <c r="C53" s="77">
        <v>0.007395355716609969</v>
      </c>
      <c r="D53" s="77">
        <v>0.41833224876824393</v>
      </c>
      <c r="H53" s="75">
        <f t="shared" si="0"/>
        <v>0.41093689305163394</v>
      </c>
      <c r="I53" s="75">
        <f t="shared" si="1"/>
        <v>0.25060061937527267</v>
      </c>
    </row>
    <row r="54" spans="1:9" ht="13">
      <c r="A54" s="29" t="s">
        <v>71</v>
      </c>
      <c r="B54" s="77">
        <v>0.1869508319312021</v>
      </c>
      <c r="C54" s="77">
        <v>0</v>
      </c>
      <c r="D54" s="77">
        <v>0.07921837866385001</v>
      </c>
      <c r="H54" s="75">
        <f t="shared" si="0"/>
        <v>0.07921837866385001</v>
      </c>
      <c r="I54" s="75">
        <f t="shared" si="1"/>
        <v>-0.10773245326735209</v>
      </c>
    </row>
  </sheetData>
  <mergeCells count="3">
    <mergeCell ref="A6:D6"/>
    <mergeCell ref="A9:D9"/>
    <mergeCell ref="A7:D7"/>
  </mergeCells>
  <conditionalFormatting sqref="H47">
    <cfRule type="colorScale" priority="67">
      <colorScale>
        <cfvo type="min" val="0"/>
        <cfvo type="percentile" val="50"/>
        <cfvo type="max"/>
        <color rgb="FFF8696B"/>
        <color rgb="FFFCFCFF"/>
        <color rgb="FF63BE7B"/>
      </colorScale>
    </cfRule>
  </conditionalFormatting>
  <conditionalFormatting sqref="H46:I54">
    <cfRule type="cellIs" priority="3" dxfId="0" operator="lessThan">
      <formula>0</formula>
    </cfRule>
  </conditionalFormatting>
  <conditionalFormatting sqref="I9 I47">
    <cfRule type="colorScale" priority="7">
      <colorScale>
        <cfvo type="min" val="0"/>
        <cfvo type="percentile" val="50"/>
        <cfvo type="max"/>
        <color rgb="FFF8696B"/>
        <color rgb="FFFCFCFF"/>
        <color rgb="FF63BE7B"/>
      </colorScale>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A6EB1-9B01-4FD6-AFB2-361D734B4B01}">
  <dimension ref="A1:G71"/>
  <sheetViews>
    <sheetView showGridLines="0" workbookViewId="0" topLeftCell="A5"/>
  </sheetViews>
  <sheetFormatPr defaultColWidth="9.140625" defaultRowHeight="15"/>
  <cols>
    <col min="1" max="1" width="14.421875" style="11" customWidth="1"/>
    <col min="2" max="3" width="9.7109375" style="11" customWidth="1"/>
    <col min="4" max="5" width="9.140625" style="11" customWidth="1"/>
    <col min="6" max="6" width="15.28125" style="11" customWidth="1"/>
    <col min="7" max="16384" width="9.140625" style="11" customWidth="1"/>
  </cols>
  <sheetData>
    <row r="1" spans="1:4" ht="15" customHeight="1">
      <c r="A1" s="128" t="s">
        <v>77</v>
      </c>
      <c r="B1" s="10"/>
      <c r="C1" s="10"/>
      <c r="D1" s="10"/>
    </row>
    <row r="2" spans="1:4" s="1" customFormat="1" ht="18" customHeight="1">
      <c r="A2" s="132" t="s">
        <v>59</v>
      </c>
      <c r="B2" s="131"/>
      <c r="C2" s="131"/>
      <c r="D2" s="131"/>
    </row>
    <row r="3" spans="1:4" s="1" customFormat="1" ht="18" customHeight="1">
      <c r="A3" s="131"/>
      <c r="B3" s="131"/>
      <c r="C3" s="131"/>
      <c r="D3" s="131"/>
    </row>
    <row r="4" ht="12" customHeight="1">
      <c r="A4" s="11" t="s">
        <v>102</v>
      </c>
    </row>
    <row r="5" spans="1:4" ht="12.75">
      <c r="A5" s="139" t="s">
        <v>91</v>
      </c>
      <c r="B5" s="139"/>
      <c r="C5" s="139"/>
      <c r="D5" s="139"/>
    </row>
    <row r="6" spans="1:4" s="1" customFormat="1" ht="18" customHeight="1">
      <c r="A6" s="131"/>
      <c r="B6" s="131"/>
      <c r="C6" s="131"/>
      <c r="D6" s="131"/>
    </row>
    <row r="7" spans="1:4" s="1" customFormat="1" ht="18" customHeight="1">
      <c r="A7" s="131"/>
      <c r="B7" s="131"/>
      <c r="C7" s="131"/>
      <c r="D7" s="131"/>
    </row>
    <row r="8" spans="1:4" s="1" customFormat="1" ht="18" customHeight="1">
      <c r="A8" s="131"/>
      <c r="B8" s="131"/>
      <c r="C8" s="131"/>
      <c r="D8" s="131"/>
    </row>
    <row r="9" spans="1:4" s="1" customFormat="1" ht="18" customHeight="1">
      <c r="A9" s="131"/>
      <c r="B9" s="131"/>
      <c r="C9" s="131"/>
      <c r="D9" s="131"/>
    </row>
    <row r="10" spans="1:4" s="1" customFormat="1" ht="18" customHeight="1">
      <c r="A10" s="131"/>
      <c r="B10" s="131"/>
      <c r="C10" s="131"/>
      <c r="D10" s="131"/>
    </row>
    <row r="11" spans="1:4" s="1" customFormat="1" ht="18" customHeight="1">
      <c r="A11" s="131"/>
      <c r="B11" s="131"/>
      <c r="C11" s="131"/>
      <c r="D11" s="131"/>
    </row>
    <row r="12" spans="1:4" s="1" customFormat="1" ht="18" customHeight="1">
      <c r="A12" s="131"/>
      <c r="B12" s="131"/>
      <c r="C12" s="131"/>
      <c r="D12" s="131"/>
    </row>
    <row r="13" spans="1:4" s="1" customFormat="1" ht="18" customHeight="1">
      <c r="A13" s="131"/>
      <c r="B13" s="131"/>
      <c r="C13" s="131"/>
      <c r="D13" s="131"/>
    </row>
    <row r="14" spans="1:4" s="1" customFormat="1" ht="18" customHeight="1">
      <c r="A14" s="131"/>
      <c r="B14" s="131"/>
      <c r="C14" s="131"/>
      <c r="D14" s="131"/>
    </row>
    <row r="15" spans="1:4" s="1" customFormat="1" ht="18" customHeight="1">
      <c r="A15" s="131"/>
      <c r="B15" s="131"/>
      <c r="C15" s="131"/>
      <c r="D15" s="131"/>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spans="1:4" ht="15">
      <c r="A42" s="137"/>
      <c r="B42" s="137"/>
      <c r="C42" s="137"/>
      <c r="D42" s="137"/>
    </row>
    <row r="45" spans="1:7" ht="13">
      <c r="A45" s="70"/>
      <c r="B45" s="70">
        <v>2012</v>
      </c>
      <c r="C45" s="70">
        <v>2021</v>
      </c>
      <c r="D45" s="70">
        <v>2022</v>
      </c>
      <c r="E45" s="4"/>
      <c r="F45" s="4"/>
      <c r="G45" s="4"/>
    </row>
    <row r="46" spans="1:7" ht="13">
      <c r="A46" s="81" t="s">
        <v>54</v>
      </c>
      <c r="B46" s="74">
        <v>14.222169102545834</v>
      </c>
      <c r="C46" s="74">
        <v>16.547512846910983</v>
      </c>
      <c r="D46" s="74">
        <v>16.03113187737506</v>
      </c>
      <c r="F46" s="82">
        <f>D46-B46</f>
        <v>1.8089627748292259</v>
      </c>
      <c r="G46" s="82">
        <f>D46-C46</f>
        <v>-0.5163809695359234</v>
      </c>
    </row>
    <row r="47" spans="1:4" ht="13">
      <c r="A47" s="81"/>
      <c r="B47" s="74"/>
      <c r="C47" s="74"/>
      <c r="D47" s="74"/>
    </row>
    <row r="48" spans="1:7" ht="13">
      <c r="A48" s="29" t="s">
        <v>21</v>
      </c>
      <c r="B48" s="77">
        <v>30.300608500572036</v>
      </c>
      <c r="C48" s="77">
        <v>40.53652494509012</v>
      </c>
      <c r="D48" s="77">
        <v>35.860692475873144</v>
      </c>
      <c r="F48" s="82">
        <f aca="true" t="shared" si="0" ref="F48:F71">D48-B48</f>
        <v>5.560083975301108</v>
      </c>
      <c r="G48" s="82">
        <f aca="true" t="shared" si="1" ref="G48:G69">D48-C48</f>
        <v>-4.675832469216978</v>
      </c>
    </row>
    <row r="49" spans="1:7" ht="13">
      <c r="A49" s="29" t="s">
        <v>19</v>
      </c>
      <c r="B49" s="83">
        <v>25.124053488578397</v>
      </c>
      <c r="C49" s="83">
        <v>37.86730630314171</v>
      </c>
      <c r="D49" s="83">
        <v>35.82544903785998</v>
      </c>
      <c r="F49" s="82">
        <f t="shared" si="0"/>
        <v>10.701395549281585</v>
      </c>
      <c r="G49" s="82">
        <f t="shared" si="1"/>
        <v>-2.0418572652817275</v>
      </c>
    </row>
    <row r="50" spans="1:7" ht="13">
      <c r="A50" s="84" t="s">
        <v>1</v>
      </c>
      <c r="B50" s="80">
        <v>33.334347897264074</v>
      </c>
      <c r="C50" s="80">
        <v>29.26790421973023</v>
      </c>
      <c r="D50" s="80">
        <v>27.03049739313053</v>
      </c>
      <c r="F50" s="82">
        <f t="shared" si="0"/>
        <v>-6.303850504133543</v>
      </c>
      <c r="G50" s="82">
        <f t="shared" si="1"/>
        <v>-2.237406826599699</v>
      </c>
    </row>
    <row r="51" spans="1:7" ht="13">
      <c r="A51" s="29" t="s">
        <v>25</v>
      </c>
      <c r="B51" s="83">
        <v>28.131116988713273</v>
      </c>
      <c r="C51" s="83">
        <v>28.360328309315157</v>
      </c>
      <c r="D51" s="83">
        <v>26.971863438777817</v>
      </c>
      <c r="F51" s="82">
        <f t="shared" si="0"/>
        <v>-1.1592535499354568</v>
      </c>
      <c r="G51" s="82">
        <f t="shared" si="1"/>
        <v>-1.3884648705373408</v>
      </c>
    </row>
    <row r="52" spans="1:7" ht="13">
      <c r="A52" s="29" t="s">
        <v>12</v>
      </c>
      <c r="B52" s="83">
        <v>10.97993954247332</v>
      </c>
      <c r="C52" s="83">
        <v>19.852962840498257</v>
      </c>
      <c r="D52" s="83">
        <v>25.83599053294659</v>
      </c>
      <c r="F52" s="82">
        <f t="shared" si="0"/>
        <v>14.85605099047327</v>
      </c>
      <c r="G52" s="82">
        <f t="shared" si="1"/>
        <v>5.983027692448331</v>
      </c>
    </row>
    <row r="53" spans="1:7" ht="13">
      <c r="A53" s="29" t="s">
        <v>10</v>
      </c>
      <c r="B53" s="83">
        <v>31.66085374843372</v>
      </c>
      <c r="C53" s="83">
        <v>28.52763478827127</v>
      </c>
      <c r="D53" s="83">
        <v>23.8324824370752</v>
      </c>
      <c r="F53" s="82">
        <f t="shared" si="0"/>
        <v>-7.82837131135852</v>
      </c>
      <c r="G53" s="82">
        <f t="shared" si="1"/>
        <v>-4.6951523511960715</v>
      </c>
    </row>
    <row r="54" spans="1:7" ht="13">
      <c r="A54" s="29" t="s">
        <v>7</v>
      </c>
      <c r="B54" s="83">
        <v>22.20609367821779</v>
      </c>
      <c r="C54" s="83">
        <v>24.364640840328214</v>
      </c>
      <c r="D54" s="83">
        <v>23.674231390872684</v>
      </c>
      <c r="F54" s="82">
        <f t="shared" si="0"/>
        <v>1.4681377126548938</v>
      </c>
      <c r="G54" s="82">
        <f t="shared" si="1"/>
        <v>-0.6904094494555295</v>
      </c>
    </row>
    <row r="55" spans="1:7" ht="13">
      <c r="A55" s="29" t="s">
        <v>6</v>
      </c>
      <c r="B55" s="83">
        <v>22.154432754590804</v>
      </c>
      <c r="C55" s="83">
        <v>23.078744564713823</v>
      </c>
      <c r="D55" s="83">
        <v>22.400025459617755</v>
      </c>
      <c r="F55" s="82">
        <f t="shared" si="0"/>
        <v>0.24559270502695085</v>
      </c>
      <c r="G55" s="82">
        <f t="shared" si="1"/>
        <v>-0.6787191050960679</v>
      </c>
    </row>
    <row r="56" spans="1:7" ht="13">
      <c r="A56" s="29" t="s">
        <v>18</v>
      </c>
      <c r="B56" s="83">
        <v>17.22224912571676</v>
      </c>
      <c r="C56" s="83">
        <v>24.566768298737813</v>
      </c>
      <c r="D56" s="83">
        <v>21.65358495460749</v>
      </c>
      <c r="F56" s="82">
        <f t="shared" si="0"/>
        <v>4.431335828890727</v>
      </c>
      <c r="G56" s="82">
        <f t="shared" si="1"/>
        <v>-2.9131833441303243</v>
      </c>
    </row>
    <row r="57" spans="1:7" ht="13">
      <c r="A57" s="29" t="s">
        <v>5</v>
      </c>
      <c r="B57" s="83">
        <v>17.561526285358788</v>
      </c>
      <c r="C57" s="83">
        <v>20.104282101900885</v>
      </c>
      <c r="D57" s="83">
        <v>19.135633600456504</v>
      </c>
      <c r="F57" s="82">
        <f t="shared" si="0"/>
        <v>1.5741073150977165</v>
      </c>
      <c r="G57" s="82">
        <f t="shared" si="1"/>
        <v>-0.9686485014443811</v>
      </c>
    </row>
    <row r="58" spans="1:7" ht="13">
      <c r="A58" s="29" t="s">
        <v>27</v>
      </c>
      <c r="B58" s="83">
        <v>6.368255653003879</v>
      </c>
      <c r="C58" s="83">
        <v>14.740535895200967</v>
      </c>
      <c r="D58" s="83">
        <v>17.821778639260394</v>
      </c>
      <c r="F58" s="82">
        <f t="shared" si="0"/>
        <v>11.453522986256516</v>
      </c>
      <c r="G58" s="82">
        <f t="shared" si="1"/>
        <v>3.081242744059427</v>
      </c>
    </row>
    <row r="59" spans="1:7" ht="13">
      <c r="A59" s="29" t="s">
        <v>16</v>
      </c>
      <c r="B59" s="83">
        <v>12.361402942352614</v>
      </c>
      <c r="C59" s="83">
        <v>16.84339971870277</v>
      </c>
      <c r="D59" s="83">
        <v>15.381872174227512</v>
      </c>
      <c r="F59" s="82">
        <f t="shared" si="0"/>
        <v>3.0204692318748982</v>
      </c>
      <c r="G59" s="82">
        <f t="shared" si="1"/>
        <v>-1.461527544475258</v>
      </c>
    </row>
    <row r="60" spans="1:7" ht="13">
      <c r="A60" s="29" t="s">
        <v>9</v>
      </c>
      <c r="B60" s="83">
        <v>13.05639478168709</v>
      </c>
      <c r="C60" s="83">
        <v>16.73058943437195</v>
      </c>
      <c r="D60" s="83">
        <v>14.733511716467177</v>
      </c>
      <c r="F60" s="82">
        <f t="shared" si="0"/>
        <v>1.6771169347800878</v>
      </c>
      <c r="G60" s="82">
        <f t="shared" si="1"/>
        <v>-1.997077717904773</v>
      </c>
    </row>
    <row r="61" spans="1:7" ht="13">
      <c r="A61" s="29" t="s">
        <v>15</v>
      </c>
      <c r="B61" s="83">
        <v>19.734802275656552</v>
      </c>
      <c r="C61" s="83">
        <v>22.086979569100286</v>
      </c>
      <c r="D61" s="83">
        <v>12.87735657038043</v>
      </c>
      <c r="F61" s="82">
        <f t="shared" si="0"/>
        <v>-6.857445705276122</v>
      </c>
      <c r="G61" s="82">
        <f t="shared" si="1"/>
        <v>-9.209622998719857</v>
      </c>
    </row>
    <row r="62" spans="1:7" ht="13">
      <c r="A62" s="29" t="s">
        <v>11</v>
      </c>
      <c r="B62" s="83">
        <v>5.996973967847142</v>
      </c>
      <c r="C62" s="83">
        <v>12.373211333694737</v>
      </c>
      <c r="D62" s="83">
        <v>10.372700574609025</v>
      </c>
      <c r="F62" s="82">
        <f t="shared" si="0"/>
        <v>4.375726606761884</v>
      </c>
      <c r="G62" s="82">
        <f t="shared" si="1"/>
        <v>-2.000510759085712</v>
      </c>
    </row>
    <row r="63" spans="1:7" ht="13">
      <c r="A63" s="29" t="s">
        <v>23</v>
      </c>
      <c r="B63" s="83">
        <v>11.312575529740478</v>
      </c>
      <c r="C63" s="83">
        <v>10.574426613390331</v>
      </c>
      <c r="D63" s="83">
        <v>10.284851359787575</v>
      </c>
      <c r="F63" s="82">
        <f t="shared" si="0"/>
        <v>-1.0277241699529025</v>
      </c>
      <c r="G63" s="82">
        <f t="shared" si="1"/>
        <v>-0.2895752536027558</v>
      </c>
    </row>
    <row r="64" spans="1:7" ht="13">
      <c r="A64" s="29" t="s">
        <v>2</v>
      </c>
      <c r="B64" s="83">
        <v>8.162969113210854</v>
      </c>
      <c r="C64" s="83">
        <v>12.55261671688551</v>
      </c>
      <c r="D64" s="83">
        <v>9.89200028399769</v>
      </c>
      <c r="F64" s="82">
        <f t="shared" si="0"/>
        <v>1.7290311707868362</v>
      </c>
      <c r="G64" s="82">
        <f t="shared" si="1"/>
        <v>-2.660616432887819</v>
      </c>
    </row>
    <row r="65" spans="1:7" ht="13">
      <c r="A65" s="29" t="s">
        <v>20</v>
      </c>
      <c r="B65" s="83">
        <v>7.704205927787145</v>
      </c>
      <c r="C65" s="83">
        <v>9.497262814714702</v>
      </c>
      <c r="D65" s="83">
        <v>9.748917258428778</v>
      </c>
      <c r="F65" s="82">
        <f t="shared" si="0"/>
        <v>2.0447113306416327</v>
      </c>
      <c r="G65" s="82">
        <f t="shared" si="1"/>
        <v>0.2516544437140755</v>
      </c>
    </row>
    <row r="66" spans="1:7" ht="13">
      <c r="A66" s="29" t="s">
        <v>8</v>
      </c>
      <c r="B66" s="83">
        <v>5.3208996468282725</v>
      </c>
      <c r="C66" s="83">
        <v>8.423901096791804</v>
      </c>
      <c r="D66" s="83">
        <v>9.046802222716911</v>
      </c>
      <c r="F66" s="82">
        <f t="shared" si="0"/>
        <v>3.7259025758886386</v>
      </c>
      <c r="G66" s="82">
        <f t="shared" si="1"/>
        <v>0.6229011259251074</v>
      </c>
    </row>
    <row r="67" spans="1:7" ht="13">
      <c r="A67" s="29" t="s">
        <v>4</v>
      </c>
      <c r="B67" s="83">
        <v>6.4482848231215</v>
      </c>
      <c r="C67" s="83">
        <v>6.145129424310388</v>
      </c>
      <c r="D67" s="83">
        <v>7.5205632327065715</v>
      </c>
      <c r="F67" s="82">
        <f t="shared" si="0"/>
        <v>1.0722784095850715</v>
      </c>
      <c r="G67" s="82">
        <f t="shared" si="1"/>
        <v>1.375433808396183</v>
      </c>
    </row>
    <row r="68" spans="1:7" ht="13">
      <c r="A68" s="29" t="s">
        <v>3</v>
      </c>
      <c r="B68" s="83">
        <v>6.572913326451537</v>
      </c>
      <c r="C68" s="83">
        <v>8.023467665867857</v>
      </c>
      <c r="D68" s="83">
        <v>7.280807694175115</v>
      </c>
      <c r="F68" s="82">
        <f t="shared" si="0"/>
        <v>0.7078943677235783</v>
      </c>
      <c r="G68" s="82">
        <f t="shared" si="1"/>
        <v>-0.742659971692742</v>
      </c>
    </row>
    <row r="69" spans="1:7" ht="13">
      <c r="A69" s="34" t="s">
        <v>24</v>
      </c>
      <c r="B69" s="85">
        <v>7.927542838567264</v>
      </c>
      <c r="C69" s="85">
        <v>7.136024896493684</v>
      </c>
      <c r="D69" s="85">
        <v>7.041618301234233</v>
      </c>
      <c r="F69" s="82">
        <f t="shared" si="0"/>
        <v>-0.8859245373330316</v>
      </c>
      <c r="G69" s="82">
        <f t="shared" si="1"/>
        <v>-0.09440659525945083</v>
      </c>
    </row>
    <row r="70" spans="1:4" ht="13">
      <c r="A70" s="37"/>
      <c r="B70" s="20"/>
      <c r="C70" s="20"/>
      <c r="D70" s="20"/>
    </row>
    <row r="71" spans="1:7" ht="13">
      <c r="A71" s="86" t="s">
        <v>35</v>
      </c>
      <c r="B71" s="87">
        <v>3.38367987845396</v>
      </c>
      <c r="C71" s="87">
        <v>3.9836615478520456</v>
      </c>
      <c r="D71" s="87">
        <v>3.953952297962841</v>
      </c>
      <c r="F71" s="82">
        <f t="shared" si="0"/>
        <v>0.5702724195088811</v>
      </c>
      <c r="G71" s="82">
        <f>D71-C71</f>
        <v>-0.029709249889204425</v>
      </c>
    </row>
  </sheetData>
  <mergeCells count="2">
    <mergeCell ref="A42:D42"/>
    <mergeCell ref="A5:D5"/>
  </mergeCells>
  <conditionalFormatting sqref="F48:G69">
    <cfRule type="cellIs" priority="2" dxfId="0" operator="lessThan">
      <formula>0</formula>
    </cfRule>
  </conditionalFormatting>
  <conditionalFormatting sqref="F71:G71">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3475E-2CD9-41D4-89A2-1A5945475E0C}">
  <dimension ref="A1:G71"/>
  <sheetViews>
    <sheetView showGridLines="0" workbookViewId="0" topLeftCell="A1"/>
  </sheetViews>
  <sheetFormatPr defaultColWidth="9.140625" defaultRowHeight="15"/>
  <cols>
    <col min="1" max="1" width="14.421875" style="11" customWidth="1"/>
    <col min="2" max="3" width="9.7109375" style="11" customWidth="1"/>
    <col min="4" max="6" width="9.140625" style="11" customWidth="1"/>
    <col min="7" max="7" width="14.28125" style="11" customWidth="1"/>
    <col min="8" max="16384" width="9.140625" style="11" customWidth="1"/>
  </cols>
  <sheetData>
    <row r="1" spans="1:4" ht="15" customHeight="1">
      <c r="A1" s="128" t="s">
        <v>78</v>
      </c>
      <c r="B1" s="10"/>
      <c r="C1" s="10"/>
      <c r="D1" s="10"/>
    </row>
    <row r="2" spans="1:5" s="1" customFormat="1" ht="18" customHeight="1">
      <c r="A2" s="132" t="s">
        <v>58</v>
      </c>
      <c r="B2" s="131"/>
      <c r="C2" s="131"/>
      <c r="D2" s="131"/>
      <c r="E2" s="131"/>
    </row>
    <row r="3" spans="1:5" s="4" customFormat="1" ht="18" customHeight="1">
      <c r="A3" s="133"/>
      <c r="B3" s="133"/>
      <c r="C3" s="133"/>
      <c r="D3" s="133"/>
      <c r="E3" s="133"/>
    </row>
    <row r="4" ht="12.75">
      <c r="A4" s="11" t="s">
        <v>106</v>
      </c>
    </row>
    <row r="5" ht="12.75">
      <c r="A5" s="24" t="s">
        <v>104</v>
      </c>
    </row>
    <row r="6" ht="12.75">
      <c r="A6" s="24" t="s">
        <v>105</v>
      </c>
    </row>
    <row r="7" spans="1:4" ht="12.75">
      <c r="A7" s="139" t="s">
        <v>91</v>
      </c>
      <c r="B7" s="139"/>
      <c r="C7" s="139"/>
      <c r="D7" s="139"/>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1:4" ht="12.75">
      <c r="A38" s="137"/>
      <c r="B38" s="137"/>
      <c r="C38" s="137"/>
      <c r="D38" s="137"/>
    </row>
    <row r="39" ht="12" customHeight="1"/>
    <row r="40" ht="15.75" customHeight="1"/>
    <row r="41" ht="12" customHeight="1"/>
    <row r="42" ht="12.75"/>
    <row r="43" ht="12.75"/>
    <row r="44" ht="12.75"/>
    <row r="45" spans="1:7" ht="12.75">
      <c r="A45" s="70"/>
      <c r="B45" s="70">
        <f>Fig6!B45</f>
        <v>2012</v>
      </c>
      <c r="C45" s="70">
        <f>Fig6!C45</f>
        <v>2021</v>
      </c>
      <c r="D45" s="70">
        <f>Fig6!D45</f>
        <v>2022</v>
      </c>
      <c r="E45" s="4"/>
      <c r="F45" s="4"/>
      <c r="G45" s="4"/>
    </row>
    <row r="46" spans="1:7" ht="12.75">
      <c r="A46" s="81" t="s">
        <v>54</v>
      </c>
      <c r="B46" s="74">
        <v>34.50369200541468</v>
      </c>
      <c r="C46" s="74">
        <v>37.69930053389921</v>
      </c>
      <c r="D46" s="74">
        <v>33.31232407712686</v>
      </c>
      <c r="F46" s="82">
        <f>D46-B46</f>
        <v>-1.1913679282878178</v>
      </c>
      <c r="G46" s="82">
        <f>D46-C46</f>
        <v>-4.386976456772352</v>
      </c>
    </row>
    <row r="47" spans="1:4" ht="12.75">
      <c r="A47" s="81"/>
      <c r="B47" s="74"/>
      <c r="C47" s="74"/>
      <c r="D47" s="74"/>
    </row>
    <row r="48" spans="1:7" ht="12.75">
      <c r="A48" s="29" t="s">
        <v>15</v>
      </c>
      <c r="B48" s="83">
        <v>74.35403580544143</v>
      </c>
      <c r="C48" s="83">
        <v>91.2093985377947</v>
      </c>
      <c r="D48" s="83">
        <v>67.88210074298546</v>
      </c>
      <c r="F48" s="82">
        <f aca="true" t="shared" si="0" ref="F48:F71">D48-B48</f>
        <v>-6.4719350624559695</v>
      </c>
      <c r="G48" s="82">
        <f aca="true" t="shared" si="1" ref="G48:G69">D48-C48</f>
        <v>-23.32729779480924</v>
      </c>
    </row>
    <row r="49" spans="1:7" ht="12.75">
      <c r="A49" s="29" t="s">
        <v>25</v>
      </c>
      <c r="B49" s="83">
        <v>66.40333527830607</v>
      </c>
      <c r="C49" s="83">
        <v>63.385656136496934</v>
      </c>
      <c r="D49" s="83">
        <v>58.32846196896422</v>
      </c>
      <c r="F49" s="82">
        <f t="shared" si="0"/>
        <v>-8.074873309341854</v>
      </c>
      <c r="G49" s="82">
        <f t="shared" si="1"/>
        <v>-5.057194167532714</v>
      </c>
    </row>
    <row r="50" spans="1:7" ht="12.75">
      <c r="A50" s="29" t="s">
        <v>1</v>
      </c>
      <c r="B50" s="83">
        <v>52.02004859804757</v>
      </c>
      <c r="C50" s="83">
        <v>55.69243368886478</v>
      </c>
      <c r="D50" s="83">
        <v>49.316035524389015</v>
      </c>
      <c r="F50" s="82">
        <f t="shared" si="0"/>
        <v>-2.704013073658558</v>
      </c>
      <c r="G50" s="82">
        <f t="shared" si="1"/>
        <v>-6.376398164475766</v>
      </c>
    </row>
    <row r="51" spans="1:7" ht="12.75">
      <c r="A51" s="29" t="s">
        <v>10</v>
      </c>
      <c r="B51" s="83">
        <v>18.235031114842055</v>
      </c>
      <c r="C51" s="83">
        <v>53.51600829497749</v>
      </c>
      <c r="D51" s="83">
        <v>48.81779582129709</v>
      </c>
      <c r="F51" s="82">
        <f t="shared" si="0"/>
        <v>30.582764706455034</v>
      </c>
      <c r="G51" s="82">
        <f t="shared" si="1"/>
        <v>-4.6982124736804</v>
      </c>
    </row>
    <row r="52" spans="1:7" ht="12.75">
      <c r="A52" s="29" t="s">
        <v>6</v>
      </c>
      <c r="B52" s="83">
        <v>51.10383481609869</v>
      </c>
      <c r="C52" s="83">
        <v>47.809229085892206</v>
      </c>
      <c r="D52" s="83">
        <v>47.43529667891878</v>
      </c>
      <c r="F52" s="82">
        <f t="shared" si="0"/>
        <v>-3.668538137179908</v>
      </c>
      <c r="G52" s="82">
        <f t="shared" si="1"/>
        <v>-0.3739324069734238</v>
      </c>
    </row>
    <row r="53" spans="1:7" ht="12.75">
      <c r="A53" s="29" t="s">
        <v>21</v>
      </c>
      <c r="B53" s="83">
        <v>21.71643216793459</v>
      </c>
      <c r="C53" s="83">
        <v>48.689769069703054</v>
      </c>
      <c r="D53" s="83">
        <v>44.44702614813105</v>
      </c>
      <c r="F53" s="82">
        <f t="shared" si="0"/>
        <v>22.73059398019646</v>
      </c>
      <c r="G53" s="82">
        <f t="shared" si="1"/>
        <v>-4.2427429215720025</v>
      </c>
    </row>
    <row r="54" spans="1:7" ht="12.75">
      <c r="A54" s="29" t="s">
        <v>7</v>
      </c>
      <c r="B54" s="83">
        <v>41.81418286174517</v>
      </c>
      <c r="C54" s="83">
        <v>45.78154502036749</v>
      </c>
      <c r="D54" s="83">
        <v>39.723183539484644</v>
      </c>
      <c r="F54" s="82">
        <f t="shared" si="0"/>
        <v>-2.0909993222605223</v>
      </c>
      <c r="G54" s="82">
        <f t="shared" si="1"/>
        <v>-6.058361480882844</v>
      </c>
    </row>
    <row r="55" spans="1:7" ht="12.75">
      <c r="A55" s="29" t="s">
        <v>19</v>
      </c>
      <c r="B55" s="83">
        <v>23.94154875735331</v>
      </c>
      <c r="C55" s="83">
        <v>33.58586799613139</v>
      </c>
      <c r="D55" s="83">
        <v>30.488249143479955</v>
      </c>
      <c r="F55" s="82">
        <f t="shared" si="0"/>
        <v>6.546700386126645</v>
      </c>
      <c r="G55" s="82">
        <f t="shared" si="1"/>
        <v>-3.0976188526514363</v>
      </c>
    </row>
    <row r="56" spans="1:7" ht="12.75">
      <c r="A56" s="29" t="s">
        <v>9</v>
      </c>
      <c r="B56" s="83">
        <v>33.03520764376192</v>
      </c>
      <c r="C56" s="83">
        <v>28.550384831800084</v>
      </c>
      <c r="D56" s="83">
        <v>27.17534856487075</v>
      </c>
      <c r="F56" s="82">
        <f t="shared" si="0"/>
        <v>-5.859859078891173</v>
      </c>
      <c r="G56" s="82">
        <f t="shared" si="1"/>
        <v>-1.3750362669293352</v>
      </c>
    </row>
    <row r="57" spans="1:7" ht="12.75">
      <c r="A57" s="29" t="s">
        <v>8</v>
      </c>
      <c r="B57" s="83">
        <v>22.076180876326312</v>
      </c>
      <c r="C57" s="83">
        <v>28.00778979865327</v>
      </c>
      <c r="D57" s="83">
        <v>25.765743371458356</v>
      </c>
      <c r="F57" s="82">
        <f t="shared" si="0"/>
        <v>3.6895624951320443</v>
      </c>
      <c r="G57" s="82">
        <f t="shared" si="1"/>
        <v>-2.2420464271949143</v>
      </c>
    </row>
    <row r="58" spans="1:7" ht="12.75">
      <c r="A58" s="29" t="s">
        <v>3</v>
      </c>
      <c r="B58" s="83">
        <v>13.533513280007325</v>
      </c>
      <c r="C58" s="83">
        <v>22.255962914963575</v>
      </c>
      <c r="D58" s="83">
        <v>25.14983285265751</v>
      </c>
      <c r="F58" s="82">
        <f t="shared" si="0"/>
        <v>11.616319572650186</v>
      </c>
      <c r="G58" s="82">
        <f t="shared" si="1"/>
        <v>2.8938699376939354</v>
      </c>
    </row>
    <row r="59" spans="1:7" ht="12.75">
      <c r="A59" s="29" t="s">
        <v>16</v>
      </c>
      <c r="B59" s="83">
        <v>22.617474132153824</v>
      </c>
      <c r="C59" s="83">
        <v>28.18649373950387</v>
      </c>
      <c r="D59" s="83">
        <v>23.352159759176676</v>
      </c>
      <c r="F59" s="82">
        <f t="shared" si="0"/>
        <v>0.7346856270228521</v>
      </c>
      <c r="G59" s="82">
        <f t="shared" si="1"/>
        <v>-4.8343339803271945</v>
      </c>
    </row>
    <row r="60" spans="1:7" ht="12.75">
      <c r="A60" s="29" t="s">
        <v>27</v>
      </c>
      <c r="B60" s="83">
        <v>14.772499726233123</v>
      </c>
      <c r="C60" s="83">
        <v>29.157554722758466</v>
      </c>
      <c r="D60" s="83">
        <v>19.74135939409291</v>
      </c>
      <c r="F60" s="82">
        <f t="shared" si="0"/>
        <v>4.968859667859787</v>
      </c>
      <c r="G60" s="82">
        <f t="shared" si="1"/>
        <v>-9.416195328665555</v>
      </c>
    </row>
    <row r="61" spans="1:7" ht="12.75">
      <c r="A61" s="29" t="s">
        <v>18</v>
      </c>
      <c r="B61" s="83">
        <v>26.069504540637706</v>
      </c>
      <c r="C61" s="83">
        <v>23.959181647238363</v>
      </c>
      <c r="D61" s="83">
        <v>14.72086755394956</v>
      </c>
      <c r="F61" s="82">
        <f t="shared" si="0"/>
        <v>-11.348636986688145</v>
      </c>
      <c r="G61" s="82">
        <f t="shared" si="1"/>
        <v>-9.238314093288803</v>
      </c>
    </row>
    <row r="62" spans="1:7" ht="12.75">
      <c r="A62" s="29" t="s">
        <v>24</v>
      </c>
      <c r="B62" s="83">
        <v>22.281683208828778</v>
      </c>
      <c r="C62" s="83">
        <v>19.55395441595097</v>
      </c>
      <c r="D62" s="83">
        <v>13.42064217938012</v>
      </c>
      <c r="F62" s="82">
        <f t="shared" si="0"/>
        <v>-8.861041029448657</v>
      </c>
      <c r="G62" s="82">
        <f t="shared" si="1"/>
        <v>-6.133312236570848</v>
      </c>
    </row>
    <row r="63" spans="1:7" ht="12.75">
      <c r="A63" s="29" t="s">
        <v>20</v>
      </c>
      <c r="B63" s="83">
        <v>9.518878156569691</v>
      </c>
      <c r="C63" s="83">
        <v>8.700012086209957</v>
      </c>
      <c r="D63" s="83">
        <v>6.306295403865249</v>
      </c>
      <c r="F63" s="82">
        <f t="shared" si="0"/>
        <v>-3.212582752704442</v>
      </c>
      <c r="G63" s="82">
        <f t="shared" si="1"/>
        <v>-2.3937166823447082</v>
      </c>
    </row>
    <row r="64" spans="1:7" ht="12.75">
      <c r="A64" s="29" t="s">
        <v>65</v>
      </c>
      <c r="B64" s="83">
        <v>0</v>
      </c>
      <c r="C64" s="83">
        <v>0</v>
      </c>
      <c r="D64" s="83">
        <v>2.6726916865862185</v>
      </c>
      <c r="F64" s="82">
        <f t="shared" si="0"/>
        <v>2.6726916865862185</v>
      </c>
      <c r="G64" s="82">
        <f t="shared" si="1"/>
        <v>2.6726916865862185</v>
      </c>
    </row>
    <row r="65" spans="1:7" ht="12.75">
      <c r="A65" s="29" t="s">
        <v>5</v>
      </c>
      <c r="B65" s="83">
        <v>0.928946126034922</v>
      </c>
      <c r="C65" s="83">
        <v>1.9058061268497486</v>
      </c>
      <c r="D65" s="83">
        <v>2.1473122581818727</v>
      </c>
      <c r="F65" s="82">
        <f t="shared" si="0"/>
        <v>1.2183661321469508</v>
      </c>
      <c r="G65" s="82">
        <f t="shared" si="1"/>
        <v>0.24150613133212406</v>
      </c>
    </row>
    <row r="66" spans="1:7" ht="12.75">
      <c r="A66" s="29" t="s">
        <v>103</v>
      </c>
      <c r="B66" s="83">
        <v>0</v>
      </c>
      <c r="C66" s="83">
        <v>0.0077758237961173685</v>
      </c>
      <c r="D66" s="83">
        <v>1.2613065704971351</v>
      </c>
      <c r="F66" s="82">
        <f t="shared" si="0"/>
        <v>1.2613065704971351</v>
      </c>
      <c r="G66" s="82">
        <f t="shared" si="1"/>
        <v>1.2535307467010177</v>
      </c>
    </row>
    <row r="67" spans="1:7" ht="12.75">
      <c r="A67" s="29" t="s">
        <v>2</v>
      </c>
      <c r="B67" s="83">
        <v>0.6262815164383332</v>
      </c>
      <c r="C67" s="83">
        <v>0.18809993130429772</v>
      </c>
      <c r="D67" s="83">
        <v>0.28536222239404835</v>
      </c>
      <c r="F67" s="82">
        <f t="shared" si="0"/>
        <v>-0.34091929404428484</v>
      </c>
      <c r="G67" s="82">
        <f t="shared" si="1"/>
        <v>0.09726229108975062</v>
      </c>
    </row>
    <row r="68" spans="1:7" ht="12.75">
      <c r="A68" s="29" t="s">
        <v>23</v>
      </c>
      <c r="B68" s="83">
        <v>0.07041254575861859</v>
      </c>
      <c r="C68" s="83">
        <v>0.14573741589262362</v>
      </c>
      <c r="D68" s="83">
        <v>0.11642663385348474</v>
      </c>
      <c r="F68" s="82">
        <f t="shared" si="0"/>
        <v>0.04601408809486615</v>
      </c>
      <c r="G68" s="82">
        <f t="shared" si="1"/>
        <v>-0.02931078203913888</v>
      </c>
    </row>
    <row r="69" spans="1:7" ht="12.75">
      <c r="A69" s="34" t="s">
        <v>12</v>
      </c>
      <c r="B69" s="85">
        <v>0</v>
      </c>
      <c r="C69" s="85">
        <v>0</v>
      </c>
      <c r="D69" s="85">
        <v>0.04275938660086213</v>
      </c>
      <c r="F69" s="82">
        <f t="shared" si="0"/>
        <v>0.04275938660086213</v>
      </c>
      <c r="G69" s="82">
        <f t="shared" si="1"/>
        <v>0.04275938660086213</v>
      </c>
    </row>
    <row r="70" spans="1:4" ht="12.75">
      <c r="A70" s="37"/>
      <c r="B70" s="20"/>
      <c r="C70" s="20"/>
      <c r="D70" s="20"/>
    </row>
    <row r="71" spans="1:7" ht="12.75">
      <c r="A71" s="86" t="s">
        <v>35</v>
      </c>
      <c r="B71" s="83">
        <v>0.003349117367280926</v>
      </c>
      <c r="C71" s="83">
        <v>0.0017052226254245587</v>
      </c>
      <c r="D71" s="83">
        <v>0.00862122528827643</v>
      </c>
      <c r="F71" s="82">
        <f t="shared" si="0"/>
        <v>0.005272107920995504</v>
      </c>
      <c r="G71" s="82">
        <f>D71-C71</f>
        <v>0.006916002662851872</v>
      </c>
    </row>
  </sheetData>
  <mergeCells count="2">
    <mergeCell ref="A38:D38"/>
    <mergeCell ref="A7:D7"/>
  </mergeCells>
  <conditionalFormatting sqref="B48:D69">
    <cfRule type="cellIs" priority="2" dxfId="6" operator="equal">
      <formula>0</formula>
    </cfRule>
  </conditionalFormatting>
  <conditionalFormatting sqref="B71:D71">
    <cfRule type="cellIs" priority="1" dxfId="6" operator="equal">
      <formula>0</formula>
    </cfRule>
  </conditionalFormatting>
  <conditionalFormatting sqref="F48:G69">
    <cfRule type="cellIs" priority="4" dxfId="0" operator="lessThan">
      <formula>0</formula>
    </cfRule>
  </conditionalFormatting>
  <conditionalFormatting sqref="F71:G71">
    <cfRule type="cellIs" priority="3"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8DC74-7AC8-4C65-86B3-D7BF2ABDC9BA}">
  <dimension ref="A1:U48"/>
  <sheetViews>
    <sheetView showGridLines="0" workbookViewId="0" topLeftCell="A33"/>
  </sheetViews>
  <sheetFormatPr defaultColWidth="9.140625" defaultRowHeight="15"/>
  <cols>
    <col min="1" max="1" width="31.421875" style="11" customWidth="1"/>
    <col min="2" max="19" width="9.140625" style="11" customWidth="1"/>
    <col min="20" max="20" width="13.00390625" style="11" customWidth="1"/>
    <col min="21" max="21" width="17.421875" style="11" bestFit="1" customWidth="1"/>
    <col min="22" max="32" width="12.7109375" style="11" bestFit="1" customWidth="1"/>
    <col min="33" max="33" width="12.7109375" style="11" customWidth="1"/>
    <col min="34" max="16384" width="9.140625" style="11" customWidth="1"/>
  </cols>
  <sheetData>
    <row r="1" ht="15.75">
      <c r="A1" s="128" t="s">
        <v>107</v>
      </c>
    </row>
    <row r="2" spans="1:18" ht="15" customHeight="1">
      <c r="A2" s="129" t="s">
        <v>57</v>
      </c>
      <c r="C2" s="10"/>
      <c r="D2" s="10"/>
      <c r="E2" s="10"/>
      <c r="F2" s="10"/>
      <c r="G2" s="10"/>
      <c r="H2" s="10"/>
      <c r="I2" s="10"/>
      <c r="J2" s="10"/>
      <c r="K2" s="10"/>
      <c r="L2" s="10"/>
      <c r="M2" s="10"/>
      <c r="N2" s="10"/>
      <c r="O2" s="10"/>
      <c r="P2" s="10"/>
      <c r="Q2" s="10"/>
      <c r="R2" s="10"/>
    </row>
    <row r="3" spans="3:18" ht="17.25" customHeight="1">
      <c r="C3" s="1"/>
      <c r="D3" s="1"/>
      <c r="E3" s="1"/>
      <c r="F3" s="1"/>
      <c r="G3" s="1"/>
      <c r="H3" s="1"/>
      <c r="I3" s="1"/>
      <c r="J3" s="1"/>
      <c r="K3" s="1"/>
      <c r="L3" s="1"/>
      <c r="M3" s="1"/>
      <c r="N3" s="1"/>
      <c r="O3" s="1"/>
      <c r="P3" s="1"/>
      <c r="Q3" s="1"/>
      <c r="R3" s="1"/>
    </row>
    <row r="4" spans="1:15" ht="12" customHeight="1">
      <c r="A4" s="11" t="s">
        <v>38</v>
      </c>
      <c r="B4" s="88"/>
      <c r="C4" s="88"/>
      <c r="D4" s="88"/>
      <c r="E4" s="88"/>
      <c r="F4" s="88"/>
      <c r="G4" s="88"/>
      <c r="H4" s="88"/>
      <c r="I4" s="88"/>
      <c r="J4" s="88"/>
      <c r="K4" s="88"/>
      <c r="L4" s="88"/>
      <c r="M4" s="88"/>
      <c r="N4" s="88"/>
      <c r="O4" s="88"/>
    </row>
    <row r="5" ht="12.75">
      <c r="A5" s="11" t="s">
        <v>39</v>
      </c>
    </row>
    <row r="6" ht="12.75">
      <c r="A6" s="1" t="s">
        <v>40</v>
      </c>
    </row>
    <row r="7" ht="12.75">
      <c r="A7" s="1" t="s">
        <v>41</v>
      </c>
    </row>
    <row r="8" spans="1:21" ht="12.75">
      <c r="A8" s="2" t="s">
        <v>73</v>
      </c>
      <c r="U8" s="89"/>
    </row>
    <row r="9" spans="1:21" ht="12.75">
      <c r="A9" s="11" t="s">
        <v>92</v>
      </c>
      <c r="U9" s="89"/>
    </row>
    <row r="10" ht="12.75"/>
    <row r="11" ht="12.75"/>
    <row r="12" ht="12.75"/>
    <row r="13" spans="1:19" ht="12.75">
      <c r="A13" s="90"/>
      <c r="B13" s="91">
        <v>2012</v>
      </c>
      <c r="C13" s="91">
        <v>2013</v>
      </c>
      <c r="D13" s="91">
        <v>2014</v>
      </c>
      <c r="E13" s="91">
        <v>2015</v>
      </c>
      <c r="F13" s="91">
        <v>2016</v>
      </c>
      <c r="G13" s="91">
        <v>2017</v>
      </c>
      <c r="H13" s="91">
        <v>2018</v>
      </c>
      <c r="I13" s="91">
        <v>2019</v>
      </c>
      <c r="J13" s="91">
        <v>2020</v>
      </c>
      <c r="K13" s="91">
        <v>2021</v>
      </c>
      <c r="L13" s="91">
        <v>2022</v>
      </c>
      <c r="M13" s="92" t="s">
        <v>46</v>
      </c>
      <c r="N13" s="92"/>
      <c r="O13" s="92"/>
      <c r="P13" s="92"/>
      <c r="Q13" s="92"/>
      <c r="R13" s="92"/>
      <c r="S13" s="4"/>
    </row>
    <row r="14" spans="1:18" ht="12.75">
      <c r="A14" s="53" t="s">
        <v>47</v>
      </c>
      <c r="B14" s="93">
        <v>16.9</v>
      </c>
      <c r="C14" s="93">
        <v>16.7</v>
      </c>
      <c r="D14" s="93">
        <v>16.7</v>
      </c>
      <c r="E14" s="93">
        <v>16.4</v>
      </c>
      <c r="F14" s="93">
        <v>17.5</v>
      </c>
      <c r="G14" s="93">
        <v>17.4</v>
      </c>
      <c r="H14" s="93">
        <v>18.5</v>
      </c>
      <c r="I14" s="93">
        <v>19.4</v>
      </c>
      <c r="J14" s="93">
        <v>20.6</v>
      </c>
      <c r="K14" s="93">
        <v>21</v>
      </c>
      <c r="L14" s="93">
        <v>22.2</v>
      </c>
      <c r="M14" s="94" t="s">
        <v>43</v>
      </c>
      <c r="N14" s="94"/>
      <c r="O14" s="94"/>
      <c r="P14" s="94"/>
      <c r="Q14" s="94"/>
      <c r="R14" s="94"/>
    </row>
    <row r="15" spans="1:18" ht="12.75">
      <c r="A15" s="50" t="s">
        <v>48</v>
      </c>
      <c r="B15" s="95">
        <v>16.9</v>
      </c>
      <c r="C15" s="95">
        <v>17</v>
      </c>
      <c r="D15" s="95">
        <v>18.2</v>
      </c>
      <c r="E15" s="95">
        <v>17.5</v>
      </c>
      <c r="F15" s="95">
        <v>17.8</v>
      </c>
      <c r="G15" s="95">
        <v>15.6</v>
      </c>
      <c r="H15" s="95">
        <v>16.4</v>
      </c>
      <c r="I15" s="95">
        <v>16.5</v>
      </c>
      <c r="J15" s="95">
        <v>17.5</v>
      </c>
      <c r="K15" s="95">
        <v>17.5</v>
      </c>
      <c r="L15" s="95">
        <v>17.2</v>
      </c>
      <c r="M15" s="96" t="s">
        <v>45</v>
      </c>
      <c r="N15" s="96"/>
      <c r="O15" s="96"/>
      <c r="P15" s="96"/>
      <c r="Q15" s="96"/>
      <c r="R15" s="96"/>
    </row>
    <row r="16" spans="1:18" ht="12.75">
      <c r="A16" s="50" t="s">
        <v>115</v>
      </c>
      <c r="B16" s="95">
        <v>7.4</v>
      </c>
      <c r="C16" s="95">
        <v>7.3</v>
      </c>
      <c r="D16" s="95">
        <v>8</v>
      </c>
      <c r="E16" s="95">
        <v>7.9</v>
      </c>
      <c r="F16" s="95">
        <v>8.4</v>
      </c>
      <c r="G16" s="95">
        <v>8.9</v>
      </c>
      <c r="H16" s="95">
        <v>8.3</v>
      </c>
      <c r="I16" s="95">
        <v>8.2</v>
      </c>
      <c r="J16" s="95">
        <v>8.4</v>
      </c>
      <c r="K16" s="95">
        <v>8.1</v>
      </c>
      <c r="L16" s="95">
        <v>7.8</v>
      </c>
      <c r="M16" s="96" t="s">
        <v>44</v>
      </c>
      <c r="N16" s="96"/>
      <c r="O16" s="96"/>
      <c r="P16" s="96"/>
      <c r="Q16" s="96"/>
      <c r="R16" s="96"/>
    </row>
    <row r="17" spans="1:19" ht="12.75">
      <c r="A17" s="97" t="s">
        <v>74</v>
      </c>
      <c r="B17" s="98">
        <f>Fig1!B4</f>
        <v>6.511653583297451</v>
      </c>
      <c r="C17" s="98">
        <f>Fig1!C4</f>
        <v>6.455595573926831</v>
      </c>
      <c r="D17" s="98">
        <f>Fig1!D4</f>
        <v>6.488274094097672</v>
      </c>
      <c r="E17" s="98">
        <f>Fig1!E4</f>
        <v>6.478121111571962</v>
      </c>
      <c r="F17" s="98">
        <f>Fig1!F4</f>
        <v>6.339385207097882</v>
      </c>
      <c r="G17" s="98">
        <f>Fig1!G4</f>
        <v>6.273562227233391</v>
      </c>
      <c r="H17" s="98">
        <f>Fig1!H4</f>
        <v>6.206179066442718</v>
      </c>
      <c r="I17" s="98">
        <f>Fig1!I4</f>
        <v>6.106409365167409</v>
      </c>
      <c r="J17" s="98">
        <f>Fig1!J4</f>
        <v>5.917119668893779</v>
      </c>
      <c r="K17" s="98">
        <f>Fig1!K4</f>
        <v>6.046962375246867</v>
      </c>
      <c r="L17" s="98">
        <f>Fig1!L4</f>
        <v>5.8286661322843925</v>
      </c>
      <c r="M17" s="99" t="s">
        <v>42</v>
      </c>
      <c r="N17" s="99"/>
      <c r="O17" s="99"/>
      <c r="P17" s="99"/>
      <c r="Q17" s="99"/>
      <c r="R17" s="99"/>
      <c r="S17" s="11" t="s">
        <v>69</v>
      </c>
    </row>
    <row r="18" ht="12.75"/>
    <row r="19" ht="12.75"/>
    <row r="20" spans="2:12" ht="12.75">
      <c r="B20" s="57"/>
      <c r="C20" s="57">
        <f aca="true" t="shared" si="0" ref="C20:J23">C14-B14</f>
        <v>-0.1999999999999993</v>
      </c>
      <c r="D20" s="57">
        <f t="shared" si="0"/>
        <v>0</v>
      </c>
      <c r="E20" s="57">
        <f t="shared" si="0"/>
        <v>-0.3000000000000007</v>
      </c>
      <c r="F20" s="57">
        <f t="shared" si="0"/>
        <v>1.1000000000000014</v>
      </c>
      <c r="G20" s="57">
        <f t="shared" si="0"/>
        <v>-0.10000000000000142</v>
      </c>
      <c r="H20" s="57">
        <f t="shared" si="0"/>
        <v>1.1000000000000014</v>
      </c>
      <c r="I20" s="57">
        <f t="shared" si="0"/>
        <v>0.8999999999999986</v>
      </c>
      <c r="J20" s="57">
        <f t="shared" si="0"/>
        <v>1.2000000000000028</v>
      </c>
      <c r="K20" s="57">
        <f aca="true" t="shared" si="1" ref="K20:K23">K14-J14</f>
        <v>0.3999999999999986</v>
      </c>
      <c r="L20" s="57">
        <f aca="true" t="shared" si="2" ref="L20:L23">L14-K14</f>
        <v>1.1999999999999993</v>
      </c>
    </row>
    <row r="21" spans="2:12" ht="12.75">
      <c r="B21" s="57"/>
      <c r="C21" s="57">
        <f t="shared" si="0"/>
        <v>0.10000000000000142</v>
      </c>
      <c r="D21" s="57">
        <f t="shared" si="0"/>
        <v>1.1999999999999993</v>
      </c>
      <c r="E21" s="57">
        <f t="shared" si="0"/>
        <v>-0.6999999999999993</v>
      </c>
      <c r="F21" s="57">
        <f t="shared" si="0"/>
        <v>0.3000000000000007</v>
      </c>
      <c r="G21" s="57">
        <f t="shared" si="0"/>
        <v>-2.200000000000001</v>
      </c>
      <c r="H21" s="57">
        <f t="shared" si="0"/>
        <v>0.7999999999999989</v>
      </c>
      <c r="I21" s="57">
        <f t="shared" si="0"/>
        <v>0.10000000000000142</v>
      </c>
      <c r="J21" s="57">
        <f t="shared" si="0"/>
        <v>1</v>
      </c>
      <c r="K21" s="57">
        <f t="shared" si="1"/>
        <v>0</v>
      </c>
      <c r="L21" s="57">
        <f t="shared" si="2"/>
        <v>-0.3000000000000007</v>
      </c>
    </row>
    <row r="22" spans="2:12" ht="12.75">
      <c r="B22" s="57"/>
      <c r="C22" s="57">
        <f t="shared" si="0"/>
        <v>-0.10000000000000053</v>
      </c>
      <c r="D22" s="57">
        <f t="shared" si="0"/>
        <v>0.7000000000000002</v>
      </c>
      <c r="E22" s="57">
        <f t="shared" si="0"/>
        <v>-0.09999999999999964</v>
      </c>
      <c r="F22" s="57">
        <f t="shared" si="0"/>
        <v>0.5</v>
      </c>
      <c r="G22" s="57">
        <f t="shared" si="0"/>
        <v>0.5</v>
      </c>
      <c r="H22" s="57">
        <f t="shared" si="0"/>
        <v>-0.5999999999999996</v>
      </c>
      <c r="I22" s="57">
        <f t="shared" si="0"/>
        <v>-0.10000000000000142</v>
      </c>
      <c r="J22" s="57">
        <f t="shared" si="0"/>
        <v>0.20000000000000107</v>
      </c>
      <c r="K22" s="57">
        <f t="shared" si="1"/>
        <v>-0.3000000000000007</v>
      </c>
      <c r="L22" s="57">
        <f t="shared" si="2"/>
        <v>-0.2999999999999998</v>
      </c>
    </row>
    <row r="23" spans="2:12" ht="12.75">
      <c r="B23" s="57"/>
      <c r="C23" s="57">
        <f t="shared" si="0"/>
        <v>-0.05605800937062</v>
      </c>
      <c r="D23" s="57">
        <f t="shared" si="0"/>
        <v>0.032678520170841274</v>
      </c>
      <c r="E23" s="57">
        <f t="shared" si="0"/>
        <v>-0.010152982525710286</v>
      </c>
      <c r="F23" s="57">
        <f t="shared" si="0"/>
        <v>-0.13873590447408013</v>
      </c>
      <c r="G23" s="57">
        <f t="shared" si="0"/>
        <v>-0.0658229798644907</v>
      </c>
      <c r="H23" s="57">
        <f t="shared" si="0"/>
        <v>-0.06738316079067364</v>
      </c>
      <c r="I23" s="57">
        <f t="shared" si="0"/>
        <v>-0.09976970127530826</v>
      </c>
      <c r="J23" s="57">
        <f t="shared" si="0"/>
        <v>-0.18928969627363035</v>
      </c>
      <c r="K23" s="57">
        <f t="shared" si="1"/>
        <v>0.12984270635308803</v>
      </c>
      <c r="L23" s="57">
        <f t="shared" si="2"/>
        <v>-0.21829624296247463</v>
      </c>
    </row>
    <row r="24" spans="2:13" ht="12.75">
      <c r="B24" s="57"/>
      <c r="C24" s="57"/>
      <c r="D24" s="57"/>
      <c r="E24" s="57"/>
      <c r="F24" s="57"/>
      <c r="G24" s="57"/>
      <c r="H24" s="57"/>
      <c r="I24" s="57"/>
      <c r="J24" s="57"/>
      <c r="K24" s="57"/>
      <c r="L24" s="57"/>
      <c r="M24" s="57"/>
    </row>
    <row r="25" spans="2:12" ht="12.75">
      <c r="B25" s="57">
        <f>B14-B15</f>
        <v>0</v>
      </c>
      <c r="C25" s="57">
        <f aca="true" t="shared" si="3" ref="C25:L25">C14-C15</f>
        <v>-0.3000000000000007</v>
      </c>
      <c r="D25" s="57">
        <f t="shared" si="3"/>
        <v>-1.5</v>
      </c>
      <c r="E25" s="57">
        <f t="shared" si="3"/>
        <v>-1.1000000000000014</v>
      </c>
      <c r="F25" s="57">
        <f t="shared" si="3"/>
        <v>-0.3000000000000007</v>
      </c>
      <c r="G25" s="57">
        <f t="shared" si="3"/>
        <v>1.799999999999999</v>
      </c>
      <c r="H25" s="57">
        <f t="shared" si="3"/>
        <v>2.1000000000000014</v>
      </c>
      <c r="I25" s="57">
        <f t="shared" si="3"/>
        <v>2.8999999999999986</v>
      </c>
      <c r="J25" s="57">
        <f t="shared" si="3"/>
        <v>3.1000000000000014</v>
      </c>
      <c r="K25" s="57">
        <f t="shared" si="3"/>
        <v>3.5</v>
      </c>
      <c r="L25" s="57">
        <f t="shared" si="3"/>
        <v>5</v>
      </c>
    </row>
    <row r="26" ht="12.75"/>
    <row r="27" ht="12.75"/>
    <row r="28" ht="12.75"/>
    <row r="29" ht="12.75"/>
    <row r="30" ht="12.75"/>
    <row r="31" ht="12.75"/>
    <row r="32" ht="12" customHeight="1"/>
    <row r="33" spans="16:18" s="2" customFormat="1" ht="12" customHeight="1">
      <c r="P33" s="100"/>
      <c r="Q33" s="100"/>
      <c r="R33" s="100"/>
    </row>
    <row r="34" spans="16:18" s="2" customFormat="1" ht="12" customHeight="1">
      <c r="P34" s="101"/>
      <c r="Q34" s="100"/>
      <c r="R34" s="100"/>
    </row>
    <row r="35" spans="16:18" s="2" customFormat="1" ht="12" customHeight="1">
      <c r="P35" s="101"/>
      <c r="Q35" s="100"/>
      <c r="R35" s="100"/>
    </row>
    <row r="36" spans="2:18" s="2" customFormat="1" ht="12" customHeight="1">
      <c r="B36" s="101"/>
      <c r="C36" s="101"/>
      <c r="D36" s="101"/>
      <c r="E36" s="101"/>
      <c r="F36" s="101"/>
      <c r="G36" s="101"/>
      <c r="H36" s="101"/>
      <c r="I36" s="101"/>
      <c r="J36" s="101"/>
      <c r="K36" s="101"/>
      <c r="L36" s="101"/>
      <c r="M36" s="101"/>
      <c r="N36" s="101"/>
      <c r="O36" s="101"/>
      <c r="P36" s="101"/>
      <c r="Q36" s="100"/>
      <c r="R36" s="100"/>
    </row>
    <row r="37" spans="2:18" s="2" customFormat="1" ht="12" customHeight="1">
      <c r="B37" s="101"/>
      <c r="C37" s="101"/>
      <c r="D37" s="101"/>
      <c r="E37" s="101"/>
      <c r="F37" s="101"/>
      <c r="G37" s="101"/>
      <c r="H37" s="101"/>
      <c r="I37" s="101"/>
      <c r="J37" s="101"/>
      <c r="K37" s="101"/>
      <c r="L37" s="101"/>
      <c r="M37" s="101"/>
      <c r="N37" s="101"/>
      <c r="O37" s="101"/>
      <c r="P37" s="101"/>
      <c r="Q37" s="100"/>
      <c r="R37" s="100"/>
    </row>
    <row r="38" spans="2:18" s="2" customFormat="1" ht="12" customHeight="1">
      <c r="B38" s="141"/>
      <c r="C38" s="141"/>
      <c r="D38" s="141"/>
      <c r="E38" s="141"/>
      <c r="F38" s="141"/>
      <c r="G38" s="141"/>
      <c r="H38" s="141"/>
      <c r="I38" s="141"/>
      <c r="J38" s="141"/>
      <c r="K38" s="141"/>
      <c r="L38" s="141"/>
      <c r="M38" s="141"/>
      <c r="N38" s="141"/>
      <c r="O38" s="141"/>
      <c r="P38" s="101"/>
      <c r="Q38" s="100"/>
      <c r="R38" s="100"/>
    </row>
    <row r="39" spans="3:18" s="2" customFormat="1" ht="18" customHeight="1">
      <c r="C39" s="11"/>
      <c r="D39" s="11"/>
      <c r="E39" s="11"/>
      <c r="F39" s="11"/>
      <c r="G39" s="11"/>
      <c r="H39" s="11"/>
      <c r="I39" s="11"/>
      <c r="J39" s="11"/>
      <c r="K39" s="11"/>
      <c r="L39" s="11"/>
      <c r="M39" s="11"/>
      <c r="N39" s="11"/>
      <c r="O39" s="11"/>
      <c r="P39" s="11"/>
      <c r="Q39" s="11"/>
      <c r="R39" s="11"/>
    </row>
    <row r="40" spans="3:18" s="24" customFormat="1" ht="18" customHeight="1">
      <c r="C40" s="11"/>
      <c r="D40" s="11"/>
      <c r="E40" s="11"/>
      <c r="F40" s="11"/>
      <c r="G40" s="11"/>
      <c r="H40" s="11"/>
      <c r="I40" s="11"/>
      <c r="J40" s="11"/>
      <c r="K40" s="11"/>
      <c r="L40" s="11"/>
      <c r="M40" s="11"/>
      <c r="N40" s="11"/>
      <c r="O40" s="11"/>
      <c r="P40" s="11"/>
      <c r="Q40" s="11"/>
      <c r="R40" s="11"/>
    </row>
    <row r="41" spans="3:18" s="2" customFormat="1" ht="12" customHeight="1">
      <c r="C41" s="1"/>
      <c r="D41" s="1"/>
      <c r="E41" s="1"/>
      <c r="F41" s="1"/>
      <c r="G41" s="1"/>
      <c r="H41" s="1"/>
      <c r="I41" s="1"/>
      <c r="J41" s="1"/>
      <c r="K41" s="1"/>
      <c r="L41" s="1"/>
      <c r="M41" s="1"/>
      <c r="N41" s="1"/>
      <c r="O41" s="1"/>
      <c r="P41" s="1"/>
      <c r="Q41" s="1"/>
      <c r="R41" s="1"/>
    </row>
    <row r="42" spans="3:18" s="2" customFormat="1" ht="12" customHeight="1">
      <c r="C42" s="1"/>
      <c r="D42" s="1"/>
      <c r="E42" s="1"/>
      <c r="F42" s="1"/>
      <c r="G42" s="1"/>
      <c r="H42" s="1"/>
      <c r="I42" s="1"/>
      <c r="J42" s="1"/>
      <c r="K42" s="1"/>
      <c r="L42" s="1"/>
      <c r="M42" s="1"/>
      <c r="N42" s="1"/>
      <c r="O42" s="1"/>
      <c r="P42" s="1"/>
      <c r="Q42" s="1"/>
      <c r="R42" s="1"/>
    </row>
    <row r="43" spans="3:18" s="2" customFormat="1" ht="12" customHeight="1">
      <c r="C43" s="1"/>
      <c r="D43" s="1"/>
      <c r="E43" s="1"/>
      <c r="F43" s="1"/>
      <c r="G43" s="1"/>
      <c r="H43" s="1"/>
      <c r="I43" s="1"/>
      <c r="J43" s="1"/>
      <c r="K43" s="1"/>
      <c r="L43" s="1"/>
      <c r="M43" s="1"/>
      <c r="N43" s="1"/>
      <c r="O43" s="1"/>
      <c r="P43" s="1"/>
      <c r="Q43" s="1"/>
      <c r="R43" s="1"/>
    </row>
    <row r="44" spans="3:18" s="24" customFormat="1" ht="18" customHeight="1">
      <c r="C44" s="11"/>
      <c r="D44" s="11"/>
      <c r="E44" s="11"/>
      <c r="F44" s="11"/>
      <c r="G44" s="11"/>
      <c r="H44" s="11"/>
      <c r="I44" s="11"/>
      <c r="J44" s="11"/>
      <c r="K44" s="11"/>
      <c r="L44" s="11"/>
      <c r="M44" s="11"/>
      <c r="N44" s="11"/>
      <c r="O44" s="11"/>
      <c r="P44" s="102"/>
      <c r="Q44" s="60"/>
      <c r="R44" s="60"/>
    </row>
    <row r="45" spans="2:18" s="2" customFormat="1" ht="12" customHeight="1">
      <c r="B45" s="101"/>
      <c r="C45" s="101"/>
      <c r="D45" s="101"/>
      <c r="E45" s="101"/>
      <c r="F45" s="101"/>
      <c r="G45" s="101"/>
      <c r="H45" s="101"/>
      <c r="I45" s="101"/>
      <c r="J45" s="101"/>
      <c r="K45" s="101"/>
      <c r="L45" s="101"/>
      <c r="M45" s="101"/>
      <c r="N45" s="101"/>
      <c r="O45" s="101"/>
      <c r="P45" s="101"/>
      <c r="Q45" s="100"/>
      <c r="R45" s="100"/>
    </row>
    <row r="46" spans="2:18" s="2" customFormat="1" ht="12" customHeight="1">
      <c r="B46" s="101"/>
      <c r="C46" s="101"/>
      <c r="D46" s="101"/>
      <c r="E46" s="101"/>
      <c r="F46" s="101"/>
      <c r="G46" s="101"/>
      <c r="H46" s="101"/>
      <c r="I46" s="101"/>
      <c r="J46" s="101"/>
      <c r="K46" s="101"/>
      <c r="L46" s="101"/>
      <c r="M46" s="101"/>
      <c r="N46" s="101"/>
      <c r="O46" s="101"/>
      <c r="P46" s="101"/>
      <c r="Q46" s="100"/>
      <c r="R46" s="100"/>
    </row>
    <row r="47" spans="2:18" s="2" customFormat="1" ht="12" customHeight="1">
      <c r="B47" s="101"/>
      <c r="C47" s="101"/>
      <c r="D47" s="101"/>
      <c r="E47" s="101"/>
      <c r="F47" s="101"/>
      <c r="G47" s="101"/>
      <c r="H47" s="101"/>
      <c r="I47" s="101"/>
      <c r="J47" s="101"/>
      <c r="K47" s="101"/>
      <c r="L47" s="101"/>
      <c r="M47" s="101"/>
      <c r="N47" s="101"/>
      <c r="O47" s="101"/>
      <c r="P47" s="101"/>
      <c r="Q47" s="100"/>
      <c r="R47" s="100"/>
    </row>
    <row r="48" spans="1:20" ht="12" customHeight="1">
      <c r="A48" s="142"/>
      <c r="B48" s="142"/>
      <c r="C48" s="142"/>
      <c r="D48" s="142"/>
      <c r="E48" s="142"/>
      <c r="F48" s="142"/>
      <c r="G48" s="142"/>
      <c r="H48" s="142"/>
      <c r="I48" s="142"/>
      <c r="J48" s="142"/>
      <c r="K48" s="142"/>
      <c r="L48" s="142"/>
      <c r="M48" s="142"/>
      <c r="N48" s="142"/>
      <c r="O48" s="142"/>
      <c r="P48" s="142"/>
      <c r="Q48" s="142"/>
      <c r="R48" s="142"/>
      <c r="S48" s="142"/>
      <c r="T48" s="142"/>
    </row>
    <row r="49" s="11" customFormat="1" ht="12" customHeight="1"/>
    <row r="50" s="4" customFormat="1" ht="18" customHeight="1"/>
  </sheetData>
  <mergeCells count="2">
    <mergeCell ref="B38:O38"/>
    <mergeCell ref="A48:T48"/>
  </mergeCells>
  <conditionalFormatting sqref="C20:L23">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8"/>
  <sheetViews>
    <sheetView showGridLines="0" workbookViewId="0" topLeftCell="A1">
      <selection activeCell="A1" sqref="A1:H1"/>
    </sheetView>
  </sheetViews>
  <sheetFormatPr defaultColWidth="9.140625" defaultRowHeight="15"/>
  <cols>
    <col min="1" max="1" width="15.00390625" style="11" customWidth="1"/>
    <col min="2" max="8" width="10.57421875" style="11" customWidth="1"/>
    <col min="9" max="9" width="9.140625" style="11" customWidth="1"/>
    <col min="10" max="10" width="10.57421875" style="11" bestFit="1" customWidth="1"/>
    <col min="11" max="16384" width="9.140625" style="11" customWidth="1"/>
  </cols>
  <sheetData>
    <row r="1" spans="1:8" ht="30" customHeight="1">
      <c r="A1" s="143" t="s">
        <v>85</v>
      </c>
      <c r="B1" s="143"/>
      <c r="C1" s="143"/>
      <c r="D1" s="143"/>
      <c r="E1" s="143"/>
      <c r="F1" s="143"/>
      <c r="G1" s="143"/>
      <c r="H1" s="143"/>
    </row>
    <row r="2" spans="1:8" ht="15" customHeight="1">
      <c r="A2" s="145" t="s">
        <v>37</v>
      </c>
      <c r="B2" s="145"/>
      <c r="C2" s="145"/>
      <c r="D2" s="145"/>
      <c r="E2" s="145"/>
      <c r="F2" s="145"/>
      <c r="G2" s="145"/>
      <c r="H2" s="145"/>
    </row>
    <row r="3" spans="1:8" ht="16" customHeight="1">
      <c r="A3" s="8"/>
      <c r="B3" s="103">
        <v>2012</v>
      </c>
      <c r="C3" s="8">
        <v>2017</v>
      </c>
      <c r="D3" s="8">
        <v>2018</v>
      </c>
      <c r="E3" s="8">
        <v>2019</v>
      </c>
      <c r="F3" s="8">
        <v>2020</v>
      </c>
      <c r="G3" s="8">
        <v>2021</v>
      </c>
      <c r="H3" s="8">
        <v>2022</v>
      </c>
    </row>
    <row r="4" spans="1:8" ht="13">
      <c r="A4" s="12" t="s">
        <v>54</v>
      </c>
      <c r="B4" s="104">
        <v>41335</v>
      </c>
      <c r="C4" s="105">
        <v>42561</v>
      </c>
      <c r="D4" s="105">
        <v>40508</v>
      </c>
      <c r="E4" s="105">
        <v>40552</v>
      </c>
      <c r="F4" s="105">
        <v>39282</v>
      </c>
      <c r="G4" s="105">
        <v>44053</v>
      </c>
      <c r="H4" s="105">
        <v>43774</v>
      </c>
    </row>
    <row r="5" spans="1:9" ht="13">
      <c r="A5" s="76" t="s">
        <v>1</v>
      </c>
      <c r="B5" s="106">
        <v>1429</v>
      </c>
      <c r="C5" s="30">
        <v>1360</v>
      </c>
      <c r="D5" s="30">
        <v>1268</v>
      </c>
      <c r="E5" s="30">
        <v>1195</v>
      </c>
      <c r="F5" s="30">
        <v>1420</v>
      </c>
      <c r="G5" s="30">
        <v>1972</v>
      </c>
      <c r="H5" s="30">
        <v>1383</v>
      </c>
      <c r="I5" s="82"/>
    </row>
    <row r="6" spans="1:9" ht="13">
      <c r="A6" s="29" t="s">
        <v>2</v>
      </c>
      <c r="B6" s="107" t="s">
        <v>0</v>
      </c>
      <c r="C6" s="33" t="s">
        <v>0</v>
      </c>
      <c r="D6" s="33" t="s">
        <v>0</v>
      </c>
      <c r="E6" s="33" t="s">
        <v>0</v>
      </c>
      <c r="F6" s="33">
        <v>1490</v>
      </c>
      <c r="G6" s="33">
        <v>884</v>
      </c>
      <c r="H6" s="33">
        <v>953</v>
      </c>
      <c r="I6" s="82"/>
    </row>
    <row r="7" spans="1:9" ht="13">
      <c r="A7" s="29" t="s">
        <v>49</v>
      </c>
      <c r="B7" s="107">
        <v>2285</v>
      </c>
      <c r="C7" s="33">
        <v>1316</v>
      </c>
      <c r="D7" s="33">
        <v>795</v>
      </c>
      <c r="E7" s="33">
        <v>1012</v>
      </c>
      <c r="F7" s="33">
        <v>1799</v>
      </c>
      <c r="G7" s="33">
        <v>1886</v>
      </c>
      <c r="H7" s="33">
        <v>1673</v>
      </c>
      <c r="I7" s="82"/>
    </row>
    <row r="8" spans="1:9" ht="13">
      <c r="A8" s="29" t="s">
        <v>3</v>
      </c>
      <c r="B8" s="107" t="s">
        <v>0</v>
      </c>
      <c r="C8" s="33" t="s">
        <v>0</v>
      </c>
      <c r="D8" s="33" t="s">
        <v>0</v>
      </c>
      <c r="E8" s="33" t="s">
        <v>0</v>
      </c>
      <c r="F8" s="33" t="s">
        <v>0</v>
      </c>
      <c r="G8" s="33" t="s">
        <v>0</v>
      </c>
      <c r="H8" s="33" t="s">
        <v>0</v>
      </c>
      <c r="I8" s="82"/>
    </row>
    <row r="9" spans="1:9" ht="13">
      <c r="A9" s="29" t="s">
        <v>25</v>
      </c>
      <c r="B9" s="107">
        <v>16225</v>
      </c>
      <c r="C9" s="33">
        <v>15989</v>
      </c>
      <c r="D9" s="33">
        <v>16564</v>
      </c>
      <c r="E9" s="33">
        <v>16090</v>
      </c>
      <c r="F9" s="33">
        <v>16527</v>
      </c>
      <c r="G9" s="33">
        <v>17670</v>
      </c>
      <c r="H9" s="33">
        <v>17835</v>
      </c>
      <c r="I9" s="82"/>
    </row>
    <row r="10" spans="1:9" ht="13">
      <c r="A10" s="29" t="s">
        <v>4</v>
      </c>
      <c r="B10" s="107" t="s">
        <v>0</v>
      </c>
      <c r="C10" s="33" t="s">
        <v>0</v>
      </c>
      <c r="D10" s="33" t="s">
        <v>0</v>
      </c>
      <c r="E10" s="33">
        <v>360</v>
      </c>
      <c r="F10" s="33">
        <v>214</v>
      </c>
      <c r="G10" s="33" t="s">
        <v>0</v>
      </c>
      <c r="H10" s="33" t="s">
        <v>0</v>
      </c>
      <c r="I10" s="82"/>
    </row>
    <row r="11" spans="1:9" ht="13">
      <c r="A11" s="29" t="s">
        <v>5</v>
      </c>
      <c r="B11" s="107" t="s">
        <v>0</v>
      </c>
      <c r="C11" s="33" t="s">
        <v>0</v>
      </c>
      <c r="D11" s="33" t="s">
        <v>0</v>
      </c>
      <c r="E11" s="33" t="s">
        <v>0</v>
      </c>
      <c r="F11" s="33" t="s">
        <v>0</v>
      </c>
      <c r="G11" s="33" t="s">
        <v>0</v>
      </c>
      <c r="H11" s="33" t="s">
        <v>0</v>
      </c>
      <c r="I11" s="82"/>
    </row>
    <row r="12" spans="1:9" ht="13">
      <c r="A12" s="29" t="s">
        <v>6</v>
      </c>
      <c r="B12" s="107" t="s">
        <v>0</v>
      </c>
      <c r="C12" s="33" t="s">
        <v>0</v>
      </c>
      <c r="D12" s="33" t="s">
        <v>0</v>
      </c>
      <c r="E12" s="33" t="s">
        <v>0</v>
      </c>
      <c r="F12" s="33">
        <v>473</v>
      </c>
      <c r="G12" s="33">
        <v>424</v>
      </c>
      <c r="H12" s="33" t="s">
        <v>0</v>
      </c>
      <c r="I12" s="82"/>
    </row>
    <row r="13" spans="1:9" ht="13">
      <c r="A13" s="29" t="s">
        <v>7</v>
      </c>
      <c r="B13" s="107">
        <v>3094</v>
      </c>
      <c r="C13" s="33">
        <v>4594</v>
      </c>
      <c r="D13" s="33">
        <v>3709</v>
      </c>
      <c r="E13" s="33">
        <v>3946</v>
      </c>
      <c r="F13" s="33">
        <v>3036</v>
      </c>
      <c r="G13" s="33">
        <v>3265</v>
      </c>
      <c r="H13" s="33">
        <v>4108</v>
      </c>
      <c r="I13" s="82"/>
    </row>
    <row r="14" spans="1:9" ht="13">
      <c r="A14" s="29" t="s">
        <v>8</v>
      </c>
      <c r="B14" s="107">
        <v>3026</v>
      </c>
      <c r="C14" s="33">
        <v>3108</v>
      </c>
      <c r="D14" s="33">
        <v>3045</v>
      </c>
      <c r="E14" s="33">
        <v>3006</v>
      </c>
      <c r="F14" s="33">
        <v>2294</v>
      </c>
      <c r="G14" s="33">
        <v>2696</v>
      </c>
      <c r="H14" s="33">
        <v>2851</v>
      </c>
      <c r="I14" s="82"/>
    </row>
    <row r="15" spans="1:9" ht="13">
      <c r="A15" s="29" t="s">
        <v>27</v>
      </c>
      <c r="B15" s="107" t="s">
        <v>0</v>
      </c>
      <c r="C15" s="33" t="s">
        <v>0</v>
      </c>
      <c r="D15" s="33" t="s">
        <v>0</v>
      </c>
      <c r="E15" s="33" t="s">
        <v>0</v>
      </c>
      <c r="F15" s="33" t="s">
        <v>0</v>
      </c>
      <c r="G15" s="33" t="s">
        <v>0</v>
      </c>
      <c r="H15" s="33" t="s">
        <v>0</v>
      </c>
      <c r="I15" s="82"/>
    </row>
    <row r="16" spans="1:9" ht="13">
      <c r="A16" s="29" t="s">
        <v>9</v>
      </c>
      <c r="B16" s="107" t="s">
        <v>0</v>
      </c>
      <c r="C16" s="33" t="s">
        <v>0</v>
      </c>
      <c r="D16" s="33" t="s">
        <v>0</v>
      </c>
      <c r="E16" s="33" t="s">
        <v>0</v>
      </c>
      <c r="F16" s="33" t="s">
        <v>0</v>
      </c>
      <c r="G16" s="33" t="s">
        <v>0</v>
      </c>
      <c r="H16" s="33" t="s">
        <v>0</v>
      </c>
      <c r="I16" s="82"/>
    </row>
    <row r="17" spans="1:9" ht="13">
      <c r="A17" s="29" t="s">
        <v>10</v>
      </c>
      <c r="B17" s="107">
        <v>12</v>
      </c>
      <c r="C17" s="33">
        <v>21</v>
      </c>
      <c r="D17" s="33">
        <v>22</v>
      </c>
      <c r="E17" s="33">
        <v>23</v>
      </c>
      <c r="F17" s="33">
        <v>35</v>
      </c>
      <c r="G17" s="33">
        <v>26</v>
      </c>
      <c r="H17" s="33">
        <v>22</v>
      </c>
      <c r="I17" s="82"/>
    </row>
    <row r="18" spans="1:9" ht="13">
      <c r="A18" s="29" t="s">
        <v>11</v>
      </c>
      <c r="B18" s="107" t="s">
        <v>0</v>
      </c>
      <c r="C18" s="33" t="s">
        <v>0</v>
      </c>
      <c r="D18" s="33" t="s">
        <v>0</v>
      </c>
      <c r="E18" s="33" t="s">
        <v>0</v>
      </c>
      <c r="F18" s="33" t="s">
        <v>0</v>
      </c>
      <c r="G18" s="33">
        <v>336</v>
      </c>
      <c r="H18" s="33" t="s">
        <v>0</v>
      </c>
      <c r="I18" s="82"/>
    </row>
    <row r="19" spans="1:9" ht="13">
      <c r="A19" s="29" t="s">
        <v>12</v>
      </c>
      <c r="B19" s="107">
        <v>508</v>
      </c>
      <c r="C19" s="33">
        <v>1057</v>
      </c>
      <c r="D19" s="33">
        <v>1234</v>
      </c>
      <c r="E19" s="33">
        <v>1164</v>
      </c>
      <c r="F19" s="33">
        <v>905</v>
      </c>
      <c r="G19" s="33">
        <v>2265</v>
      </c>
      <c r="H19" s="33">
        <v>1970</v>
      </c>
      <c r="I19" s="82"/>
    </row>
    <row r="20" spans="1:9" ht="13.5" customHeight="1">
      <c r="A20" s="50" t="s">
        <v>13</v>
      </c>
      <c r="B20" s="107">
        <v>421</v>
      </c>
      <c r="C20" s="33">
        <v>245</v>
      </c>
      <c r="D20" s="33">
        <v>127</v>
      </c>
      <c r="E20" s="33">
        <v>164</v>
      </c>
      <c r="F20" s="33">
        <v>93</v>
      </c>
      <c r="G20" s="33">
        <v>103</v>
      </c>
      <c r="H20" s="33">
        <v>116</v>
      </c>
      <c r="I20" s="82"/>
    </row>
    <row r="21" spans="1:9" ht="13.5" customHeight="1">
      <c r="A21" s="50" t="s">
        <v>14</v>
      </c>
      <c r="B21" s="107">
        <v>682</v>
      </c>
      <c r="C21" s="33">
        <v>481</v>
      </c>
      <c r="D21" s="33">
        <v>376</v>
      </c>
      <c r="E21" s="33">
        <v>382</v>
      </c>
      <c r="F21" s="33">
        <v>292</v>
      </c>
      <c r="G21" s="33">
        <v>324</v>
      </c>
      <c r="H21" s="33">
        <v>344</v>
      </c>
      <c r="I21" s="82"/>
    </row>
    <row r="22" spans="1:9" ht="13">
      <c r="A22" s="29" t="s">
        <v>15</v>
      </c>
      <c r="B22" s="107" t="s">
        <v>34</v>
      </c>
      <c r="C22" s="33" t="s">
        <v>34</v>
      </c>
      <c r="D22" s="33" t="s">
        <v>34</v>
      </c>
      <c r="E22" s="33" t="s">
        <v>34</v>
      </c>
      <c r="F22" s="33" t="s">
        <v>34</v>
      </c>
      <c r="G22" s="33" t="s">
        <v>34</v>
      </c>
      <c r="H22" s="33" t="s">
        <v>34</v>
      </c>
      <c r="I22" s="82"/>
    </row>
    <row r="23" spans="1:9" ht="13">
      <c r="A23" s="29" t="s">
        <v>16</v>
      </c>
      <c r="B23" s="107">
        <v>1906</v>
      </c>
      <c r="C23" s="33">
        <v>1636</v>
      </c>
      <c r="D23" s="33">
        <v>1969</v>
      </c>
      <c r="E23" s="33">
        <v>1653</v>
      </c>
      <c r="F23" s="33">
        <v>1745</v>
      </c>
      <c r="G23" s="33">
        <v>1929</v>
      </c>
      <c r="H23" s="33">
        <v>1706</v>
      </c>
      <c r="I23" s="82"/>
    </row>
    <row r="24" spans="1:9" ht="13.5" customHeight="1">
      <c r="A24" s="29" t="s">
        <v>17</v>
      </c>
      <c r="B24" s="107">
        <v>201</v>
      </c>
      <c r="C24" s="33">
        <v>182</v>
      </c>
      <c r="D24" s="33">
        <v>163</v>
      </c>
      <c r="E24" s="33">
        <v>163</v>
      </c>
      <c r="F24" s="33">
        <v>219</v>
      </c>
      <c r="G24" s="33">
        <v>361</v>
      </c>
      <c r="H24" s="33">
        <v>326</v>
      </c>
      <c r="I24" s="82"/>
    </row>
    <row r="25" spans="1:9" ht="13">
      <c r="A25" s="29" t="s">
        <v>18</v>
      </c>
      <c r="B25" s="107">
        <v>2127</v>
      </c>
      <c r="C25" s="33">
        <v>2155</v>
      </c>
      <c r="D25" s="33" t="s">
        <v>0</v>
      </c>
      <c r="E25" s="33" t="s">
        <v>0</v>
      </c>
      <c r="F25" s="33">
        <v>2552</v>
      </c>
      <c r="G25" s="33" t="s">
        <v>0</v>
      </c>
      <c r="H25" s="33" t="s">
        <v>0</v>
      </c>
      <c r="I25" s="82"/>
    </row>
    <row r="26" spans="1:9" ht="13">
      <c r="A26" s="29" t="s">
        <v>19</v>
      </c>
      <c r="B26" s="107">
        <v>2345</v>
      </c>
      <c r="C26" s="33">
        <v>3504</v>
      </c>
      <c r="D26" s="33">
        <v>2971</v>
      </c>
      <c r="E26" s="33">
        <v>2834</v>
      </c>
      <c r="F26" s="33">
        <v>2143</v>
      </c>
      <c r="G26" s="33">
        <v>2239</v>
      </c>
      <c r="H26" s="33">
        <v>2549</v>
      </c>
      <c r="I26" s="82"/>
    </row>
    <row r="27" spans="1:9" ht="13">
      <c r="A27" s="29" t="s">
        <v>20</v>
      </c>
      <c r="B27" s="107">
        <v>1983</v>
      </c>
      <c r="C27" s="33">
        <v>268</v>
      </c>
      <c r="D27" s="33">
        <v>177</v>
      </c>
      <c r="E27" s="33">
        <v>224</v>
      </c>
      <c r="F27" s="33">
        <v>172</v>
      </c>
      <c r="G27" s="33">
        <v>562</v>
      </c>
      <c r="H27" s="33">
        <v>227</v>
      </c>
      <c r="I27" s="82"/>
    </row>
    <row r="28" spans="1:9" ht="13">
      <c r="A28" s="29" t="s">
        <v>21</v>
      </c>
      <c r="B28" s="107">
        <v>348</v>
      </c>
      <c r="C28" s="33">
        <v>518</v>
      </c>
      <c r="D28" s="33">
        <v>590</v>
      </c>
      <c r="E28" s="33">
        <v>634</v>
      </c>
      <c r="F28" s="33">
        <v>494</v>
      </c>
      <c r="G28" s="33">
        <v>619</v>
      </c>
      <c r="H28" s="33">
        <v>689</v>
      </c>
      <c r="I28" s="82"/>
    </row>
    <row r="29" spans="1:9" ht="13.5" customHeight="1">
      <c r="A29" s="29" t="s">
        <v>22</v>
      </c>
      <c r="B29" s="107">
        <v>360</v>
      </c>
      <c r="C29" s="33">
        <v>848</v>
      </c>
      <c r="D29" s="33">
        <v>628</v>
      </c>
      <c r="E29" s="33">
        <v>651</v>
      </c>
      <c r="F29" s="33">
        <v>533</v>
      </c>
      <c r="G29" s="33">
        <v>231</v>
      </c>
      <c r="H29" s="33">
        <v>486</v>
      </c>
      <c r="I29" s="82"/>
    </row>
    <row r="30" spans="1:9" ht="13">
      <c r="A30" s="37" t="s">
        <v>23</v>
      </c>
      <c r="B30" s="108" t="s">
        <v>0</v>
      </c>
      <c r="C30" s="32">
        <v>834</v>
      </c>
      <c r="D30" s="32">
        <v>809</v>
      </c>
      <c r="E30" s="32">
        <v>827</v>
      </c>
      <c r="F30" s="32" t="s">
        <v>0</v>
      </c>
      <c r="G30" s="32">
        <v>709</v>
      </c>
      <c r="H30" s="32">
        <v>796</v>
      </c>
      <c r="I30" s="82"/>
    </row>
    <row r="31" spans="1:9" ht="13">
      <c r="A31" s="109" t="s">
        <v>24</v>
      </c>
      <c r="B31" s="110">
        <v>2206</v>
      </c>
      <c r="C31" s="38" t="s">
        <v>0</v>
      </c>
      <c r="D31" s="38" t="s">
        <v>0</v>
      </c>
      <c r="E31" s="38" t="s">
        <v>0</v>
      </c>
      <c r="F31" s="38" t="s">
        <v>0</v>
      </c>
      <c r="G31" s="38" t="s">
        <v>0</v>
      </c>
      <c r="H31" s="38">
        <v>956</v>
      </c>
      <c r="I31" s="82"/>
    </row>
    <row r="32" spans="1:9" ht="13">
      <c r="A32" s="86" t="s">
        <v>35</v>
      </c>
      <c r="B32" s="106">
        <v>757</v>
      </c>
      <c r="C32" s="30">
        <v>650</v>
      </c>
      <c r="D32" s="30">
        <v>795</v>
      </c>
      <c r="E32" s="30">
        <v>869</v>
      </c>
      <c r="F32" s="30">
        <v>686</v>
      </c>
      <c r="G32" s="30">
        <v>1054</v>
      </c>
      <c r="H32" s="30">
        <v>724</v>
      </c>
      <c r="I32" s="82"/>
    </row>
    <row r="33" spans="1:9" ht="13">
      <c r="A33" s="111" t="s">
        <v>36</v>
      </c>
      <c r="B33" s="112" t="s">
        <v>0</v>
      </c>
      <c r="C33" s="35" t="s">
        <v>0</v>
      </c>
      <c r="D33" s="35" t="s">
        <v>0</v>
      </c>
      <c r="E33" s="35" t="s">
        <v>0</v>
      </c>
      <c r="F33" s="35" t="s">
        <v>0</v>
      </c>
      <c r="G33" s="35" t="s">
        <v>0</v>
      </c>
      <c r="H33" s="35" t="s">
        <v>0</v>
      </c>
      <c r="I33" s="82"/>
    </row>
    <row r="34" spans="1:8" ht="15">
      <c r="A34" s="146" t="s">
        <v>51</v>
      </c>
      <c r="B34" s="146"/>
      <c r="C34" s="146"/>
      <c r="D34" s="146"/>
      <c r="E34" s="146"/>
      <c r="F34" s="146"/>
      <c r="G34" s="146"/>
      <c r="H34" s="146"/>
    </row>
    <row r="35" spans="1:8" ht="15">
      <c r="A35" s="137" t="s">
        <v>52</v>
      </c>
      <c r="B35" s="137"/>
      <c r="C35" s="137"/>
      <c r="D35" s="137"/>
      <c r="E35" s="137"/>
      <c r="F35" s="137"/>
      <c r="G35" s="137"/>
      <c r="H35" s="137"/>
    </row>
    <row r="36" spans="1:8" ht="25.5" customHeight="1">
      <c r="A36" s="144" t="s">
        <v>53</v>
      </c>
      <c r="B36" s="144"/>
      <c r="C36" s="144"/>
      <c r="D36" s="144"/>
      <c r="E36" s="144"/>
      <c r="F36" s="144"/>
      <c r="G36" s="144"/>
      <c r="H36" s="144"/>
    </row>
    <row r="37" spans="1:8" ht="13.5" customHeight="1">
      <c r="A37" s="139" t="s">
        <v>93</v>
      </c>
      <c r="B37" s="139"/>
      <c r="C37" s="139"/>
      <c r="D37" s="139"/>
      <c r="E37" s="139"/>
      <c r="F37" s="139"/>
      <c r="G37" s="139"/>
      <c r="H37" s="139"/>
    </row>
    <row r="38" spans="1:8" ht="12" customHeight="1">
      <c r="A38" s="28"/>
      <c r="B38" s="28"/>
      <c r="C38" s="28"/>
      <c r="D38" s="28"/>
      <c r="E38" s="28"/>
      <c r="F38" s="28"/>
      <c r="G38" s="28"/>
      <c r="H38" s="28"/>
    </row>
  </sheetData>
  <mergeCells count="6">
    <mergeCell ref="A1:H1"/>
    <mergeCell ref="A36:H36"/>
    <mergeCell ref="A37:H37"/>
    <mergeCell ref="A2:H2"/>
    <mergeCell ref="A34:H34"/>
    <mergeCell ref="A35:H3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Artemis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Durenne</dc:creator>
  <cp:keywords/>
  <dc:description/>
  <cp:lastModifiedBy>CHALLINOR Vanessa (ESTAT-EXT)</cp:lastModifiedBy>
  <dcterms:created xsi:type="dcterms:W3CDTF">2015-01-12T07:53:55Z</dcterms:created>
  <dcterms:modified xsi:type="dcterms:W3CDTF">2024-03-25T15:32:23Z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2024-03-25T15:29:31Z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daeef4b6-9c3f-4ee7-b2e1-cd422c7b138c</vt:lpwstr>
  </property>
  <property fmtid="{D5CDD505-2E9C-101B-9397-08002B2CF9AE}" pid="8" name="MSIP_Label_6bd9ddd1-4d20-43f6-abfa-fc3c07406f94_ContentBits">
    <vt:lpwstr>0</vt:lpwstr>
  </property>
</Properties>
</file>