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3420" yWindow="135" windowWidth="30675" windowHeight="23820" tabRatio="852" activeTab="2"/>
  </bookViews>
  <sheets>
    <sheet name="Overview" sheetId="47" r:id="rId1"/>
    <sheet name="EU27-table" sheetId="49" r:id="rId2"/>
    <sheet name="EU27" sheetId="48" r:id="rId3"/>
    <sheet name="BE" sheetId="7" r:id="rId4"/>
    <sheet name="BG" sheetId="8" r:id="rId5"/>
    <sheet name="CZ" sheetId="9" r:id="rId6"/>
    <sheet name="DK" sheetId="10" r:id="rId7"/>
    <sheet name="DE" sheetId="11" r:id="rId8"/>
    <sheet name="EE" sheetId="12" r:id="rId9"/>
    <sheet name="IE" sheetId="13" r:id="rId10"/>
    <sheet name="EL" sheetId="14" r:id="rId11"/>
    <sheet name="ES" sheetId="15" r:id="rId12"/>
    <sheet name="FR" sheetId="16" r:id="rId13"/>
    <sheet name="HR" sheetId="17" r:id="rId14"/>
    <sheet name="IT" sheetId="18" r:id="rId15"/>
    <sheet name="CY" sheetId="19" r:id="rId16"/>
    <sheet name="LV" sheetId="20" r:id="rId17"/>
    <sheet name="LT" sheetId="21" r:id="rId18"/>
    <sheet name="LU" sheetId="22" r:id="rId19"/>
    <sheet name="HU" sheetId="23" r:id="rId20"/>
    <sheet name="MT" sheetId="24" r:id="rId21"/>
    <sheet name="NL" sheetId="25" r:id="rId22"/>
    <sheet name="AT" sheetId="26" r:id="rId23"/>
    <sheet name="PL" sheetId="27" r:id="rId24"/>
    <sheet name="PT" sheetId="28" r:id="rId25"/>
    <sheet name="RO" sheetId="29" r:id="rId26"/>
    <sheet name="SI" sheetId="30" r:id="rId27"/>
    <sheet name="SK" sheetId="31" r:id="rId28"/>
    <sheet name="FI" sheetId="32" r:id="rId29"/>
    <sheet name="SE" sheetId="33" r:id="rId30"/>
    <sheet name="UK" sheetId="34" r:id="rId31"/>
    <sheet name="IS" sheetId="35" r:id="rId32"/>
    <sheet name="NO" sheetId="36" r:id="rId33"/>
    <sheet name="ME" sheetId="37" r:id="rId34"/>
    <sheet name="MK" sheetId="38" r:id="rId35"/>
    <sheet name="AL" sheetId="39" r:id="rId36"/>
    <sheet name="RS" sheetId="40" r:id="rId37"/>
    <sheet name="TR" sheetId="41" r:id="rId38"/>
    <sheet name="BA" sheetId="42" r:id="rId39"/>
    <sheet name="XK" sheetId="43" r:id="rId40"/>
    <sheet name="MD" sheetId="44" r:id="rId41"/>
    <sheet name="UA" sheetId="45" r:id="rId42"/>
    <sheet name="GE" sheetId="46" r:id="rId43"/>
  </sheets>
  <definedNames/>
  <calcPr calcId="162913"/>
</workbook>
</file>

<file path=xl/sharedStrings.xml><?xml version="1.0" encoding="utf-8"?>
<sst xmlns="http://schemas.openxmlformats.org/spreadsheetml/2006/main" count="11088" uniqueCount="185">
  <si>
    <t>AL</t>
  </si>
  <si>
    <t>Albania</t>
  </si>
  <si>
    <t>AT</t>
  </si>
  <si>
    <t>Austria</t>
  </si>
  <si>
    <t>BE</t>
  </si>
  <si>
    <t>Belgium</t>
  </si>
  <si>
    <t>BA</t>
  </si>
  <si>
    <t>:</t>
  </si>
  <si>
    <t>BG</t>
  </si>
  <si>
    <t>Bulgaria</t>
  </si>
  <si>
    <t>HR</t>
  </si>
  <si>
    <t>Croatia</t>
  </si>
  <si>
    <t>CY</t>
  </si>
  <si>
    <t>Cyprus</t>
  </si>
  <si>
    <t>CZ</t>
  </si>
  <si>
    <t>DK</t>
  </si>
  <si>
    <t>Denmark</t>
  </si>
  <si>
    <t>EE</t>
  </si>
  <si>
    <t>Estonia</t>
  </si>
  <si>
    <t>FI</t>
  </si>
  <si>
    <t>Finland</t>
  </si>
  <si>
    <t>FR</t>
  </si>
  <si>
    <t>France</t>
  </si>
  <si>
    <t>MK</t>
  </si>
  <si>
    <t>North Macedonia</t>
  </si>
  <si>
    <t>GE</t>
  </si>
  <si>
    <t>Georgia</t>
  </si>
  <si>
    <t>DE</t>
  </si>
  <si>
    <t>Germany</t>
  </si>
  <si>
    <t>EL</t>
  </si>
  <si>
    <t>Greece</t>
  </si>
  <si>
    <t>HU</t>
  </si>
  <si>
    <t>Hungary</t>
  </si>
  <si>
    <t>IS</t>
  </si>
  <si>
    <t>Iceland</t>
  </si>
  <si>
    <t>IE</t>
  </si>
  <si>
    <t>Ireland</t>
  </si>
  <si>
    <t>IT</t>
  </si>
  <si>
    <t>Italy</t>
  </si>
  <si>
    <t>XK</t>
  </si>
  <si>
    <t>LV</t>
  </si>
  <si>
    <t>Latvia</t>
  </si>
  <si>
    <t>LT</t>
  </si>
  <si>
    <t>Lithuania</t>
  </si>
  <si>
    <t>LU</t>
  </si>
  <si>
    <t>Luxembourg</t>
  </si>
  <si>
    <t>MT</t>
  </si>
  <si>
    <t>Malta</t>
  </si>
  <si>
    <t>MD</t>
  </si>
  <si>
    <t>Moldova</t>
  </si>
  <si>
    <t>ME</t>
  </si>
  <si>
    <t>Montenegro</t>
  </si>
  <si>
    <t>NL</t>
  </si>
  <si>
    <t>Netherlands</t>
  </si>
  <si>
    <t>NO</t>
  </si>
  <si>
    <t>Norway</t>
  </si>
  <si>
    <t>PL</t>
  </si>
  <si>
    <t>Poland</t>
  </si>
  <si>
    <t>PT</t>
  </si>
  <si>
    <t>Portugal</t>
  </si>
  <si>
    <t>RO</t>
  </si>
  <si>
    <t>Romania</t>
  </si>
  <si>
    <t>RS</t>
  </si>
  <si>
    <t>Serbia</t>
  </si>
  <si>
    <t>SK</t>
  </si>
  <si>
    <t>SI</t>
  </si>
  <si>
    <t>Slovenia</t>
  </si>
  <si>
    <t>ES</t>
  </si>
  <si>
    <t>Spain</t>
  </si>
  <si>
    <t>SE</t>
  </si>
  <si>
    <t>Sweden</t>
  </si>
  <si>
    <t>TR</t>
  </si>
  <si>
    <t>Turkey</t>
  </si>
  <si>
    <t>Ukraine</t>
  </si>
  <si>
    <t>UK</t>
  </si>
  <si>
    <t>United Kingdom</t>
  </si>
  <si>
    <t>Czechia</t>
  </si>
  <si>
    <t>Slovakia</t>
  </si>
  <si>
    <t>Bosnia and Herzegovina</t>
  </si>
  <si>
    <t>Kosovo (under UNSCR 1244/99)</t>
  </si>
  <si>
    <t>STATUS</t>
  </si>
  <si>
    <t>P</t>
  </si>
  <si>
    <t>Distribution losses</t>
  </si>
  <si>
    <t>Electricity: GWh
GROSS PRODUCTION</t>
  </si>
  <si>
    <t>GWh</t>
  </si>
  <si>
    <t>Electricity</t>
  </si>
  <si>
    <t>Nuclear</t>
  </si>
  <si>
    <t>Hydro</t>
  </si>
  <si>
    <t xml:space="preserve">     Pure hydro</t>
  </si>
  <si>
    <t xml:space="preserve">     Mixed hydro</t>
  </si>
  <si>
    <t xml:space="preserve">     Pure pumped storage</t>
  </si>
  <si>
    <t>Geothermal</t>
  </si>
  <si>
    <t>Solar</t>
  </si>
  <si>
    <t xml:space="preserve">     Solar photovoltaic</t>
  </si>
  <si>
    <t xml:space="preserve">     Solar thermal</t>
  </si>
  <si>
    <t>Tide, wave and ocean</t>
  </si>
  <si>
    <t>Wind</t>
  </si>
  <si>
    <t xml:space="preserve">     Onshore</t>
  </si>
  <si>
    <t xml:space="preserve">     Offshore</t>
  </si>
  <si>
    <t>Solid Biofuels</t>
  </si>
  <si>
    <t>Biogases</t>
  </si>
  <si>
    <t>Biodiesel</t>
  </si>
  <si>
    <t>Biogasolines</t>
  </si>
  <si>
    <t>Other Liquid Biofuels</t>
  </si>
  <si>
    <t>Anthracite</t>
  </si>
  <si>
    <t>Coking Coal</t>
  </si>
  <si>
    <t>Other Bituminous Coal</t>
  </si>
  <si>
    <t>Sub-Bituminous Coal</t>
  </si>
  <si>
    <t>Lignite</t>
  </si>
  <si>
    <t>Patent Fuel</t>
  </si>
  <si>
    <t>Coke Oven Coke</t>
  </si>
  <si>
    <t>Gas Coke</t>
  </si>
  <si>
    <t>Coal Tar</t>
  </si>
  <si>
    <t>BKB</t>
  </si>
  <si>
    <t>Gas Works Gas</t>
  </si>
  <si>
    <t>Coke Oven Gas</t>
  </si>
  <si>
    <t>Blast Furnace Gas</t>
  </si>
  <si>
    <t>Other Recovered Gases</t>
  </si>
  <si>
    <t>Peat</t>
  </si>
  <si>
    <t>Peat Products</t>
  </si>
  <si>
    <t>Oil Shale and Oil Sands</t>
  </si>
  <si>
    <t>Crude Oil</t>
  </si>
  <si>
    <t>Natural Gas Liquids</t>
  </si>
  <si>
    <t>Refinery Gas</t>
  </si>
  <si>
    <t>Liquefied Petroleum Gases</t>
  </si>
  <si>
    <t>Naphtha</t>
  </si>
  <si>
    <t>Kerosene Type Jet Fuel</t>
  </si>
  <si>
    <t>Other Kerosene</t>
  </si>
  <si>
    <t>Gas/Diesel Oil</t>
  </si>
  <si>
    <t>Residual Fuel Oil</t>
  </si>
  <si>
    <t>Bitumen</t>
  </si>
  <si>
    <t>Petroleum Coke</t>
  </si>
  <si>
    <t>Other Oil Products</t>
  </si>
  <si>
    <t>Natural Gas</t>
  </si>
  <si>
    <t>Heat from chemical sources</t>
  </si>
  <si>
    <t>Other sources</t>
  </si>
  <si>
    <t>TOTAL GROSS PRODUCTION</t>
  </si>
  <si>
    <t>Own use</t>
  </si>
  <si>
    <t>TOTAL NET PRODUCTION</t>
  </si>
  <si>
    <t>Imports</t>
  </si>
  <si>
    <t>Exports</t>
  </si>
  <si>
    <t>Used for Heat Pumps</t>
  </si>
  <si>
    <t>Used for Electric Boilers</t>
  </si>
  <si>
    <t>Total electricity supply</t>
  </si>
  <si>
    <t>Inland consumption (calculated)</t>
  </si>
  <si>
    <t>E</t>
  </si>
  <si>
    <t>NRG_BAL</t>
  </si>
  <si>
    <t>SIEC</t>
  </si>
  <si>
    <t>UNIT</t>
  </si>
  <si>
    <t>2011</t>
  </si>
  <si>
    <t>2012</t>
  </si>
  <si>
    <t>2013</t>
  </si>
  <si>
    <t>2014</t>
  </si>
  <si>
    <t>2015</t>
  </si>
  <si>
    <t>2016</t>
  </si>
  <si>
    <t>Kosovo*</t>
  </si>
  <si>
    <t>Notes:</t>
  </si>
  <si>
    <t>* under United Nations Security Council Resolution 1244/99</t>
  </si>
  <si>
    <t xml:space="preserve">Notes: </t>
  </si>
  <si>
    <t>Available for final consumption</t>
  </si>
  <si>
    <t>Gigawatt-hour</t>
  </si>
  <si>
    <t>Electricity - Available for final consumption - GWh</t>
  </si>
  <si>
    <t>Used for pumped storage: Pure pumping plants</t>
  </si>
  <si>
    <t>Used for pumped storage: Mixed plants</t>
  </si>
  <si>
    <t>See datasets nrg_bal_e, nrg_ind_pehcf and nrg_ind_pehnf</t>
  </si>
  <si>
    <t>Industrial waste (non-renewable)</t>
  </si>
  <si>
    <t>Municipal waste (non-renewable)</t>
  </si>
  <si>
    <t>Municipal waste (renewable)</t>
  </si>
  <si>
    <t>2017</t>
  </si>
  <si>
    <t>EU27</t>
  </si>
  <si>
    <t>European Union
27 countries (from 2020)</t>
  </si>
  <si>
    <t>UA</t>
  </si>
  <si>
    <t>All other fuels (sources)</t>
  </si>
  <si>
    <r>
      <t>Source:</t>
    </r>
    <r>
      <rPr>
        <sz val="9"/>
        <color theme="1"/>
        <rFont val="Arial"/>
        <family val="2"/>
      </rPr>
      <t xml:space="preserve"> Eurostat (online data code:  nrg_cb_e, nrg_ind_pehcf and nrg_ind_pehnf)</t>
    </r>
  </si>
  <si>
    <t>Table 5: Electricity supply in the EU</t>
  </si>
  <si>
    <t>2020
preliminary</t>
  </si>
  <si>
    <t>2019&gt;20
growth rate</t>
  </si>
  <si>
    <t>2020 preliminary</t>
  </si>
  <si>
    <t>European Union</t>
  </si>
  <si>
    <t>Values were extracted from Eurostat database on 21 June 2021.</t>
  </si>
  <si>
    <t xml:space="preserve">European Union </t>
  </si>
  <si>
    <t>Values were extracted from Eurostat database on 24 June 2021.</t>
  </si>
  <si>
    <t>Values were extracted from Eurostat database on 23 June 2021.</t>
  </si>
  <si>
    <t>Values are from Eurostat dataset nrg_cb_e (extracted on 24 June 2021).</t>
  </si>
  <si>
    <t>2019&gt;20
growth rate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</si>
</sst>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"/>
    <numFmt numFmtId="165" formatCode="\+0.0%;\-0.0%;0.0%"/>
    <numFmt numFmtId="166" formatCode="_-* #,##0_-;\-* #,##0_-;_-* &quot;-&quot;??_-;_-@_-"/>
    <numFmt numFmtId="167" formatCode="0.0"/>
    <numFmt numFmtId="168" formatCode="0.0_ ;\-0.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b/>
      <sz val="12"/>
      <color theme="5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/>
    </border>
    <border>
      <left style="hair">
        <color rgb="FFA6A6A6"/>
      </left>
      <right/>
      <top style="hair">
        <color rgb="FFC0C0C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64" fontId="3" fillId="2" borderId="3" xfId="0" applyNumberFormat="1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/>
    </xf>
    <xf numFmtId="164" fontId="4" fillId="4" borderId="5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4" fillId="3" borderId="6" xfId="0" applyFont="1" applyFill="1" applyBorder="1" applyAlignment="1">
      <alignment horizontal="center" vertical="center" wrapText="1"/>
    </xf>
    <xf numFmtId="3" fontId="3" fillId="2" borderId="7" xfId="18" applyNumberFormat="1" applyFont="1" applyFill="1" applyBorder="1" applyAlignment="1">
      <alignment horizontal="right" vertical="center"/>
    </xf>
    <xf numFmtId="3" fontId="3" fillId="2" borderId="8" xfId="18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/>
    </xf>
    <xf numFmtId="3" fontId="3" fillId="2" borderId="3" xfId="18" applyNumberFormat="1" applyFont="1" applyFill="1" applyBorder="1" applyAlignment="1">
      <alignment horizontal="right" vertical="center"/>
    </xf>
    <xf numFmtId="3" fontId="3" fillId="2" borderId="9" xfId="18" applyNumberFormat="1" applyFont="1" applyFill="1" applyBorder="1" applyAlignment="1">
      <alignment horizontal="right" vertical="center"/>
    </xf>
    <xf numFmtId="3" fontId="3" fillId="2" borderId="10" xfId="18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3" fontId="3" fillId="2" borderId="2" xfId="18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3" fontId="3" fillId="2" borderId="10" xfId="0" applyNumberFormat="1" applyFont="1" applyFill="1" applyBorder="1" applyAlignment="1">
      <alignment horizontal="right" vertical="center"/>
    </xf>
    <xf numFmtId="3" fontId="3" fillId="2" borderId="1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165" fontId="3" fillId="2" borderId="2" xfId="15" applyNumberFormat="1" applyFont="1" applyFill="1" applyBorder="1" applyAlignment="1">
      <alignment horizontal="center" vertical="center"/>
    </xf>
    <xf numFmtId="164" fontId="5" fillId="4" borderId="5" xfId="0" applyNumberFormat="1" applyFont="1" applyFill="1" applyBorder="1" applyAlignment="1">
      <alignment vertical="center"/>
    </xf>
    <xf numFmtId="164" fontId="8" fillId="2" borderId="2" xfId="0" applyNumberFormat="1" applyFont="1" applyFill="1" applyBorder="1" applyAlignment="1">
      <alignment vertical="center"/>
    </xf>
    <xf numFmtId="164" fontId="8" fillId="2" borderId="3" xfId="0" applyNumberFormat="1" applyFont="1" applyFill="1" applyBorder="1" applyAlignment="1">
      <alignment vertical="center"/>
    </xf>
    <xf numFmtId="164" fontId="8" fillId="2" borderId="4" xfId="0" applyNumberFormat="1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left" vertical="center"/>
    </xf>
    <xf numFmtId="164" fontId="3" fillId="2" borderId="3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 wrapText="1"/>
    </xf>
    <xf numFmtId="164" fontId="8" fillId="2" borderId="2" xfId="0" applyNumberFormat="1" applyFont="1" applyFill="1" applyBorder="1" applyAlignment="1">
      <alignment horizontal="left" vertical="center"/>
    </xf>
    <xf numFmtId="164" fontId="8" fillId="2" borderId="3" xfId="0" applyNumberFormat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165" fontId="3" fillId="2" borderId="3" xfId="15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165" fontId="5" fillId="4" borderId="5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 wrapText="1"/>
    </xf>
    <xf numFmtId="3" fontId="3" fillId="4" borderId="7" xfId="18" applyNumberFormat="1" applyFont="1" applyFill="1" applyBorder="1" applyAlignment="1">
      <alignment horizontal="right" vertical="center"/>
    </xf>
    <xf numFmtId="3" fontId="3" fillId="4" borderId="14" xfId="18" applyNumberFormat="1" applyFont="1" applyFill="1" applyBorder="1" applyAlignment="1">
      <alignment horizontal="right" vertical="center"/>
    </xf>
    <xf numFmtId="165" fontId="3" fillId="4" borderId="8" xfId="15" applyNumberFormat="1" applyFont="1" applyFill="1" applyBorder="1" applyAlignment="1">
      <alignment horizontal="center" vertical="center"/>
    </xf>
    <xf numFmtId="3" fontId="3" fillId="2" borderId="15" xfId="18" applyNumberFormat="1" applyFont="1" applyFill="1" applyBorder="1" applyAlignment="1">
      <alignment horizontal="right" vertical="center"/>
    </xf>
    <xf numFmtId="3" fontId="3" fillId="2" borderId="16" xfId="18" applyNumberFormat="1" applyFont="1" applyFill="1" applyBorder="1" applyAlignment="1">
      <alignment horizontal="right" vertical="center"/>
    </xf>
    <xf numFmtId="3" fontId="3" fillId="2" borderId="4" xfId="18" applyNumberFormat="1" applyFont="1" applyFill="1" applyBorder="1" applyAlignment="1">
      <alignment horizontal="right" vertical="center"/>
    </xf>
    <xf numFmtId="3" fontId="3" fillId="2" borderId="17" xfId="18" applyNumberFormat="1" applyFont="1" applyFill="1" applyBorder="1" applyAlignment="1">
      <alignment horizontal="right" vertical="center"/>
    </xf>
    <xf numFmtId="165" fontId="3" fillId="2" borderId="4" xfId="15" applyNumberFormat="1" applyFont="1" applyFill="1" applyBorder="1" applyAlignment="1">
      <alignment horizontal="center" vertical="center"/>
    </xf>
    <xf numFmtId="3" fontId="3" fillId="2" borderId="18" xfId="18" applyNumberFormat="1" applyFont="1" applyFill="1" applyBorder="1" applyAlignment="1">
      <alignment horizontal="right" vertical="center"/>
    </xf>
    <xf numFmtId="165" fontId="3" fillId="2" borderId="10" xfId="15" applyNumberFormat="1" applyFont="1" applyFill="1" applyBorder="1" applyAlignment="1">
      <alignment horizontal="center" vertical="center"/>
    </xf>
    <xf numFmtId="3" fontId="3" fillId="2" borderId="12" xfId="18" applyNumberFormat="1" applyFont="1" applyFill="1" applyBorder="1" applyAlignment="1">
      <alignment horizontal="right" vertical="center"/>
    </xf>
    <xf numFmtId="3" fontId="3" fillId="2" borderId="19" xfId="18" applyNumberFormat="1" applyFont="1" applyFill="1" applyBorder="1" applyAlignment="1">
      <alignment horizontal="right" vertical="center"/>
    </xf>
    <xf numFmtId="165" fontId="3" fillId="2" borderId="12" xfId="15" applyNumberFormat="1" applyFont="1" applyFill="1" applyBorder="1" applyAlignment="1">
      <alignment horizontal="center" vertical="center"/>
    </xf>
    <xf numFmtId="166" fontId="8" fillId="2" borderId="2" xfId="18" applyNumberFormat="1" applyFont="1" applyFill="1" applyBorder="1" applyAlignment="1">
      <alignment vertical="center"/>
    </xf>
    <xf numFmtId="166" fontId="8" fillId="2" borderId="3" xfId="18" applyNumberFormat="1" applyFont="1" applyFill="1" applyBorder="1" applyAlignment="1">
      <alignment vertical="center"/>
    </xf>
    <xf numFmtId="166" fontId="8" fillId="2" borderId="4" xfId="18" applyNumberFormat="1" applyFont="1" applyFill="1" applyBorder="1" applyAlignment="1">
      <alignment vertical="center"/>
    </xf>
    <xf numFmtId="166" fontId="5" fillId="4" borderId="5" xfId="18" applyNumberFormat="1" applyFont="1" applyFill="1" applyBorder="1" applyAlignment="1">
      <alignment vertical="center"/>
    </xf>
    <xf numFmtId="166" fontId="8" fillId="2" borderId="0" xfId="18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/>
    </xf>
    <xf numFmtId="0" fontId="4" fillId="3" borderId="20" xfId="0" applyFont="1" applyFill="1" applyBorder="1" applyAlignment="1">
      <alignment horizontal="center" vertical="center" wrapText="1"/>
    </xf>
    <xf numFmtId="164" fontId="3" fillId="2" borderId="0" xfId="0" applyNumberFormat="1" applyFont="1" applyFill="1" applyAlignment="1">
      <alignment vertical="center"/>
    </xf>
    <xf numFmtId="164" fontId="5" fillId="4" borderId="5" xfId="0" applyNumberFormat="1" applyFont="1" applyFill="1" applyBorder="1" applyAlignment="1">
      <alignment horizontal="right" vertical="center"/>
    </xf>
    <xf numFmtId="164" fontId="8" fillId="2" borderId="0" xfId="0" applyNumberFormat="1" applyFont="1" applyFill="1" applyBorder="1" applyAlignment="1">
      <alignment horizontal="right" vertical="center"/>
    </xf>
    <xf numFmtId="164" fontId="8" fillId="2" borderId="2" xfId="0" applyNumberFormat="1" applyFont="1" applyFill="1" applyBorder="1" applyAlignment="1">
      <alignment horizontal="right" vertical="center"/>
    </xf>
    <xf numFmtId="164" fontId="8" fillId="2" borderId="3" xfId="0" applyNumberFormat="1" applyFont="1" applyFill="1" applyBorder="1" applyAlignment="1">
      <alignment horizontal="right" vertical="center"/>
    </xf>
    <xf numFmtId="164" fontId="8" fillId="2" borderId="4" xfId="0" applyNumberFormat="1" applyFont="1" applyFill="1" applyBorder="1" applyAlignment="1">
      <alignment horizontal="right" vertical="center"/>
    </xf>
    <xf numFmtId="165" fontId="3" fillId="4" borderId="9" xfId="15" applyNumberFormat="1" applyFont="1" applyFill="1" applyBorder="1" applyAlignment="1">
      <alignment horizontal="center" vertical="center"/>
    </xf>
    <xf numFmtId="165" fontId="3" fillId="4" borderId="21" xfId="15" applyNumberFormat="1" applyFont="1" applyFill="1" applyBorder="1" applyAlignment="1">
      <alignment horizontal="center" vertical="center"/>
    </xf>
    <xf numFmtId="165" fontId="3" fillId="4" borderId="11" xfId="15" applyNumberFormat="1" applyFont="1" applyFill="1" applyBorder="1" applyAlignment="1">
      <alignment horizontal="center" vertical="center"/>
    </xf>
    <xf numFmtId="165" fontId="3" fillId="2" borderId="7" xfId="15" applyNumberFormat="1" applyFont="1" applyFill="1" applyBorder="1" applyAlignment="1">
      <alignment horizontal="center" vertical="center"/>
    </xf>
    <xf numFmtId="167" fontId="3" fillId="2" borderId="0" xfId="0" applyNumberFormat="1" applyFont="1" applyFill="1" applyAlignment="1">
      <alignment vertical="center"/>
    </xf>
    <xf numFmtId="168" fontId="3" fillId="2" borderId="3" xfId="15" applyNumberFormat="1" applyFont="1" applyFill="1" applyBorder="1" applyAlignment="1">
      <alignment horizontal="right" vertical="center"/>
    </xf>
    <xf numFmtId="168" fontId="8" fillId="2" borderId="3" xfId="0" applyNumberFormat="1" applyFont="1" applyFill="1" applyBorder="1" applyAlignment="1">
      <alignment horizontal="right" vertical="center"/>
    </xf>
    <xf numFmtId="168" fontId="8" fillId="2" borderId="4" xfId="0" applyNumberFormat="1" applyFont="1" applyFill="1" applyBorder="1" applyAlignment="1">
      <alignment horizontal="right" vertical="center"/>
    </xf>
    <xf numFmtId="168" fontId="5" fillId="4" borderId="5" xfId="0" applyNumberFormat="1" applyFont="1" applyFill="1" applyBorder="1" applyAlignment="1">
      <alignment horizontal="right" vertical="center"/>
    </xf>
    <xf numFmtId="168" fontId="8" fillId="2" borderId="0" xfId="0" applyNumberFormat="1" applyFont="1" applyFill="1" applyBorder="1" applyAlignment="1">
      <alignment horizontal="right" vertical="center"/>
    </xf>
    <xf numFmtId="168" fontId="8" fillId="2" borderId="2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5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19375" cy="866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54"/>
  <sheetViews>
    <sheetView workbookViewId="0" topLeftCell="A22">
      <selection activeCell="O42" sqref="O42"/>
    </sheetView>
  </sheetViews>
  <sheetFormatPr defaultColWidth="9.140625" defaultRowHeight="15"/>
  <cols>
    <col min="1" max="1" width="9.7109375" style="3" customWidth="1"/>
    <col min="2" max="2" width="21.28125" style="18" customWidth="1"/>
    <col min="3" max="12" width="10.00390625" style="3" customWidth="1"/>
    <col min="13" max="13" width="11.00390625" style="3" customWidth="1"/>
    <col min="14" max="20" width="11.421875" style="3" customWidth="1"/>
    <col min="21" max="16384" width="9.140625" style="3" customWidth="1"/>
  </cols>
  <sheetData>
    <row r="1" ht="12"/>
    <row r="2" ht="12"/>
    <row r="3" ht="12"/>
    <row r="4" ht="12"/>
    <row r="5" ht="12"/>
    <row r="6" ht="15.75">
      <c r="A6" s="1" t="s">
        <v>161</v>
      </c>
    </row>
    <row r="7" spans="1:2" ht="12.75">
      <c r="A7" s="19" t="s">
        <v>146</v>
      </c>
      <c r="B7" s="20" t="s">
        <v>159</v>
      </c>
    </row>
    <row r="8" spans="1:2" ht="12.75">
      <c r="A8" s="19" t="s">
        <v>147</v>
      </c>
      <c r="B8" s="20" t="s">
        <v>85</v>
      </c>
    </row>
    <row r="9" spans="1:2" ht="12.75">
      <c r="A9" s="19" t="s">
        <v>148</v>
      </c>
      <c r="B9" s="20" t="s">
        <v>160</v>
      </c>
    </row>
    <row r="11" spans="1:13" ht="24" customHeight="1">
      <c r="A11" s="4"/>
      <c r="B11" s="4"/>
      <c r="C11" s="4" t="s">
        <v>149</v>
      </c>
      <c r="D11" s="4" t="s">
        <v>150</v>
      </c>
      <c r="E11" s="4" t="s">
        <v>151</v>
      </c>
      <c r="F11" s="4" t="s">
        <v>152</v>
      </c>
      <c r="G11" s="4" t="s">
        <v>153</v>
      </c>
      <c r="H11" s="4" t="s">
        <v>154</v>
      </c>
      <c r="I11" s="4" t="s">
        <v>168</v>
      </c>
      <c r="J11" s="4">
        <v>2018</v>
      </c>
      <c r="K11" s="65">
        <v>2019</v>
      </c>
      <c r="L11" s="86" t="s">
        <v>177</v>
      </c>
      <c r="M11" s="21" t="s">
        <v>176</v>
      </c>
    </row>
    <row r="12" spans="1:13" ht="24" customHeight="1">
      <c r="A12" s="60" t="s">
        <v>169</v>
      </c>
      <c r="B12" s="61" t="s">
        <v>170</v>
      </c>
      <c r="C12" s="66">
        <v>2570584.136</v>
      </c>
      <c r="D12" s="66">
        <v>2569979.67</v>
      </c>
      <c r="E12" s="66">
        <v>2545965.832</v>
      </c>
      <c r="F12" s="66">
        <v>2495518.832</v>
      </c>
      <c r="G12" s="66">
        <v>2535168.375</v>
      </c>
      <c r="H12" s="66">
        <v>2565456.683</v>
      </c>
      <c r="I12" s="66">
        <v>2591243.052</v>
      </c>
      <c r="J12" s="66">
        <v>2593768.469</v>
      </c>
      <c r="K12" s="67">
        <v>2565547.259</v>
      </c>
      <c r="L12" s="67">
        <v>2464789.898</v>
      </c>
      <c r="M12" s="68">
        <f>L12/K12-1</f>
        <v>-0.03927324302701529</v>
      </c>
    </row>
    <row r="13" spans="1:13" ht="15">
      <c r="A13" s="5" t="s">
        <v>4</v>
      </c>
      <c r="B13" s="5" t="s">
        <v>5</v>
      </c>
      <c r="C13" s="29">
        <v>83696.1</v>
      </c>
      <c r="D13" s="29">
        <v>83926.6</v>
      </c>
      <c r="E13" s="29">
        <v>84138.2</v>
      </c>
      <c r="F13" s="29">
        <v>82087.7</v>
      </c>
      <c r="G13" s="29">
        <v>83101.7</v>
      </c>
      <c r="H13" s="29">
        <v>83284.3</v>
      </c>
      <c r="I13" s="29">
        <v>83803.8</v>
      </c>
      <c r="J13" s="29">
        <v>84182.2</v>
      </c>
      <c r="K13" s="69">
        <v>83283.6</v>
      </c>
      <c r="L13" s="29">
        <v>79891.3</v>
      </c>
      <c r="M13" s="93">
        <f aca="true" t="shared" si="0" ref="M13:M39">L13/K13-1</f>
        <v>-0.04073190880317379</v>
      </c>
    </row>
    <row r="14" spans="1:13" ht="15">
      <c r="A14" s="6" t="s">
        <v>8</v>
      </c>
      <c r="B14" s="6" t="s">
        <v>9</v>
      </c>
      <c r="C14" s="25">
        <v>29589</v>
      </c>
      <c r="D14" s="25">
        <v>29148</v>
      </c>
      <c r="E14" s="25">
        <v>28629</v>
      </c>
      <c r="F14" s="25">
        <v>28940</v>
      </c>
      <c r="G14" s="25">
        <v>29639</v>
      </c>
      <c r="H14" s="25">
        <v>30257</v>
      </c>
      <c r="I14" s="25">
        <v>31445.466</v>
      </c>
      <c r="J14" s="25">
        <v>31389.986</v>
      </c>
      <c r="K14" s="70">
        <v>31119.715</v>
      </c>
      <c r="L14" s="25">
        <v>30500.666</v>
      </c>
      <c r="M14" s="93">
        <f t="shared" si="0"/>
        <v>-0.019892502228892495</v>
      </c>
    </row>
    <row r="15" spans="1:13" ht="15">
      <c r="A15" s="6" t="s">
        <v>14</v>
      </c>
      <c r="B15" s="6" t="s">
        <v>76</v>
      </c>
      <c r="C15" s="25">
        <v>57501.558</v>
      </c>
      <c r="D15" s="25">
        <v>58005.289</v>
      </c>
      <c r="E15" s="25">
        <v>57561.467</v>
      </c>
      <c r="F15" s="25">
        <v>57592.718</v>
      </c>
      <c r="G15" s="25">
        <v>58661.342</v>
      </c>
      <c r="H15" s="25">
        <v>59762.129</v>
      </c>
      <c r="I15" s="25">
        <v>60925.147</v>
      </c>
      <c r="J15" s="25">
        <v>61302.719</v>
      </c>
      <c r="K15" s="70">
        <v>61188.862</v>
      </c>
      <c r="L15" s="25">
        <v>58983.918</v>
      </c>
      <c r="M15" s="93">
        <f t="shared" si="0"/>
        <v>-0.0360350548764905</v>
      </c>
    </row>
    <row r="16" spans="1:13" ht="15">
      <c r="A16" s="6" t="s">
        <v>15</v>
      </c>
      <c r="B16" s="6" t="s">
        <v>16</v>
      </c>
      <c r="C16" s="25">
        <v>32608.237</v>
      </c>
      <c r="D16" s="25">
        <v>32082.935</v>
      </c>
      <c r="E16" s="25">
        <v>32160.638</v>
      </c>
      <c r="F16" s="25">
        <v>31583.293</v>
      </c>
      <c r="G16" s="25">
        <v>31769.169</v>
      </c>
      <c r="H16" s="25">
        <v>32061.184</v>
      </c>
      <c r="I16" s="25">
        <v>32255.674</v>
      </c>
      <c r="J16" s="25">
        <v>32119.67</v>
      </c>
      <c r="K16" s="70">
        <v>32460.029</v>
      </c>
      <c r="L16" s="25">
        <v>31692.962</v>
      </c>
      <c r="M16" s="93">
        <f t="shared" si="0"/>
        <v>-0.02363112491365915</v>
      </c>
    </row>
    <row r="17" spans="1:13" ht="15">
      <c r="A17" s="6" t="s">
        <v>27</v>
      </c>
      <c r="B17" s="6" t="s">
        <v>28</v>
      </c>
      <c r="C17" s="25">
        <v>539891</v>
      </c>
      <c r="D17" s="25">
        <v>538206</v>
      </c>
      <c r="E17" s="25">
        <v>536440</v>
      </c>
      <c r="F17" s="25">
        <v>524827</v>
      </c>
      <c r="G17" s="25">
        <v>528350</v>
      </c>
      <c r="H17" s="25">
        <v>530551</v>
      </c>
      <c r="I17" s="25">
        <v>531318</v>
      </c>
      <c r="J17" s="25">
        <v>525070</v>
      </c>
      <c r="K17" s="70">
        <v>510542</v>
      </c>
      <c r="L17" s="25">
        <v>498520</v>
      </c>
      <c r="M17" s="93">
        <f t="shared" si="0"/>
        <v>-0.0235475240039017</v>
      </c>
    </row>
    <row r="18" spans="1:13" ht="15">
      <c r="A18" s="6" t="s">
        <v>17</v>
      </c>
      <c r="B18" s="6" t="s">
        <v>18</v>
      </c>
      <c r="C18" s="25">
        <v>7156</v>
      </c>
      <c r="D18" s="25">
        <v>7408</v>
      </c>
      <c r="E18" s="25">
        <v>7332</v>
      </c>
      <c r="F18" s="25">
        <v>7417</v>
      </c>
      <c r="G18" s="25">
        <v>7440</v>
      </c>
      <c r="H18" s="25">
        <v>7673.677</v>
      </c>
      <c r="I18" s="25">
        <v>7735.492</v>
      </c>
      <c r="J18" s="25">
        <v>8291.802</v>
      </c>
      <c r="K18" s="70">
        <v>8257.1</v>
      </c>
      <c r="L18" s="25">
        <v>8289</v>
      </c>
      <c r="M18" s="93">
        <f t="shared" si="0"/>
        <v>0.003863341851255253</v>
      </c>
    </row>
    <row r="19" spans="1:13" ht="15">
      <c r="A19" s="6" t="s">
        <v>35</v>
      </c>
      <c r="B19" s="6" t="s">
        <v>36</v>
      </c>
      <c r="C19" s="25">
        <v>24824.211</v>
      </c>
      <c r="D19" s="25">
        <v>24543.167</v>
      </c>
      <c r="E19" s="25">
        <v>24755.971</v>
      </c>
      <c r="F19" s="25">
        <v>24932.563</v>
      </c>
      <c r="G19" s="25">
        <v>25681.596</v>
      </c>
      <c r="H19" s="25">
        <v>26312.662</v>
      </c>
      <c r="I19" s="25">
        <v>26839.164</v>
      </c>
      <c r="J19" s="25">
        <v>27589.673</v>
      </c>
      <c r="K19" s="70">
        <v>28102.254</v>
      </c>
      <c r="L19" s="25">
        <v>28529.427</v>
      </c>
      <c r="M19" s="93">
        <f t="shared" si="0"/>
        <v>0.015200666821956643</v>
      </c>
    </row>
    <row r="20" spans="1:13" ht="15">
      <c r="A20" s="6" t="s">
        <v>29</v>
      </c>
      <c r="B20" s="6" t="s">
        <v>30</v>
      </c>
      <c r="C20" s="25">
        <v>53945</v>
      </c>
      <c r="D20" s="25">
        <v>53559</v>
      </c>
      <c r="E20" s="25">
        <v>50498</v>
      </c>
      <c r="F20" s="25">
        <v>51185</v>
      </c>
      <c r="G20" s="25">
        <v>52445</v>
      </c>
      <c r="H20" s="25">
        <v>55034</v>
      </c>
      <c r="I20" s="25">
        <v>55614.427</v>
      </c>
      <c r="J20" s="25">
        <v>51793.69</v>
      </c>
      <c r="K20" s="70">
        <v>51735.304</v>
      </c>
      <c r="L20" s="25">
        <v>48879</v>
      </c>
      <c r="M20" s="93">
        <f t="shared" si="0"/>
        <v>-0.055209958754663835</v>
      </c>
    </row>
    <row r="21" spans="1:13" ht="15">
      <c r="A21" s="6" t="s">
        <v>67</v>
      </c>
      <c r="B21" s="6" t="s">
        <v>68</v>
      </c>
      <c r="C21" s="25">
        <v>247945</v>
      </c>
      <c r="D21" s="25">
        <v>244677</v>
      </c>
      <c r="E21" s="25">
        <v>236046</v>
      </c>
      <c r="F21" s="25">
        <v>233379</v>
      </c>
      <c r="G21" s="25">
        <v>238589</v>
      </c>
      <c r="H21" s="25">
        <v>240472</v>
      </c>
      <c r="I21" s="25">
        <v>246657</v>
      </c>
      <c r="J21" s="25">
        <v>246134</v>
      </c>
      <c r="K21" s="70">
        <v>242843.326</v>
      </c>
      <c r="L21" s="25">
        <v>228459</v>
      </c>
      <c r="M21" s="93">
        <f t="shared" si="0"/>
        <v>-0.05923294758366138</v>
      </c>
    </row>
    <row r="22" spans="1:13" ht="15">
      <c r="A22" s="6" t="s">
        <v>21</v>
      </c>
      <c r="B22" s="6" t="s">
        <v>22</v>
      </c>
      <c r="C22" s="25">
        <v>447157.26</v>
      </c>
      <c r="D22" s="25">
        <v>458759.283</v>
      </c>
      <c r="E22" s="25">
        <v>463772.571</v>
      </c>
      <c r="F22" s="25">
        <v>439164.641</v>
      </c>
      <c r="G22" s="25">
        <v>448182.238</v>
      </c>
      <c r="H22" s="25">
        <v>454686.891</v>
      </c>
      <c r="I22" s="25">
        <v>451970.123</v>
      </c>
      <c r="J22" s="25">
        <v>448741.244</v>
      </c>
      <c r="K22" s="70">
        <v>444679.891</v>
      </c>
      <c r="L22" s="25">
        <v>422596.206</v>
      </c>
      <c r="M22" s="93">
        <f t="shared" si="0"/>
        <v>-0.049661982578834474</v>
      </c>
    </row>
    <row r="23" spans="1:13" ht="15">
      <c r="A23" s="6" t="s">
        <v>10</v>
      </c>
      <c r="B23" s="6" t="s">
        <v>11</v>
      </c>
      <c r="C23" s="25">
        <v>16091</v>
      </c>
      <c r="D23" s="25">
        <v>15709</v>
      </c>
      <c r="E23" s="25">
        <v>15435</v>
      </c>
      <c r="F23" s="25">
        <v>15180</v>
      </c>
      <c r="G23" s="25">
        <v>15734</v>
      </c>
      <c r="H23" s="25">
        <v>15715</v>
      </c>
      <c r="I23" s="25">
        <v>16425.1</v>
      </c>
      <c r="J23" s="25">
        <v>16625.2</v>
      </c>
      <c r="K23" s="70">
        <v>16572</v>
      </c>
      <c r="L23" s="25">
        <v>15583.8</v>
      </c>
      <c r="M23" s="93">
        <f t="shared" si="0"/>
        <v>-0.0596307023895728</v>
      </c>
    </row>
    <row r="24" spans="1:13" ht="15">
      <c r="A24" s="6" t="s">
        <v>37</v>
      </c>
      <c r="B24" s="6" t="s">
        <v>38</v>
      </c>
      <c r="C24" s="25">
        <v>313787.086</v>
      </c>
      <c r="D24" s="25">
        <v>307217.383</v>
      </c>
      <c r="E24" s="25">
        <v>297289.392</v>
      </c>
      <c r="F24" s="25">
        <v>291083.935</v>
      </c>
      <c r="G24" s="25">
        <v>297180.421</v>
      </c>
      <c r="H24" s="25">
        <v>295508.622</v>
      </c>
      <c r="I24" s="25">
        <v>301880.515</v>
      </c>
      <c r="J24" s="25">
        <v>303442.97</v>
      </c>
      <c r="K24" s="70">
        <v>301803.837</v>
      </c>
      <c r="L24" s="25">
        <v>284051</v>
      </c>
      <c r="M24" s="93">
        <f t="shared" si="0"/>
        <v>-0.058822436376115395</v>
      </c>
    </row>
    <row r="25" spans="1:13" ht="15">
      <c r="A25" s="6" t="s">
        <v>12</v>
      </c>
      <c r="B25" s="6" t="s">
        <v>13</v>
      </c>
      <c r="C25" s="25">
        <v>4538.602</v>
      </c>
      <c r="D25" s="25">
        <v>4406.023</v>
      </c>
      <c r="E25" s="25">
        <v>3933.145</v>
      </c>
      <c r="F25" s="25">
        <v>3972.44</v>
      </c>
      <c r="G25" s="25">
        <v>4098.516</v>
      </c>
      <c r="H25" s="25">
        <v>4404.638</v>
      </c>
      <c r="I25" s="25">
        <v>4549.948</v>
      </c>
      <c r="J25" s="25">
        <v>4669.094</v>
      </c>
      <c r="K25" s="70">
        <v>4729.891</v>
      </c>
      <c r="L25" s="25">
        <v>4540.328</v>
      </c>
      <c r="M25" s="93">
        <f t="shared" si="0"/>
        <v>-0.04007766775175137</v>
      </c>
    </row>
    <row r="26" spans="1:13" ht="15">
      <c r="A26" s="6" t="s">
        <v>40</v>
      </c>
      <c r="B26" s="6" t="s">
        <v>41</v>
      </c>
      <c r="C26" s="25">
        <v>6191</v>
      </c>
      <c r="D26" s="25">
        <v>6848</v>
      </c>
      <c r="E26" s="25">
        <v>6576</v>
      </c>
      <c r="F26" s="25">
        <v>6582</v>
      </c>
      <c r="G26" s="25">
        <v>6461</v>
      </c>
      <c r="H26" s="25">
        <v>6482</v>
      </c>
      <c r="I26" s="25">
        <v>6484.641</v>
      </c>
      <c r="J26" s="25">
        <v>6662.141</v>
      </c>
      <c r="K26" s="70">
        <v>6651.864</v>
      </c>
      <c r="L26" s="25">
        <v>6688.883</v>
      </c>
      <c r="M26" s="93">
        <f t="shared" si="0"/>
        <v>0.005565206985590931</v>
      </c>
    </row>
    <row r="27" spans="1:13" ht="15">
      <c r="A27" s="6" t="s">
        <v>42</v>
      </c>
      <c r="B27" s="6" t="s">
        <v>43</v>
      </c>
      <c r="C27" s="25">
        <v>9543</v>
      </c>
      <c r="D27" s="25">
        <v>9724</v>
      </c>
      <c r="E27" s="25">
        <v>9770</v>
      </c>
      <c r="F27" s="25">
        <v>10009</v>
      </c>
      <c r="G27" s="25">
        <v>10165</v>
      </c>
      <c r="H27" s="25">
        <v>10626</v>
      </c>
      <c r="I27" s="25">
        <v>10957.5</v>
      </c>
      <c r="J27" s="25">
        <v>11283.3</v>
      </c>
      <c r="K27" s="70">
        <v>11409.3</v>
      </c>
      <c r="L27" s="25">
        <v>11155</v>
      </c>
      <c r="M27" s="93">
        <f t="shared" si="0"/>
        <v>-0.022288834547255276</v>
      </c>
    </row>
    <row r="28" spans="1:13" ht="15">
      <c r="A28" s="6" t="s">
        <v>44</v>
      </c>
      <c r="B28" s="6" t="s">
        <v>45</v>
      </c>
      <c r="C28" s="25">
        <v>6492.61</v>
      </c>
      <c r="D28" s="25">
        <v>6219.797</v>
      </c>
      <c r="E28" s="25">
        <v>6183.632</v>
      </c>
      <c r="F28" s="25">
        <v>6182.363</v>
      </c>
      <c r="G28" s="25">
        <v>6228.74</v>
      </c>
      <c r="H28" s="25">
        <v>6366.078</v>
      </c>
      <c r="I28" s="25">
        <v>6393.274</v>
      </c>
      <c r="J28" s="25">
        <v>6459.939</v>
      </c>
      <c r="K28" s="70">
        <v>6396.496</v>
      </c>
      <c r="L28" s="25">
        <v>6111.961</v>
      </c>
      <c r="M28" s="93">
        <f t="shared" si="0"/>
        <v>-0.044482948164119795</v>
      </c>
    </row>
    <row r="29" spans="1:13" ht="15">
      <c r="A29" s="6" t="s">
        <v>31</v>
      </c>
      <c r="B29" s="6" t="s">
        <v>32</v>
      </c>
      <c r="C29" s="25">
        <v>36392</v>
      </c>
      <c r="D29" s="25">
        <v>36634</v>
      </c>
      <c r="E29" s="25">
        <v>36245</v>
      </c>
      <c r="F29" s="25">
        <v>36900</v>
      </c>
      <c r="G29" s="25">
        <v>38141</v>
      </c>
      <c r="H29" s="25">
        <v>38693</v>
      </c>
      <c r="I29" s="25">
        <v>40121</v>
      </c>
      <c r="J29" s="25">
        <v>40857</v>
      </c>
      <c r="K29" s="70">
        <v>41282</v>
      </c>
      <c r="L29" s="25">
        <v>41408</v>
      </c>
      <c r="M29" s="93">
        <f t="shared" si="0"/>
        <v>0.0030521777045686704</v>
      </c>
    </row>
    <row r="30" spans="1:13" ht="15">
      <c r="A30" s="6" t="s">
        <v>46</v>
      </c>
      <c r="B30" s="6" t="s">
        <v>47</v>
      </c>
      <c r="C30" s="25">
        <v>1866</v>
      </c>
      <c r="D30" s="25">
        <v>1946</v>
      </c>
      <c r="E30" s="25">
        <v>1950</v>
      </c>
      <c r="F30" s="25">
        <v>2005</v>
      </c>
      <c r="G30" s="25">
        <v>2114</v>
      </c>
      <c r="H30" s="25">
        <v>2117.23</v>
      </c>
      <c r="I30" s="25">
        <v>2319.594</v>
      </c>
      <c r="J30" s="25">
        <v>2389.054</v>
      </c>
      <c r="K30" s="70">
        <v>2495.544</v>
      </c>
      <c r="L30" s="25">
        <v>2315.892</v>
      </c>
      <c r="M30" s="93">
        <f t="shared" si="0"/>
        <v>-0.07198911339571656</v>
      </c>
    </row>
    <row r="31" spans="1:13" ht="15">
      <c r="A31" s="6" t="s">
        <v>52</v>
      </c>
      <c r="B31" s="6" t="s">
        <v>53</v>
      </c>
      <c r="C31" s="25">
        <v>113036</v>
      </c>
      <c r="D31" s="25">
        <v>111093.137</v>
      </c>
      <c r="E31" s="25">
        <v>110553.789</v>
      </c>
      <c r="F31" s="25">
        <v>108507.696</v>
      </c>
      <c r="G31" s="25">
        <v>109233.136</v>
      </c>
      <c r="H31" s="25">
        <v>110469.559</v>
      </c>
      <c r="I31" s="25">
        <v>111517.071</v>
      </c>
      <c r="J31" s="25">
        <v>113328.208</v>
      </c>
      <c r="K31" s="70">
        <v>113368.385</v>
      </c>
      <c r="L31" s="25">
        <v>111329.637</v>
      </c>
      <c r="M31" s="93">
        <f t="shared" si="0"/>
        <v>-0.017983391048571384</v>
      </c>
    </row>
    <row r="32" spans="1:13" ht="15">
      <c r="A32" s="6" t="s">
        <v>2</v>
      </c>
      <c r="B32" s="6" t="s">
        <v>3</v>
      </c>
      <c r="C32" s="25">
        <v>62230.661</v>
      </c>
      <c r="D32" s="25">
        <v>63165.759</v>
      </c>
      <c r="E32" s="25">
        <v>63509.236</v>
      </c>
      <c r="F32" s="25">
        <v>62563.845</v>
      </c>
      <c r="G32" s="25">
        <v>63553.966</v>
      </c>
      <c r="H32" s="25">
        <v>64527.283</v>
      </c>
      <c r="I32" s="25">
        <v>65569.869</v>
      </c>
      <c r="J32" s="25">
        <v>65855.941</v>
      </c>
      <c r="K32" s="70">
        <v>66027.93</v>
      </c>
      <c r="L32" s="25">
        <v>62387.974</v>
      </c>
      <c r="M32" s="93">
        <f t="shared" si="0"/>
        <v>-0.055127519520905666</v>
      </c>
    </row>
    <row r="33" spans="1:13" ht="15">
      <c r="A33" s="6" t="s">
        <v>56</v>
      </c>
      <c r="B33" s="6" t="s">
        <v>57</v>
      </c>
      <c r="C33" s="25">
        <v>132388</v>
      </c>
      <c r="D33" s="25">
        <v>133278</v>
      </c>
      <c r="E33" s="25">
        <v>134481</v>
      </c>
      <c r="F33" s="25">
        <v>136307.473</v>
      </c>
      <c r="G33" s="25">
        <v>138926.62</v>
      </c>
      <c r="H33" s="25">
        <v>143762.5</v>
      </c>
      <c r="I33" s="25">
        <v>146424.864</v>
      </c>
      <c r="J33" s="25">
        <v>151398.376</v>
      </c>
      <c r="K33" s="70">
        <v>152001.983</v>
      </c>
      <c r="L33" s="25">
        <v>146258.173</v>
      </c>
      <c r="M33" s="93">
        <f t="shared" si="0"/>
        <v>-0.037787730703486955</v>
      </c>
    </row>
    <row r="34" spans="1:13" ht="15">
      <c r="A34" s="6" t="s">
        <v>58</v>
      </c>
      <c r="B34" s="6" t="s">
        <v>59</v>
      </c>
      <c r="C34" s="25">
        <v>49113.811</v>
      </c>
      <c r="D34" s="25">
        <v>47111.297</v>
      </c>
      <c r="E34" s="25">
        <v>46273.791</v>
      </c>
      <c r="F34" s="25">
        <v>46140.165</v>
      </c>
      <c r="G34" s="25">
        <v>46851.931</v>
      </c>
      <c r="H34" s="25">
        <v>47355.93</v>
      </c>
      <c r="I34" s="25">
        <v>47660.306</v>
      </c>
      <c r="J34" s="25">
        <v>48897.029</v>
      </c>
      <c r="K34" s="70">
        <v>48810</v>
      </c>
      <c r="L34" s="25">
        <v>47181.594</v>
      </c>
      <c r="M34" s="93">
        <f t="shared" si="0"/>
        <v>-0.03336213890596196</v>
      </c>
    </row>
    <row r="35" spans="1:13" ht="15">
      <c r="A35" s="6" t="s">
        <v>60</v>
      </c>
      <c r="B35" s="6" t="s">
        <v>61</v>
      </c>
      <c r="C35" s="25">
        <v>47160</v>
      </c>
      <c r="D35" s="25">
        <v>46533</v>
      </c>
      <c r="E35" s="25">
        <v>44641</v>
      </c>
      <c r="F35" s="25">
        <v>45860</v>
      </c>
      <c r="G35" s="25">
        <v>46902</v>
      </c>
      <c r="H35" s="25">
        <v>47454</v>
      </c>
      <c r="I35" s="25">
        <v>49001.451</v>
      </c>
      <c r="J35" s="25">
        <v>50011.558</v>
      </c>
      <c r="K35" s="70">
        <v>49641.267</v>
      </c>
      <c r="L35" s="25">
        <v>47557.6</v>
      </c>
      <c r="M35" s="93">
        <f t="shared" si="0"/>
        <v>-0.04197449271389475</v>
      </c>
    </row>
    <row r="36" spans="1:13" ht="15">
      <c r="A36" s="6" t="s">
        <v>65</v>
      </c>
      <c r="B36" s="6" t="s">
        <v>66</v>
      </c>
      <c r="C36" s="25">
        <v>12612</v>
      </c>
      <c r="D36" s="25">
        <v>12540</v>
      </c>
      <c r="E36" s="25">
        <v>12587</v>
      </c>
      <c r="F36" s="25">
        <v>12559</v>
      </c>
      <c r="G36" s="25">
        <v>12895</v>
      </c>
      <c r="H36" s="25">
        <v>13121</v>
      </c>
      <c r="I36" s="25">
        <v>13622.626</v>
      </c>
      <c r="J36" s="25">
        <v>13807.675</v>
      </c>
      <c r="K36" s="70">
        <v>13775.681</v>
      </c>
      <c r="L36" s="25">
        <v>13048.577</v>
      </c>
      <c r="M36" s="93">
        <f t="shared" si="0"/>
        <v>-0.052781710029435325</v>
      </c>
    </row>
    <row r="37" spans="1:13" ht="15">
      <c r="A37" s="6" t="s">
        <v>64</v>
      </c>
      <c r="B37" s="6" t="s">
        <v>77</v>
      </c>
      <c r="C37" s="25">
        <v>25793</v>
      </c>
      <c r="D37" s="25">
        <v>24880</v>
      </c>
      <c r="E37" s="25">
        <v>26039</v>
      </c>
      <c r="F37" s="25">
        <v>25083</v>
      </c>
      <c r="G37" s="25">
        <v>25359</v>
      </c>
      <c r="H37" s="25">
        <v>25966</v>
      </c>
      <c r="I37" s="25">
        <v>27016</v>
      </c>
      <c r="J37" s="25">
        <v>26872</v>
      </c>
      <c r="K37" s="70">
        <v>26016</v>
      </c>
      <c r="L37" s="25">
        <v>24819</v>
      </c>
      <c r="M37" s="93">
        <f t="shared" si="0"/>
        <v>-0.04601014760147604</v>
      </c>
    </row>
    <row r="38" spans="1:13" ht="15">
      <c r="A38" s="7" t="s">
        <v>19</v>
      </c>
      <c r="B38" s="7" t="s">
        <v>20</v>
      </c>
      <c r="C38" s="71">
        <v>81408</v>
      </c>
      <c r="D38" s="71">
        <v>82036</v>
      </c>
      <c r="E38" s="71">
        <v>81283</v>
      </c>
      <c r="F38" s="71">
        <v>80433</v>
      </c>
      <c r="G38" s="71">
        <v>79664</v>
      </c>
      <c r="H38" s="71">
        <v>82179</v>
      </c>
      <c r="I38" s="71">
        <v>82276</v>
      </c>
      <c r="J38" s="71">
        <v>84023</v>
      </c>
      <c r="K38" s="72">
        <v>82981</v>
      </c>
      <c r="L38" s="71">
        <v>78654</v>
      </c>
      <c r="M38" s="94">
        <f t="shared" si="0"/>
        <v>-0.05214446680565432</v>
      </c>
    </row>
    <row r="39" spans="1:13" ht="15">
      <c r="A39" s="62" t="s">
        <v>69</v>
      </c>
      <c r="B39" s="62" t="s">
        <v>70</v>
      </c>
      <c r="C39" s="27">
        <v>127628</v>
      </c>
      <c r="D39" s="27">
        <v>130323</v>
      </c>
      <c r="E39" s="27">
        <v>127882</v>
      </c>
      <c r="F39" s="27">
        <v>125041</v>
      </c>
      <c r="G39" s="27">
        <v>127801</v>
      </c>
      <c r="H39" s="27">
        <v>130614</v>
      </c>
      <c r="I39" s="27">
        <v>130459</v>
      </c>
      <c r="J39" s="27">
        <v>130571</v>
      </c>
      <c r="K39" s="74">
        <v>127372</v>
      </c>
      <c r="L39" s="27">
        <v>125357</v>
      </c>
      <c r="M39" s="95">
        <f t="shared" si="0"/>
        <v>-0.015819803410482725</v>
      </c>
    </row>
    <row r="40" spans="1:13" ht="15">
      <c r="A40" s="63" t="s">
        <v>74</v>
      </c>
      <c r="B40" s="63" t="s">
        <v>75</v>
      </c>
      <c r="C40" s="76">
        <v>325919.903</v>
      </c>
      <c r="D40" s="76">
        <v>325481.251</v>
      </c>
      <c r="E40" s="76">
        <v>324385.419</v>
      </c>
      <c r="F40" s="76">
        <v>310805.801</v>
      </c>
      <c r="G40" s="76">
        <v>316235.03</v>
      </c>
      <c r="H40" s="76">
        <v>311296.896</v>
      </c>
      <c r="I40" s="76">
        <v>306792.884</v>
      </c>
      <c r="J40" s="76">
        <v>307374.598</v>
      </c>
      <c r="K40" s="77">
        <v>302661.601</v>
      </c>
      <c r="L40" s="76" t="s">
        <v>7</v>
      </c>
      <c r="M40" s="78"/>
    </row>
    <row r="41" spans="1:13" ht="15">
      <c r="A41" s="5" t="s">
        <v>33</v>
      </c>
      <c r="B41" s="5" t="s">
        <v>34</v>
      </c>
      <c r="C41" s="29">
        <v>16152</v>
      </c>
      <c r="D41" s="29">
        <v>16616</v>
      </c>
      <c r="E41" s="29">
        <v>17432</v>
      </c>
      <c r="F41" s="29">
        <v>17107</v>
      </c>
      <c r="G41" s="29">
        <v>17772</v>
      </c>
      <c r="H41" s="29">
        <v>17479</v>
      </c>
      <c r="I41" s="29">
        <v>18061.163</v>
      </c>
      <c r="J41" s="29">
        <v>18664.185</v>
      </c>
      <c r="K41" s="69">
        <v>18401.556</v>
      </c>
      <c r="L41" s="29" t="s">
        <v>7</v>
      </c>
      <c r="M41" s="34"/>
    </row>
    <row r="42" spans="1:13" ht="15">
      <c r="A42" s="62" t="s">
        <v>54</v>
      </c>
      <c r="B42" s="62" t="s">
        <v>55</v>
      </c>
      <c r="C42" s="27">
        <v>114135</v>
      </c>
      <c r="D42" s="27">
        <v>117630</v>
      </c>
      <c r="E42" s="27">
        <v>118597</v>
      </c>
      <c r="F42" s="27">
        <v>116261</v>
      </c>
      <c r="G42" s="27">
        <v>119295</v>
      </c>
      <c r="H42" s="27">
        <v>121008</v>
      </c>
      <c r="I42" s="27">
        <v>122350</v>
      </c>
      <c r="J42" s="27">
        <v>125045.708</v>
      </c>
      <c r="K42" s="74">
        <v>124263.796</v>
      </c>
      <c r="L42" s="27">
        <v>122304.716</v>
      </c>
      <c r="M42" s="73">
        <f>L42/K42-1</f>
        <v>-0.015765492951784643</v>
      </c>
    </row>
    <row r="43" spans="1:13" ht="15">
      <c r="A43" s="5" t="s">
        <v>50</v>
      </c>
      <c r="B43" s="5" t="s">
        <v>51</v>
      </c>
      <c r="C43" s="29">
        <v>3414</v>
      </c>
      <c r="D43" s="29">
        <v>3220</v>
      </c>
      <c r="E43" s="29">
        <v>2706</v>
      </c>
      <c r="F43" s="29">
        <v>2610</v>
      </c>
      <c r="G43" s="29">
        <v>2809</v>
      </c>
      <c r="H43" s="29">
        <v>2786</v>
      </c>
      <c r="I43" s="29">
        <v>2971.8</v>
      </c>
      <c r="J43" s="29">
        <v>2978</v>
      </c>
      <c r="K43" s="69">
        <v>3064.3</v>
      </c>
      <c r="L43" s="29" t="s">
        <v>7</v>
      </c>
      <c r="M43" s="96"/>
    </row>
    <row r="44" spans="1:13" ht="15">
      <c r="A44" s="6" t="s">
        <v>23</v>
      </c>
      <c r="B44" s="6" t="s">
        <v>24</v>
      </c>
      <c r="C44" s="25">
        <v>7572</v>
      </c>
      <c r="D44" s="25">
        <v>7170</v>
      </c>
      <c r="E44" s="25">
        <v>6949</v>
      </c>
      <c r="F44" s="25">
        <v>6867</v>
      </c>
      <c r="G44" s="25">
        <v>6755</v>
      </c>
      <c r="H44" s="25">
        <v>6308.023</v>
      </c>
      <c r="I44" s="25">
        <v>6205.253</v>
      </c>
      <c r="J44" s="25">
        <v>6207.686</v>
      </c>
      <c r="K44" s="70">
        <v>6349.653</v>
      </c>
      <c r="L44" s="25">
        <v>6332.617</v>
      </c>
      <c r="M44" s="53">
        <f aca="true" t="shared" si="1" ref="M44:M52">L44/K44-1</f>
        <v>-0.002682981258975925</v>
      </c>
    </row>
    <row r="45" spans="1:13" ht="15">
      <c r="A45" s="6" t="s">
        <v>0</v>
      </c>
      <c r="B45" s="6" t="s">
        <v>1</v>
      </c>
      <c r="C45" s="25">
        <v>6407</v>
      </c>
      <c r="D45" s="25">
        <v>6137</v>
      </c>
      <c r="E45" s="25">
        <v>7325</v>
      </c>
      <c r="F45" s="25">
        <v>6656</v>
      </c>
      <c r="G45" s="25">
        <v>6015</v>
      </c>
      <c r="H45" s="25">
        <v>5674</v>
      </c>
      <c r="I45" s="25">
        <v>6136.388</v>
      </c>
      <c r="J45" s="25">
        <v>6480.824</v>
      </c>
      <c r="K45" s="70">
        <v>6530.243</v>
      </c>
      <c r="L45" s="25">
        <v>6507.192</v>
      </c>
      <c r="M45" s="53">
        <f t="shared" si="1"/>
        <v>-0.00352988395684517</v>
      </c>
    </row>
    <row r="46" spans="1:13" ht="15">
      <c r="A46" s="6" t="s">
        <v>62</v>
      </c>
      <c r="B46" s="6" t="s">
        <v>63</v>
      </c>
      <c r="C46" s="25">
        <v>28811</v>
      </c>
      <c r="D46" s="25">
        <v>28108</v>
      </c>
      <c r="E46" s="25">
        <v>28125</v>
      </c>
      <c r="F46" s="25">
        <v>27401</v>
      </c>
      <c r="G46" s="25">
        <v>28462</v>
      </c>
      <c r="H46" s="25">
        <v>28869</v>
      </c>
      <c r="I46" s="25">
        <v>29379.422</v>
      </c>
      <c r="J46" s="25">
        <v>29302.61</v>
      </c>
      <c r="K46" s="70">
        <v>29211.445</v>
      </c>
      <c r="L46" s="25">
        <v>29045.118</v>
      </c>
      <c r="M46" s="53">
        <f t="shared" si="1"/>
        <v>-0.005693898401808006</v>
      </c>
    </row>
    <row r="47" spans="1:13" ht="15">
      <c r="A47" s="62" t="s">
        <v>71</v>
      </c>
      <c r="B47" s="62" t="s">
        <v>72</v>
      </c>
      <c r="C47" s="27">
        <v>186100</v>
      </c>
      <c r="D47" s="27">
        <v>194923</v>
      </c>
      <c r="E47" s="27">
        <v>198045</v>
      </c>
      <c r="F47" s="27">
        <v>207375</v>
      </c>
      <c r="G47" s="27">
        <v>217313</v>
      </c>
      <c r="H47" s="27">
        <v>231204</v>
      </c>
      <c r="I47" s="27">
        <v>249022.646</v>
      </c>
      <c r="J47" s="27">
        <v>258232.177</v>
      </c>
      <c r="K47" s="74">
        <v>257273.13</v>
      </c>
      <c r="L47" s="27">
        <v>260724.325</v>
      </c>
      <c r="M47" s="73">
        <f t="shared" si="1"/>
        <v>0.013414517870560472</v>
      </c>
    </row>
    <row r="48" spans="1:13" ht="15">
      <c r="A48" s="5" t="s">
        <v>6</v>
      </c>
      <c r="B48" s="5" t="s">
        <v>78</v>
      </c>
      <c r="C48" s="29" t="s">
        <v>7</v>
      </c>
      <c r="D48" s="29" t="s">
        <v>7</v>
      </c>
      <c r="E48" s="29" t="s">
        <v>7</v>
      </c>
      <c r="F48" s="29">
        <v>11877</v>
      </c>
      <c r="G48" s="29">
        <v>11924</v>
      </c>
      <c r="H48" s="29">
        <v>11494</v>
      </c>
      <c r="I48" s="29">
        <v>11785</v>
      </c>
      <c r="J48" s="29">
        <v>11820</v>
      </c>
      <c r="K48" s="69">
        <v>11301</v>
      </c>
      <c r="L48" s="29">
        <v>9802</v>
      </c>
      <c r="M48" s="96">
        <f t="shared" si="1"/>
        <v>-0.13264312892664365</v>
      </c>
    </row>
    <row r="49" spans="1:13" ht="15">
      <c r="A49" s="7" t="s">
        <v>39</v>
      </c>
      <c r="B49" s="7" t="s">
        <v>155</v>
      </c>
      <c r="C49" s="71">
        <v>4588</v>
      </c>
      <c r="D49" s="71">
        <v>4475</v>
      </c>
      <c r="E49" s="71">
        <v>4640</v>
      </c>
      <c r="F49" s="71">
        <v>4675</v>
      </c>
      <c r="G49" s="71">
        <v>4633</v>
      </c>
      <c r="H49" s="71">
        <v>3870</v>
      </c>
      <c r="I49" s="71">
        <v>4346.347</v>
      </c>
      <c r="J49" s="71">
        <v>4403.938</v>
      </c>
      <c r="K49" s="72">
        <v>4728.863</v>
      </c>
      <c r="L49" s="71">
        <v>6123.017</v>
      </c>
      <c r="M49" s="73">
        <f t="shared" si="1"/>
        <v>0.2948180143937347</v>
      </c>
    </row>
    <row r="50" spans="1:13" ht="15">
      <c r="A50" s="64" t="s">
        <v>48</v>
      </c>
      <c r="B50" s="64" t="s">
        <v>49</v>
      </c>
      <c r="C50" s="22">
        <v>3573</v>
      </c>
      <c r="D50" s="22">
        <v>3636</v>
      </c>
      <c r="E50" s="22">
        <v>3682</v>
      </c>
      <c r="F50" s="22">
        <v>3698</v>
      </c>
      <c r="G50" s="22">
        <v>3727</v>
      </c>
      <c r="H50" s="22">
        <v>3667</v>
      </c>
      <c r="I50" s="22">
        <v>3744</v>
      </c>
      <c r="J50" s="22">
        <v>3881</v>
      </c>
      <c r="K50" s="23">
        <v>3860</v>
      </c>
      <c r="L50" s="23">
        <v>3845.3</v>
      </c>
      <c r="M50" s="96">
        <f t="shared" si="1"/>
        <v>-0.0038082901554403747</v>
      </c>
    </row>
    <row r="51" spans="1:13" ht="15">
      <c r="A51" s="6" t="s">
        <v>171</v>
      </c>
      <c r="B51" s="6" t="s">
        <v>73</v>
      </c>
      <c r="C51" s="25">
        <v>152084</v>
      </c>
      <c r="D51" s="25">
        <v>149817</v>
      </c>
      <c r="E51" s="25">
        <v>147505</v>
      </c>
      <c r="F51" s="25">
        <v>139257</v>
      </c>
      <c r="G51" s="25">
        <v>130284</v>
      </c>
      <c r="H51" s="25">
        <v>129877</v>
      </c>
      <c r="I51" s="25">
        <v>121368.6</v>
      </c>
      <c r="J51" s="25">
        <v>122451.4</v>
      </c>
      <c r="K51" s="26">
        <v>120219.402</v>
      </c>
      <c r="L51" s="26" t="s">
        <v>7</v>
      </c>
      <c r="M51" s="53"/>
    </row>
    <row r="52" spans="1:13" ht="15">
      <c r="A52" s="62" t="s">
        <v>25</v>
      </c>
      <c r="B52" s="62" t="s">
        <v>26</v>
      </c>
      <c r="C52" s="31" t="s">
        <v>7</v>
      </c>
      <c r="D52" s="31" t="s">
        <v>7</v>
      </c>
      <c r="E52" s="31">
        <v>9089</v>
      </c>
      <c r="F52" s="31">
        <v>9803</v>
      </c>
      <c r="G52" s="31">
        <v>9920</v>
      </c>
      <c r="H52" s="31">
        <v>10501</v>
      </c>
      <c r="I52" s="31">
        <v>11223.7</v>
      </c>
      <c r="J52" s="31">
        <v>11967.9</v>
      </c>
      <c r="K52" s="32">
        <v>12085.202</v>
      </c>
      <c r="L52" s="32">
        <v>11512</v>
      </c>
      <c r="M52" s="75">
        <f t="shared" si="1"/>
        <v>-0.04743007191770554</v>
      </c>
    </row>
    <row r="53" spans="1:2" ht="15">
      <c r="A53" s="33" t="s">
        <v>156</v>
      </c>
      <c r="B53" s="18" t="s">
        <v>183</v>
      </c>
    </row>
    <row r="54" ht="15">
      <c r="B54" s="18" t="s">
        <v>157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1">
      <selection activeCell="A70" sqref="A70:XFD70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2" t="s">
        <v>36</v>
      </c>
    </row>
    <row r="2" spans="1:6" ht="24">
      <c r="A2" s="12"/>
      <c r="B2" s="12"/>
      <c r="C2" s="12" t="s">
        <v>83</v>
      </c>
      <c r="D2" s="12">
        <v>2019</v>
      </c>
      <c r="E2" s="12">
        <v>2020</v>
      </c>
      <c r="F2" s="40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1131.903</v>
      </c>
      <c r="E4" s="37">
        <v>1224.218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886.584</v>
      </c>
      <c r="E5" s="37">
        <v>932.656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0</v>
      </c>
      <c r="E6" s="37">
        <v>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245.319</v>
      </c>
      <c r="E7" s="37">
        <v>291.562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37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21.35</v>
      </c>
      <c r="E9" s="37">
        <v>63.78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21.35</v>
      </c>
      <c r="E10" s="37">
        <v>63.78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10019.485</v>
      </c>
      <c r="E13" s="37">
        <v>11549.42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10019.485</v>
      </c>
      <c r="E14" s="37">
        <v>11549.42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7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165</v>
      </c>
      <c r="D16" s="37">
        <v>0</v>
      </c>
      <c r="E16" s="37">
        <v>0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167</v>
      </c>
      <c r="D17" s="37">
        <v>320.463</v>
      </c>
      <c r="E17" s="37">
        <v>326.304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166</v>
      </c>
      <c r="D18" s="37">
        <v>294.671</v>
      </c>
      <c r="E18" s="37">
        <v>299.044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346.322</v>
      </c>
      <c r="E19" s="37">
        <v>386.32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185.304</v>
      </c>
      <c r="E20" s="37">
        <v>183.025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507.902</v>
      </c>
      <c r="E26" s="37">
        <v>669.19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0</v>
      </c>
      <c r="E28" s="37">
        <v>0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0</v>
      </c>
      <c r="E35" s="37">
        <v>0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0</v>
      </c>
      <c r="E36" s="37">
        <v>0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1927.106</v>
      </c>
      <c r="E38" s="37">
        <v>960.428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0</v>
      </c>
      <c r="E43" s="37">
        <v>0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3.483</v>
      </c>
      <c r="E44" s="37">
        <v>2.338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57.905</v>
      </c>
      <c r="E48" s="37">
        <v>47.864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218.856</v>
      </c>
      <c r="E49" s="37">
        <v>343.268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15906.186</v>
      </c>
      <c r="E53" s="37">
        <v>16244.411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0</v>
      </c>
      <c r="E55" s="38">
        <v>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30940.936</v>
      </c>
      <c r="E56" s="35">
        <v>32299.61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731.0010000000002</v>
      </c>
      <c r="E57" s="39">
        <v>773.0790000000015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30209.935</v>
      </c>
      <c r="E58" s="35">
        <v>31526.531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2179.579</v>
      </c>
      <c r="E59" s="36">
        <v>1761.112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1535.039</v>
      </c>
      <c r="E60" s="37">
        <v>1912.966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162</v>
      </c>
      <c r="D63" s="38">
        <v>478.316</v>
      </c>
      <c r="E63" s="38">
        <v>535.782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163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30376.159</v>
      </c>
      <c r="E65" s="35">
        <v>30838.895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2273.905</v>
      </c>
      <c r="E66" s="39">
        <v>2309.468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28102.254</v>
      </c>
      <c r="E67" s="35">
        <v>28529.427</v>
      </c>
      <c r="F67" s="49" t="s">
        <v>81</v>
      </c>
    </row>
    <row r="68" ht="15">
      <c r="A68" s="18" t="s">
        <v>158</v>
      </c>
    </row>
    <row r="69" ht="15">
      <c r="A69" s="18" t="s">
        <v>179</v>
      </c>
    </row>
    <row r="70" ht="15">
      <c r="A70" s="2" t="s">
        <v>164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1">
      <selection activeCell="A70" sqref="A70:XFD70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2" t="s">
        <v>30</v>
      </c>
    </row>
    <row r="2" spans="1:6" ht="24">
      <c r="A2" s="12"/>
      <c r="B2" s="13"/>
      <c r="C2" s="13" t="s">
        <v>83</v>
      </c>
      <c r="D2" s="13">
        <v>2019</v>
      </c>
      <c r="E2" s="13">
        <v>2020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4050.895</v>
      </c>
      <c r="E4" s="37">
        <v>3445.223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3615.93</v>
      </c>
      <c r="E5" s="37">
        <v>2973.807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434.965</v>
      </c>
      <c r="E6" s="37">
        <v>471.416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0</v>
      </c>
      <c r="E7" s="37">
        <v>0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37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4428.51</v>
      </c>
      <c r="E9" s="37">
        <v>4358.1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4428.51</v>
      </c>
      <c r="E10" s="37">
        <v>4358.1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7266.347</v>
      </c>
      <c r="E13" s="37">
        <v>9320.808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7266.347</v>
      </c>
      <c r="E14" s="37">
        <v>9320.8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7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165</v>
      </c>
      <c r="D16" s="37">
        <v>289.74</v>
      </c>
      <c r="E16" s="37">
        <v>230</v>
      </c>
      <c r="F16" s="46" t="s">
        <v>145</v>
      </c>
    </row>
    <row r="17" spans="1:6" ht="15">
      <c r="A17" s="6" t="s">
        <v>84</v>
      </c>
      <c r="B17" s="6" t="s">
        <v>85</v>
      </c>
      <c r="C17" s="6" t="s">
        <v>167</v>
      </c>
      <c r="D17" s="37">
        <v>0</v>
      </c>
      <c r="E17" s="37">
        <v>0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166</v>
      </c>
      <c r="D18" s="37">
        <v>0</v>
      </c>
      <c r="E18" s="37">
        <v>0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24.67</v>
      </c>
      <c r="E19" s="37">
        <v>21.147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377.537</v>
      </c>
      <c r="E20" s="37">
        <v>309.96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0</v>
      </c>
      <c r="E26" s="37">
        <v>0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12123.557</v>
      </c>
      <c r="E28" s="37">
        <v>5978.305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0</v>
      </c>
      <c r="E35" s="37">
        <v>0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0</v>
      </c>
      <c r="E36" s="37">
        <v>0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630.269</v>
      </c>
      <c r="E43" s="37">
        <v>516.6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0.125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1104.28</v>
      </c>
      <c r="E48" s="37">
        <v>909.216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3777.15</v>
      </c>
      <c r="E49" s="37">
        <v>3133.947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57.36</v>
      </c>
      <c r="E52" s="37">
        <v>46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14495.731</v>
      </c>
      <c r="E53" s="37">
        <v>18040.814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0</v>
      </c>
      <c r="E55" s="38">
        <v>17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48626.171</v>
      </c>
      <c r="E56" s="35">
        <v>46327.09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3069.171000000002</v>
      </c>
      <c r="E57" s="39">
        <v>2918.0899999999965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45557</v>
      </c>
      <c r="E58" s="35">
        <v>43409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11067</v>
      </c>
      <c r="E59" s="36">
        <v>9831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1123</v>
      </c>
      <c r="E60" s="37">
        <v>967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162</v>
      </c>
      <c r="D63" s="38">
        <v>0</v>
      </c>
      <c r="E63" s="38">
        <v>0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163</v>
      </c>
      <c r="D64" s="38">
        <v>73.28</v>
      </c>
      <c r="E64" s="38">
        <v>138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55427.72</v>
      </c>
      <c r="E65" s="35">
        <v>52135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3692.416</v>
      </c>
      <c r="E66" s="39">
        <v>3256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51735.304</v>
      </c>
      <c r="E67" s="35">
        <v>48879</v>
      </c>
      <c r="F67" s="49" t="s">
        <v>81</v>
      </c>
    </row>
    <row r="68" ht="15">
      <c r="A68" s="18" t="s">
        <v>158</v>
      </c>
    </row>
    <row r="69" ht="15">
      <c r="A69" s="18" t="s">
        <v>179</v>
      </c>
    </row>
    <row r="70" ht="15">
      <c r="A70" s="2" t="s">
        <v>164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1">
      <selection activeCell="A70" sqref="A70:XFD70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2" t="s">
        <v>68</v>
      </c>
    </row>
    <row r="2" spans="1:6" ht="24">
      <c r="A2" s="12"/>
      <c r="B2" s="13"/>
      <c r="C2" s="13" t="s">
        <v>83</v>
      </c>
      <c r="D2" s="13">
        <v>2019</v>
      </c>
      <c r="E2" s="13">
        <v>2020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58349</v>
      </c>
      <c r="E3" s="36">
        <v>58279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26874</v>
      </c>
      <c r="E4" s="37">
        <v>33888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23714</v>
      </c>
      <c r="E5" s="37">
        <v>29456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1697</v>
      </c>
      <c r="E6" s="37">
        <v>2140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1463</v>
      </c>
      <c r="E7" s="37">
        <v>2292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37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15103</v>
      </c>
      <c r="E9" s="37">
        <v>20554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9420</v>
      </c>
      <c r="E10" s="37">
        <v>15552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5683</v>
      </c>
      <c r="E11" s="37">
        <v>4992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20</v>
      </c>
      <c r="E12" s="37">
        <v>27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55647</v>
      </c>
      <c r="E13" s="37">
        <v>56273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55647</v>
      </c>
      <c r="E14" s="37">
        <v>56273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7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165</v>
      </c>
      <c r="D16" s="37">
        <v>215</v>
      </c>
      <c r="E16" s="37">
        <v>344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167</v>
      </c>
      <c r="D17" s="37">
        <v>770</v>
      </c>
      <c r="E17" s="37">
        <v>686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166</v>
      </c>
      <c r="D18" s="37">
        <v>770</v>
      </c>
      <c r="E18" s="37">
        <v>686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3885</v>
      </c>
      <c r="E19" s="37">
        <v>4099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904</v>
      </c>
      <c r="E20" s="37">
        <v>847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13</v>
      </c>
      <c r="E23" s="37">
        <v>12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63</v>
      </c>
      <c r="E24" s="37">
        <v>59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11866</v>
      </c>
      <c r="E26" s="37">
        <v>5147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930</v>
      </c>
      <c r="E27" s="37">
        <v>125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0</v>
      </c>
      <c r="E28" s="37">
        <v>0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180</v>
      </c>
      <c r="E35" s="37">
        <v>86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943</v>
      </c>
      <c r="E36" s="37">
        <v>563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508</v>
      </c>
      <c r="E43" s="37">
        <v>448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10</v>
      </c>
      <c r="E44" s="37">
        <v>9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4262</v>
      </c>
      <c r="E48" s="37">
        <v>3756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8004</v>
      </c>
      <c r="E49" s="37">
        <v>6836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99</v>
      </c>
      <c r="E51" s="37">
        <v>87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83703</v>
      </c>
      <c r="E53" s="37">
        <v>69361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139</v>
      </c>
      <c r="E55" s="38">
        <v>134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273257</v>
      </c>
      <c r="E56" s="35">
        <v>262296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9461</v>
      </c>
      <c r="E57" s="39">
        <v>8497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263796</v>
      </c>
      <c r="E58" s="35">
        <v>253799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18720.84</v>
      </c>
      <c r="E59" s="36">
        <v>17928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11858.514</v>
      </c>
      <c r="E60" s="37">
        <v>14649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162</v>
      </c>
      <c r="D63" s="38">
        <v>1985</v>
      </c>
      <c r="E63" s="38">
        <v>3165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163</v>
      </c>
      <c r="D64" s="38">
        <v>1040</v>
      </c>
      <c r="E64" s="38">
        <v>1455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267633.326</v>
      </c>
      <c r="E65" s="35">
        <v>252458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24790</v>
      </c>
      <c r="E66" s="39">
        <v>23999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242843.326</v>
      </c>
      <c r="E67" s="35">
        <v>228459</v>
      </c>
      <c r="F67" s="49" t="s">
        <v>81</v>
      </c>
    </row>
    <row r="68" ht="15">
      <c r="A68" s="18" t="s">
        <v>158</v>
      </c>
    </row>
    <row r="69" ht="15">
      <c r="A69" s="18" t="s">
        <v>179</v>
      </c>
    </row>
    <row r="70" ht="15">
      <c r="A70" s="2" t="s">
        <v>164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1">
      <selection activeCell="A70" sqref="A70:XFD70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2" t="s">
        <v>22</v>
      </c>
    </row>
    <row r="2" spans="1:6" ht="24">
      <c r="A2" s="12"/>
      <c r="B2" s="13"/>
      <c r="C2" s="13" t="s">
        <v>83</v>
      </c>
      <c r="D2" s="13">
        <v>2019</v>
      </c>
      <c r="E2" s="13">
        <v>2020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399011.587</v>
      </c>
      <c r="E3" s="36">
        <v>353832.867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61572.658</v>
      </c>
      <c r="E4" s="37">
        <v>66707.756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53420.707</v>
      </c>
      <c r="E5" s="37">
        <v>57926.104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6454.09</v>
      </c>
      <c r="E6" s="37">
        <v>7264.616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1697.861</v>
      </c>
      <c r="E7" s="37">
        <v>1517.036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128.486</v>
      </c>
      <c r="E8" s="37">
        <v>128.486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12225.184</v>
      </c>
      <c r="E9" s="37">
        <v>13579.212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12225.184</v>
      </c>
      <c r="E10" s="37">
        <v>13579.212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478.964</v>
      </c>
      <c r="E12" s="37">
        <v>481.764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34721.684</v>
      </c>
      <c r="E13" s="37">
        <v>40704.366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34721.684</v>
      </c>
      <c r="E14" s="37">
        <v>40704.366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7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165</v>
      </c>
      <c r="D16" s="37">
        <v>230.262</v>
      </c>
      <c r="E16" s="37">
        <v>224.484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167</v>
      </c>
      <c r="D17" s="37">
        <v>2172.598</v>
      </c>
      <c r="E17" s="37">
        <v>2118.087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166</v>
      </c>
      <c r="D18" s="37">
        <v>2172.598</v>
      </c>
      <c r="E18" s="37">
        <v>2118.087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3883.817</v>
      </c>
      <c r="E19" s="37">
        <v>3690.05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2587.455</v>
      </c>
      <c r="E20" s="37">
        <v>2806.244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0.149</v>
      </c>
      <c r="E23" s="37">
        <v>0.149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3637.306</v>
      </c>
      <c r="E26" s="37">
        <v>3337.324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0</v>
      </c>
      <c r="E28" s="37">
        <v>0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0</v>
      </c>
      <c r="E35" s="37">
        <v>0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2235.404</v>
      </c>
      <c r="E36" s="37">
        <v>1729.292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393.203</v>
      </c>
      <c r="E43" s="37">
        <v>393.203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1810.073</v>
      </c>
      <c r="E48" s="37">
        <v>1704.139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3613.644</v>
      </c>
      <c r="E49" s="37">
        <v>3072.75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97.568</v>
      </c>
      <c r="E52" s="37">
        <v>96.129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39313.588</v>
      </c>
      <c r="E53" s="37">
        <v>35203.221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558.342</v>
      </c>
      <c r="E55" s="38">
        <v>507.541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570844.568</v>
      </c>
      <c r="E56" s="35">
        <v>532435.151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23869.743000000017</v>
      </c>
      <c r="E57" s="39">
        <v>22480.59899999993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546974.825</v>
      </c>
      <c r="E58" s="35">
        <v>509954.552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15631.75</v>
      </c>
      <c r="E59" s="36">
        <v>19613.034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73298.799</v>
      </c>
      <c r="E60" s="37">
        <v>64425.462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104.874</v>
      </c>
      <c r="E61" s="37">
        <v>104.874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14.239</v>
      </c>
      <c r="E62" s="37">
        <v>14.239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162</v>
      </c>
      <c r="D63" s="38">
        <v>2203.683</v>
      </c>
      <c r="E63" s="38">
        <v>1975.779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163</v>
      </c>
      <c r="D64" s="38">
        <v>4192.978</v>
      </c>
      <c r="E64" s="38">
        <v>4247.731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482792.002</v>
      </c>
      <c r="E65" s="35">
        <v>458799.501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38112.111</v>
      </c>
      <c r="E66" s="39">
        <v>36203.295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444679.891</v>
      </c>
      <c r="E67" s="35">
        <v>422596.206</v>
      </c>
      <c r="F67" s="49" t="s">
        <v>81</v>
      </c>
    </row>
    <row r="68" ht="15">
      <c r="A68" s="18" t="s">
        <v>158</v>
      </c>
    </row>
    <row r="69" ht="15">
      <c r="A69" s="18" t="s">
        <v>179</v>
      </c>
    </row>
    <row r="70" ht="15">
      <c r="A70" s="2" t="s">
        <v>164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 topLeftCell="A1">
      <selection activeCell="A70" sqref="A70:XFD70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2" t="s">
        <v>11</v>
      </c>
    </row>
    <row r="2" spans="1:6" ht="24">
      <c r="A2" s="12"/>
      <c r="B2" s="13"/>
      <c r="C2" s="13" t="s">
        <v>83</v>
      </c>
      <c r="D2" s="13">
        <v>2019</v>
      </c>
      <c r="E2" s="13">
        <v>2020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5932.6</v>
      </c>
      <c r="E4" s="37">
        <v>5809.8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5430.6</v>
      </c>
      <c r="E5" s="37">
        <v>5368.9</v>
      </c>
      <c r="F5" s="46" t="s">
        <v>145</v>
      </c>
    </row>
    <row r="6" spans="1:6" ht="15">
      <c r="A6" s="6" t="s">
        <v>84</v>
      </c>
      <c r="B6" s="6" t="s">
        <v>85</v>
      </c>
      <c r="C6" s="6" t="s">
        <v>89</v>
      </c>
      <c r="D6" s="37">
        <v>502</v>
      </c>
      <c r="E6" s="37">
        <v>440.9</v>
      </c>
      <c r="F6" s="46" t="s">
        <v>145</v>
      </c>
    </row>
    <row r="7" spans="1:6" ht="15">
      <c r="A7" s="6" t="s">
        <v>84</v>
      </c>
      <c r="B7" s="6" t="s">
        <v>85</v>
      </c>
      <c r="C7" s="6" t="s">
        <v>90</v>
      </c>
      <c r="D7" s="37">
        <v>0</v>
      </c>
      <c r="E7" s="37">
        <v>0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91.9</v>
      </c>
      <c r="E8" s="37">
        <v>93.7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83.1</v>
      </c>
      <c r="E9" s="37">
        <v>95.5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83.1</v>
      </c>
      <c r="E10" s="37">
        <v>95.5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1467.3</v>
      </c>
      <c r="E13" s="37">
        <v>1720.7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1467.3</v>
      </c>
      <c r="E14" s="37">
        <v>1720.7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7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165</v>
      </c>
      <c r="D16" s="37">
        <v>0</v>
      </c>
      <c r="E16" s="37">
        <v>0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167</v>
      </c>
      <c r="D17" s="37">
        <v>0</v>
      </c>
      <c r="E17" s="37">
        <v>0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166</v>
      </c>
      <c r="D18" s="37">
        <v>0</v>
      </c>
      <c r="E18" s="37">
        <v>0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477.2</v>
      </c>
      <c r="E19" s="37">
        <v>564.6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401.2</v>
      </c>
      <c r="E20" s="37">
        <v>423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1626.7</v>
      </c>
      <c r="E26" s="37">
        <v>1208.8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12.7</v>
      </c>
      <c r="E28" s="37">
        <v>12.7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0</v>
      </c>
      <c r="E35" s="37">
        <v>0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0</v>
      </c>
      <c r="E36" s="37">
        <v>0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6.1</v>
      </c>
      <c r="E43" s="37">
        <v>15.5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4.4</v>
      </c>
      <c r="E48" s="37">
        <v>5.3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27.7</v>
      </c>
      <c r="E49" s="37">
        <v>14.2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2629.4</v>
      </c>
      <c r="E53" s="37">
        <v>3424.3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0</v>
      </c>
      <c r="E55" s="38">
        <v>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12760.3</v>
      </c>
      <c r="E56" s="35">
        <v>13388.1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510.1999999999989</v>
      </c>
      <c r="E57" s="39">
        <v>507.3000000000011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12250.1</v>
      </c>
      <c r="E58" s="35">
        <v>12880.8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11400.8</v>
      </c>
      <c r="E59" s="36">
        <v>10491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5267.8</v>
      </c>
      <c r="E60" s="37">
        <v>5851.6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162</v>
      </c>
      <c r="D63" s="38">
        <v>0</v>
      </c>
      <c r="E63" s="38">
        <v>0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163</v>
      </c>
      <c r="D64" s="38">
        <v>152.1</v>
      </c>
      <c r="E64" s="38">
        <v>211.4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18231</v>
      </c>
      <c r="E65" s="35">
        <v>17308.8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1659</v>
      </c>
      <c r="E66" s="39">
        <v>1725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16572</v>
      </c>
      <c r="E67" s="35">
        <v>15583.8</v>
      </c>
      <c r="F67" s="49" t="s">
        <v>81</v>
      </c>
    </row>
    <row r="68" ht="15">
      <c r="A68" s="18" t="s">
        <v>158</v>
      </c>
    </row>
    <row r="69" ht="15">
      <c r="A69" s="18" t="s">
        <v>179</v>
      </c>
    </row>
    <row r="70" ht="15">
      <c r="A70" s="2" t="s">
        <v>164</v>
      </c>
    </row>
    <row r="73" ht="15">
      <c r="D73" s="87"/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52">
      <selection activeCell="A70" sqref="A70:XFD70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2" t="s">
        <v>38</v>
      </c>
    </row>
    <row r="2" spans="1:6" ht="24">
      <c r="A2" s="12"/>
      <c r="B2" s="13"/>
      <c r="C2" s="13" t="s">
        <v>83</v>
      </c>
      <c r="D2" s="13">
        <v>2019</v>
      </c>
      <c r="E2" s="13">
        <v>2020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48153.516</v>
      </c>
      <c r="E4" s="37">
        <v>48558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44320.393</v>
      </c>
      <c r="E5" s="37">
        <v>44653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2385.478</v>
      </c>
      <c r="E6" s="37">
        <v>2402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1447.645</v>
      </c>
      <c r="E7" s="37">
        <v>1503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6074.86</v>
      </c>
      <c r="E8" s="37">
        <v>6029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23688.9</v>
      </c>
      <c r="E9" s="37">
        <v>24942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23688.9</v>
      </c>
      <c r="E10" s="37">
        <v>24942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20202.042</v>
      </c>
      <c r="E13" s="37">
        <v>18702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20202.042</v>
      </c>
      <c r="E14" s="37">
        <v>18702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7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165</v>
      </c>
      <c r="D16" s="37">
        <v>59.804</v>
      </c>
      <c r="E16" s="37">
        <v>70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167</v>
      </c>
      <c r="D17" s="37">
        <v>2368.727</v>
      </c>
      <c r="E17" s="37">
        <v>2384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166</v>
      </c>
      <c r="D18" s="37">
        <v>2368.727</v>
      </c>
      <c r="E18" s="37">
        <v>2384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4240.103</v>
      </c>
      <c r="E19" s="37">
        <v>4432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8276.821</v>
      </c>
      <c r="E20" s="37">
        <v>8203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12.322</v>
      </c>
      <c r="E21" s="37">
        <v>11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4664.61</v>
      </c>
      <c r="E23" s="37">
        <v>4684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18839.449</v>
      </c>
      <c r="E26" s="37">
        <v>10399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0</v>
      </c>
      <c r="E28" s="37">
        <v>0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944.109</v>
      </c>
      <c r="E35" s="37">
        <v>1015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1463.046</v>
      </c>
      <c r="E36" s="37">
        <v>1643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6.196</v>
      </c>
      <c r="E37" s="37">
        <v>7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2017.026</v>
      </c>
      <c r="E43" s="37">
        <v>2197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12.604</v>
      </c>
      <c r="E44" s="37">
        <v>14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0.007</v>
      </c>
      <c r="E47" s="37">
        <v>0.007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427.77</v>
      </c>
      <c r="E48" s="37">
        <v>203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995.878</v>
      </c>
      <c r="E49" s="37">
        <v>911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6699.83</v>
      </c>
      <c r="E52" s="37">
        <v>6446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141687.003</v>
      </c>
      <c r="E53" s="37">
        <v>137649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649.858</v>
      </c>
      <c r="E55" s="38">
        <v>604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293853.207</v>
      </c>
      <c r="E56" s="35">
        <v>281487.007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9903.151000000013</v>
      </c>
      <c r="E57" s="39">
        <v>9377.006999999983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283950.056</v>
      </c>
      <c r="E58" s="35">
        <v>272110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43974.94</v>
      </c>
      <c r="E59" s="36">
        <v>39787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5833.707</v>
      </c>
      <c r="E60" s="37">
        <v>7587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162</v>
      </c>
      <c r="D63" s="38">
        <v>1918.756</v>
      </c>
      <c r="E63" s="38">
        <v>1987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163</v>
      </c>
      <c r="D64" s="38">
        <v>550.46</v>
      </c>
      <c r="E64" s="38">
        <v>570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319622.073</v>
      </c>
      <c r="E65" s="35">
        <v>301753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17818.236</v>
      </c>
      <c r="E66" s="39">
        <v>17702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301803.837</v>
      </c>
      <c r="E67" s="35">
        <v>284051</v>
      </c>
      <c r="F67" s="49" t="s">
        <v>81</v>
      </c>
    </row>
    <row r="68" ht="15">
      <c r="A68" s="18" t="s">
        <v>158</v>
      </c>
    </row>
    <row r="69" ht="15">
      <c r="A69" s="18" t="s">
        <v>179</v>
      </c>
    </row>
    <row r="70" ht="15">
      <c r="A70" s="2" t="s">
        <v>164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1">
      <selection activeCell="A70" sqref="A70:XFD70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2" t="s">
        <v>13</v>
      </c>
    </row>
    <row r="2" spans="1:6" ht="24">
      <c r="A2" s="12"/>
      <c r="B2" s="13"/>
      <c r="C2" s="13" t="s">
        <v>83</v>
      </c>
      <c r="D2" s="13">
        <v>2019</v>
      </c>
      <c r="E2" s="13">
        <v>2020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0</v>
      </c>
      <c r="E4" s="37">
        <v>0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0</v>
      </c>
      <c r="E5" s="37">
        <v>0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0</v>
      </c>
      <c r="E6" s="37">
        <v>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0</v>
      </c>
      <c r="E7" s="37">
        <v>0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37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218.267</v>
      </c>
      <c r="E9" s="37">
        <v>326.376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218.267</v>
      </c>
      <c r="E10" s="37">
        <v>326.376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238.565</v>
      </c>
      <c r="E13" s="37">
        <v>239.981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238.565</v>
      </c>
      <c r="E14" s="37">
        <v>239.981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7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165</v>
      </c>
      <c r="D16" s="37">
        <v>0</v>
      </c>
      <c r="E16" s="37">
        <v>0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167</v>
      </c>
      <c r="D17" s="37">
        <v>0</v>
      </c>
      <c r="E17" s="37">
        <v>0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166</v>
      </c>
      <c r="D18" s="37">
        <v>0</v>
      </c>
      <c r="E18" s="37">
        <v>0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0</v>
      </c>
      <c r="E19" s="37">
        <v>0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57.92</v>
      </c>
      <c r="E20" s="37">
        <v>60.733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0</v>
      </c>
      <c r="E26" s="37">
        <v>0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0</v>
      </c>
      <c r="E28" s="37">
        <v>0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0</v>
      </c>
      <c r="E35" s="37">
        <v>0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0</v>
      </c>
      <c r="E36" s="37">
        <v>0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0</v>
      </c>
      <c r="E43" s="37">
        <v>0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1440.194</v>
      </c>
      <c r="E48" s="37">
        <v>1879.464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3186.545</v>
      </c>
      <c r="E49" s="37">
        <v>2373.082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0</v>
      </c>
      <c r="E53" s="37">
        <v>0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0</v>
      </c>
      <c r="E55" s="38">
        <v>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5141.491</v>
      </c>
      <c r="E56" s="35">
        <v>4879.636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227.70300000000043</v>
      </c>
      <c r="E57" s="39">
        <v>198.88500000000022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4913.788</v>
      </c>
      <c r="E58" s="35">
        <v>4680.751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0</v>
      </c>
      <c r="E59" s="36">
        <v>0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0</v>
      </c>
      <c r="E60" s="37">
        <v>0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162</v>
      </c>
      <c r="D63" s="38">
        <v>0</v>
      </c>
      <c r="E63" s="38">
        <v>0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163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4913.788</v>
      </c>
      <c r="E65" s="35">
        <v>4680.751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183.897</v>
      </c>
      <c r="E66" s="39">
        <v>140.423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4729.891</v>
      </c>
      <c r="E67" s="35">
        <v>4540.328</v>
      </c>
      <c r="F67" s="49" t="s">
        <v>81</v>
      </c>
    </row>
    <row r="68" ht="15">
      <c r="A68" s="18" t="s">
        <v>158</v>
      </c>
    </row>
    <row r="69" ht="15">
      <c r="A69" s="18" t="s">
        <v>179</v>
      </c>
    </row>
    <row r="70" ht="15">
      <c r="A70" s="2" t="s">
        <v>164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1">
      <selection activeCell="A70" sqref="A70:XFD70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2" t="s">
        <v>41</v>
      </c>
    </row>
    <row r="2" spans="1:6" ht="24">
      <c r="A2" s="12"/>
      <c r="B2" s="13"/>
      <c r="C2" s="13" t="s">
        <v>83</v>
      </c>
      <c r="D2" s="13">
        <v>2019</v>
      </c>
      <c r="E2" s="13">
        <v>2020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2107.554</v>
      </c>
      <c r="E4" s="37">
        <v>2603.041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2107.554</v>
      </c>
      <c r="E5" s="37">
        <v>2603.041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0</v>
      </c>
      <c r="E6" s="37">
        <v>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0</v>
      </c>
      <c r="E7" s="37">
        <v>0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37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3.137</v>
      </c>
      <c r="E9" s="37">
        <v>4.846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3.137</v>
      </c>
      <c r="E10" s="37">
        <v>4.846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153.999</v>
      </c>
      <c r="E13" s="37">
        <v>176.842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153.999</v>
      </c>
      <c r="E14" s="37">
        <v>176.842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7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165</v>
      </c>
      <c r="D16" s="37">
        <v>0</v>
      </c>
      <c r="E16" s="37">
        <v>0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167</v>
      </c>
      <c r="D17" s="37">
        <v>0</v>
      </c>
      <c r="E17" s="37">
        <v>0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166</v>
      </c>
      <c r="D18" s="37">
        <v>0</v>
      </c>
      <c r="E18" s="37">
        <v>0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575.022</v>
      </c>
      <c r="E19" s="37">
        <v>520.146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352.398</v>
      </c>
      <c r="E20" s="37">
        <v>344.652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0.071</v>
      </c>
      <c r="E26" s="37">
        <v>0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0</v>
      </c>
      <c r="E28" s="37">
        <v>0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0</v>
      </c>
      <c r="E35" s="37">
        <v>0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0</v>
      </c>
      <c r="E36" s="37">
        <v>0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0.01</v>
      </c>
      <c r="E38" s="37">
        <v>0.048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0</v>
      </c>
      <c r="E43" s="37">
        <v>0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0.304</v>
      </c>
      <c r="E48" s="37">
        <v>0.106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0</v>
      </c>
      <c r="E49" s="37">
        <v>0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3245.89</v>
      </c>
      <c r="E53" s="37">
        <v>2075.163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0</v>
      </c>
      <c r="E55" s="38">
        <v>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6438.385</v>
      </c>
      <c r="E56" s="35">
        <v>5724.844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475.72900000000027</v>
      </c>
      <c r="E57" s="39">
        <v>283.03300000000036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5962.656</v>
      </c>
      <c r="E58" s="35">
        <v>5441.811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4610.761</v>
      </c>
      <c r="E59" s="36">
        <v>4173.365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3492.683</v>
      </c>
      <c r="E60" s="37">
        <v>2547.73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1.465</v>
      </c>
      <c r="E62" s="37">
        <v>1.22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162</v>
      </c>
      <c r="D63" s="38">
        <v>0</v>
      </c>
      <c r="E63" s="38">
        <v>0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163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7079.269</v>
      </c>
      <c r="E65" s="35">
        <v>7066.226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427.405</v>
      </c>
      <c r="E66" s="39">
        <v>377.343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6651.864</v>
      </c>
      <c r="E67" s="35">
        <v>6688.883</v>
      </c>
      <c r="F67" s="49" t="s">
        <v>81</v>
      </c>
    </row>
    <row r="68" ht="15">
      <c r="A68" s="18" t="s">
        <v>158</v>
      </c>
    </row>
    <row r="69" ht="15">
      <c r="A69" s="18" t="s">
        <v>179</v>
      </c>
    </row>
    <row r="70" ht="15">
      <c r="A70" s="2" t="s">
        <v>164</v>
      </c>
    </row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1">
      <selection activeCell="A70" sqref="A70:XFD70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2" t="s">
        <v>43</v>
      </c>
    </row>
    <row r="2" spans="1:6" ht="24">
      <c r="A2" s="12"/>
      <c r="B2" s="13"/>
      <c r="C2" s="13" t="s">
        <v>83</v>
      </c>
      <c r="D2" s="13">
        <v>2019</v>
      </c>
      <c r="E2" s="13">
        <v>2020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947.7</v>
      </c>
      <c r="E4" s="37">
        <v>1080.1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345.4</v>
      </c>
      <c r="E5" s="37">
        <v>300.5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0</v>
      </c>
      <c r="E6" s="37">
        <v>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602.3</v>
      </c>
      <c r="E7" s="37">
        <v>779.6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37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91.1</v>
      </c>
      <c r="E9" s="37">
        <v>128.8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91.1</v>
      </c>
      <c r="E10" s="37">
        <v>128.8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1499.4</v>
      </c>
      <c r="E13" s="37">
        <v>1551.7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1499.4</v>
      </c>
      <c r="E14" s="37">
        <v>1551.7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7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165</v>
      </c>
      <c r="D16" s="37">
        <v>38.7</v>
      </c>
      <c r="E16" s="37">
        <v>60.8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167</v>
      </c>
      <c r="D17" s="37">
        <v>48.1</v>
      </c>
      <c r="E17" s="37">
        <v>71.3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166</v>
      </c>
      <c r="D18" s="37">
        <v>47</v>
      </c>
      <c r="E18" s="37">
        <v>73.8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330.7</v>
      </c>
      <c r="E19" s="37">
        <v>373.5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154.4</v>
      </c>
      <c r="E20" s="37">
        <v>149.5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0</v>
      </c>
      <c r="E26" s="37">
        <v>0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0</v>
      </c>
      <c r="E28" s="37">
        <v>0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0</v>
      </c>
      <c r="E35" s="37">
        <v>0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0</v>
      </c>
      <c r="E36" s="37">
        <v>0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30.7</v>
      </c>
      <c r="E43" s="37">
        <v>38.9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0</v>
      </c>
      <c r="E48" s="37">
        <v>0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37</v>
      </c>
      <c r="E49" s="37">
        <v>84.4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523.8</v>
      </c>
      <c r="E53" s="37">
        <v>1698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223</v>
      </c>
      <c r="E54" s="37">
        <v>206.6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0</v>
      </c>
      <c r="E55" s="38">
        <v>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3971.6</v>
      </c>
      <c r="E56" s="35">
        <v>5517.4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207</v>
      </c>
      <c r="E57" s="39">
        <v>256.1999999999998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3764.6</v>
      </c>
      <c r="E58" s="35">
        <v>5261.2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13267.9</v>
      </c>
      <c r="E59" s="36">
        <v>12013.4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3924.3</v>
      </c>
      <c r="E60" s="37">
        <v>4104.9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2.7</v>
      </c>
      <c r="E62" s="37">
        <v>2.2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162</v>
      </c>
      <c r="D63" s="38">
        <v>810.1</v>
      </c>
      <c r="E63" s="38">
        <v>1061.1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163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12295.4</v>
      </c>
      <c r="E65" s="35">
        <v>12106.4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886.1</v>
      </c>
      <c r="E66" s="39">
        <v>951.4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11409.3</v>
      </c>
      <c r="E67" s="35">
        <v>11155</v>
      </c>
      <c r="F67" s="49" t="s">
        <v>81</v>
      </c>
    </row>
    <row r="68" ht="15">
      <c r="A68" s="18" t="s">
        <v>158</v>
      </c>
    </row>
    <row r="69" spans="1:5" ht="15">
      <c r="A69" s="18" t="s">
        <v>179</v>
      </c>
      <c r="E69" s="87"/>
    </row>
    <row r="70" ht="15">
      <c r="A70" s="2" t="s">
        <v>164</v>
      </c>
    </row>
  </sheetData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1">
      <selection activeCell="A70" sqref="A70:XFD70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2" t="s">
        <v>45</v>
      </c>
    </row>
    <row r="2" spans="1:6" ht="24">
      <c r="A2" s="12"/>
      <c r="B2" s="13"/>
      <c r="C2" s="13" t="s">
        <v>83</v>
      </c>
      <c r="D2" s="13">
        <v>2019</v>
      </c>
      <c r="E2" s="13">
        <v>2020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949.291</v>
      </c>
      <c r="E4" s="37">
        <v>1093.966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106.915</v>
      </c>
      <c r="E5" s="37">
        <v>91.494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0</v>
      </c>
      <c r="E6" s="37">
        <v>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842.376</v>
      </c>
      <c r="E7" s="37">
        <v>1002.472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37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130.385</v>
      </c>
      <c r="E9" s="37">
        <v>178.029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130.385</v>
      </c>
      <c r="E10" s="37">
        <v>178.029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281.283</v>
      </c>
      <c r="E13" s="37">
        <v>338.226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281.283</v>
      </c>
      <c r="E14" s="37">
        <v>338.226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7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165</v>
      </c>
      <c r="D16" s="37">
        <v>0</v>
      </c>
      <c r="E16" s="37">
        <v>0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167</v>
      </c>
      <c r="D17" s="37">
        <v>47.228</v>
      </c>
      <c r="E17" s="37">
        <v>43.421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166</v>
      </c>
      <c r="D18" s="37">
        <v>77.715</v>
      </c>
      <c r="E18" s="37">
        <v>71.449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159.24</v>
      </c>
      <c r="E19" s="37">
        <v>265.703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71.21</v>
      </c>
      <c r="E20" s="37">
        <v>64.344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0</v>
      </c>
      <c r="E26" s="37">
        <v>0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0</v>
      </c>
      <c r="E28" s="37">
        <v>0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0</v>
      </c>
      <c r="E35" s="37">
        <v>0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0</v>
      </c>
      <c r="E36" s="37">
        <v>0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0</v>
      </c>
      <c r="E43" s="37">
        <v>0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0.044</v>
      </c>
      <c r="E48" s="37">
        <v>0.26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0</v>
      </c>
      <c r="E49" s="37">
        <v>0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191.574</v>
      </c>
      <c r="E53" s="37">
        <v>174.639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0</v>
      </c>
      <c r="E55" s="38">
        <v>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1907.97</v>
      </c>
      <c r="E56" s="35">
        <v>2230.037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31.04300000000012</v>
      </c>
      <c r="E57" s="39">
        <v>22.67699999999968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1876.927</v>
      </c>
      <c r="E58" s="35">
        <v>2207.36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6817.52</v>
      </c>
      <c r="E59" s="36">
        <v>6543.494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938.722</v>
      </c>
      <c r="E60" s="37">
        <v>1078.612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162</v>
      </c>
      <c r="D63" s="38">
        <v>1203.329</v>
      </c>
      <c r="E63" s="38">
        <v>1404.381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163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6552.396</v>
      </c>
      <c r="E65" s="35">
        <v>6267.861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155.9</v>
      </c>
      <c r="E66" s="39">
        <v>155.9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6396.496</v>
      </c>
      <c r="E67" s="35">
        <v>6111.961</v>
      </c>
      <c r="F67" s="49" t="s">
        <v>81</v>
      </c>
    </row>
    <row r="68" ht="15">
      <c r="A68" s="18" t="s">
        <v>158</v>
      </c>
    </row>
    <row r="69" ht="15">
      <c r="A69" s="18" t="s">
        <v>179</v>
      </c>
    </row>
    <row r="70" spans="1:5" ht="15">
      <c r="A70" s="2" t="s">
        <v>164</v>
      </c>
      <c r="E70" s="87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 topLeftCell="A1">
      <selection activeCell="A2" sqref="A2:F52"/>
    </sheetView>
  </sheetViews>
  <sheetFormatPr defaultColWidth="9.140625" defaultRowHeight="15"/>
  <cols>
    <col min="1" max="1" width="9.140625" style="2" customWidth="1"/>
    <col min="2" max="2" width="10.28125" style="2" bestFit="1" customWidth="1"/>
    <col min="3" max="3" width="38.8515625" style="2" customWidth="1"/>
    <col min="4" max="4" width="10.57421875" style="2" customWidth="1"/>
    <col min="5" max="5" width="11.57421875" style="2" customWidth="1"/>
    <col min="6" max="6" width="10.140625" style="18" bestFit="1" customWidth="1"/>
    <col min="7" max="7" width="11.7109375" style="2" customWidth="1"/>
    <col min="8" max="16384" width="9.140625" style="2" customWidth="1"/>
  </cols>
  <sheetData>
    <row r="1" ht="15.75">
      <c r="A1" s="59" t="s">
        <v>178</v>
      </c>
    </row>
    <row r="2" ht="15.75">
      <c r="A2" s="84" t="s">
        <v>174</v>
      </c>
    </row>
    <row r="3" spans="1:6" ht="39.95" customHeight="1">
      <c r="A3" s="12"/>
      <c r="B3" s="13"/>
      <c r="C3" s="13" t="s">
        <v>83</v>
      </c>
      <c r="D3" s="13">
        <v>2019</v>
      </c>
      <c r="E3" s="13" t="s">
        <v>175</v>
      </c>
      <c r="F3" s="12" t="s">
        <v>184</v>
      </c>
    </row>
    <row r="4" spans="1:7" ht="15">
      <c r="A4" s="5" t="s">
        <v>84</v>
      </c>
      <c r="B4" s="5" t="s">
        <v>85</v>
      </c>
      <c r="C4" s="5" t="s">
        <v>86</v>
      </c>
      <c r="D4" s="79">
        <v>765337.856</v>
      </c>
      <c r="E4" s="79">
        <v>683183.141</v>
      </c>
      <c r="F4" s="98">
        <v>-10.734437654682027</v>
      </c>
      <c r="G4" s="97"/>
    </row>
    <row r="5" spans="1:7" ht="15">
      <c r="A5" s="6" t="s">
        <v>84</v>
      </c>
      <c r="B5" s="6" t="s">
        <v>85</v>
      </c>
      <c r="C5" s="6" t="s">
        <v>87</v>
      </c>
      <c r="D5" s="80">
        <v>345264.88700000005</v>
      </c>
      <c r="E5" s="80">
        <v>373295.6109999999</v>
      </c>
      <c r="F5" s="99">
        <v>8.118614158409887</v>
      </c>
      <c r="G5" s="97"/>
    </row>
    <row r="6" spans="1:7" ht="15">
      <c r="A6" s="6" t="s">
        <v>84</v>
      </c>
      <c r="B6" s="6" t="s">
        <v>85</v>
      </c>
      <c r="C6" s="6" t="s">
        <v>91</v>
      </c>
      <c r="D6" s="80">
        <v>6725.805999999999</v>
      </c>
      <c r="E6" s="80">
        <v>6700.988</v>
      </c>
      <c r="F6" s="99">
        <v>-0.3689966674625844</v>
      </c>
      <c r="G6" s="97"/>
    </row>
    <row r="7" spans="1:7" ht="15">
      <c r="A7" s="6" t="s">
        <v>84</v>
      </c>
      <c r="B7" s="6" t="s">
        <v>85</v>
      </c>
      <c r="C7" s="6" t="s">
        <v>92</v>
      </c>
      <c r="D7" s="80">
        <v>125717.72100000002</v>
      </c>
      <c r="E7" s="80">
        <v>145246.386</v>
      </c>
      <c r="F7" s="99">
        <v>15.533740863787981</v>
      </c>
      <c r="G7" s="97"/>
    </row>
    <row r="8" spans="1:7" ht="15">
      <c r="A8" s="6" t="s">
        <v>84</v>
      </c>
      <c r="B8" s="6" t="s">
        <v>85</v>
      </c>
      <c r="C8" s="6" t="s">
        <v>95</v>
      </c>
      <c r="D8" s="80">
        <v>498.964</v>
      </c>
      <c r="E8" s="80">
        <v>508.764</v>
      </c>
      <c r="F8" s="99">
        <v>1.9640695521119689</v>
      </c>
      <c r="G8" s="97"/>
    </row>
    <row r="9" spans="1:7" ht="15">
      <c r="A9" s="6" t="s">
        <v>84</v>
      </c>
      <c r="B9" s="6" t="s">
        <v>85</v>
      </c>
      <c r="C9" s="6" t="s">
        <v>96</v>
      </c>
      <c r="D9" s="80">
        <v>367115.30100000015</v>
      </c>
      <c r="E9" s="80">
        <v>397054.7820000002</v>
      </c>
      <c r="F9" s="99">
        <v>8.15533455523283</v>
      </c>
      <c r="G9" s="97"/>
    </row>
    <row r="10" spans="1:7" ht="15">
      <c r="A10" s="6" t="s">
        <v>84</v>
      </c>
      <c r="B10" s="6" t="s">
        <v>85</v>
      </c>
      <c r="C10" s="6" t="s">
        <v>165</v>
      </c>
      <c r="D10" s="80">
        <v>2827.1489999999994</v>
      </c>
      <c r="E10" s="80">
        <v>2822.726</v>
      </c>
      <c r="F10" s="99">
        <v>-0.15644736092789158</v>
      </c>
      <c r="G10" s="97"/>
    </row>
    <row r="11" spans="1:7" ht="15">
      <c r="A11" s="6" t="s">
        <v>84</v>
      </c>
      <c r="B11" s="6" t="s">
        <v>85</v>
      </c>
      <c r="C11" s="6" t="s">
        <v>167</v>
      </c>
      <c r="D11" s="80">
        <v>19077.33</v>
      </c>
      <c r="E11" s="80">
        <v>19539.970999999998</v>
      </c>
      <c r="F11" s="99">
        <v>2.4250825456182623</v>
      </c>
      <c r="G11" s="97"/>
    </row>
    <row r="12" spans="1:7" ht="15">
      <c r="A12" s="6" t="s">
        <v>84</v>
      </c>
      <c r="B12" s="6" t="s">
        <v>85</v>
      </c>
      <c r="C12" s="6" t="s">
        <v>166</v>
      </c>
      <c r="D12" s="80">
        <v>18667.432999999997</v>
      </c>
      <c r="E12" s="80">
        <v>19015.252999999997</v>
      </c>
      <c r="F12" s="99">
        <v>1.8632449357123715</v>
      </c>
      <c r="G12" s="97"/>
    </row>
    <row r="13" spans="1:7" ht="15">
      <c r="A13" s="6" t="s">
        <v>84</v>
      </c>
      <c r="B13" s="6" t="s">
        <v>85</v>
      </c>
      <c r="C13" s="6" t="s">
        <v>99</v>
      </c>
      <c r="D13" s="80">
        <v>80720.95999999999</v>
      </c>
      <c r="E13" s="80">
        <v>78529.432</v>
      </c>
      <c r="F13" s="99">
        <v>-2.7149429342762876</v>
      </c>
      <c r="G13" s="97"/>
    </row>
    <row r="14" spans="1:7" ht="15">
      <c r="A14" s="6" t="s">
        <v>84</v>
      </c>
      <c r="B14" s="6" t="s">
        <v>85</v>
      </c>
      <c r="C14" s="6" t="s">
        <v>100</v>
      </c>
      <c r="D14" s="80">
        <v>54950.35199999999</v>
      </c>
      <c r="E14" s="80">
        <v>55106.34099999999</v>
      </c>
      <c r="F14" s="99">
        <v>0.283872612863334</v>
      </c>
      <c r="G14" s="97"/>
    </row>
    <row r="15" spans="1:7" ht="15">
      <c r="A15" s="6" t="s">
        <v>84</v>
      </c>
      <c r="B15" s="6" t="s">
        <v>85</v>
      </c>
      <c r="C15" s="6" t="s">
        <v>103</v>
      </c>
      <c r="D15" s="80">
        <v>5170.351</v>
      </c>
      <c r="E15" s="80">
        <v>5110.147000000001</v>
      </c>
      <c r="F15" s="99">
        <v>-1.1644083738221789</v>
      </c>
      <c r="G15" s="97"/>
    </row>
    <row r="16" spans="1:7" ht="15">
      <c r="A16" s="6" t="s">
        <v>84</v>
      </c>
      <c r="B16" s="6" t="s">
        <v>85</v>
      </c>
      <c r="C16" s="6" t="s">
        <v>104</v>
      </c>
      <c r="D16" s="80">
        <v>700</v>
      </c>
      <c r="E16" s="80">
        <v>621</v>
      </c>
      <c r="F16" s="99">
        <v>-11.285714285714288</v>
      </c>
      <c r="G16" s="97"/>
    </row>
    <row r="17" spans="1:7" ht="15">
      <c r="A17" s="6" t="s">
        <v>84</v>
      </c>
      <c r="B17" s="6" t="s">
        <v>85</v>
      </c>
      <c r="C17" s="6" t="s">
        <v>105</v>
      </c>
      <c r="D17" s="80">
        <v>2992.552</v>
      </c>
      <c r="E17" s="80">
        <v>2267.753</v>
      </c>
      <c r="F17" s="99">
        <v>-24.22009709438633</v>
      </c>
      <c r="G17" s="97"/>
    </row>
    <row r="18" spans="1:7" ht="15">
      <c r="A18" s="6" t="s">
        <v>84</v>
      </c>
      <c r="B18" s="6" t="s">
        <v>85</v>
      </c>
      <c r="C18" s="6" t="s">
        <v>106</v>
      </c>
      <c r="D18" s="80">
        <v>202614.91299999997</v>
      </c>
      <c r="E18" s="80">
        <v>150118.896</v>
      </c>
      <c r="F18" s="99">
        <v>-25.909256245121494</v>
      </c>
      <c r="G18" s="97"/>
    </row>
    <row r="19" spans="1:7" ht="15">
      <c r="A19" s="6" t="s">
        <v>84</v>
      </c>
      <c r="B19" s="6" t="s">
        <v>85</v>
      </c>
      <c r="C19" s="6" t="s">
        <v>107</v>
      </c>
      <c r="D19" s="80">
        <v>1553.6950000000002</v>
      </c>
      <c r="E19" s="80">
        <v>403.108</v>
      </c>
      <c r="F19" s="99">
        <v>-74.05488207144903</v>
      </c>
      <c r="G19" s="97"/>
    </row>
    <row r="20" spans="1:7" ht="15">
      <c r="A20" s="6" t="s">
        <v>84</v>
      </c>
      <c r="B20" s="6" t="s">
        <v>85</v>
      </c>
      <c r="C20" s="6" t="s">
        <v>108</v>
      </c>
      <c r="D20" s="80">
        <v>241259.252</v>
      </c>
      <c r="E20" s="80">
        <v>195598.19700000001</v>
      </c>
      <c r="F20" s="99">
        <v>-18.926136353933487</v>
      </c>
      <c r="G20" s="97"/>
    </row>
    <row r="21" spans="1:7" ht="15">
      <c r="A21" s="6" t="s">
        <v>84</v>
      </c>
      <c r="B21" s="6" t="s">
        <v>85</v>
      </c>
      <c r="C21" s="6" t="s">
        <v>113</v>
      </c>
      <c r="D21" s="80">
        <v>1799.37</v>
      </c>
      <c r="E21" s="80">
        <v>1577.88</v>
      </c>
      <c r="F21" s="99">
        <v>-12.309308257890251</v>
      </c>
      <c r="G21" s="97"/>
    </row>
    <row r="22" spans="1:7" ht="15">
      <c r="A22" s="6" t="s">
        <v>84</v>
      </c>
      <c r="B22" s="6" t="s">
        <v>85</v>
      </c>
      <c r="C22" s="6" t="s">
        <v>114</v>
      </c>
      <c r="D22" s="80">
        <v>1719.647</v>
      </c>
      <c r="E22" s="80">
        <v>1185.913</v>
      </c>
      <c r="F22" s="99">
        <v>-31.03741639999371</v>
      </c>
      <c r="G22" s="97"/>
    </row>
    <row r="23" spans="1:7" ht="15">
      <c r="A23" s="6" t="s">
        <v>84</v>
      </c>
      <c r="B23" s="6" t="s">
        <v>85</v>
      </c>
      <c r="C23" s="6" t="s">
        <v>115</v>
      </c>
      <c r="D23" s="80">
        <v>7179.17</v>
      </c>
      <c r="E23" s="80">
        <v>7585.971</v>
      </c>
      <c r="F23" s="99">
        <v>5.666407119485939</v>
      </c>
      <c r="G23" s="97"/>
    </row>
    <row r="24" spans="1:7" ht="15">
      <c r="A24" s="6" t="s">
        <v>84</v>
      </c>
      <c r="B24" s="6" t="s">
        <v>85</v>
      </c>
      <c r="C24" s="6" t="s">
        <v>116</v>
      </c>
      <c r="D24" s="80">
        <v>19446.877000000004</v>
      </c>
      <c r="E24" s="80">
        <v>19708.934999999998</v>
      </c>
      <c r="F24" s="99">
        <v>1.3475582737526137</v>
      </c>
      <c r="G24" s="97"/>
    </row>
    <row r="25" spans="1:7" ht="15">
      <c r="A25" s="6" t="s">
        <v>84</v>
      </c>
      <c r="B25" s="6" t="s">
        <v>85</v>
      </c>
      <c r="C25" s="6" t="s">
        <v>117</v>
      </c>
      <c r="D25" s="80">
        <v>1910.069</v>
      </c>
      <c r="E25" s="80">
        <v>1892.578</v>
      </c>
      <c r="F25" s="99">
        <v>-0.9157260810996881</v>
      </c>
      <c r="G25" s="97"/>
    </row>
    <row r="26" spans="1:7" ht="15">
      <c r="A26" s="6" t="s">
        <v>84</v>
      </c>
      <c r="B26" s="6" t="s">
        <v>85</v>
      </c>
      <c r="C26" s="6" t="s">
        <v>118</v>
      </c>
      <c r="D26" s="80">
        <v>5160.733</v>
      </c>
      <c r="E26" s="80">
        <v>3403.476</v>
      </c>
      <c r="F26" s="99">
        <v>-34.050531193921486</v>
      </c>
      <c r="G26" s="97"/>
    </row>
    <row r="27" spans="1:7" ht="15">
      <c r="A27" s="6" t="s">
        <v>84</v>
      </c>
      <c r="B27" s="6" t="s">
        <v>85</v>
      </c>
      <c r="C27" s="6" t="s">
        <v>120</v>
      </c>
      <c r="D27" s="80">
        <v>4318.22</v>
      </c>
      <c r="E27" s="80">
        <v>2225</v>
      </c>
      <c r="F27" s="99">
        <v>-48.47413980760591</v>
      </c>
      <c r="G27" s="97"/>
    </row>
    <row r="28" spans="1:7" ht="15">
      <c r="A28" s="6" t="s">
        <v>84</v>
      </c>
      <c r="B28" s="6" t="s">
        <v>85</v>
      </c>
      <c r="C28" s="6" t="s">
        <v>123</v>
      </c>
      <c r="D28" s="80">
        <v>6962.189999999999</v>
      </c>
      <c r="E28" s="80">
        <v>6562.179</v>
      </c>
      <c r="F28" s="99">
        <v>-5.745476638816216</v>
      </c>
      <c r="G28" s="97"/>
    </row>
    <row r="29" spans="1:7" ht="15">
      <c r="A29" s="6" t="s">
        <v>84</v>
      </c>
      <c r="B29" s="6" t="s">
        <v>85</v>
      </c>
      <c r="C29" s="6" t="s">
        <v>124</v>
      </c>
      <c r="D29" s="80">
        <v>232.40699999999998</v>
      </c>
      <c r="E29" s="80">
        <v>228.536</v>
      </c>
      <c r="F29" s="99">
        <v>-1.6656124815517481</v>
      </c>
      <c r="G29" s="97"/>
    </row>
    <row r="30" spans="1:7" ht="15">
      <c r="A30" s="6" t="s">
        <v>84</v>
      </c>
      <c r="B30" s="6" t="s">
        <v>85</v>
      </c>
      <c r="C30" s="6" t="s">
        <v>128</v>
      </c>
      <c r="D30" s="80">
        <v>10271.855000000001</v>
      </c>
      <c r="E30" s="80">
        <v>9758.857</v>
      </c>
      <c r="F30" s="99">
        <v>-4.994209906584556</v>
      </c>
      <c r="G30" s="97"/>
    </row>
    <row r="31" spans="1:7" ht="15">
      <c r="A31" s="6" t="s">
        <v>84</v>
      </c>
      <c r="B31" s="6" t="s">
        <v>85</v>
      </c>
      <c r="C31" s="6" t="s">
        <v>129</v>
      </c>
      <c r="D31" s="80">
        <v>24891.698</v>
      </c>
      <c r="E31" s="80">
        <v>21587.417</v>
      </c>
      <c r="F31" s="99">
        <v>-13.274630762433315</v>
      </c>
      <c r="G31" s="97"/>
    </row>
    <row r="32" spans="1:7" ht="15">
      <c r="A32" s="6" t="s">
        <v>84</v>
      </c>
      <c r="B32" s="6" t="s">
        <v>85</v>
      </c>
      <c r="C32" s="6" t="s">
        <v>131</v>
      </c>
      <c r="D32" s="80">
        <v>621.462</v>
      </c>
      <c r="E32" s="80">
        <v>577.736</v>
      </c>
      <c r="F32" s="99">
        <v>-7.035989328390146</v>
      </c>
      <c r="G32" s="97"/>
    </row>
    <row r="33" spans="1:7" ht="15">
      <c r="A33" s="6" t="s">
        <v>84</v>
      </c>
      <c r="B33" s="6" t="s">
        <v>85</v>
      </c>
      <c r="C33" s="6" t="s">
        <v>132</v>
      </c>
      <c r="D33" s="80">
        <v>8969.758</v>
      </c>
      <c r="E33" s="80">
        <v>8965.129</v>
      </c>
      <c r="F33" s="99">
        <v>-0.05160674345950911</v>
      </c>
      <c r="G33" s="97"/>
    </row>
    <row r="34" spans="1:7" ht="15">
      <c r="A34" s="6" t="s">
        <v>84</v>
      </c>
      <c r="B34" s="6" t="s">
        <v>85</v>
      </c>
      <c r="C34" s="6" t="s">
        <v>133</v>
      </c>
      <c r="D34" s="80">
        <v>569283.6230000001</v>
      </c>
      <c r="E34" s="80">
        <v>566448.492</v>
      </c>
      <c r="F34" s="99">
        <v>-0.4980173125409215</v>
      </c>
      <c r="G34" s="97"/>
    </row>
    <row r="35" spans="1:7" ht="15">
      <c r="A35" s="6" t="s">
        <v>84</v>
      </c>
      <c r="B35" s="6" t="s">
        <v>85</v>
      </c>
      <c r="C35" s="6" t="s">
        <v>134</v>
      </c>
      <c r="D35" s="80">
        <v>1038.4969999999998</v>
      </c>
      <c r="E35" s="80">
        <v>893.1179999999999</v>
      </c>
      <c r="F35" s="99">
        <v>-13.998981219974628</v>
      </c>
      <c r="G35" s="97"/>
    </row>
    <row r="36" spans="1:7" ht="15">
      <c r="A36" s="7" t="s">
        <v>84</v>
      </c>
      <c r="B36" s="7" t="s">
        <v>85</v>
      </c>
      <c r="C36" s="7" t="s">
        <v>172</v>
      </c>
      <c r="D36" s="81">
        <f>D37-SUM(D4:D35)</f>
        <v>3932.196000000462</v>
      </c>
      <c r="E36" s="81">
        <f>E37-SUM(E4:E35)</f>
        <v>3592.9380000005476</v>
      </c>
      <c r="F36" s="100">
        <v>-8.627698110670845</v>
      </c>
      <c r="G36" s="97"/>
    </row>
    <row r="37" spans="1:7" s="10" customFormat="1" ht="15">
      <c r="A37" s="14" t="s">
        <v>84</v>
      </c>
      <c r="B37" s="14" t="s">
        <v>85</v>
      </c>
      <c r="C37" s="14" t="s">
        <v>136</v>
      </c>
      <c r="D37" s="82">
        <v>2908932.294</v>
      </c>
      <c r="E37" s="82">
        <v>2791316.651</v>
      </c>
      <c r="F37" s="101">
        <v>-4.043258182481447</v>
      </c>
      <c r="G37" s="97"/>
    </row>
    <row r="38" spans="1:7" ht="15">
      <c r="A38" s="16" t="s">
        <v>84</v>
      </c>
      <c r="B38" s="16" t="s">
        <v>85</v>
      </c>
      <c r="C38" s="16" t="s">
        <v>137</v>
      </c>
      <c r="D38" s="83">
        <v>130458.493</v>
      </c>
      <c r="E38" s="83">
        <v>127220.3139999999</v>
      </c>
      <c r="F38" s="102">
        <v>-2.482152695110551</v>
      </c>
      <c r="G38" s="97"/>
    </row>
    <row r="39" spans="1:7" s="10" customFormat="1" ht="15">
      <c r="A39" s="14" t="s">
        <v>84</v>
      </c>
      <c r="B39" s="14" t="s">
        <v>85</v>
      </c>
      <c r="C39" s="14" t="s">
        <v>138</v>
      </c>
      <c r="D39" s="82">
        <v>2778473.801</v>
      </c>
      <c r="E39" s="82">
        <v>2664096.337</v>
      </c>
      <c r="F39" s="101">
        <v>-4.1165572250072895</v>
      </c>
      <c r="G39" s="97"/>
    </row>
    <row r="40" spans="1:7" ht="15">
      <c r="A40" s="5" t="s">
        <v>84</v>
      </c>
      <c r="B40" s="5" t="s">
        <v>85</v>
      </c>
      <c r="C40" s="5" t="s">
        <v>139</v>
      </c>
      <c r="D40" s="79">
        <v>369432.4479999999</v>
      </c>
      <c r="E40" s="79">
        <v>381085.79699999996</v>
      </c>
      <c r="F40" s="103">
        <v>3.1543923829885356</v>
      </c>
      <c r="G40" s="97"/>
    </row>
    <row r="41" spans="1:7" ht="15">
      <c r="A41" s="6" t="s">
        <v>84</v>
      </c>
      <c r="B41" s="6" t="s">
        <v>85</v>
      </c>
      <c r="C41" s="6" t="s">
        <v>140</v>
      </c>
      <c r="D41" s="80">
        <v>366487.72500000003</v>
      </c>
      <c r="E41" s="80">
        <v>367918.508</v>
      </c>
      <c r="F41" s="99">
        <v>0.39040407151424983</v>
      </c>
      <c r="G41" s="97"/>
    </row>
    <row r="42" spans="1:7" ht="15">
      <c r="A42" s="6" t="s">
        <v>84</v>
      </c>
      <c r="B42" s="6" t="s">
        <v>85</v>
      </c>
      <c r="C42" s="6" t="s">
        <v>141</v>
      </c>
      <c r="D42" s="80">
        <v>1599.661</v>
      </c>
      <c r="E42" s="80">
        <v>1772.505</v>
      </c>
      <c r="F42" s="99">
        <v>10.805039317705445</v>
      </c>
      <c r="G42" s="97"/>
    </row>
    <row r="43" spans="1:7" ht="15">
      <c r="A43" s="6" t="s">
        <v>84</v>
      </c>
      <c r="B43" s="6" t="s">
        <v>85</v>
      </c>
      <c r="C43" s="6" t="s">
        <v>142</v>
      </c>
      <c r="D43" s="80">
        <v>697.5619999999999</v>
      </c>
      <c r="E43" s="80">
        <v>1191.928</v>
      </c>
      <c r="F43" s="99">
        <v>70.870546274023</v>
      </c>
      <c r="G43" s="97"/>
    </row>
    <row r="44" spans="1:7" ht="15">
      <c r="A44" s="7" t="s">
        <v>84</v>
      </c>
      <c r="B44" s="7" t="s">
        <v>85</v>
      </c>
      <c r="C44" s="7" t="s">
        <v>162</v>
      </c>
      <c r="D44" s="81">
        <v>22205.645</v>
      </c>
      <c r="E44" s="81">
        <v>25227.356999999996</v>
      </c>
      <c r="F44" s="100">
        <v>13.607855119722911</v>
      </c>
      <c r="G44" s="97"/>
    </row>
    <row r="45" spans="1:7" s="10" customFormat="1" ht="15">
      <c r="A45" s="7" t="s">
        <v>84</v>
      </c>
      <c r="B45" s="7" t="s">
        <v>85</v>
      </c>
      <c r="C45" s="7" t="s">
        <v>163</v>
      </c>
      <c r="D45" s="81">
        <v>12798.766000000001</v>
      </c>
      <c r="E45" s="81">
        <v>13549.304999999998</v>
      </c>
      <c r="F45" s="100">
        <v>5.864151278334151</v>
      </c>
      <c r="G45" s="97"/>
    </row>
    <row r="46" spans="1:7" ht="15">
      <c r="A46" s="14" t="s">
        <v>84</v>
      </c>
      <c r="B46" s="14" t="s">
        <v>85</v>
      </c>
      <c r="C46" s="14" t="s">
        <v>143</v>
      </c>
      <c r="D46" s="82">
        <v>2744116.8899999997</v>
      </c>
      <c r="E46" s="82">
        <v>2635522.5300000003</v>
      </c>
      <c r="F46" s="101">
        <v>-3.9573518313208322</v>
      </c>
      <c r="G46" s="97"/>
    </row>
    <row r="47" spans="1:7" s="10" customFormat="1" ht="15">
      <c r="A47" s="16" t="s">
        <v>84</v>
      </c>
      <c r="B47" s="16" t="s">
        <v>85</v>
      </c>
      <c r="C47" s="16" t="s">
        <v>82</v>
      </c>
      <c r="D47" s="83">
        <v>178569.63100000002</v>
      </c>
      <c r="E47" s="83">
        <v>170732.63199999998</v>
      </c>
      <c r="F47" s="102">
        <v>-4.388763619050118</v>
      </c>
      <c r="G47" s="97"/>
    </row>
    <row r="48" spans="1:7" ht="15">
      <c r="A48" s="14" t="s">
        <v>84</v>
      </c>
      <c r="B48" s="14" t="s">
        <v>85</v>
      </c>
      <c r="C48" s="14" t="s">
        <v>144</v>
      </c>
      <c r="D48" s="82">
        <v>2565547.259</v>
      </c>
      <c r="E48" s="82">
        <v>2464789.898</v>
      </c>
      <c r="F48" s="101">
        <v>-3.927324302701529</v>
      </c>
      <c r="G48" s="97"/>
    </row>
    <row r="49" ht="15">
      <c r="A49" s="18" t="s">
        <v>158</v>
      </c>
    </row>
    <row r="50" ht="15">
      <c r="A50" s="18" t="s">
        <v>179</v>
      </c>
    </row>
    <row r="51" ht="15">
      <c r="A51" s="85" t="s">
        <v>173</v>
      </c>
    </row>
    <row r="52" ht="15" customHeight="1">
      <c r="A52" s="85"/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D36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1">
      <selection activeCell="A70" sqref="A70:XFD70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2" t="s">
        <v>32</v>
      </c>
    </row>
    <row r="2" spans="1:6" ht="24">
      <c r="A2" s="12"/>
      <c r="B2" s="13"/>
      <c r="C2" s="13" t="s">
        <v>83</v>
      </c>
      <c r="D2" s="13">
        <v>2019</v>
      </c>
      <c r="E2" s="13">
        <v>2020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16288</v>
      </c>
      <c r="E3" s="36">
        <v>16055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219</v>
      </c>
      <c r="E4" s="37">
        <v>244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219</v>
      </c>
      <c r="E5" s="37">
        <v>244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0</v>
      </c>
      <c r="E6" s="37">
        <v>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0</v>
      </c>
      <c r="E7" s="37">
        <v>0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18</v>
      </c>
      <c r="E8" s="37">
        <v>16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1497</v>
      </c>
      <c r="E9" s="37">
        <v>2450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1497</v>
      </c>
      <c r="E10" s="37">
        <v>2450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729</v>
      </c>
      <c r="E13" s="37">
        <v>655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729</v>
      </c>
      <c r="E14" s="37">
        <v>655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7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165</v>
      </c>
      <c r="D16" s="37">
        <v>143</v>
      </c>
      <c r="E16" s="37">
        <v>139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167</v>
      </c>
      <c r="D17" s="37">
        <v>137</v>
      </c>
      <c r="E17" s="37">
        <v>167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166</v>
      </c>
      <c r="D18" s="37">
        <v>105</v>
      </c>
      <c r="E18" s="37">
        <v>101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1769</v>
      </c>
      <c r="E19" s="37">
        <v>1666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318</v>
      </c>
      <c r="E20" s="37">
        <v>320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173</v>
      </c>
      <c r="E26" s="37">
        <v>120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3863</v>
      </c>
      <c r="E28" s="37">
        <v>3600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64</v>
      </c>
      <c r="E35" s="37">
        <v>54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84</v>
      </c>
      <c r="E36" s="37">
        <v>67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19</v>
      </c>
      <c r="E43" s="37">
        <v>4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14</v>
      </c>
      <c r="E48" s="37">
        <v>7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35</v>
      </c>
      <c r="E49" s="37">
        <v>31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2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8566</v>
      </c>
      <c r="E53" s="37">
        <v>9077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111</v>
      </c>
      <c r="E55" s="38">
        <v>151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34154</v>
      </c>
      <c r="E56" s="35">
        <v>34924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2141</v>
      </c>
      <c r="E57" s="39">
        <v>2009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32013</v>
      </c>
      <c r="E58" s="35">
        <v>32915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19853</v>
      </c>
      <c r="E59" s="36">
        <v>19176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7269</v>
      </c>
      <c r="E60" s="37">
        <v>7498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23</v>
      </c>
      <c r="E62" s="37">
        <v>46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162</v>
      </c>
      <c r="D63" s="38">
        <v>0</v>
      </c>
      <c r="E63" s="38">
        <v>0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163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44574</v>
      </c>
      <c r="E65" s="35">
        <v>44547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3292</v>
      </c>
      <c r="E66" s="39">
        <v>3139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41282</v>
      </c>
      <c r="E67" s="35">
        <v>41408</v>
      </c>
      <c r="F67" s="49" t="s">
        <v>81</v>
      </c>
    </row>
    <row r="68" ht="15">
      <c r="A68" s="18" t="s">
        <v>158</v>
      </c>
    </row>
    <row r="69" ht="15">
      <c r="A69" s="18" t="s">
        <v>179</v>
      </c>
    </row>
    <row r="70" ht="15">
      <c r="A70" s="2" t="s">
        <v>164</v>
      </c>
    </row>
  </sheetData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1">
      <selection activeCell="A70" sqref="A70:XFD70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2" t="s">
        <v>47</v>
      </c>
    </row>
    <row r="2" spans="1:6" ht="24">
      <c r="A2" s="12"/>
      <c r="B2" s="13"/>
      <c r="C2" s="13" t="s">
        <v>83</v>
      </c>
      <c r="D2" s="13">
        <v>2019</v>
      </c>
      <c r="E2" s="13">
        <v>2020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0</v>
      </c>
      <c r="E4" s="37">
        <v>0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0</v>
      </c>
      <c r="E5" s="37">
        <v>0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0</v>
      </c>
      <c r="E6" s="37">
        <v>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0</v>
      </c>
      <c r="E7" s="37">
        <v>0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37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211.6</v>
      </c>
      <c r="E9" s="37">
        <v>233.069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211.6</v>
      </c>
      <c r="E10" s="37">
        <v>233.069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0.058</v>
      </c>
      <c r="E13" s="37">
        <v>0.058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0.058</v>
      </c>
      <c r="E14" s="37">
        <v>0.058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7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165</v>
      </c>
      <c r="D16" s="37">
        <v>0</v>
      </c>
      <c r="E16" s="37">
        <v>0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167</v>
      </c>
      <c r="D17" s="37">
        <v>0</v>
      </c>
      <c r="E17" s="37">
        <v>0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166</v>
      </c>
      <c r="D18" s="37">
        <v>0</v>
      </c>
      <c r="E18" s="37">
        <v>0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0</v>
      </c>
      <c r="E19" s="37">
        <v>0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6.401</v>
      </c>
      <c r="E20" s="37">
        <v>5.893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0</v>
      </c>
      <c r="E26" s="37">
        <v>0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0</v>
      </c>
      <c r="E28" s="37">
        <v>0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0</v>
      </c>
      <c r="E35" s="37">
        <v>0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0</v>
      </c>
      <c r="E36" s="37">
        <v>0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0</v>
      </c>
      <c r="E43" s="37">
        <v>0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30.148</v>
      </c>
      <c r="E48" s="37">
        <v>59.742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0</v>
      </c>
      <c r="E49" s="37">
        <v>0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1827.836</v>
      </c>
      <c r="E53" s="37">
        <v>1840.58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0</v>
      </c>
      <c r="E55" s="38">
        <v>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2076.043</v>
      </c>
      <c r="E56" s="35">
        <v>2139.342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58.62300000000005</v>
      </c>
      <c r="E57" s="39">
        <v>62.24800000000005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2017.42</v>
      </c>
      <c r="E58" s="35">
        <v>2077.094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656.756</v>
      </c>
      <c r="E59" s="36">
        <v>419.81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20.451</v>
      </c>
      <c r="E60" s="37">
        <v>4.233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162</v>
      </c>
      <c r="D63" s="38">
        <v>0</v>
      </c>
      <c r="E63" s="38">
        <v>0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163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2653.725</v>
      </c>
      <c r="E65" s="35">
        <v>2492.671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158.181</v>
      </c>
      <c r="E66" s="39">
        <v>176.779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2495.544</v>
      </c>
      <c r="E67" s="35">
        <v>2315.892</v>
      </c>
      <c r="F67" s="49" t="s">
        <v>81</v>
      </c>
    </row>
    <row r="68" ht="15">
      <c r="A68" s="18" t="s">
        <v>158</v>
      </c>
    </row>
    <row r="69" ht="15">
      <c r="A69" s="18" t="s">
        <v>179</v>
      </c>
    </row>
    <row r="70" spans="1:5" ht="15">
      <c r="A70" s="2" t="s">
        <v>164</v>
      </c>
      <c r="E70" s="87"/>
    </row>
  </sheetData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1">
      <selection activeCell="A70" sqref="A70:XFD70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2" t="s">
        <v>53</v>
      </c>
    </row>
    <row r="2" spans="1:6" ht="24">
      <c r="A2" s="12"/>
      <c r="B2" s="13"/>
      <c r="C2" s="13" t="s">
        <v>83</v>
      </c>
      <c r="D2" s="13">
        <v>2019</v>
      </c>
      <c r="E2" s="13">
        <v>2020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3909.748</v>
      </c>
      <c r="E3" s="36">
        <v>4087.363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74.182</v>
      </c>
      <c r="E4" s="37">
        <v>46.368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74.182</v>
      </c>
      <c r="E5" s="37">
        <v>46.368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0</v>
      </c>
      <c r="E6" s="37">
        <v>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0</v>
      </c>
      <c r="E7" s="37">
        <v>0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37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5335.455</v>
      </c>
      <c r="E9" s="37">
        <v>7989.08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5335.455</v>
      </c>
      <c r="E10" s="37">
        <v>7989.08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11507.927</v>
      </c>
      <c r="E13" s="37">
        <v>15339.13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7935.07</v>
      </c>
      <c r="E14" s="37">
        <v>9855.589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3572.857</v>
      </c>
      <c r="E15" s="37">
        <v>5483.541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165</v>
      </c>
      <c r="D16" s="37">
        <v>0</v>
      </c>
      <c r="E16" s="37">
        <v>0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167</v>
      </c>
      <c r="D17" s="37">
        <v>2081.581</v>
      </c>
      <c r="E17" s="37">
        <v>2153.439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166</v>
      </c>
      <c r="D18" s="37">
        <v>1845.93</v>
      </c>
      <c r="E18" s="37">
        <v>1909.653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2837.687</v>
      </c>
      <c r="E19" s="37">
        <v>5774.459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894.921</v>
      </c>
      <c r="E20" s="37">
        <v>850.538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17714.968</v>
      </c>
      <c r="E26" s="37">
        <v>7609.473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0</v>
      </c>
      <c r="E28" s="37">
        <v>0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175.988</v>
      </c>
      <c r="E35" s="37">
        <v>174.908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2175.041</v>
      </c>
      <c r="E36" s="37">
        <v>2272.554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1336.142</v>
      </c>
      <c r="E43" s="37">
        <v>1317.141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74.368</v>
      </c>
      <c r="E48" s="37">
        <v>28.843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0</v>
      </c>
      <c r="E49" s="37">
        <v>0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70483.346</v>
      </c>
      <c r="E53" s="37">
        <v>72413.424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614.268</v>
      </c>
      <c r="E55" s="38">
        <v>512.488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121061.552</v>
      </c>
      <c r="E56" s="35">
        <v>122478.861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3489.7939999999944</v>
      </c>
      <c r="E57" s="39">
        <v>3431.0679999999993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117571.758</v>
      </c>
      <c r="E58" s="35">
        <v>119047.793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20402.855</v>
      </c>
      <c r="E59" s="36">
        <v>19773.283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19547.62</v>
      </c>
      <c r="E60" s="37">
        <v>22432.831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162</v>
      </c>
      <c r="D63" s="38">
        <v>0</v>
      </c>
      <c r="E63" s="38">
        <v>0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163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118426.993</v>
      </c>
      <c r="E65" s="35">
        <v>116388.245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5058.608</v>
      </c>
      <c r="E66" s="39">
        <v>5058.608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113368.385</v>
      </c>
      <c r="E67" s="35">
        <v>111329.637</v>
      </c>
      <c r="F67" s="49" t="s">
        <v>81</v>
      </c>
    </row>
    <row r="68" ht="15">
      <c r="A68" s="18" t="s">
        <v>158</v>
      </c>
    </row>
    <row r="69" ht="15">
      <c r="A69" s="18" t="s">
        <v>179</v>
      </c>
    </row>
    <row r="70" spans="1:5" ht="15">
      <c r="A70" s="2" t="s">
        <v>164</v>
      </c>
      <c r="E70" s="87"/>
    </row>
  </sheetData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1">
      <selection activeCell="A70" sqref="A70:XFD70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2" t="s">
        <v>3</v>
      </c>
    </row>
    <row r="2" spans="1:6" ht="24">
      <c r="A2" s="12"/>
      <c r="B2" s="13"/>
      <c r="C2" s="13" t="s">
        <v>83</v>
      </c>
      <c r="D2" s="13">
        <v>2019</v>
      </c>
      <c r="E2" s="13">
        <v>2020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43833.396</v>
      </c>
      <c r="E4" s="37">
        <v>45343.976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37349.827</v>
      </c>
      <c r="E5" s="37">
        <v>38609.26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6483.569</v>
      </c>
      <c r="E6" s="37">
        <v>6734.716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0</v>
      </c>
      <c r="E7" s="37">
        <v>0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0.2</v>
      </c>
      <c r="E8" s="37">
        <v>0.073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1702.093</v>
      </c>
      <c r="E9" s="37">
        <v>2042.934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1702.093</v>
      </c>
      <c r="E10" s="37">
        <v>2042.934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7477.363</v>
      </c>
      <c r="E13" s="37">
        <v>6791.53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7477.363</v>
      </c>
      <c r="E14" s="37">
        <v>6791.53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7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165</v>
      </c>
      <c r="D16" s="37">
        <v>268.18</v>
      </c>
      <c r="E16" s="37">
        <v>181.049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167</v>
      </c>
      <c r="D17" s="37">
        <v>357.551</v>
      </c>
      <c r="E17" s="37">
        <v>327.702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166</v>
      </c>
      <c r="D18" s="37">
        <v>519.934</v>
      </c>
      <c r="E18" s="37">
        <v>558.955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3775.492</v>
      </c>
      <c r="E19" s="37">
        <v>3634.457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611.865</v>
      </c>
      <c r="E20" s="37">
        <v>628.708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0.204</v>
      </c>
      <c r="E23" s="37">
        <v>0.14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1499.473</v>
      </c>
      <c r="E26" s="37">
        <v>559.315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0</v>
      </c>
      <c r="E28" s="37">
        <v>0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305.699</v>
      </c>
      <c r="E35" s="37">
        <v>337.151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1340.115</v>
      </c>
      <c r="E36" s="37">
        <v>1287.063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268.632</v>
      </c>
      <c r="E37" s="37">
        <v>172.551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174.619</v>
      </c>
      <c r="E43" s="37">
        <v>166.924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3.248</v>
      </c>
      <c r="E48" s="37">
        <v>3.342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514.726</v>
      </c>
      <c r="E49" s="37">
        <v>555.699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11568.743</v>
      </c>
      <c r="E53" s="37">
        <v>9954.686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12.77</v>
      </c>
      <c r="E54" s="37">
        <v>10.058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0</v>
      </c>
      <c r="E55" s="38">
        <v>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74234.303</v>
      </c>
      <c r="E56" s="35">
        <v>72556.312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3133.1760000000068</v>
      </c>
      <c r="E57" s="39">
        <v>4353.379000000001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71101.127</v>
      </c>
      <c r="E58" s="35">
        <v>68202.933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26046.847</v>
      </c>
      <c r="E59" s="36">
        <v>24522.492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22918.264</v>
      </c>
      <c r="E60" s="37">
        <v>22326.68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22.993</v>
      </c>
      <c r="E61" s="37">
        <v>25.298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9.295</v>
      </c>
      <c r="E62" s="37">
        <v>13.728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162</v>
      </c>
      <c r="D63" s="38">
        <v>0</v>
      </c>
      <c r="E63" s="38">
        <v>0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163</v>
      </c>
      <c r="D64" s="38">
        <v>4864.954</v>
      </c>
      <c r="E64" s="38">
        <v>4779.922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69332.468</v>
      </c>
      <c r="E65" s="35">
        <v>65579.796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3304.538</v>
      </c>
      <c r="E66" s="39">
        <v>3191.822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66027.93</v>
      </c>
      <c r="E67" s="35">
        <v>62387.974</v>
      </c>
      <c r="F67" s="49" t="s">
        <v>81</v>
      </c>
    </row>
    <row r="68" ht="15">
      <c r="A68" s="18" t="s">
        <v>158</v>
      </c>
    </row>
    <row r="69" ht="15">
      <c r="A69" s="18" t="s">
        <v>179</v>
      </c>
    </row>
    <row r="70" spans="1:5" ht="15">
      <c r="A70" s="2" t="s">
        <v>164</v>
      </c>
      <c r="E70" s="87"/>
    </row>
  </sheetData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1">
      <selection activeCell="A70" sqref="A70:XFD70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2" t="s">
        <v>57</v>
      </c>
    </row>
    <row r="2" spans="1:6" ht="24">
      <c r="A2" s="12"/>
      <c r="B2" s="13"/>
      <c r="C2" s="13" t="s">
        <v>83</v>
      </c>
      <c r="D2" s="13">
        <v>2019</v>
      </c>
      <c r="E2" s="13">
        <v>2020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2664.882</v>
      </c>
      <c r="E4" s="37">
        <v>2936.264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1760.572</v>
      </c>
      <c r="E5" s="37">
        <v>1873.436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204.68</v>
      </c>
      <c r="E6" s="37">
        <v>249.373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699.63</v>
      </c>
      <c r="E7" s="37">
        <v>810.694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37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710.673</v>
      </c>
      <c r="E9" s="37">
        <v>1990.272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710.673</v>
      </c>
      <c r="E10" s="37">
        <v>1990.272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15106.759</v>
      </c>
      <c r="E13" s="37">
        <v>15799.688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15106.759</v>
      </c>
      <c r="E14" s="37">
        <v>15799.688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7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165</v>
      </c>
      <c r="D16" s="37">
        <v>63.928</v>
      </c>
      <c r="E16" s="37">
        <v>175.658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167</v>
      </c>
      <c r="D17" s="37">
        <v>104.834</v>
      </c>
      <c r="E17" s="37">
        <v>113.119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166</v>
      </c>
      <c r="D18" s="37">
        <v>503.936</v>
      </c>
      <c r="E18" s="37">
        <v>372.233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6441.152</v>
      </c>
      <c r="E19" s="37">
        <v>6898.974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1135.01</v>
      </c>
      <c r="E20" s="37">
        <v>1208.945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1.988</v>
      </c>
      <c r="E23" s="37">
        <v>1.858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12.552</v>
      </c>
      <c r="E25" s="37">
        <v>11.753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75946.013</v>
      </c>
      <c r="E26" s="37">
        <v>69465.893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42184.979</v>
      </c>
      <c r="E28" s="37">
        <v>38147.679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1618.961</v>
      </c>
      <c r="E35" s="37">
        <v>1390.593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627.662</v>
      </c>
      <c r="E36" s="37">
        <v>334.208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61.342</v>
      </c>
      <c r="E37" s="37">
        <v>73.345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64.606</v>
      </c>
      <c r="E43" s="37">
        <v>85.404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0.942</v>
      </c>
      <c r="E44" s="37">
        <v>0.559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165.843</v>
      </c>
      <c r="E48" s="37">
        <v>142.201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1537.624</v>
      </c>
      <c r="E49" s="37">
        <v>1666.334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14797.395</v>
      </c>
      <c r="E53" s="37">
        <v>16790.787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57.141</v>
      </c>
      <c r="E54" s="37">
        <v>44.876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180.279</v>
      </c>
      <c r="E55" s="38">
        <v>283.501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163988.501</v>
      </c>
      <c r="E56" s="35">
        <v>157934.144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12625.531999999977</v>
      </c>
      <c r="E57" s="39">
        <v>13766.545000000013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151362.969</v>
      </c>
      <c r="E58" s="35">
        <v>144167.599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17868.327</v>
      </c>
      <c r="E59" s="36">
        <v>20624.119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7245.352</v>
      </c>
      <c r="E60" s="37">
        <v>7357.075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0.333</v>
      </c>
      <c r="E61" s="37">
        <v>0.47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162</v>
      </c>
      <c r="D63" s="38">
        <v>1022.343</v>
      </c>
      <c r="E63" s="38">
        <v>1169.529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163</v>
      </c>
      <c r="D64" s="38">
        <v>10.285</v>
      </c>
      <c r="E64" s="38">
        <v>11.471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160952.983</v>
      </c>
      <c r="E65" s="35">
        <v>156253.173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8951</v>
      </c>
      <c r="E66" s="39">
        <v>9995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152001.983</v>
      </c>
      <c r="E67" s="35">
        <v>146258.173</v>
      </c>
      <c r="F67" s="49" t="s">
        <v>81</v>
      </c>
    </row>
    <row r="68" ht="15">
      <c r="A68" s="18" t="s">
        <v>158</v>
      </c>
    </row>
    <row r="69" ht="15">
      <c r="A69" s="18" t="s">
        <v>179</v>
      </c>
    </row>
    <row r="70" ht="15">
      <c r="A70" s="2" t="s">
        <v>164</v>
      </c>
    </row>
  </sheetData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1">
      <selection activeCell="A70" sqref="A70:XFD70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2" t="s">
        <v>59</v>
      </c>
    </row>
    <row r="2" spans="1:6" ht="24">
      <c r="A2" s="12"/>
      <c r="B2" s="13"/>
      <c r="C2" s="13" t="s">
        <v>83</v>
      </c>
      <c r="D2" s="13">
        <v>2019</v>
      </c>
      <c r="E2" s="13">
        <v>2020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10242.515</v>
      </c>
      <c r="E4" s="37">
        <v>13988.436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7232.045</v>
      </c>
      <c r="E5" s="37">
        <v>10637.36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3010.47</v>
      </c>
      <c r="E6" s="37">
        <v>3351.076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0</v>
      </c>
      <c r="E7" s="37">
        <v>0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215.36</v>
      </c>
      <c r="E8" s="37">
        <v>216.729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1342.252</v>
      </c>
      <c r="E9" s="37">
        <v>1682.1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1342.252</v>
      </c>
      <c r="E10" s="37">
        <v>1682.1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13666.949</v>
      </c>
      <c r="E13" s="37">
        <v>12263.226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13666.949</v>
      </c>
      <c r="E14" s="37">
        <v>12263.2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7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165</v>
      </c>
      <c r="D16" s="37">
        <v>10.803</v>
      </c>
      <c r="E16" s="37">
        <v>10.369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167</v>
      </c>
      <c r="D17" s="37">
        <v>349.374</v>
      </c>
      <c r="E17" s="37">
        <v>324.818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166</v>
      </c>
      <c r="D18" s="37">
        <v>263.563</v>
      </c>
      <c r="E18" s="37">
        <v>247.045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2749.406</v>
      </c>
      <c r="E19" s="37">
        <v>3205.664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264.451</v>
      </c>
      <c r="E20" s="37">
        <v>250.225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5532.694</v>
      </c>
      <c r="E26" s="37">
        <v>2391.979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0</v>
      </c>
      <c r="E28" s="37">
        <v>0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0</v>
      </c>
      <c r="E35" s="37">
        <v>0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0</v>
      </c>
      <c r="E36" s="37">
        <v>0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127.689</v>
      </c>
      <c r="E43" s="37">
        <v>119.073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64.985</v>
      </c>
      <c r="E48" s="37">
        <v>60.217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1060.676</v>
      </c>
      <c r="E49" s="37">
        <v>982.237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17263.453</v>
      </c>
      <c r="E53" s="37">
        <v>18033.977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0</v>
      </c>
      <c r="E55" s="38">
        <v>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53154.17</v>
      </c>
      <c r="E56" s="35">
        <v>53776.064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968.9700000000012</v>
      </c>
      <c r="E57" s="39">
        <v>794.75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52185.2</v>
      </c>
      <c r="E58" s="35">
        <v>52981.314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8099.208</v>
      </c>
      <c r="E59" s="36">
        <v>7553.113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4700.037</v>
      </c>
      <c r="E60" s="37">
        <v>6096.853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162</v>
      </c>
      <c r="D63" s="38">
        <v>0</v>
      </c>
      <c r="E63" s="38">
        <v>0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163</v>
      </c>
      <c r="D64" s="38">
        <v>1826.71</v>
      </c>
      <c r="E64" s="38">
        <v>1986.98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53757.661</v>
      </c>
      <c r="E65" s="35">
        <v>52450.594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4947.661</v>
      </c>
      <c r="E66" s="39">
        <v>5269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48810</v>
      </c>
      <c r="E67" s="35">
        <v>47181.594</v>
      </c>
      <c r="F67" s="49" t="s">
        <v>81</v>
      </c>
    </row>
    <row r="68" ht="15">
      <c r="A68" s="18" t="s">
        <v>158</v>
      </c>
    </row>
    <row r="69" ht="15">
      <c r="A69" s="18" t="s">
        <v>179</v>
      </c>
    </row>
    <row r="70" ht="15">
      <c r="A70" s="2" t="s">
        <v>164</v>
      </c>
    </row>
  </sheetData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1">
      <selection activeCell="A70" sqref="A70:XFD70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2" t="s">
        <v>61</v>
      </c>
    </row>
    <row r="2" spans="1:6" ht="24">
      <c r="A2" s="12"/>
      <c r="B2" s="13"/>
      <c r="C2" s="13" t="s">
        <v>83</v>
      </c>
      <c r="D2" s="13">
        <v>2019</v>
      </c>
      <c r="E2" s="13">
        <v>2020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11280.167</v>
      </c>
      <c r="E3" s="36">
        <v>11466.4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16005.701</v>
      </c>
      <c r="E4" s="37">
        <v>15701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14703.813</v>
      </c>
      <c r="E5" s="37">
        <v>14415.8</v>
      </c>
      <c r="F5" s="46" t="s">
        <v>145</v>
      </c>
    </row>
    <row r="6" spans="1:6" ht="15">
      <c r="A6" s="6" t="s">
        <v>84</v>
      </c>
      <c r="B6" s="6" t="s">
        <v>85</v>
      </c>
      <c r="C6" s="6" t="s">
        <v>89</v>
      </c>
      <c r="D6" s="37">
        <v>876.832</v>
      </c>
      <c r="E6" s="37">
        <v>860.1</v>
      </c>
      <c r="F6" s="46" t="s">
        <v>145</v>
      </c>
    </row>
    <row r="7" spans="1:6" ht="15">
      <c r="A7" s="6" t="s">
        <v>84</v>
      </c>
      <c r="B7" s="6" t="s">
        <v>85</v>
      </c>
      <c r="C7" s="6" t="s">
        <v>90</v>
      </c>
      <c r="D7" s="37">
        <v>425.056</v>
      </c>
      <c r="E7" s="37">
        <v>425.1</v>
      </c>
      <c r="F7" s="46" t="s">
        <v>145</v>
      </c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37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1777.615</v>
      </c>
      <c r="E9" s="37">
        <v>1733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1777.615</v>
      </c>
      <c r="E10" s="37">
        <v>1733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6772.809</v>
      </c>
      <c r="E13" s="37">
        <v>6945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6772.809</v>
      </c>
      <c r="E14" s="37">
        <v>6945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7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165</v>
      </c>
      <c r="D16" s="37">
        <v>0.004</v>
      </c>
      <c r="E16" s="37">
        <v>0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167</v>
      </c>
      <c r="D17" s="37">
        <v>0</v>
      </c>
      <c r="E17" s="37">
        <v>0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166</v>
      </c>
      <c r="D18" s="37">
        <v>0</v>
      </c>
      <c r="E18" s="37">
        <v>0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450.335</v>
      </c>
      <c r="E19" s="37">
        <v>444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53.809</v>
      </c>
      <c r="E20" s="37"/>
      <c r="F20" s="47"/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0</v>
      </c>
      <c r="E26" s="37">
        <v>0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314.391</v>
      </c>
      <c r="E27" s="37"/>
      <c r="F27" s="47"/>
    </row>
    <row r="28" spans="1:6" ht="15">
      <c r="A28" s="6" t="s">
        <v>84</v>
      </c>
      <c r="B28" s="6" t="s">
        <v>85</v>
      </c>
      <c r="C28" s="6" t="s">
        <v>108</v>
      </c>
      <c r="D28" s="37">
        <v>13304.082</v>
      </c>
      <c r="E28" s="37">
        <v>9581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0</v>
      </c>
      <c r="E35" s="37">
        <v>0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111.431</v>
      </c>
      <c r="E36" s="37"/>
      <c r="F36" s="47"/>
    </row>
    <row r="37" spans="1:6" ht="15">
      <c r="A37" s="6" t="s">
        <v>84</v>
      </c>
      <c r="B37" s="6" t="s">
        <v>85</v>
      </c>
      <c r="C37" s="6" t="s">
        <v>117</v>
      </c>
      <c r="D37" s="37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418.923</v>
      </c>
      <c r="E43" s="37"/>
      <c r="F43" s="47"/>
    </row>
    <row r="44" spans="1:6" ht="15">
      <c r="A44" s="6" t="s">
        <v>84</v>
      </c>
      <c r="B44" s="6" t="s">
        <v>85</v>
      </c>
      <c r="C44" s="6" t="s">
        <v>124</v>
      </c>
      <c r="D44" s="37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8.5</v>
      </c>
      <c r="E48" s="37"/>
      <c r="F48" s="47"/>
    </row>
    <row r="49" spans="1:6" ht="15">
      <c r="A49" s="6" t="s">
        <v>84</v>
      </c>
      <c r="B49" s="6" t="s">
        <v>85</v>
      </c>
      <c r="C49" s="6" t="s">
        <v>129</v>
      </c>
      <c r="D49" s="37">
        <v>10.277</v>
      </c>
      <c r="E49" s="37"/>
      <c r="F49" s="47"/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160.66</v>
      </c>
      <c r="E51" s="37">
        <v>174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8954.101</v>
      </c>
      <c r="E53" s="37">
        <v>10046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0</v>
      </c>
      <c r="E55" s="38">
        <v>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59622.805</v>
      </c>
      <c r="E56" s="35">
        <v>56090.4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4445.593000000001</v>
      </c>
      <c r="E57" s="39">
        <v>5397.4000000000015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55177.212</v>
      </c>
      <c r="E58" s="35">
        <v>50693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5492.633</v>
      </c>
      <c r="E59" s="36">
        <v>8251.6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3974.614</v>
      </c>
      <c r="E60" s="37">
        <v>5459.3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162</v>
      </c>
      <c r="D63" s="38">
        <v>552.603</v>
      </c>
      <c r="E63" s="38">
        <v>552.6</v>
      </c>
      <c r="F63" s="48" t="s">
        <v>145</v>
      </c>
    </row>
    <row r="64" spans="1:6" s="10" customFormat="1" ht="15">
      <c r="A64" s="7" t="s">
        <v>84</v>
      </c>
      <c r="B64" s="7" t="s">
        <v>85</v>
      </c>
      <c r="C64" s="7" t="s">
        <v>163</v>
      </c>
      <c r="D64" s="38">
        <v>0.03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56142.598</v>
      </c>
      <c r="E65" s="35">
        <v>52932.7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6501.331</v>
      </c>
      <c r="E66" s="39">
        <v>5375.1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49641.267</v>
      </c>
      <c r="E67" s="35">
        <v>47557.6</v>
      </c>
      <c r="F67" s="49" t="s">
        <v>81</v>
      </c>
    </row>
    <row r="68" ht="15">
      <c r="A68" s="18" t="s">
        <v>158</v>
      </c>
    </row>
    <row r="69" ht="15">
      <c r="A69" s="18" t="s">
        <v>179</v>
      </c>
    </row>
    <row r="70" ht="15">
      <c r="A70" s="2" t="s">
        <v>164</v>
      </c>
    </row>
  </sheetData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>
      <selection activeCell="A70" sqref="A70:XFD70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2" t="s">
        <v>66</v>
      </c>
    </row>
    <row r="2" spans="1:6" ht="24">
      <c r="A2" s="12"/>
      <c r="B2" s="13"/>
      <c r="C2" s="13" t="s">
        <v>83</v>
      </c>
      <c r="D2" s="13">
        <v>2019</v>
      </c>
      <c r="E2" s="13">
        <v>2020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5821.257</v>
      </c>
      <c r="E3" s="36">
        <v>6352.766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4682.539</v>
      </c>
      <c r="E4" s="37">
        <v>5224.066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4479.396</v>
      </c>
      <c r="E5" s="37">
        <v>4933.383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0</v>
      </c>
      <c r="E6" s="37">
        <v>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203.143</v>
      </c>
      <c r="E7" s="37">
        <v>290.683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37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303.039</v>
      </c>
      <c r="E9" s="37">
        <v>368.164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303.039</v>
      </c>
      <c r="E10" s="37">
        <v>368.164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6.15</v>
      </c>
      <c r="E13" s="37">
        <v>6.243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6.15</v>
      </c>
      <c r="E14" s="37">
        <v>6.243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7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165</v>
      </c>
      <c r="D16" s="37">
        <v>9.543</v>
      </c>
      <c r="E16" s="37">
        <v>10.908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167</v>
      </c>
      <c r="D17" s="37">
        <v>0</v>
      </c>
      <c r="E17" s="37">
        <v>0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166</v>
      </c>
      <c r="D18" s="37">
        <v>0</v>
      </c>
      <c r="E18" s="37">
        <v>0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151.458</v>
      </c>
      <c r="E19" s="37">
        <v>156.911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94.359</v>
      </c>
      <c r="E20" s="37">
        <v>113.014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5.219</v>
      </c>
      <c r="E21" s="37">
        <v>5.85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0.974</v>
      </c>
      <c r="E26" s="37">
        <v>3.483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309.304</v>
      </c>
      <c r="E27" s="37">
        <v>278.108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4172.7</v>
      </c>
      <c r="E28" s="37">
        <v>4081.434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0</v>
      </c>
      <c r="E35" s="37">
        <v>0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0</v>
      </c>
      <c r="E36" s="37">
        <v>0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0</v>
      </c>
      <c r="E43" s="37">
        <v>0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5.176</v>
      </c>
      <c r="E44" s="37">
        <v>4.418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5.333</v>
      </c>
      <c r="E48" s="37">
        <v>7.185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0</v>
      </c>
      <c r="E49" s="37">
        <v>0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532.513</v>
      </c>
      <c r="E53" s="37">
        <v>578.99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0</v>
      </c>
      <c r="E55" s="38">
        <v>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16099.564</v>
      </c>
      <c r="E56" s="35">
        <v>17191.54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875.210000000001</v>
      </c>
      <c r="E57" s="39">
        <v>901.1200000000008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15224.354</v>
      </c>
      <c r="E58" s="35">
        <v>16290.42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9021.273</v>
      </c>
      <c r="E59" s="36">
        <v>7119.951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9339.829</v>
      </c>
      <c r="E60" s="37">
        <v>9123.056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162</v>
      </c>
      <c r="D63" s="38">
        <v>271.77</v>
      </c>
      <c r="E63" s="38">
        <v>390.908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163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14634.028</v>
      </c>
      <c r="E65" s="35">
        <v>13896.407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858.347</v>
      </c>
      <c r="E66" s="39">
        <v>847.83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13775.681</v>
      </c>
      <c r="E67" s="35">
        <v>13048.577</v>
      </c>
      <c r="F67" s="49" t="s">
        <v>81</v>
      </c>
    </row>
    <row r="68" ht="15">
      <c r="A68" s="18" t="s">
        <v>158</v>
      </c>
    </row>
    <row r="69" ht="15">
      <c r="A69" s="18" t="s">
        <v>179</v>
      </c>
    </row>
    <row r="70" ht="15">
      <c r="A70" s="2" t="s">
        <v>164</v>
      </c>
    </row>
    <row r="71" ht="15">
      <c r="E71" s="87"/>
    </row>
  </sheetData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1">
      <selection activeCell="A70" sqref="A70:XFD70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2" t="s">
        <v>77</v>
      </c>
    </row>
    <row r="2" spans="1:6" ht="24">
      <c r="A2" s="12"/>
      <c r="B2" s="13"/>
      <c r="C2" s="13" t="s">
        <v>83</v>
      </c>
      <c r="D2" s="13">
        <v>2019</v>
      </c>
      <c r="E2" s="13">
        <v>2020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15282</v>
      </c>
      <c r="E3" s="36">
        <v>15417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4571</v>
      </c>
      <c r="E4" s="37">
        <v>4739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4356</v>
      </c>
      <c r="E5" s="37">
        <v>4453</v>
      </c>
      <c r="F5" s="46" t="s">
        <v>145</v>
      </c>
    </row>
    <row r="6" spans="1:6" ht="15">
      <c r="A6" s="6" t="s">
        <v>84</v>
      </c>
      <c r="B6" s="6" t="s">
        <v>85</v>
      </c>
      <c r="C6" s="6" t="s">
        <v>89</v>
      </c>
      <c r="D6" s="37">
        <v>0</v>
      </c>
      <c r="E6" s="37">
        <v>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215</v>
      </c>
      <c r="E7" s="37">
        <v>286</v>
      </c>
      <c r="F7" s="46" t="s">
        <v>145</v>
      </c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37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589</v>
      </c>
      <c r="E9" s="37">
        <v>656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589</v>
      </c>
      <c r="E10" s="37">
        <v>656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6</v>
      </c>
      <c r="E13" s="37">
        <v>4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6</v>
      </c>
      <c r="E14" s="37">
        <v>4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7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165</v>
      </c>
      <c r="D16" s="37">
        <v>2</v>
      </c>
      <c r="E16" s="37">
        <v>0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167</v>
      </c>
      <c r="D17" s="37">
        <v>29</v>
      </c>
      <c r="E17" s="37">
        <v>21</v>
      </c>
      <c r="F17" s="46" t="s">
        <v>145</v>
      </c>
    </row>
    <row r="18" spans="1:6" ht="15">
      <c r="A18" s="6" t="s">
        <v>84</v>
      </c>
      <c r="B18" s="6" t="s">
        <v>85</v>
      </c>
      <c r="C18" s="6" t="s">
        <v>166</v>
      </c>
      <c r="D18" s="37">
        <v>26</v>
      </c>
      <c r="E18" s="37">
        <v>17</v>
      </c>
      <c r="F18" s="46" t="s">
        <v>145</v>
      </c>
    </row>
    <row r="19" spans="1:6" ht="15">
      <c r="A19" s="6" t="s">
        <v>84</v>
      </c>
      <c r="B19" s="6" t="s">
        <v>85</v>
      </c>
      <c r="C19" s="6" t="s">
        <v>99</v>
      </c>
      <c r="D19" s="37">
        <v>1130</v>
      </c>
      <c r="E19" s="37">
        <v>1021</v>
      </c>
      <c r="F19" s="46" t="s">
        <v>145</v>
      </c>
    </row>
    <row r="20" spans="1:6" ht="15">
      <c r="A20" s="6" t="s">
        <v>84</v>
      </c>
      <c r="B20" s="6" t="s">
        <v>85</v>
      </c>
      <c r="C20" s="6" t="s">
        <v>100</v>
      </c>
      <c r="D20" s="37">
        <v>534</v>
      </c>
      <c r="E20" s="37">
        <v>488</v>
      </c>
      <c r="F20" s="47" t="s">
        <v>145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117</v>
      </c>
      <c r="E24" s="37">
        <v>168</v>
      </c>
      <c r="F24" s="47" t="s">
        <v>145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804</v>
      </c>
      <c r="E26" s="37">
        <v>460</v>
      </c>
      <c r="F26" s="47" t="s">
        <v>145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1415</v>
      </c>
      <c r="E28" s="37">
        <v>1154</v>
      </c>
      <c r="F28" s="47" t="s">
        <v>145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1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144</v>
      </c>
      <c r="E35" s="37">
        <v>133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188</v>
      </c>
      <c r="E36" s="37">
        <v>167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36</v>
      </c>
      <c r="E37" s="37">
        <v>39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20</v>
      </c>
      <c r="E43" s="37">
        <v>36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3</v>
      </c>
      <c r="E48" s="37">
        <v>0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434</v>
      </c>
      <c r="E49" s="37">
        <v>390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3070</v>
      </c>
      <c r="E53" s="37">
        <v>3618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33</v>
      </c>
      <c r="E55" s="38">
        <v>62</v>
      </c>
      <c r="F55" s="48" t="s">
        <v>145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28434</v>
      </c>
      <c r="E56" s="35">
        <v>28590</v>
      </c>
      <c r="F56" s="49" t="s">
        <v>145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2068</v>
      </c>
      <c r="E57" s="39">
        <v>2079</v>
      </c>
      <c r="F57" s="50" t="s">
        <v>145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26366</v>
      </c>
      <c r="E58" s="35">
        <v>26511</v>
      </c>
      <c r="F58" s="49" t="s">
        <v>145</v>
      </c>
    </row>
    <row r="59" spans="1:6" ht="15">
      <c r="A59" s="5" t="s">
        <v>84</v>
      </c>
      <c r="B59" s="5" t="s">
        <v>85</v>
      </c>
      <c r="C59" s="5" t="s">
        <v>139</v>
      </c>
      <c r="D59" s="36">
        <v>13538</v>
      </c>
      <c r="E59" s="36">
        <v>13288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11838</v>
      </c>
      <c r="E60" s="37">
        <v>12970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14</v>
      </c>
      <c r="E61" s="37">
        <v>14</v>
      </c>
      <c r="F61" s="47" t="s">
        <v>145</v>
      </c>
    </row>
    <row r="62" spans="1:6" ht="15">
      <c r="A62" s="6" t="s">
        <v>84</v>
      </c>
      <c r="B62" s="6" t="s">
        <v>85</v>
      </c>
      <c r="C62" s="6" t="s">
        <v>142</v>
      </c>
      <c r="D62" s="37">
        <v>21</v>
      </c>
      <c r="E62" s="37">
        <v>19</v>
      </c>
      <c r="F62" s="47" t="s">
        <v>145</v>
      </c>
    </row>
    <row r="63" spans="1:6" ht="15">
      <c r="A63" s="7" t="s">
        <v>84</v>
      </c>
      <c r="B63" s="7" t="s">
        <v>85</v>
      </c>
      <c r="C63" s="7" t="s">
        <v>162</v>
      </c>
      <c r="D63" s="38">
        <v>316</v>
      </c>
      <c r="E63" s="38">
        <v>388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163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27715</v>
      </c>
      <c r="E65" s="35">
        <v>26408</v>
      </c>
      <c r="F65" s="49" t="s">
        <v>145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1699</v>
      </c>
      <c r="E66" s="39">
        <v>1589</v>
      </c>
      <c r="F66" s="50" t="s">
        <v>145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26016</v>
      </c>
      <c r="E67" s="35">
        <v>24819</v>
      </c>
      <c r="F67" s="49" t="s">
        <v>145</v>
      </c>
    </row>
    <row r="68" ht="15">
      <c r="A68" s="18" t="s">
        <v>158</v>
      </c>
    </row>
    <row r="69" ht="15">
      <c r="A69" s="18" t="s">
        <v>179</v>
      </c>
    </row>
    <row r="70" spans="1:5" ht="15">
      <c r="A70" s="2" t="s">
        <v>164</v>
      </c>
      <c r="E70" s="87"/>
    </row>
  </sheetData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C1">
      <selection activeCell="A70" sqref="A70:XFD70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2" t="s">
        <v>20</v>
      </c>
    </row>
    <row r="2" spans="1:6" ht="24">
      <c r="A2" s="12"/>
      <c r="B2" s="13"/>
      <c r="C2" s="13" t="s">
        <v>83</v>
      </c>
      <c r="D2" s="13">
        <v>2019</v>
      </c>
      <c r="E2" s="13">
        <v>2020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23870</v>
      </c>
      <c r="E3" s="36">
        <v>23291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12412.707</v>
      </c>
      <c r="E4" s="37">
        <v>15856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12412.707</v>
      </c>
      <c r="E5" s="37">
        <v>15856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0</v>
      </c>
      <c r="E6" s="37">
        <v>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0</v>
      </c>
      <c r="E7" s="37">
        <v>0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37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147.25</v>
      </c>
      <c r="E9" s="37">
        <v>256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147.25</v>
      </c>
      <c r="E10" s="37">
        <v>256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6024.746</v>
      </c>
      <c r="E13" s="37">
        <v>7938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5754.079</v>
      </c>
      <c r="E14" s="37">
        <v>7650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270.667</v>
      </c>
      <c r="E15" s="37">
        <v>288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165</v>
      </c>
      <c r="D16" s="37">
        <v>68</v>
      </c>
      <c r="E16" s="37">
        <v>55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167</v>
      </c>
      <c r="D17" s="37">
        <v>610</v>
      </c>
      <c r="E17" s="37">
        <v>471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166</v>
      </c>
      <c r="D18" s="37">
        <v>441</v>
      </c>
      <c r="E18" s="37">
        <v>366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12317</v>
      </c>
      <c r="E19" s="37">
        <v>10675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362</v>
      </c>
      <c r="E20" s="37">
        <v>320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2</v>
      </c>
      <c r="E23" s="37">
        <v>1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4359</v>
      </c>
      <c r="E26" s="37">
        <v>2504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0</v>
      </c>
      <c r="E28" s="37">
        <v>0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75</v>
      </c>
      <c r="E35" s="37">
        <v>58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473</v>
      </c>
      <c r="E36" s="37">
        <v>539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53</v>
      </c>
      <c r="E37" s="37">
        <v>46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3005</v>
      </c>
      <c r="E38" s="37">
        <v>2342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1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38</v>
      </c>
      <c r="E43" s="37">
        <v>33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49</v>
      </c>
      <c r="E48" s="37">
        <v>43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144</v>
      </c>
      <c r="E49" s="37">
        <v>125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75</v>
      </c>
      <c r="E52" s="37">
        <v>65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3851</v>
      </c>
      <c r="E53" s="37">
        <v>3702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253</v>
      </c>
      <c r="E54" s="37">
        <v>245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11</v>
      </c>
      <c r="E55" s="38">
        <v>15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68642</v>
      </c>
      <c r="E56" s="35">
        <v>68946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2597</v>
      </c>
      <c r="E57" s="39">
        <v>2302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66045</v>
      </c>
      <c r="E58" s="35">
        <v>66644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23938</v>
      </c>
      <c r="E59" s="36">
        <v>21615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3896</v>
      </c>
      <c r="E60" s="37">
        <v>6666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364</v>
      </c>
      <c r="E61" s="37">
        <v>350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26</v>
      </c>
      <c r="E62" s="37">
        <v>15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162</v>
      </c>
      <c r="D63" s="38">
        <v>0</v>
      </c>
      <c r="E63" s="38">
        <v>0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163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85697</v>
      </c>
      <c r="E65" s="35">
        <v>81228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2716</v>
      </c>
      <c r="E66" s="39">
        <v>2574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82981</v>
      </c>
      <c r="E67" s="35">
        <v>78654</v>
      </c>
      <c r="F67" s="49" t="s">
        <v>81</v>
      </c>
    </row>
    <row r="68" ht="15">
      <c r="A68" s="18" t="s">
        <v>158</v>
      </c>
    </row>
    <row r="69" ht="15">
      <c r="A69" s="18" t="s">
        <v>179</v>
      </c>
    </row>
    <row r="70" spans="1:5" ht="15">
      <c r="A70" s="2" t="s">
        <v>164</v>
      </c>
      <c r="E70" s="87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 topLeftCell="A1">
      <selection activeCell="B6" sqref="B6"/>
    </sheetView>
  </sheetViews>
  <sheetFormatPr defaultColWidth="9.140625" defaultRowHeight="15"/>
  <cols>
    <col min="1" max="1" width="9.140625" style="2" customWidth="1"/>
    <col min="2" max="2" width="10.28125" style="2" bestFit="1" customWidth="1"/>
    <col min="3" max="3" width="40.7109375" style="2" customWidth="1"/>
    <col min="4" max="5" width="14.00390625" style="2" customWidth="1"/>
    <col min="6" max="6" width="10.140625" style="18" bestFit="1" customWidth="1"/>
    <col min="7" max="7" width="11.7109375" style="2" customWidth="1"/>
    <col min="8" max="16384" width="9.140625" style="2" customWidth="1"/>
  </cols>
  <sheetData>
    <row r="1" ht="15.75">
      <c r="A1" s="59" t="s">
        <v>180</v>
      </c>
    </row>
    <row r="2" spans="1:6" ht="24" customHeight="1">
      <c r="A2" s="12"/>
      <c r="B2" s="13"/>
      <c r="C2" s="13" t="s">
        <v>83</v>
      </c>
      <c r="D2" s="13">
        <v>2019</v>
      </c>
      <c r="E2" s="13" t="s">
        <v>175</v>
      </c>
      <c r="F2" s="12" t="s">
        <v>176</v>
      </c>
    </row>
    <row r="3" spans="1:6" ht="15">
      <c r="A3" s="5" t="s">
        <v>84</v>
      </c>
      <c r="B3" s="5" t="s">
        <v>85</v>
      </c>
      <c r="C3" s="5" t="s">
        <v>86</v>
      </c>
      <c r="D3" s="36">
        <f>'BE'!D3+'BG'!D3+'CZ'!D3+'DK'!D3+'DE'!D3+'EE'!D3+'IE'!D3+'EL'!D3+'ES'!D3+'FR'!D3+'HR'!D3+'IT'!D3+'CY'!D3+LV!D3+LT!D3+LU!D3+'HU'!D3+MT!D3+NL!D3+'AT'!D3+PL!D3+PT!D3+RO!D3+SI!D3+SK!D3+'FI'!D3+SE!D3</f>
        <v>765337.856</v>
      </c>
      <c r="E3" s="36">
        <f>'BE'!E3+'BG'!E3+'CZ'!E3+'DK'!E3+'DE'!E3+'EE'!E3+'IE'!E3+'EL'!E3+'ES'!E3+'FR'!E3+'HR'!E3+'IT'!E3+'CY'!E3+LV!E3+LT!E3+LU!E3+'HU'!E3+MT!E3+NL!E3+'AT'!E3+PL!E3+PT!E3+RO!E3+SI!E3+SK!E3+'FI'!E3+SE!E3</f>
        <v>683183.141</v>
      </c>
      <c r="F3" s="53">
        <f aca="true" t="shared" si="0" ref="F3:F66">IF(ISERROR(E3/D3-1),"",(E3/D3-1))</f>
        <v>-0.10734437654682027</v>
      </c>
    </row>
    <row r="4" spans="1:6" ht="15">
      <c r="A4" s="6" t="s">
        <v>84</v>
      </c>
      <c r="B4" s="6" t="s">
        <v>85</v>
      </c>
      <c r="C4" s="6" t="s">
        <v>87</v>
      </c>
      <c r="D4" s="37">
        <f>'BE'!D4+'BG'!D4+'CZ'!D4+'DK'!D4+'DE'!D4+'EE'!D4+'IE'!D4+'EL'!D4+'ES'!D4+'FR'!D4+'HR'!D4+'IT'!D4+'CY'!D4+LV!D4+LT!D4+LU!D4+'HU'!D4+MT!D4+NL!D4+'AT'!D4+PL!D4+PT!D4+RO!D4+SI!D4+SK!D4+'FI'!D4+SE!D4</f>
        <v>345264.88700000005</v>
      </c>
      <c r="E4" s="37">
        <f>'BE'!E4+'BG'!E4+'CZ'!E4+'DK'!E4+'DE'!E4+'EE'!E4+'IE'!E4+'EL'!E4+'ES'!E4+'FR'!E4+'HR'!E4+'IT'!E4+'CY'!E4+LV!E4+LT!E4+LU!E4+'HU'!E4+MT!E4+NL!E4+'AT'!E4+PL!E4+PT!E4+RO!E4+SI!E4+SK!E4+'FI'!E4+SE!E4</f>
        <v>373295.6109999999</v>
      </c>
      <c r="F4" s="54">
        <f t="shared" si="0"/>
        <v>0.08118614158409887</v>
      </c>
    </row>
    <row r="5" spans="1:6" ht="15">
      <c r="A5" s="6" t="s">
        <v>84</v>
      </c>
      <c r="B5" s="6" t="s">
        <v>85</v>
      </c>
      <c r="C5" s="6" t="s">
        <v>88</v>
      </c>
      <c r="D5" s="37">
        <f>'BE'!D5+'BG'!D5+'CZ'!D5+'DK'!D5+'DE'!D5+'EE'!D5+'IE'!D5+'EL'!D5+'ES'!D5+'FR'!D5+'HR'!D5+'IT'!D5+'CY'!D5+LV!D5+LT!D5+LU!D5+'HU'!D5+MT!D5+NL!D5+'AT'!D5+PL!D5+PT!D5+RO!D5+SI!D5+SK!D5+'FI'!D5+SE!D5</f>
        <v>306100.09400000004</v>
      </c>
      <c r="E5" s="37">
        <f>'BE'!E5+'BG'!E5+'CZ'!E5+'DK'!E5+'DE'!E5+'EE'!E5+'IE'!E5+'EL'!E5+'ES'!E5+'FR'!E5+'HR'!E5+'IT'!E5+'CY'!E5+LV!E5+LT!E5+LU!E5+'HU'!E5+MT!E5+NL!E5+'AT'!E5+PL!E5+PT!E5+RO!E5+SI!E5+SK!E5+'FI'!E5+SE!E5</f>
        <v>329802.032</v>
      </c>
      <c r="F5" s="54">
        <f t="shared" si="0"/>
        <v>0.0774319853688119</v>
      </c>
    </row>
    <row r="6" spans="1:6" ht="15">
      <c r="A6" s="6" t="s">
        <v>84</v>
      </c>
      <c r="B6" s="6" t="s">
        <v>85</v>
      </c>
      <c r="C6" s="6" t="s">
        <v>89</v>
      </c>
      <c r="D6" s="37">
        <f>'BE'!D6+'BG'!D6+'CZ'!D6+'DK'!D6+'DE'!D6+'EE'!D6+'IE'!D6+'EL'!D6+'ES'!D6+'FR'!D6+'HR'!D6+'IT'!D6+'CY'!D6+LV!D6+LT!D6+LU!D6+'HU'!D6+MT!D6+NL!D6+'AT'!D6+PL!D6+PT!D6+RO!D6+SI!D6+SK!D6+'FI'!D6+SE!D6</f>
        <v>23275.738999999998</v>
      </c>
      <c r="E6" s="37">
        <f>'BE'!E6+'BG'!E6+'CZ'!E6+'DK'!E6+'DE'!E6+'EE'!E6+'IE'!E6+'EL'!E6+'ES'!E6+'FR'!E6+'HR'!E6+'IT'!E6+'CY'!E6+LV!E6+LT!E6+LU!E6+'HU'!E6+MT!E6+NL!E6+'AT'!E6+PL!E6+PT!E6+RO!E6+SI!E6+SK!E6+'FI'!E6+SE!E6</f>
        <v>25514.303</v>
      </c>
      <c r="F6" s="54">
        <f t="shared" si="0"/>
        <v>0.09617585074312807</v>
      </c>
    </row>
    <row r="7" spans="1:6" ht="15">
      <c r="A7" s="6" t="s">
        <v>84</v>
      </c>
      <c r="B7" s="6" t="s">
        <v>85</v>
      </c>
      <c r="C7" s="6" t="s">
        <v>90</v>
      </c>
      <c r="D7" s="37">
        <f>'BE'!D7+'BG'!D7+'CZ'!D7+'DK'!D7+'DE'!D7+'EE'!D7+'IE'!D7+'EL'!D7+'ES'!D7+'FR'!D7+'HR'!D7+'IT'!D7+'CY'!D7+LV!D7+LT!D7+LU!D7+'HU'!D7+MT!D7+NL!D7+'AT'!D7+PL!D7+PT!D7+RO!D7+SI!D7+SK!D7+'FI'!D7+SE!D7</f>
        <v>15889.054</v>
      </c>
      <c r="E7" s="37">
        <f>'BE'!E7+'BG'!E7+'CZ'!E7+'DK'!E7+'DE'!E7+'EE'!E7+'IE'!E7+'EL'!E7+'ES'!E7+'FR'!E7+'HR'!E7+'IT'!E7+'CY'!E7+LV!E7+LT!E7+LU!E7+'HU'!E7+MT!E7+NL!E7+'AT'!E7+PL!E7+PT!E7+RO!E7+SI!E7+SK!E7+'FI'!E7+SE!E7</f>
        <v>17976.515</v>
      </c>
      <c r="F7" s="54">
        <f t="shared" si="0"/>
        <v>0.13137729911422036</v>
      </c>
    </row>
    <row r="8" spans="1:6" ht="15">
      <c r="A8" s="6" t="s">
        <v>84</v>
      </c>
      <c r="B8" s="6" t="s">
        <v>85</v>
      </c>
      <c r="C8" s="6" t="s">
        <v>91</v>
      </c>
      <c r="D8" s="37">
        <f>'BE'!D8+'BG'!D8+'CZ'!D8+'DK'!D8+'DE'!D8+'EE'!D8+'IE'!D8+'EL'!D8+'ES'!D8+'FR'!D8+'HR'!D8+'IT'!D8+'CY'!D8+LV!D8+LT!D8+LU!D8+'HU'!D8+MT!D8+NL!D8+'AT'!D8+PL!D8+PT!D8+RO!D8+SI!D8+SK!D8+'FI'!D8+SE!D8</f>
        <v>6725.805999999999</v>
      </c>
      <c r="E8" s="37">
        <f>'BE'!E8+'BG'!E8+'CZ'!E8+'DK'!E8+'DE'!E8+'EE'!E8+'IE'!E8+'EL'!E8+'ES'!E8+'FR'!E8+'HR'!E8+'IT'!E8+'CY'!E8+LV!E8+LT!E8+LU!E8+'HU'!E8+MT!E8+NL!E8+'AT'!E8+PL!E8+PT!E8+RO!E8+SI!E8+SK!E8+'FI'!E8+SE!E8</f>
        <v>6700.988</v>
      </c>
      <c r="F8" s="54">
        <f t="shared" si="0"/>
        <v>-0.003689966674625844</v>
      </c>
    </row>
    <row r="9" spans="1:6" ht="15">
      <c r="A9" s="6" t="s">
        <v>84</v>
      </c>
      <c r="B9" s="6" t="s">
        <v>85</v>
      </c>
      <c r="C9" s="6" t="s">
        <v>92</v>
      </c>
      <c r="D9" s="37">
        <f>'BE'!D9+'BG'!D9+'CZ'!D9+'DK'!D9+'DE'!D9+'EE'!D9+'IE'!D9+'EL'!D9+'ES'!D9+'FR'!D9+'HR'!D9+'IT'!D9+'CY'!D9+LV!D9+LT!D9+LU!D9+'HU'!D9+MT!D9+NL!D9+'AT'!D9+PL!D9+PT!D9+RO!D9+SI!D9+SK!D9+'FI'!D9+SE!D9</f>
        <v>125717.72100000002</v>
      </c>
      <c r="E9" s="37">
        <f>'BE'!E9+'BG'!E9+'CZ'!E9+'DK'!E9+'DE'!E9+'EE'!E9+'IE'!E9+'EL'!E9+'ES'!E9+'FR'!E9+'HR'!E9+'IT'!E9+'CY'!E9+LV!E9+LT!E9+LU!E9+'HU'!E9+MT!E9+NL!E9+'AT'!E9+PL!E9+PT!E9+RO!E9+SI!E9+SK!E9+'FI'!E9+SE!E9</f>
        <v>145246.386</v>
      </c>
      <c r="F9" s="54">
        <f t="shared" si="0"/>
        <v>0.15533740863787981</v>
      </c>
    </row>
    <row r="10" spans="1:6" ht="15">
      <c r="A10" s="6" t="s">
        <v>84</v>
      </c>
      <c r="B10" s="6" t="s">
        <v>85</v>
      </c>
      <c r="C10" s="6" t="s">
        <v>93</v>
      </c>
      <c r="D10" s="37">
        <f>'BE'!D10+'BG'!D10+'CZ'!D10+'DK'!D10+'DE'!D10+'EE'!D10+'IE'!D10+'EL'!D10+'ES'!D10+'FR'!D10+'HR'!D10+'IT'!D10+'CY'!D10+LV!D10+LT!D10+LU!D10+'HU'!D10+MT!D10+NL!D10+'AT'!D10+PL!D10+PT!D10+RO!D10+SI!D10+SK!D10+'FI'!D10+SE!D10</f>
        <v>120034.72100000002</v>
      </c>
      <c r="E10" s="37">
        <f>'BE'!E10+'BG'!E10+'CZ'!E10+'DK'!E10+'DE'!E10+'EE'!E10+'IE'!E10+'EL'!E10+'ES'!E10+'FR'!E10+'HR'!E10+'IT'!E10+'CY'!E10+LV!E10+LT!E10+LU!E10+'HU'!E10+MT!E10+NL!E10+'AT'!E10+PL!E10+PT!E10+RO!E10+SI!E10+SK!E10+'FI'!E10+SE!E10</f>
        <v>140244.386</v>
      </c>
      <c r="F10" s="54">
        <f t="shared" si="0"/>
        <v>0.16836515994401302</v>
      </c>
    </row>
    <row r="11" spans="1:6" ht="15">
      <c r="A11" s="6" t="s">
        <v>84</v>
      </c>
      <c r="B11" s="6" t="s">
        <v>85</v>
      </c>
      <c r="C11" s="6" t="s">
        <v>94</v>
      </c>
      <c r="D11" s="37">
        <f>'BE'!D11+'BG'!D11+'CZ'!D11+'DK'!D11+'DE'!D11+'EE'!D11+'IE'!D11+'EL'!D11+'ES'!D11+'FR'!D11+'HR'!D11+'IT'!D11+'CY'!D11+LV!D11+LT!D11+LU!D11+'HU'!D11+MT!D11+NL!D11+'AT'!D11+PL!D11+PT!D11+RO!D11+SI!D11+SK!D11+'FI'!D11+SE!D11</f>
        <v>5683</v>
      </c>
      <c r="E11" s="37">
        <f>'BE'!E11+'BG'!E11+'CZ'!E11+'DK'!E11+'DE'!E11+'EE'!E11+'IE'!E11+'EL'!E11+'ES'!E11+'FR'!E11+'HR'!E11+'IT'!E11+'CY'!E11+LV!E11+LT!E11+LU!E11+'HU'!E11+MT!E11+NL!E11+'AT'!E11+PL!E11+PT!E11+RO!E11+SI!E11+SK!E11+'FI'!E11+SE!E11</f>
        <v>4992</v>
      </c>
      <c r="F11" s="54">
        <f t="shared" si="0"/>
        <v>-0.12159070913250047</v>
      </c>
    </row>
    <row r="12" spans="1:6" ht="15">
      <c r="A12" s="6" t="s">
        <v>84</v>
      </c>
      <c r="B12" s="6" t="s">
        <v>85</v>
      </c>
      <c r="C12" s="6" t="s">
        <v>95</v>
      </c>
      <c r="D12" s="37">
        <f>'BE'!D12+'BG'!D12+'CZ'!D12+'DK'!D12+'DE'!D12+'EE'!D12+'IE'!D12+'EL'!D12+'ES'!D12+'FR'!D12+'HR'!D12+'IT'!D12+'CY'!D12+LV!D12+LT!D12+LU!D12+'HU'!D12+MT!D12+NL!D12+'AT'!D12+PL!D12+PT!D12+RO!D12+SI!D12+SK!D12+'FI'!D12+SE!D12</f>
        <v>498.964</v>
      </c>
      <c r="E12" s="37">
        <f>'BE'!E12+'BG'!E12+'CZ'!E12+'DK'!E12+'DE'!E12+'EE'!E12+'IE'!E12+'EL'!E12+'ES'!E12+'FR'!E12+'HR'!E12+'IT'!E12+'CY'!E12+LV!E12+LT!E12+LU!E12+'HU'!E12+MT!E12+NL!E12+'AT'!E12+PL!E12+PT!E12+RO!E12+SI!E12+SK!E12+'FI'!E12+SE!E12</f>
        <v>508.764</v>
      </c>
      <c r="F12" s="54">
        <f t="shared" si="0"/>
        <v>0.01964069552111969</v>
      </c>
    </row>
    <row r="13" spans="1:6" ht="15">
      <c r="A13" s="6" t="s">
        <v>84</v>
      </c>
      <c r="B13" s="6" t="s">
        <v>85</v>
      </c>
      <c r="C13" s="6" t="s">
        <v>96</v>
      </c>
      <c r="D13" s="37">
        <f>'BE'!D13+'BG'!D13+'CZ'!D13+'DK'!D13+'DE'!D13+'EE'!D13+'IE'!D13+'EL'!D13+'ES'!D13+'FR'!D13+'HR'!D13+'IT'!D13+'CY'!D13+LV!D13+LT!D13+LU!D13+'HU'!D13+MT!D13+NL!D13+'AT'!D13+PL!D13+PT!D13+RO!D13+SI!D13+SK!D13+'FI'!D13+SE!D13</f>
        <v>367115.30100000015</v>
      </c>
      <c r="E13" s="37">
        <f>'BE'!E13+'BG'!E13+'CZ'!E13+'DK'!E13+'DE'!E13+'EE'!E13+'IE'!E13+'EL'!E13+'ES'!E13+'FR'!E13+'HR'!E13+'IT'!E13+'CY'!E13+LV!E13+LT!E13+LU!E13+'HU'!E13+MT!E13+NL!E13+'AT'!E13+PL!E13+PT!E13+RO!E13+SI!E13+SK!E13+'FI'!E13+SE!E13</f>
        <v>397054.7820000002</v>
      </c>
      <c r="F13" s="54">
        <f t="shared" si="0"/>
        <v>0.0815533455523283</v>
      </c>
    </row>
    <row r="14" spans="1:6" ht="15">
      <c r="A14" s="6" t="s">
        <v>84</v>
      </c>
      <c r="B14" s="6" t="s">
        <v>85</v>
      </c>
      <c r="C14" s="6" t="s">
        <v>97</v>
      </c>
      <c r="D14" s="37">
        <f>'BE'!D14+'BG'!D14+'CZ'!D14+'DK'!D14+'DE'!D14+'EE'!D14+'IE'!D14+'EL'!D14+'ES'!D14+'FR'!D14+'HR'!D14+'IT'!D14+'CY'!D14+LV!D14+LT!D14+LU!D14+'HU'!D14+MT!D14+NL!D14+'AT'!D14+PL!D14+PT!D14+RO!D14+SI!D14+SK!D14+'FI'!D14+SE!D14</f>
        <v>326930.1080000001</v>
      </c>
      <c r="E14" s="37">
        <f>'BE'!E14+'BG'!E14+'CZ'!E14+'DK'!E14+'DE'!E14+'EE'!E14+'IE'!E14+'EL'!E14+'ES'!E14+'FR'!E14+'HR'!E14+'IT'!E14+'CY'!E14+LV!E14+LT!E14+LU!E14+'HU'!E14+MT!E14+NL!E14+'AT'!E14+PL!E14+PT!E14+RO!E14+SI!E14+SK!E14+'FI'!E14+SE!E14</f>
        <v>349740.42100000015</v>
      </c>
      <c r="F14" s="54">
        <f t="shared" si="0"/>
        <v>0.06977122156029747</v>
      </c>
    </row>
    <row r="15" spans="1:6" ht="15">
      <c r="A15" s="6" t="s">
        <v>84</v>
      </c>
      <c r="B15" s="6" t="s">
        <v>85</v>
      </c>
      <c r="C15" s="6" t="s">
        <v>98</v>
      </c>
      <c r="D15" s="37">
        <f>'BE'!D15+'BG'!D15+'CZ'!D15+'DK'!D15+'DE'!D15+'EE'!D15+'IE'!D15+'EL'!D15+'ES'!D15+'FR'!D15+'HR'!D15+'IT'!D15+'CY'!D15+LV!D15+LT!D15+LU!D15+'HU'!D15+MT!D15+NL!D15+'AT'!D15+PL!D15+PT!D15+RO!D15+SI!D15+SK!D15+'FI'!D15+SE!D15</f>
        <v>40185.193</v>
      </c>
      <c r="E15" s="37">
        <f>'BE'!E15+'BG'!E15+'CZ'!E15+'DK'!E15+'DE'!E15+'EE'!E15+'IE'!E15+'EL'!E15+'ES'!E15+'FR'!E15+'HR'!E15+'IT'!E15+'CY'!E15+LV!E15+LT!E15+LU!E15+'HU'!E15+MT!E15+NL!E15+'AT'!E15+PL!E15+PT!E15+RO!E15+SI!E15+SK!E15+'FI'!E15+SE!E15</f>
        <v>47284.327</v>
      </c>
      <c r="F15" s="54">
        <f t="shared" si="0"/>
        <v>0.17666044306419026</v>
      </c>
    </row>
    <row r="16" spans="1:6" ht="15">
      <c r="A16" s="6" t="s">
        <v>84</v>
      </c>
      <c r="B16" s="6" t="s">
        <v>85</v>
      </c>
      <c r="C16" s="6" t="s">
        <v>165</v>
      </c>
      <c r="D16" s="37">
        <f>'BE'!D16+'BG'!D16+'CZ'!D16+'DK'!D16+'DE'!D16+'EE'!D16+'IE'!D16+'EL'!D16+'ES'!D16+'FR'!D16+'HR'!D16+'IT'!D16+'CY'!D16+LV!D16+LT!D16+LU!D16+'HU'!D16+MT!D16+NL!D16+'AT'!D16+PL!D16+PT!D16+RO!D16+SI!D16+SK!D16+'FI'!D16+SE!D16</f>
        <v>2827.1489999999994</v>
      </c>
      <c r="E16" s="37">
        <f>'BE'!E16+'BG'!E16+'CZ'!E16+'DK'!E16+'DE'!E16+'EE'!E16+'IE'!E16+'EL'!E16+'ES'!E16+'FR'!E16+'HR'!E16+'IT'!E16+'CY'!E16+LV!E16+LT!E16+LU!E16+'HU'!E16+MT!E16+NL!E16+'AT'!E16+PL!E16+PT!E16+RO!E16+SI!E16+SK!E16+'FI'!E16+SE!E16</f>
        <v>2822.726</v>
      </c>
      <c r="F16" s="54">
        <f t="shared" si="0"/>
        <v>-0.0015644736092789158</v>
      </c>
    </row>
    <row r="17" spans="1:6" ht="15">
      <c r="A17" s="6" t="s">
        <v>84</v>
      </c>
      <c r="B17" s="6" t="s">
        <v>85</v>
      </c>
      <c r="C17" s="6" t="s">
        <v>167</v>
      </c>
      <c r="D17" s="37">
        <f>'BE'!D17+'BG'!D17+'CZ'!D17+'DK'!D17+'DE'!D17+'EE'!D17+'IE'!D17+'EL'!D17+'ES'!D17+'FR'!D17+'HR'!D17+'IT'!D17+'CY'!D17+LV!D17+LT!D17+LU!D17+'HU'!D17+MT!D17+NL!D17+'AT'!D17+PL!D17+PT!D17+RO!D17+SI!D17+SK!D17+'FI'!D17+SE!D17</f>
        <v>19077.33</v>
      </c>
      <c r="E17" s="37">
        <f>'BE'!E17+'BG'!E17+'CZ'!E17+'DK'!E17+'DE'!E17+'EE'!E17+'IE'!E17+'EL'!E17+'ES'!E17+'FR'!E17+'HR'!E17+'IT'!E17+'CY'!E17+LV!E17+LT!E17+LU!E17+'HU'!E17+MT!E17+NL!E17+'AT'!E17+PL!E17+PT!E17+RO!E17+SI!E17+SK!E17+'FI'!E17+SE!E17</f>
        <v>19539.970999999998</v>
      </c>
      <c r="F17" s="54">
        <f t="shared" si="0"/>
        <v>0.024250825456182623</v>
      </c>
    </row>
    <row r="18" spans="1:6" ht="15">
      <c r="A18" s="6" t="s">
        <v>84</v>
      </c>
      <c r="B18" s="6" t="s">
        <v>85</v>
      </c>
      <c r="C18" s="6" t="s">
        <v>166</v>
      </c>
      <c r="D18" s="37">
        <f>'BE'!D18+'BG'!D18+'CZ'!D18+'DK'!D18+'DE'!D18+'EE'!D18+'IE'!D18+'EL'!D18+'ES'!D18+'FR'!D18+'HR'!D18+'IT'!D18+'CY'!D18+LV!D18+LT!D18+LU!D18+'HU'!D18+MT!D18+NL!D18+'AT'!D18+PL!D18+PT!D18+RO!D18+SI!D18+SK!D18+'FI'!D18+SE!D18</f>
        <v>18667.432999999997</v>
      </c>
      <c r="E18" s="37">
        <f>'BE'!E18+'BG'!E18+'CZ'!E18+'DK'!E18+'DE'!E18+'EE'!E18+'IE'!E18+'EL'!E18+'ES'!E18+'FR'!E18+'HR'!E18+'IT'!E18+'CY'!E18+LV!E18+LT!E18+LU!E18+'HU'!E18+MT!E18+NL!E18+'AT'!E18+PL!E18+PT!E18+RO!E18+SI!E18+SK!E18+'FI'!E18+SE!E18</f>
        <v>19015.252999999997</v>
      </c>
      <c r="F18" s="54">
        <f t="shared" si="0"/>
        <v>0.018632449357123715</v>
      </c>
    </row>
    <row r="19" spans="1:6" ht="15">
      <c r="A19" s="6" t="s">
        <v>84</v>
      </c>
      <c r="B19" s="6" t="s">
        <v>85</v>
      </c>
      <c r="C19" s="6" t="s">
        <v>99</v>
      </c>
      <c r="D19" s="37">
        <f>'BE'!D19+'BG'!D19+'CZ'!D19+'DK'!D19+'DE'!D19+'EE'!D19+'IE'!D19+'EL'!D19+'ES'!D19+'FR'!D19+'HR'!D19+'IT'!D19+'CY'!D19+LV!D19+LT!D19+LU!D19+'HU'!D19+MT!D19+NL!D19+'AT'!D19+PL!D19+PT!D19+RO!D19+SI!D19+SK!D19+'FI'!D19+SE!D19</f>
        <v>80720.95999999999</v>
      </c>
      <c r="E19" s="37">
        <f>'BE'!E19+'BG'!E19+'CZ'!E19+'DK'!E19+'DE'!E19+'EE'!E19+'IE'!E19+'EL'!E19+'ES'!E19+'FR'!E19+'HR'!E19+'IT'!E19+'CY'!E19+LV!E19+LT!E19+LU!E19+'HU'!E19+MT!E19+NL!E19+'AT'!E19+PL!E19+PT!E19+RO!E19+SI!E19+SK!E19+'FI'!E19+SE!E19</f>
        <v>78529.432</v>
      </c>
      <c r="F19" s="54">
        <f t="shared" si="0"/>
        <v>-0.027149429342762876</v>
      </c>
    </row>
    <row r="20" spans="1:6" ht="15">
      <c r="A20" s="6" t="s">
        <v>84</v>
      </c>
      <c r="B20" s="6" t="s">
        <v>85</v>
      </c>
      <c r="C20" s="6" t="s">
        <v>100</v>
      </c>
      <c r="D20" s="37">
        <f>'BE'!D20+'BG'!D20+'CZ'!D20+'DK'!D20+'DE'!D20+'EE'!D20+'IE'!D20+'EL'!D20+'ES'!D20+'FR'!D20+'HR'!D20+'IT'!D20+'CY'!D20+LV!D20+LT!D20+LU!D20+'HU'!D20+MT!D20+NL!D20+'AT'!D20+PL!D20+PT!D20+RO!D20+SI!D20+SK!D20+'FI'!D20+SE!D20</f>
        <v>54950.35199999999</v>
      </c>
      <c r="E20" s="37">
        <f>'BE'!E20+'BG'!E20+'CZ'!E20+'DK'!E20+'DE'!E20+'EE'!E20+'IE'!E20+'EL'!E20+'ES'!E20+'FR'!E20+'HR'!E20+'IT'!E20+'CY'!E20+LV!E20+LT!E20+LU!E20+'HU'!E20+MT!E20+NL!E20+'AT'!E20+PL!E20+PT!E20+RO!E20+SI!E20+SK!E20+'FI'!E20+SE!E20</f>
        <v>55106.34099999999</v>
      </c>
      <c r="F20" s="54">
        <f t="shared" si="0"/>
        <v>0.00283872612863334</v>
      </c>
    </row>
    <row r="21" spans="1:6" ht="15">
      <c r="A21" s="6" t="s">
        <v>84</v>
      </c>
      <c r="B21" s="6" t="s">
        <v>85</v>
      </c>
      <c r="C21" s="6" t="s">
        <v>101</v>
      </c>
      <c r="D21" s="37">
        <f>'BE'!D21+'BG'!D21+'CZ'!D21+'DK'!D21+'DE'!D21+'EE'!D21+'IE'!D21+'EL'!D21+'ES'!D21+'FR'!D21+'HR'!D21+'IT'!D21+'CY'!D21+LV!D21+LT!D21+LU!D21+'HU'!D21+MT!D21+NL!D21+'AT'!D21+PL!D21+PT!D21+RO!D21+SI!D21+SK!D21+'FI'!D21+SE!D21</f>
        <v>29.541</v>
      </c>
      <c r="E21" s="37">
        <f>'BE'!E21+'BG'!E21+'CZ'!E21+'DK'!E21+'DE'!E21+'EE'!E21+'IE'!E21+'EL'!E21+'ES'!E21+'FR'!E21+'HR'!E21+'IT'!E21+'CY'!E21+LV!E21+LT!E21+LU!E21+'HU'!E21+MT!E21+NL!E21+'AT'!E21+PL!E21+PT!E21+RO!E21+SI!E21+SK!E21+'FI'!E21+SE!E21</f>
        <v>20.75</v>
      </c>
      <c r="F21" s="54">
        <f t="shared" si="0"/>
        <v>-0.29758640533495817</v>
      </c>
    </row>
    <row r="22" spans="1:6" ht="15">
      <c r="A22" s="6" t="s">
        <v>84</v>
      </c>
      <c r="B22" s="6" t="s">
        <v>85</v>
      </c>
      <c r="C22" s="6" t="s">
        <v>102</v>
      </c>
      <c r="D22" s="37">
        <f>'BE'!D22+'BG'!D22+'CZ'!D22+'DK'!D22+'DE'!D22+'EE'!D22+'IE'!D22+'EL'!D22+'ES'!D22+'FR'!D22+'HR'!D22+'IT'!D22+'CY'!D22+LV!D22+LT!D22+LU!D22+'HU'!D22+MT!D22+NL!D22+'AT'!D22+PL!D22+PT!D22+RO!D22+SI!D22+SK!D22+'FI'!D22+SE!D22</f>
        <v>0</v>
      </c>
      <c r="E22" s="37">
        <f>'BE'!E22+'BG'!E22+'CZ'!E22+'DK'!E22+'DE'!E22+'EE'!E22+'IE'!E22+'EL'!E22+'ES'!E22+'FR'!E22+'HR'!E22+'IT'!E22+'CY'!E22+LV!E22+LT!E22+LU!E22+'HU'!E22+MT!E22+NL!E22+'AT'!E22+PL!E22+PT!E22+RO!E22+SI!E22+SK!E22+'FI'!E22+SE!E22</f>
        <v>0</v>
      </c>
      <c r="F22" s="54" t="str">
        <f t="shared" si="0"/>
        <v/>
      </c>
    </row>
    <row r="23" spans="1:6" ht="15">
      <c r="A23" s="6" t="s">
        <v>84</v>
      </c>
      <c r="B23" s="6" t="s">
        <v>85</v>
      </c>
      <c r="C23" s="6" t="s">
        <v>103</v>
      </c>
      <c r="D23" s="37">
        <f>'BE'!D23+'BG'!D23+'CZ'!D23+'DK'!D23+'DE'!D23+'EE'!D23+'IE'!D23+'EL'!D23+'ES'!D23+'FR'!D23+'HR'!D23+'IT'!D23+'CY'!D23+LV!D23+LT!D23+LU!D23+'HU'!D23+MT!D23+NL!D23+'AT'!D23+PL!D23+PT!D23+RO!D23+SI!D23+SK!D23+'FI'!D23+SE!D23</f>
        <v>5170.351</v>
      </c>
      <c r="E23" s="37">
        <f>'BE'!E23+'BG'!E23+'CZ'!E23+'DK'!E23+'DE'!E23+'EE'!E23+'IE'!E23+'EL'!E23+'ES'!E23+'FR'!E23+'HR'!E23+'IT'!E23+'CY'!E23+LV!E23+LT!E23+LU!E23+'HU'!E23+MT!E23+NL!E23+'AT'!E23+PL!E23+PT!E23+RO!E23+SI!E23+SK!E23+'FI'!E23+SE!E23</f>
        <v>5110.147000000001</v>
      </c>
      <c r="F23" s="54">
        <f t="shared" si="0"/>
        <v>-0.011644083738221789</v>
      </c>
    </row>
    <row r="24" spans="1:6" ht="15">
      <c r="A24" s="6" t="s">
        <v>84</v>
      </c>
      <c r="B24" s="6" t="s">
        <v>85</v>
      </c>
      <c r="C24" s="6" t="s">
        <v>104</v>
      </c>
      <c r="D24" s="37">
        <f>'BE'!D24+'BG'!D24+'CZ'!D24+'DK'!D24+'DE'!D24+'EE'!D24+'IE'!D24+'EL'!D24+'ES'!D24+'FR'!D24+'HR'!D24+'IT'!D24+'CY'!D24+LV!D24+LT!D24+LU!D24+'HU'!D24+MT!D24+NL!D24+'AT'!D24+PL!D24+PT!D24+RO!D24+SI!D24+SK!D24+'FI'!D24+SE!D24</f>
        <v>700</v>
      </c>
      <c r="E24" s="37">
        <f>'BE'!E24+'BG'!E24+'CZ'!E24+'DK'!E24+'DE'!E24+'EE'!E24+'IE'!E24+'EL'!E24+'ES'!E24+'FR'!E24+'HR'!E24+'IT'!E24+'CY'!E24+LV!E24+LT!E24+LU!E24+'HU'!E24+MT!E24+NL!E24+'AT'!E24+PL!E24+PT!E24+RO!E24+SI!E24+SK!E24+'FI'!E24+SE!E24</f>
        <v>621</v>
      </c>
      <c r="F24" s="54">
        <f t="shared" si="0"/>
        <v>-0.11285714285714288</v>
      </c>
    </row>
    <row r="25" spans="1:6" ht="15">
      <c r="A25" s="6" t="s">
        <v>84</v>
      </c>
      <c r="B25" s="6" t="s">
        <v>85</v>
      </c>
      <c r="C25" s="6" t="s">
        <v>105</v>
      </c>
      <c r="D25" s="37">
        <f>'BE'!D25+'BG'!D25+'CZ'!D25+'DK'!D25+'DE'!D25+'EE'!D25+'IE'!D25+'EL'!D25+'ES'!D25+'FR'!D25+'HR'!D25+'IT'!D25+'CY'!D25+LV!D25+LT!D25+LU!D25+'HU'!D25+MT!D25+NL!D25+'AT'!D25+PL!D25+PT!D25+RO!D25+SI!D25+SK!D25+'FI'!D25+SE!D25</f>
        <v>2992.552</v>
      </c>
      <c r="E25" s="37">
        <f>'BE'!E25+'BG'!E25+'CZ'!E25+'DK'!E25+'DE'!E25+'EE'!E25+'IE'!E25+'EL'!E25+'ES'!E25+'FR'!E25+'HR'!E25+'IT'!E25+'CY'!E25+LV!E25+LT!E25+LU!E25+'HU'!E25+MT!E25+NL!E25+'AT'!E25+PL!E25+PT!E25+RO!E25+SI!E25+SK!E25+'FI'!E25+SE!E25</f>
        <v>2267.753</v>
      </c>
      <c r="F25" s="54">
        <f t="shared" si="0"/>
        <v>-0.24220097094386328</v>
      </c>
    </row>
    <row r="26" spans="1:6" ht="15">
      <c r="A26" s="6" t="s">
        <v>84</v>
      </c>
      <c r="B26" s="6" t="s">
        <v>85</v>
      </c>
      <c r="C26" s="6" t="s">
        <v>106</v>
      </c>
      <c r="D26" s="37">
        <f>'BE'!D26+'BG'!D26+'CZ'!D26+'DK'!D26+'DE'!D26+'EE'!D26+'IE'!D26+'EL'!D26+'ES'!D26+'FR'!D26+'HR'!D26+'IT'!D26+'CY'!D26+LV!D26+LT!D26+LU!D26+'HU'!D26+MT!D26+NL!D26+'AT'!D26+PL!D26+PT!D26+RO!D26+SI!D26+SK!D26+'FI'!D26+SE!D26</f>
        <v>202614.91299999997</v>
      </c>
      <c r="E26" s="37">
        <f>'BE'!E26+'BG'!E26+'CZ'!E26+'DK'!E26+'DE'!E26+'EE'!E26+'IE'!E26+'EL'!E26+'ES'!E26+'FR'!E26+'HR'!E26+'IT'!E26+'CY'!E26+LV!E26+LT!E26+LU!E26+'HU'!E26+MT!E26+NL!E26+'AT'!E26+PL!E26+PT!E26+RO!E26+SI!E26+SK!E26+'FI'!E26+SE!E26</f>
        <v>150118.896</v>
      </c>
      <c r="F26" s="54">
        <f t="shared" si="0"/>
        <v>-0.2590925624512149</v>
      </c>
    </row>
    <row r="27" spans="1:6" ht="15">
      <c r="A27" s="6" t="s">
        <v>84</v>
      </c>
      <c r="B27" s="6" t="s">
        <v>85</v>
      </c>
      <c r="C27" s="6" t="s">
        <v>107</v>
      </c>
      <c r="D27" s="37">
        <f>'BE'!D27+'BG'!D27+'CZ'!D27+'DK'!D27+'DE'!D27+'EE'!D27+'IE'!D27+'EL'!D27+'ES'!D27+'FR'!D27+'HR'!D27+'IT'!D27+'CY'!D27+LV!D27+LT!D27+LU!D27+'HU'!D27+MT!D27+NL!D27+'AT'!D27+PL!D27+PT!D27+RO!D27+SI!D27+SK!D27+'FI'!D27+SE!D27</f>
        <v>1553.6950000000002</v>
      </c>
      <c r="E27" s="37">
        <f>'BE'!E27+'BG'!E27+'CZ'!E27+'DK'!E27+'DE'!E27+'EE'!E27+'IE'!E27+'EL'!E27+'ES'!E27+'FR'!E27+'HR'!E27+'IT'!E27+'CY'!E27+LV!E27+LT!E27+LU!E27+'HU'!E27+MT!E27+NL!E27+'AT'!E27+PL!E27+PT!E27+RO!E27+SI!E27+SK!E27+'FI'!E27+SE!E27</f>
        <v>403.108</v>
      </c>
      <c r="F27" s="54">
        <f t="shared" si="0"/>
        <v>-0.7405488207144904</v>
      </c>
    </row>
    <row r="28" spans="1:6" ht="15">
      <c r="A28" s="6" t="s">
        <v>84</v>
      </c>
      <c r="B28" s="6" t="s">
        <v>85</v>
      </c>
      <c r="C28" s="6" t="s">
        <v>108</v>
      </c>
      <c r="D28" s="37">
        <f>'BE'!D28+'BG'!D28+'CZ'!D28+'DK'!D28+'DE'!D28+'EE'!D28+'IE'!D28+'EL'!D28+'ES'!D28+'FR'!D28+'HR'!D28+'IT'!D28+'CY'!D28+LV!D28+LT!D28+LU!D28+'HU'!D28+MT!D28+NL!D28+'AT'!D28+PL!D28+PT!D28+RO!D28+SI!D28+SK!D28+'FI'!D28+SE!D28</f>
        <v>241259.252</v>
      </c>
      <c r="E28" s="37">
        <f>'BE'!E28+'BG'!E28+'CZ'!E28+'DK'!E28+'DE'!E28+'EE'!E28+'IE'!E28+'EL'!E28+'ES'!E28+'FR'!E28+'HR'!E28+'IT'!E28+'CY'!E28+LV!E28+LT!E28+LU!E28+'HU'!E28+MT!E28+NL!E28+'AT'!E28+PL!E28+PT!E28+RO!E28+SI!E28+SK!E28+'FI'!E28+SE!E28</f>
        <v>195598.19700000001</v>
      </c>
      <c r="F28" s="54">
        <f t="shared" si="0"/>
        <v>-0.18926136353933487</v>
      </c>
    </row>
    <row r="29" spans="1:6" ht="15">
      <c r="A29" s="6" t="s">
        <v>84</v>
      </c>
      <c r="B29" s="6" t="s">
        <v>85</v>
      </c>
      <c r="C29" s="6" t="s">
        <v>109</v>
      </c>
      <c r="D29" s="37">
        <f>'BE'!D29+'BG'!D29+'CZ'!D29+'DK'!D29+'DE'!D29+'EE'!D29+'IE'!D29+'EL'!D29+'ES'!D29+'FR'!D29+'HR'!D29+'IT'!D29+'CY'!D29+LV!D29+LT!D29+LU!D29+'HU'!D29+MT!D29+NL!D29+'AT'!D29+PL!D29+PT!D29+RO!D29+SI!D29+SK!D29+'FI'!D29+SE!D29</f>
        <v>0</v>
      </c>
      <c r="E29" s="37">
        <f>'BE'!E29+'BG'!E29+'CZ'!E29+'DK'!E29+'DE'!E29+'EE'!E29+'IE'!E29+'EL'!E29+'ES'!E29+'FR'!E29+'HR'!E29+'IT'!E29+'CY'!E29+LV!E29+LT!E29+LU!E29+'HU'!E29+MT!E29+NL!E29+'AT'!E29+PL!E29+PT!E29+RO!E29+SI!E29+SK!E29+'FI'!E29+SE!E29</f>
        <v>0</v>
      </c>
      <c r="F29" s="54" t="str">
        <f t="shared" si="0"/>
        <v/>
      </c>
    </row>
    <row r="30" spans="1:6" ht="15">
      <c r="A30" s="6" t="s">
        <v>84</v>
      </c>
      <c r="B30" s="6" t="s">
        <v>85</v>
      </c>
      <c r="C30" s="6" t="s">
        <v>110</v>
      </c>
      <c r="D30" s="37">
        <f>'BE'!D30+'BG'!D30+'CZ'!D30+'DK'!D30+'DE'!D30+'EE'!D30+'IE'!D30+'EL'!D30+'ES'!D30+'FR'!D30+'HR'!D30+'IT'!D30+'CY'!D30+LV!D30+LT!D30+LU!D30+'HU'!D30+MT!D30+NL!D30+'AT'!D30+PL!D30+PT!D30+RO!D30+SI!D30+SK!D30+'FI'!D30+SE!D30</f>
        <v>0</v>
      </c>
      <c r="E30" s="37">
        <f>'BE'!E30+'BG'!E30+'CZ'!E30+'DK'!E30+'DE'!E30+'EE'!E30+'IE'!E30+'EL'!E30+'ES'!E30+'FR'!E30+'HR'!E30+'IT'!E30+'CY'!E30+LV!E30+LT!E30+LU!E30+'HU'!E30+MT!E30+NL!E30+'AT'!E30+PL!E30+PT!E30+RO!E30+SI!E30+SK!E30+'FI'!E30+SE!E30</f>
        <v>0</v>
      </c>
      <c r="F30" s="54" t="str">
        <f t="shared" si="0"/>
        <v/>
      </c>
    </row>
    <row r="31" spans="1:6" ht="15">
      <c r="A31" s="6" t="s">
        <v>84</v>
      </c>
      <c r="B31" s="6" t="s">
        <v>85</v>
      </c>
      <c r="C31" s="6" t="s">
        <v>111</v>
      </c>
      <c r="D31" s="37">
        <f>'BE'!D31+'BG'!D31+'CZ'!D31+'DK'!D31+'DE'!D31+'EE'!D31+'IE'!D31+'EL'!D31+'ES'!D31+'FR'!D31+'HR'!D31+'IT'!D31+'CY'!D31+LV!D31+LT!D31+LU!D31+'HU'!D31+MT!D31+NL!D31+'AT'!D31+PL!D31+PT!D31+RO!D31+SI!D31+SK!D31+'FI'!D31+SE!D31</f>
        <v>0</v>
      </c>
      <c r="E31" s="37">
        <f>'BE'!E31+'BG'!E31+'CZ'!E31+'DK'!E31+'DE'!E31+'EE'!E31+'IE'!E31+'EL'!E31+'ES'!E31+'FR'!E31+'HR'!E31+'IT'!E31+'CY'!E31+LV!E31+LT!E31+LU!E31+'HU'!E31+MT!E31+NL!E31+'AT'!E31+PL!E31+PT!E31+RO!E31+SI!E31+SK!E31+'FI'!E31+SE!E31</f>
        <v>0</v>
      </c>
      <c r="F31" s="54" t="str">
        <f t="shared" si="0"/>
        <v/>
      </c>
    </row>
    <row r="32" spans="1:6" ht="15">
      <c r="A32" s="6" t="s">
        <v>84</v>
      </c>
      <c r="B32" s="6" t="s">
        <v>85</v>
      </c>
      <c r="C32" s="6" t="s">
        <v>112</v>
      </c>
      <c r="D32" s="37">
        <f>'BE'!D32+'BG'!D32+'CZ'!D32+'DK'!D32+'DE'!D32+'EE'!D32+'IE'!D32+'EL'!D32+'ES'!D32+'FR'!D32+'HR'!D32+'IT'!D32+'CY'!D32+LV!D32+LT!D32+LU!D32+'HU'!D32+MT!D32+NL!D32+'AT'!D32+PL!D32+PT!D32+RO!D32+SI!D32+SK!D32+'FI'!D32+SE!D32</f>
        <v>14.785</v>
      </c>
      <c r="E32" s="37">
        <f>'BE'!E32+'BG'!E32+'CZ'!E32+'DK'!E32+'DE'!E32+'EE'!E32+'IE'!E32+'EL'!E32+'ES'!E32+'FR'!E32+'HR'!E32+'IT'!E32+'CY'!E32+LV!E32+LT!E32+LU!E32+'HU'!E32+MT!E32+NL!E32+'AT'!E32+PL!E32+PT!E32+RO!E32+SI!E32+SK!E32+'FI'!E32+SE!E32</f>
        <v>17.598</v>
      </c>
      <c r="F32" s="54">
        <f t="shared" si="0"/>
        <v>0.19026039905309422</v>
      </c>
    </row>
    <row r="33" spans="1:6" ht="15">
      <c r="A33" s="6" t="s">
        <v>84</v>
      </c>
      <c r="B33" s="6" t="s">
        <v>85</v>
      </c>
      <c r="C33" s="6" t="s">
        <v>113</v>
      </c>
      <c r="D33" s="37">
        <f>'BE'!D33+'BG'!D33+'CZ'!D33+'DK'!D33+'DE'!D33+'EE'!D33+'IE'!D33+'EL'!D33+'ES'!D33+'FR'!D33+'HR'!D33+'IT'!D33+'CY'!D33+LV!D33+LT!D33+LU!D33+'HU'!D33+MT!D33+NL!D33+'AT'!D33+PL!D33+PT!D33+RO!D33+SI!D33+SK!D33+'FI'!D33+SE!D33</f>
        <v>1799.37</v>
      </c>
      <c r="E33" s="37">
        <f>'BE'!E33+'BG'!E33+'CZ'!E33+'DK'!E33+'DE'!E33+'EE'!E33+'IE'!E33+'EL'!E33+'ES'!E33+'FR'!E33+'HR'!E33+'IT'!E33+'CY'!E33+LV!E33+LT!E33+LU!E33+'HU'!E33+MT!E33+NL!E33+'AT'!E33+PL!E33+PT!E33+RO!E33+SI!E33+SK!E33+'FI'!E33+SE!E33</f>
        <v>1577.88</v>
      </c>
      <c r="F33" s="54">
        <f t="shared" si="0"/>
        <v>-0.1230930825789025</v>
      </c>
    </row>
    <row r="34" spans="1:6" ht="15">
      <c r="A34" s="6" t="s">
        <v>84</v>
      </c>
      <c r="B34" s="6" t="s">
        <v>85</v>
      </c>
      <c r="C34" s="6" t="s">
        <v>114</v>
      </c>
      <c r="D34" s="37">
        <f>'BE'!D34+'BG'!D34+'CZ'!D34+'DK'!D34+'DE'!D34+'EE'!D34+'IE'!D34+'EL'!D34+'ES'!D34+'FR'!D34+'HR'!D34+'IT'!D34+'CY'!D34+LV!D34+LT!D34+LU!D34+'HU'!D34+MT!D34+NL!D34+'AT'!D34+PL!D34+PT!D34+RO!D34+SI!D34+SK!D34+'FI'!D34+SE!D34</f>
        <v>1719.647</v>
      </c>
      <c r="E34" s="37">
        <f>'BE'!E34+'BG'!E34+'CZ'!E34+'DK'!E34+'DE'!E34+'EE'!E34+'IE'!E34+'EL'!E34+'ES'!E34+'FR'!E34+'HR'!E34+'IT'!E34+'CY'!E34+LV!E34+LT!E34+LU!E34+'HU'!E34+MT!E34+NL!E34+'AT'!E34+PL!E34+PT!E34+RO!E34+SI!E34+SK!E34+'FI'!E34+SE!E34</f>
        <v>1185.913</v>
      </c>
      <c r="F34" s="54">
        <f t="shared" si="0"/>
        <v>-0.3103741639999371</v>
      </c>
    </row>
    <row r="35" spans="1:6" ht="15">
      <c r="A35" s="6" t="s">
        <v>84</v>
      </c>
      <c r="B35" s="6" t="s">
        <v>85</v>
      </c>
      <c r="C35" s="6" t="s">
        <v>115</v>
      </c>
      <c r="D35" s="37">
        <f>'BE'!D35+'BG'!D35+'CZ'!D35+'DK'!D35+'DE'!D35+'EE'!D35+'IE'!D35+'EL'!D35+'ES'!D35+'FR'!D35+'HR'!D35+'IT'!D35+'CY'!D35+LV!D35+LT!D35+LU!D35+'HU'!D35+MT!D35+NL!D35+'AT'!D35+PL!D35+PT!D35+RO!D35+SI!D35+SK!D35+'FI'!D35+SE!D35</f>
        <v>7179.17</v>
      </c>
      <c r="E35" s="37">
        <f>'BE'!E35+'BG'!E35+'CZ'!E35+'DK'!E35+'DE'!E35+'EE'!E35+'IE'!E35+'EL'!E35+'ES'!E35+'FR'!E35+'HR'!E35+'IT'!E35+'CY'!E35+LV!E35+LT!E35+LU!E35+'HU'!E35+MT!E35+NL!E35+'AT'!E35+PL!E35+PT!E35+RO!E35+SI!E35+SK!E35+'FI'!E35+SE!E35</f>
        <v>7585.971</v>
      </c>
      <c r="F35" s="54">
        <f t="shared" si="0"/>
        <v>0.05666407119485939</v>
      </c>
    </row>
    <row r="36" spans="1:6" ht="15">
      <c r="A36" s="6" t="s">
        <v>84</v>
      </c>
      <c r="B36" s="6" t="s">
        <v>85</v>
      </c>
      <c r="C36" s="6" t="s">
        <v>116</v>
      </c>
      <c r="D36" s="37">
        <f>'BE'!D36+'BG'!D36+'CZ'!D36+'DK'!D36+'DE'!D36+'EE'!D36+'IE'!D36+'EL'!D36+'ES'!D36+'FR'!D36+'HR'!D36+'IT'!D36+'CY'!D36+LV!D36+LT!D36+LU!D36+'HU'!D36+MT!D36+NL!D36+'AT'!D36+PL!D36+PT!D36+RO!D36+SI!D36+SK!D36+'FI'!D36+SE!D36</f>
        <v>19446.877000000004</v>
      </c>
      <c r="E36" s="37">
        <f>'BE'!E36+'BG'!E36+'CZ'!E36+'DK'!E36+'DE'!E36+'EE'!E36+'IE'!E36+'EL'!E36+'ES'!E36+'FR'!E36+'HR'!E36+'IT'!E36+'CY'!E36+LV!E36+LT!E36+LU!E36+'HU'!E36+MT!E36+NL!E36+'AT'!E36+PL!E36+PT!E36+RO!E36+SI!E36+SK!E36+'FI'!E36+SE!E36</f>
        <v>19708.934999999998</v>
      </c>
      <c r="F36" s="54">
        <f t="shared" si="0"/>
        <v>0.013475582737526137</v>
      </c>
    </row>
    <row r="37" spans="1:6" ht="15">
      <c r="A37" s="6" t="s">
        <v>84</v>
      </c>
      <c r="B37" s="6" t="s">
        <v>85</v>
      </c>
      <c r="C37" s="6" t="s">
        <v>117</v>
      </c>
      <c r="D37" s="37">
        <f>'BE'!D37+'BG'!D37+'CZ'!D37+'DK'!D37+'DE'!D37+'EE'!D37+'IE'!D37+'EL'!D37+'ES'!D37+'FR'!D37+'HR'!D37+'IT'!D37+'CY'!D37+LV!D37+LT!D37+LU!D37+'HU'!D37+MT!D37+NL!D37+'AT'!D37+PL!D37+PT!D37+RO!D37+SI!D37+SK!D37+'FI'!D37+SE!D37</f>
        <v>1910.069</v>
      </c>
      <c r="E37" s="37">
        <f>'BE'!E37+'BG'!E37+'CZ'!E37+'DK'!E37+'DE'!E37+'EE'!E37+'IE'!E37+'EL'!E37+'ES'!E37+'FR'!E37+'HR'!E37+'IT'!E37+'CY'!E37+LV!E37+LT!E37+LU!E37+'HU'!E37+MT!E37+NL!E37+'AT'!E37+PL!E37+PT!E37+RO!E37+SI!E37+SK!E37+'FI'!E37+SE!E37</f>
        <v>1892.578</v>
      </c>
      <c r="F37" s="54">
        <f t="shared" si="0"/>
        <v>-0.009157260810996881</v>
      </c>
    </row>
    <row r="38" spans="1:6" ht="15">
      <c r="A38" s="6" t="s">
        <v>84</v>
      </c>
      <c r="B38" s="6" t="s">
        <v>85</v>
      </c>
      <c r="C38" s="6" t="s">
        <v>118</v>
      </c>
      <c r="D38" s="37">
        <f>'BE'!D38+'BG'!D38+'CZ'!D38+'DK'!D38+'DE'!D38+'EE'!D38+'IE'!D38+'EL'!D38+'ES'!D38+'FR'!D38+'HR'!D38+'IT'!D38+'CY'!D38+LV!D38+LT!D38+LU!D38+'HU'!D38+MT!D38+NL!D38+'AT'!D38+PL!D38+PT!D38+RO!D38+SI!D38+SK!D38+'FI'!D38+SE!D38</f>
        <v>5160.733</v>
      </c>
      <c r="E38" s="37">
        <f>'BE'!E38+'BG'!E38+'CZ'!E38+'DK'!E38+'DE'!E38+'EE'!E38+'IE'!E38+'EL'!E38+'ES'!E38+'FR'!E38+'HR'!E38+'IT'!E38+'CY'!E38+LV!E38+LT!E38+LU!E38+'HU'!E38+MT!E38+NL!E38+'AT'!E38+PL!E38+PT!E38+RO!E38+SI!E38+SK!E38+'FI'!E38+SE!E38</f>
        <v>3403.476</v>
      </c>
      <c r="F38" s="54">
        <f t="shared" si="0"/>
        <v>-0.34050531193921485</v>
      </c>
    </row>
    <row r="39" spans="1:6" ht="15">
      <c r="A39" s="6" t="s">
        <v>84</v>
      </c>
      <c r="B39" s="6" t="s">
        <v>85</v>
      </c>
      <c r="C39" s="6" t="s">
        <v>119</v>
      </c>
      <c r="D39" s="37">
        <f>'BE'!D39+'BG'!D39+'CZ'!D39+'DK'!D39+'DE'!D39+'EE'!D39+'IE'!D39+'EL'!D39+'ES'!D39+'FR'!D39+'HR'!D39+'IT'!D39+'CY'!D39+LV!D39+LT!D39+LU!D39+'HU'!D39+MT!D39+NL!D39+'AT'!D39+PL!D39+PT!D39+RO!D39+SI!D39+SK!D39+'FI'!D39+SE!D39</f>
        <v>1</v>
      </c>
      <c r="E39" s="37">
        <f>'BE'!E39+'BG'!E39+'CZ'!E39+'DK'!E39+'DE'!E39+'EE'!E39+'IE'!E39+'EL'!E39+'ES'!E39+'FR'!E39+'HR'!E39+'IT'!E39+'CY'!E39+LV!E39+LT!E39+LU!E39+'HU'!E39+MT!E39+NL!E39+'AT'!E39+PL!E39+PT!E39+RO!E39+SI!E39+SK!E39+'FI'!E39+SE!E39</f>
        <v>0</v>
      </c>
      <c r="F39" s="54">
        <f t="shared" si="0"/>
        <v>-1</v>
      </c>
    </row>
    <row r="40" spans="1:6" ht="15">
      <c r="A40" s="6" t="s">
        <v>84</v>
      </c>
      <c r="B40" s="6" t="s">
        <v>85</v>
      </c>
      <c r="C40" s="6" t="s">
        <v>120</v>
      </c>
      <c r="D40" s="37">
        <f>'BE'!D40+'BG'!D40+'CZ'!D40+'DK'!D40+'DE'!D40+'EE'!D40+'IE'!D40+'EL'!D40+'ES'!D40+'FR'!D40+'HR'!D40+'IT'!D40+'CY'!D40+LV!D40+LT!D40+LU!D40+'HU'!D40+MT!D40+NL!D40+'AT'!D40+PL!D40+PT!D40+RO!D40+SI!D40+SK!D40+'FI'!D40+SE!D40</f>
        <v>4318.22</v>
      </c>
      <c r="E40" s="37">
        <f>'BE'!E40+'BG'!E40+'CZ'!E40+'DK'!E40+'DE'!E40+'EE'!E40+'IE'!E40+'EL'!E40+'ES'!E40+'FR'!E40+'HR'!E40+'IT'!E40+'CY'!E40+LV!E40+LT!E40+LU!E40+'HU'!E40+MT!E40+NL!E40+'AT'!E40+PL!E40+PT!E40+RO!E40+SI!E40+SK!E40+'FI'!E40+SE!E40</f>
        <v>2225</v>
      </c>
      <c r="F40" s="54">
        <f t="shared" si="0"/>
        <v>-0.4847413980760591</v>
      </c>
    </row>
    <row r="41" spans="1:6" ht="15">
      <c r="A41" s="6" t="s">
        <v>84</v>
      </c>
      <c r="B41" s="6" t="s">
        <v>85</v>
      </c>
      <c r="C41" s="6" t="s">
        <v>121</v>
      </c>
      <c r="D41" s="37">
        <f>'BE'!D41+'BG'!D41+'CZ'!D41+'DK'!D41+'DE'!D41+'EE'!D41+'IE'!D41+'EL'!D41+'ES'!D41+'FR'!D41+'HR'!D41+'IT'!D41+'CY'!D41+LV!D41+LT!D41+LU!D41+'HU'!D41+MT!D41+NL!D41+'AT'!D41+PL!D41+PT!D41+RO!D41+SI!D41+SK!D41+'FI'!D41+SE!D41</f>
        <v>0</v>
      </c>
      <c r="E41" s="37">
        <f>'BE'!E41+'BG'!E41+'CZ'!E41+'DK'!E41+'DE'!E41+'EE'!E41+'IE'!E41+'EL'!E41+'ES'!E41+'FR'!E41+'HR'!E41+'IT'!E41+'CY'!E41+LV!E41+LT!E41+LU!E41+'HU'!E41+MT!E41+NL!E41+'AT'!E41+PL!E41+PT!E41+RO!E41+SI!E41+SK!E41+'FI'!E41+SE!E41</f>
        <v>0</v>
      </c>
      <c r="F41" s="54" t="str">
        <f t="shared" si="0"/>
        <v/>
      </c>
    </row>
    <row r="42" spans="1:6" ht="15">
      <c r="A42" s="6" t="s">
        <v>84</v>
      </c>
      <c r="B42" s="6" t="s">
        <v>85</v>
      </c>
      <c r="C42" s="6" t="s">
        <v>122</v>
      </c>
      <c r="D42" s="37">
        <f>'BE'!D42+'BG'!D42+'CZ'!D42+'DK'!D42+'DE'!D42+'EE'!D42+'IE'!D42+'EL'!D42+'ES'!D42+'FR'!D42+'HR'!D42+'IT'!D42+'CY'!D42+LV!D42+LT!D42+LU!D42+'HU'!D42+MT!D42+NL!D42+'AT'!D42+PL!D42+PT!D42+RO!D42+SI!D42+SK!D42+'FI'!D42+SE!D42</f>
        <v>0</v>
      </c>
      <c r="E42" s="37">
        <f>'BE'!E42+'BG'!E42+'CZ'!E42+'DK'!E42+'DE'!E42+'EE'!E42+'IE'!E42+'EL'!E42+'ES'!E42+'FR'!E42+'HR'!E42+'IT'!E42+'CY'!E42+LV!E42+LT!E42+LU!E42+'HU'!E42+MT!E42+NL!E42+'AT'!E42+PL!E42+PT!E42+RO!E42+SI!E42+SK!E42+'FI'!E42+SE!E42</f>
        <v>0</v>
      </c>
      <c r="F42" s="54" t="str">
        <f t="shared" si="0"/>
        <v/>
      </c>
    </row>
    <row r="43" spans="1:6" ht="15">
      <c r="A43" s="6" t="s">
        <v>84</v>
      </c>
      <c r="B43" s="6" t="s">
        <v>85</v>
      </c>
      <c r="C43" s="6" t="s">
        <v>123</v>
      </c>
      <c r="D43" s="37">
        <f>'BE'!D43+'BG'!D43+'CZ'!D43+'DK'!D43+'DE'!D43+'EE'!D43+'IE'!D43+'EL'!D43+'ES'!D43+'FR'!D43+'HR'!D43+'IT'!D43+'CY'!D43+LV!D43+LT!D43+LU!D43+'HU'!D43+MT!D43+NL!D43+'AT'!D43+PL!D43+PT!D43+RO!D43+SI!D43+SK!D43+'FI'!D43+SE!D43</f>
        <v>6962.189999999999</v>
      </c>
      <c r="E43" s="37">
        <f>'BE'!E43+'BG'!E43+'CZ'!E43+'DK'!E43+'DE'!E43+'EE'!E43+'IE'!E43+'EL'!E43+'ES'!E43+'FR'!E43+'HR'!E43+'IT'!E43+'CY'!E43+LV!E43+LT!E43+LU!E43+'HU'!E43+MT!E43+NL!E43+'AT'!E43+PL!E43+PT!E43+RO!E43+SI!E43+SK!E43+'FI'!E43+SE!E43</f>
        <v>6562.179</v>
      </c>
      <c r="F43" s="54">
        <f t="shared" si="0"/>
        <v>-0.05745476638816216</v>
      </c>
    </row>
    <row r="44" spans="1:6" ht="15">
      <c r="A44" s="6" t="s">
        <v>84</v>
      </c>
      <c r="B44" s="6" t="s">
        <v>85</v>
      </c>
      <c r="C44" s="6" t="s">
        <v>124</v>
      </c>
      <c r="D44" s="37">
        <f>'BE'!D44+'BG'!D44+'CZ'!D44+'DK'!D44+'DE'!D44+'EE'!D44+'IE'!D44+'EL'!D44+'ES'!D44+'FR'!D44+'HR'!D44+'IT'!D44+'CY'!D44+LV!D44+LT!D44+LU!D44+'HU'!D44+MT!D44+NL!D44+'AT'!D44+PL!D44+PT!D44+RO!D44+SI!D44+SK!D44+'FI'!D44+SE!D44</f>
        <v>232.40699999999998</v>
      </c>
      <c r="E44" s="37">
        <f>'BE'!E44+'BG'!E44+'CZ'!E44+'DK'!E44+'DE'!E44+'EE'!E44+'IE'!E44+'EL'!E44+'ES'!E44+'FR'!E44+'HR'!E44+'IT'!E44+'CY'!E44+LV!E44+LT!E44+LU!E44+'HU'!E44+MT!E44+NL!E44+'AT'!E44+PL!E44+PT!E44+RO!E44+SI!E44+SK!E44+'FI'!E44+SE!E44</f>
        <v>228.536</v>
      </c>
      <c r="F44" s="54">
        <f t="shared" si="0"/>
        <v>-0.01665612481551748</v>
      </c>
    </row>
    <row r="45" spans="1:6" ht="15">
      <c r="A45" s="6" t="s">
        <v>84</v>
      </c>
      <c r="B45" s="6" t="s">
        <v>85</v>
      </c>
      <c r="C45" s="6" t="s">
        <v>125</v>
      </c>
      <c r="D45" s="37">
        <f>'BE'!D45+'BG'!D45+'CZ'!D45+'DK'!D45+'DE'!D45+'EE'!D45+'IE'!D45+'EL'!D45+'ES'!D45+'FR'!D45+'HR'!D45+'IT'!D45+'CY'!D45+LV!D45+LT!D45+LU!D45+'HU'!D45+MT!D45+NL!D45+'AT'!D45+PL!D45+PT!D45+RO!D45+SI!D45+SK!D45+'FI'!D45+SE!D45</f>
        <v>0</v>
      </c>
      <c r="E45" s="37">
        <f>'BE'!E45+'BG'!E45+'CZ'!E45+'DK'!E45+'DE'!E45+'EE'!E45+'IE'!E45+'EL'!E45+'ES'!E45+'FR'!E45+'HR'!E45+'IT'!E45+'CY'!E45+LV!E45+LT!E45+LU!E45+'HU'!E45+MT!E45+NL!E45+'AT'!E45+PL!E45+PT!E45+RO!E45+SI!E45+SK!E45+'FI'!E45+SE!E45</f>
        <v>0</v>
      </c>
      <c r="F45" s="54" t="str">
        <f t="shared" si="0"/>
        <v/>
      </c>
    </row>
    <row r="46" spans="1:6" ht="15">
      <c r="A46" s="6" t="s">
        <v>84</v>
      </c>
      <c r="B46" s="6" t="s">
        <v>85</v>
      </c>
      <c r="C46" s="6" t="s">
        <v>126</v>
      </c>
      <c r="D46" s="37">
        <f>'BE'!D46+'BG'!D46+'CZ'!D46+'DK'!D46+'DE'!D46+'EE'!D46+'IE'!D46+'EL'!D46+'ES'!D46+'FR'!D46+'HR'!D46+'IT'!D46+'CY'!D46+LV!D46+LT!D46+LU!D46+'HU'!D46+MT!D46+NL!D46+'AT'!D46+PL!D46+PT!D46+RO!D46+SI!D46+SK!D46+'FI'!D46+SE!D46</f>
        <v>0</v>
      </c>
      <c r="E46" s="37">
        <f>'BE'!E46+'BG'!E46+'CZ'!E46+'DK'!E46+'DE'!E46+'EE'!E46+'IE'!E46+'EL'!E46+'ES'!E46+'FR'!E46+'HR'!E46+'IT'!E46+'CY'!E46+LV!E46+LT!E46+LU!E46+'HU'!E46+MT!E46+NL!E46+'AT'!E46+PL!E46+PT!E46+RO!E46+SI!E46+SK!E46+'FI'!E46+SE!E46</f>
        <v>0</v>
      </c>
      <c r="F46" s="54" t="str">
        <f t="shared" si="0"/>
        <v/>
      </c>
    </row>
    <row r="47" spans="1:6" ht="15">
      <c r="A47" s="6" t="s">
        <v>84</v>
      </c>
      <c r="B47" s="6" t="s">
        <v>85</v>
      </c>
      <c r="C47" s="6" t="s">
        <v>127</v>
      </c>
      <c r="D47" s="37">
        <f>'BE'!D47+'BG'!D47+'CZ'!D47+'DK'!D47+'DE'!D47+'EE'!D47+'IE'!D47+'EL'!D47+'ES'!D47+'FR'!D47+'HR'!D47+'IT'!D47+'CY'!D47+LV!D47+LT!D47+LU!D47+'HU'!D47+MT!D47+NL!D47+'AT'!D47+PL!D47+PT!D47+RO!D47+SI!D47+SK!D47+'FI'!D47+SE!D47</f>
        <v>4.507</v>
      </c>
      <c r="E47" s="37">
        <f>'BE'!E47+'BG'!E47+'CZ'!E47+'DK'!E47+'DE'!E47+'EE'!E47+'IE'!E47+'EL'!E47+'ES'!E47+'FR'!E47+'HR'!E47+'IT'!E47+'CY'!E47+LV!E47+LT!E47+LU!E47+'HU'!E47+MT!E47+NL!E47+'AT'!E47+PL!E47+PT!E47+RO!E47+SI!E47+SK!E47+'FI'!E47+SE!E47</f>
        <v>16.107</v>
      </c>
      <c r="F47" s="54">
        <f t="shared" si="0"/>
        <v>2.5737741291324605</v>
      </c>
    </row>
    <row r="48" spans="1:6" ht="15">
      <c r="A48" s="6" t="s">
        <v>84</v>
      </c>
      <c r="B48" s="6" t="s">
        <v>85</v>
      </c>
      <c r="C48" s="6" t="s">
        <v>128</v>
      </c>
      <c r="D48" s="37">
        <f>'BE'!D48+'BG'!D48+'CZ'!D48+'DK'!D48+'DE'!D48+'EE'!D48+'IE'!D48+'EL'!D48+'ES'!D48+'FR'!D48+'HR'!D48+'IT'!D48+'CY'!D48+LV!D48+LT!D48+LU!D48+'HU'!D48+MT!D48+NL!D48+'AT'!D48+PL!D48+PT!D48+RO!D48+SI!D48+SK!D48+'FI'!D48+SE!D48</f>
        <v>10271.855000000001</v>
      </c>
      <c r="E48" s="37">
        <f>'BE'!E48+'BG'!E48+'CZ'!E48+'DK'!E48+'DE'!E48+'EE'!E48+'IE'!E48+'EL'!E48+'ES'!E48+'FR'!E48+'HR'!E48+'IT'!E48+'CY'!E48+LV!E48+LT!E48+LU!E48+'HU'!E48+MT!E48+NL!E48+'AT'!E48+PL!E48+PT!E48+RO!E48+SI!E48+SK!E48+'FI'!E48+SE!E48</f>
        <v>9758.857</v>
      </c>
      <c r="F48" s="54">
        <f t="shared" si="0"/>
        <v>-0.04994209906584557</v>
      </c>
    </row>
    <row r="49" spans="1:6" ht="15">
      <c r="A49" s="6" t="s">
        <v>84</v>
      </c>
      <c r="B49" s="6" t="s">
        <v>85</v>
      </c>
      <c r="C49" s="6" t="s">
        <v>129</v>
      </c>
      <c r="D49" s="37">
        <f>'BE'!D49+'BG'!D49+'CZ'!D49+'DK'!D49+'DE'!D49+'EE'!D49+'IE'!D49+'EL'!D49+'ES'!D49+'FR'!D49+'HR'!D49+'IT'!D49+'CY'!D49+LV!D49+LT!D49+LU!D49+'HU'!D49+MT!D49+NL!D49+'AT'!D49+PL!D49+PT!D49+RO!D49+SI!D49+SK!D49+'FI'!D49+SE!D49</f>
        <v>24891.698</v>
      </c>
      <c r="E49" s="37">
        <f>'BE'!E49+'BG'!E49+'CZ'!E49+'DK'!E49+'DE'!E49+'EE'!E49+'IE'!E49+'EL'!E49+'ES'!E49+'FR'!E49+'HR'!E49+'IT'!E49+'CY'!E49+LV!E49+LT!E49+LU!E49+'HU'!E49+MT!E49+NL!E49+'AT'!E49+PL!E49+PT!E49+RO!E49+SI!E49+SK!E49+'FI'!E49+SE!E49</f>
        <v>21587.417</v>
      </c>
      <c r="F49" s="54">
        <f t="shared" si="0"/>
        <v>-0.13274630762433315</v>
      </c>
    </row>
    <row r="50" spans="1:6" ht="15">
      <c r="A50" s="6" t="s">
        <v>84</v>
      </c>
      <c r="B50" s="6" t="s">
        <v>85</v>
      </c>
      <c r="C50" s="6" t="s">
        <v>130</v>
      </c>
      <c r="D50" s="37">
        <f>'BE'!D50+'BG'!D50+'CZ'!D50+'DK'!D50+'DE'!D50+'EE'!D50+'IE'!D50+'EL'!D50+'ES'!D50+'FR'!D50+'HR'!D50+'IT'!D50+'CY'!D50+LV!D50+LT!D50+LU!D50+'HU'!D50+MT!D50+NL!D50+'AT'!D50+PL!D50+PT!D50+RO!D50+SI!D50+SK!D50+'FI'!D50+SE!D50</f>
        <v>0</v>
      </c>
      <c r="E50" s="37">
        <f>'BE'!E50+'BG'!E50+'CZ'!E50+'DK'!E50+'DE'!E50+'EE'!E50+'IE'!E50+'EL'!E50+'ES'!E50+'FR'!E50+'HR'!E50+'IT'!E50+'CY'!E50+LV!E50+LT!E50+LU!E50+'HU'!E50+MT!E50+NL!E50+'AT'!E50+PL!E50+PT!E50+RO!E50+SI!E50+SK!E50+'FI'!E50+SE!E50</f>
        <v>0</v>
      </c>
      <c r="F50" s="54" t="str">
        <f t="shared" si="0"/>
        <v/>
      </c>
    </row>
    <row r="51" spans="1:6" ht="15">
      <c r="A51" s="6" t="s">
        <v>84</v>
      </c>
      <c r="B51" s="6" t="s">
        <v>85</v>
      </c>
      <c r="C51" s="6" t="s">
        <v>131</v>
      </c>
      <c r="D51" s="37">
        <f>'BE'!D51+'BG'!D51+'CZ'!D51+'DK'!D51+'DE'!D51+'EE'!D51+'IE'!D51+'EL'!D51+'ES'!D51+'FR'!D51+'HR'!D51+'IT'!D51+'CY'!D51+LV!D51+LT!D51+LU!D51+'HU'!D51+MT!D51+NL!D51+'AT'!D51+PL!D51+PT!D51+RO!D51+SI!D51+SK!D51+'FI'!D51+SE!D51</f>
        <v>621.462</v>
      </c>
      <c r="E51" s="37">
        <f>'BE'!E51+'BG'!E51+'CZ'!E51+'DK'!E51+'DE'!E51+'EE'!E51+'IE'!E51+'EL'!E51+'ES'!E51+'FR'!E51+'HR'!E51+'IT'!E51+'CY'!E51+LV!E51+LT!E51+LU!E51+'HU'!E51+MT!E51+NL!E51+'AT'!E51+PL!E51+PT!E51+RO!E51+SI!E51+SK!E51+'FI'!E51+SE!E51</f>
        <v>577.736</v>
      </c>
      <c r="F51" s="54">
        <f t="shared" si="0"/>
        <v>-0.07035989328390146</v>
      </c>
    </row>
    <row r="52" spans="1:6" ht="15">
      <c r="A52" s="6" t="s">
        <v>84</v>
      </c>
      <c r="B52" s="6" t="s">
        <v>85</v>
      </c>
      <c r="C52" s="6" t="s">
        <v>132</v>
      </c>
      <c r="D52" s="37">
        <f>'BE'!D52+'BG'!D52+'CZ'!D52+'DK'!D52+'DE'!D52+'EE'!D52+'IE'!D52+'EL'!D52+'ES'!D52+'FR'!D52+'HR'!D52+'IT'!D52+'CY'!D52+LV!D52+LT!D52+LU!D52+'HU'!D52+MT!D52+NL!D52+'AT'!D52+PL!D52+PT!D52+RO!D52+SI!D52+SK!D52+'FI'!D52+SE!D52</f>
        <v>8969.758</v>
      </c>
      <c r="E52" s="37">
        <f>'BE'!E52+'BG'!E52+'CZ'!E52+'DK'!E52+'DE'!E52+'EE'!E52+'IE'!E52+'EL'!E52+'ES'!E52+'FR'!E52+'HR'!E52+'IT'!E52+'CY'!E52+LV!E52+LT!E52+LU!E52+'HU'!E52+MT!E52+NL!E52+'AT'!E52+PL!E52+PT!E52+RO!E52+SI!E52+SK!E52+'FI'!E52+SE!E52</f>
        <v>8965.129</v>
      </c>
      <c r="F52" s="54">
        <f t="shared" si="0"/>
        <v>-0.0005160674345950911</v>
      </c>
    </row>
    <row r="53" spans="1:6" ht="15">
      <c r="A53" s="6" t="s">
        <v>84</v>
      </c>
      <c r="B53" s="6" t="s">
        <v>85</v>
      </c>
      <c r="C53" s="6" t="s">
        <v>133</v>
      </c>
      <c r="D53" s="37">
        <f>'BE'!D53+'BG'!D53+'CZ'!D53+'DK'!D53+'DE'!D53+'EE'!D53+'IE'!D53+'EL'!D53+'ES'!D53+'FR'!D53+'HR'!D53+'IT'!D53+'CY'!D53+LV!D53+LT!D53+LU!D53+'HU'!D53+MT!D53+NL!D53+'AT'!D53+PL!D53+PT!D53+RO!D53+SI!D53+SK!D53+'FI'!D53+SE!D53</f>
        <v>569283.6230000001</v>
      </c>
      <c r="E53" s="37">
        <f>'BE'!E53+'BG'!E53+'CZ'!E53+'DK'!E53+'DE'!E53+'EE'!E53+'IE'!E53+'EL'!E53+'ES'!E53+'FR'!E53+'HR'!E53+'IT'!E53+'CY'!E53+LV!E53+LT!E53+LU!E53+'HU'!E53+MT!E53+NL!E53+'AT'!E53+PL!E53+PT!E53+RO!E53+SI!E53+SK!E53+'FI'!E53+SE!E53</f>
        <v>566448.492</v>
      </c>
      <c r="F53" s="54">
        <f t="shared" si="0"/>
        <v>-0.004980173125409215</v>
      </c>
    </row>
    <row r="54" spans="1:6" ht="15">
      <c r="A54" s="6" t="s">
        <v>84</v>
      </c>
      <c r="B54" s="6" t="s">
        <v>85</v>
      </c>
      <c r="C54" s="6" t="s">
        <v>134</v>
      </c>
      <c r="D54" s="37">
        <f>'BE'!D54+'BG'!D54+'CZ'!D54+'DK'!D54+'DE'!D54+'EE'!D54+'IE'!D54+'EL'!D54+'ES'!D54+'FR'!D54+'HR'!D54+'IT'!D54+'CY'!D54+LV!D54+LT!D54+LU!D54+'HU'!D54+MT!D54+NL!D54+'AT'!D54+PL!D54+PT!D54+RO!D54+SI!D54+SK!D54+'FI'!D54+SE!D54</f>
        <v>1038.4969999999998</v>
      </c>
      <c r="E54" s="37">
        <f>'BE'!E54+'BG'!E54+'CZ'!E54+'DK'!E54+'DE'!E54+'EE'!E54+'IE'!E54+'EL'!E54+'ES'!E54+'FR'!E54+'HR'!E54+'IT'!E54+'CY'!E54+LV!E54+LT!E54+LU!E54+'HU'!E54+MT!E54+NL!E54+'AT'!E54+PL!E54+PT!E54+RO!E54+SI!E54+SK!E54+'FI'!E54+SE!E54</f>
        <v>893.1179999999999</v>
      </c>
      <c r="F54" s="54">
        <f t="shared" si="0"/>
        <v>-0.13998981219974627</v>
      </c>
    </row>
    <row r="55" spans="1:6" ht="15">
      <c r="A55" s="7" t="s">
        <v>84</v>
      </c>
      <c r="B55" s="7" t="s">
        <v>85</v>
      </c>
      <c r="C55" s="7" t="s">
        <v>135</v>
      </c>
      <c r="D55" s="38">
        <f>'BE'!D55+'BG'!D55+'CZ'!D55+'DK'!D55+'DE'!D55+'EE'!D55+'IE'!D55+'EL'!D55+'ES'!D55+'FR'!D55+'HR'!D55+'IT'!D55+'CY'!D55+LV!D55+LT!D55+LU!D55+'HU'!D55+MT!D55+NL!D55+'AT'!D55+PL!D55+PT!D55+RO!D55+SI!D55+SK!D55+'FI'!D55+SE!D55</f>
        <v>3882.069</v>
      </c>
      <c r="E55" s="38">
        <f>'BE'!E55+'BG'!E55+'CZ'!E55+'DK'!E55+'DE'!E55+'EE'!E55+'IE'!E55+'EL'!E55+'ES'!E55+'FR'!E55+'HR'!E55+'IT'!E55+'CY'!E55+LV!E55+LT!E55+LU!E55+'HU'!E55+MT!E55+NL!E55+'AT'!E55+PL!E55+PT!E55+RO!E55+SI!E55+SK!E55+'FI'!E55+SE!E55</f>
        <v>3548.545</v>
      </c>
      <c r="F55" s="55">
        <f t="shared" si="0"/>
        <v>-0.08591398040580933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2908932.294</v>
      </c>
      <c r="E56" s="35">
        <v>2791316.651</v>
      </c>
      <c r="F56" s="56">
        <f t="shared" si="0"/>
        <v>-0.04043258182481446</v>
      </c>
    </row>
    <row r="57" spans="1:6" ht="15">
      <c r="A57" s="16" t="s">
        <v>84</v>
      </c>
      <c r="B57" s="16" t="s">
        <v>85</v>
      </c>
      <c r="C57" s="16" t="s">
        <v>137</v>
      </c>
      <c r="D57" s="39">
        <f>'BE'!D57+'BG'!D57+'CZ'!D57+'DK'!D57+'DE'!D57+'EE'!D57+'IE'!D57+'EL'!D57+'ES'!D57+'FR'!D57+'HR'!D57+'IT'!D57+'CY'!D57+LV!D57+LT!D57+LU!D57+'HU'!D57+MT!D57+NL!D57+'AT'!D57+PL!D57+PT!D57+RO!D57+SI!D57+SK!D57+'FI'!D57+SE!D57</f>
        <v>130458.493</v>
      </c>
      <c r="E57" s="39">
        <f>'BE'!E57+'BG'!E57+'CZ'!E57+'DK'!E57+'DE'!E57+'EE'!E57+'IE'!E57+'EL'!E57+'ES'!E57+'FR'!E57+'HR'!E57+'IT'!E57+'CY'!E57+LV!E57+LT!E57+LU!E57+'HU'!E57+MT!E57+NL!E57+'AT'!E57+PL!E57+PT!E57+RO!E57+SI!E57+SK!E57+'FI'!E57+SE!E57</f>
        <v>127220.3139999999</v>
      </c>
      <c r="F57" s="57">
        <f t="shared" si="0"/>
        <v>-0.02482152695110551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2778473.801</v>
      </c>
      <c r="E58" s="35">
        <v>2664096.337</v>
      </c>
      <c r="F58" s="56">
        <f t="shared" si="0"/>
        <v>-0.04116557225007289</v>
      </c>
    </row>
    <row r="59" spans="1:6" ht="15">
      <c r="A59" s="5" t="s">
        <v>84</v>
      </c>
      <c r="B59" s="5" t="s">
        <v>85</v>
      </c>
      <c r="C59" s="5" t="s">
        <v>139</v>
      </c>
      <c r="D59" s="36">
        <f>'BE'!D59+'BG'!D59+'CZ'!D59+'DK'!D59+'DE'!D59+'EE'!D59+'IE'!D59+'EL'!D59+'ES'!D59+'FR'!D59+'HR'!D59+'IT'!D59+'CY'!D59+LV!D59+LT!D59+LU!D59+'HU'!D59+MT!D59+NL!D59+'AT'!D59+PL!D59+PT!D59+RO!D59+SI!D59+SK!D59+'FI'!D59+SE!D59</f>
        <v>369432.4479999999</v>
      </c>
      <c r="E59" s="36">
        <f>'BE'!E59+'BG'!E59+'CZ'!E59+'DK'!E59+'DE'!E59+'EE'!E59+'IE'!E59+'EL'!E59+'ES'!E59+'FR'!E59+'HR'!E59+'IT'!E59+'CY'!E59+LV!E59+LT!E59+LU!E59+'HU'!E59+MT!E59+NL!E59+'AT'!E59+PL!E59+PT!E59+RO!E59+SI!E59+SK!E59+'FI'!E59+SE!E59</f>
        <v>381085.79699999996</v>
      </c>
      <c r="F59" s="58">
        <f t="shared" si="0"/>
        <v>0.031543923829885356</v>
      </c>
    </row>
    <row r="60" spans="1:6" ht="15">
      <c r="A60" s="6" t="s">
        <v>84</v>
      </c>
      <c r="B60" s="6" t="s">
        <v>85</v>
      </c>
      <c r="C60" s="6" t="s">
        <v>140</v>
      </c>
      <c r="D60" s="37">
        <f>'BE'!D60+'BG'!D60+'CZ'!D60+'DK'!D60+'DE'!D60+'EE'!D60+'IE'!D60+'EL'!D60+'ES'!D60+'FR'!D60+'HR'!D60+'IT'!D60+'CY'!D60+LV!D60+LT!D60+LU!D60+'HU'!D60+MT!D60+NL!D60+'AT'!D60+PL!D60+PT!D60+RO!D60+SI!D60+SK!D60+'FI'!D60+SE!D60</f>
        <v>366487.72500000003</v>
      </c>
      <c r="E60" s="37">
        <f>'BE'!E60+'BG'!E60+'CZ'!E60+'DK'!E60+'DE'!E60+'EE'!E60+'IE'!E60+'EL'!E60+'ES'!E60+'FR'!E60+'HR'!E60+'IT'!E60+'CY'!E60+LV!E60+LT!E60+LU!E60+'HU'!E60+MT!E60+NL!E60+'AT'!E60+PL!E60+PT!E60+RO!E60+SI!E60+SK!E60+'FI'!E60+SE!E60</f>
        <v>367918.508</v>
      </c>
      <c r="F60" s="54">
        <f t="shared" si="0"/>
        <v>0.0039040407151424983</v>
      </c>
    </row>
    <row r="61" spans="1:6" ht="15">
      <c r="A61" s="6" t="s">
        <v>84</v>
      </c>
      <c r="B61" s="6" t="s">
        <v>85</v>
      </c>
      <c r="C61" s="6" t="s">
        <v>141</v>
      </c>
      <c r="D61" s="37">
        <f>'BE'!D61+'BG'!D61+'CZ'!D61+'DK'!D61+'DE'!D61+'EE'!D61+'IE'!D61+'EL'!D61+'ES'!D61+'FR'!D61+'HR'!D61+'IT'!D61+'CY'!D61+LV!D61+LT!D61+LU!D61+'HU'!D61+MT!D61+NL!D61+'AT'!D61+PL!D61+PT!D61+RO!D61+SI!D61+SK!D61+'FI'!D61+SE!D61</f>
        <v>1599.661</v>
      </c>
      <c r="E61" s="37">
        <f>'BE'!E61+'BG'!E61+'CZ'!E61+'DK'!E61+'DE'!E61+'EE'!E61+'IE'!E61+'EL'!E61+'ES'!E61+'FR'!E61+'HR'!E61+'IT'!E61+'CY'!E61+LV!E61+LT!E61+LU!E61+'HU'!E61+MT!E61+NL!E61+'AT'!E61+PL!E61+PT!E61+RO!E61+SI!E61+SK!E61+'FI'!E61+SE!E61</f>
        <v>1772.505</v>
      </c>
      <c r="F61" s="54">
        <f t="shared" si="0"/>
        <v>0.10805039317705445</v>
      </c>
    </row>
    <row r="62" spans="1:6" ht="15">
      <c r="A62" s="6" t="s">
        <v>84</v>
      </c>
      <c r="B62" s="6" t="s">
        <v>85</v>
      </c>
      <c r="C62" s="6" t="s">
        <v>142</v>
      </c>
      <c r="D62" s="37">
        <f>'BE'!D62+'BG'!D62+'CZ'!D62+'DK'!D62+'DE'!D62+'EE'!D62+'IE'!D62+'EL'!D62+'ES'!D62+'FR'!D62+'HR'!D62+'IT'!D62+'CY'!D62+LV!D62+LT!D62+LU!D62+'HU'!D62+MT!D62+NL!D62+'AT'!D62+PL!D62+PT!D62+RO!D62+SI!D62+SK!D62+'FI'!D62+SE!D62</f>
        <v>697.5619999999999</v>
      </c>
      <c r="E62" s="37">
        <f>'BE'!E62+'BG'!E62+'CZ'!E62+'DK'!E62+'DE'!E62+'EE'!E62+'IE'!E62+'EL'!E62+'ES'!E62+'FR'!E62+'HR'!E62+'IT'!E62+'CY'!E62+LV!E62+LT!E62+LU!E62+'HU'!E62+MT!E62+NL!E62+'AT'!E62+PL!E62+PT!E62+RO!E62+SI!E62+SK!E62+'FI'!E62+SE!E62</f>
        <v>1191.928</v>
      </c>
      <c r="F62" s="54">
        <f t="shared" si="0"/>
        <v>0.70870546274023</v>
      </c>
    </row>
    <row r="63" spans="1:6" ht="15">
      <c r="A63" s="7" t="s">
        <v>84</v>
      </c>
      <c r="B63" s="7" t="s">
        <v>85</v>
      </c>
      <c r="C63" s="7" t="s">
        <v>162</v>
      </c>
      <c r="D63" s="38">
        <f>'BE'!D63+'BG'!D63+'CZ'!D63+'DK'!D63+'DE'!D63+'EE'!D63+'IE'!D63+'EL'!D63+'ES'!D63+'FR'!D63+'HR'!D63+'IT'!D63+'CY'!D63+LV!D63+LT!D63+LU!D63+'HU'!D63+MT!D63+NL!D63+'AT'!D63+PL!D63+PT!D63+RO!D63+SI!D63+SK!D63+'FI'!D63+SE!D63</f>
        <v>22205.645</v>
      </c>
      <c r="E63" s="38">
        <f>'BE'!E63+'BG'!E63+'CZ'!E63+'DK'!E63+'DE'!E63+'EE'!E63+'IE'!E63+'EL'!E63+'ES'!E63+'FR'!E63+'HR'!E63+'IT'!E63+'CY'!E63+LV!E63+LT!E63+LU!E63+'HU'!E63+MT!E63+NL!E63+'AT'!E63+PL!E63+PT!E63+RO!E63+SI!E63+SK!E63+'FI'!E63+SE!E63</f>
        <v>25227.356999999996</v>
      </c>
      <c r="F63" s="55">
        <f t="shared" si="0"/>
        <v>0.13607855119722911</v>
      </c>
    </row>
    <row r="64" spans="1:6" s="10" customFormat="1" ht="15">
      <c r="A64" s="7" t="s">
        <v>84</v>
      </c>
      <c r="B64" s="7" t="s">
        <v>85</v>
      </c>
      <c r="C64" s="7" t="s">
        <v>163</v>
      </c>
      <c r="D64" s="38">
        <f>'BE'!D64+'BG'!D64+'CZ'!D64+'DK'!D64+'DE'!D64+'EE'!D64+'IE'!D64+'EL'!D64+'ES'!D64+'FR'!D64+'HR'!D64+'IT'!D64+'CY'!D64+LV!D64+LT!D64+LU!D64+'HU'!D64+MT!D64+NL!D64+'AT'!D64+PL!D64+PT!D64+RO!D64+SI!D64+SK!D64+'FI'!D64+SE!D64</f>
        <v>12798.766000000001</v>
      </c>
      <c r="E64" s="38">
        <f>'BE'!E64+'BG'!E64+'CZ'!E64+'DK'!E64+'DE'!E64+'EE'!E64+'IE'!E64+'EL'!E64+'ES'!E64+'FR'!E64+'HR'!E64+'IT'!E64+'CY'!E64+LV!E64+LT!E64+LU!E64+'HU'!E64+MT!E64+NL!E64+'AT'!E64+PL!E64+PT!E64+RO!E64+SI!E64+SK!E64+'FI'!E64+SE!E64</f>
        <v>13549.304999999998</v>
      </c>
      <c r="F64" s="55">
        <f t="shared" si="0"/>
        <v>0.05864151278334151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f>'BE'!D65+'BG'!D65+'CZ'!D65+'DK'!D65+'DE'!D65+'EE'!D65+'IE'!D65+'EL'!D65+'ES'!D65+'FR'!D65+'HR'!D65+'IT'!D65+'CY'!D65+LV!D65+LT!D65+LU!D65+'HU'!D65+MT!D65+NL!D65+'AT'!D65+PL!D65+PT!D65+RO!D65+SI!D65+SK!D65+'FI'!D65+SE!D65</f>
        <v>2744116.8899999997</v>
      </c>
      <c r="E65" s="35">
        <f>'BE'!E65+'BG'!E65+'CZ'!E65+'DK'!E65+'DE'!E65+'EE'!E65+'IE'!E65+'EL'!E65+'ES'!E65+'FR'!E65+'HR'!E65+'IT'!E65+'CY'!E65+LV!E65+LT!E65+LU!E65+'HU'!E65+MT!E65+NL!E65+'AT'!E65+PL!E65+PT!E65+RO!E65+SI!E65+SK!E65+'FI'!E65+SE!E65</f>
        <v>2635522.5300000003</v>
      </c>
      <c r="F65" s="56">
        <f t="shared" si="0"/>
        <v>-0.03957351831320832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f>'BE'!D66+'BG'!D66+'CZ'!D66+'DK'!D66+'DE'!D66+'EE'!D66+'IE'!D66+'EL'!D66+'ES'!D66+'FR'!D66+'HR'!D66+'IT'!D66+'CY'!D66+LV!D66+LT!D66+LU!D66+'HU'!D66+MT!D66+NL!D66+'AT'!D66+PL!D66+PT!D66+RO!D66+SI!D66+SK!D66+'FI'!D66+SE!D66</f>
        <v>178569.63100000002</v>
      </c>
      <c r="E66" s="39">
        <f>'BE'!E66+'BG'!E66+'CZ'!E66+'DK'!E66+'DE'!E66+'EE'!E66+'IE'!E66+'EL'!E66+'ES'!E66+'FR'!E66+'HR'!E66+'IT'!E66+'CY'!E66+LV!E66+LT!E66+LU!E66+'HU'!E66+MT!E66+NL!E66+'AT'!E66+PL!E66+PT!E66+RO!E66+SI!E66+SK!E66+'FI'!E66+SE!E66</f>
        <v>170732.63199999998</v>
      </c>
      <c r="F66" s="57">
        <f t="shared" si="0"/>
        <v>-0.04388763619050118</v>
      </c>
    </row>
    <row r="67" spans="1:6" ht="15">
      <c r="A67" s="14" t="s">
        <v>84</v>
      </c>
      <c r="B67" s="14" t="s">
        <v>85</v>
      </c>
      <c r="C67" s="14" t="s">
        <v>144</v>
      </c>
      <c r="D67" s="35">
        <f>'BE'!D67+'BG'!D67+'CZ'!D67+'DK'!D67+'DE'!D67+'EE'!D67+'IE'!D67+'EL'!D67+'ES'!D67+'FR'!D67+'HR'!D67+'IT'!D67+'CY'!D67+LV!D67+LT!D67+LU!D67+'HU'!D67+MT!D67+NL!D67+'AT'!D67+PL!D67+PT!D67+RO!D67+SI!D67+SK!D67+'FI'!D67+SE!D67</f>
        <v>2565547.259</v>
      </c>
      <c r="E67" s="35">
        <f>'BE'!E67+'BG'!E67+'CZ'!E67+'DK'!E67+'DE'!E67+'EE'!E67+'IE'!E67+'EL'!E67+'ES'!E67+'FR'!E67+'HR'!E67+'IT'!E67+'CY'!E67+LV!E67+LT!E67+LU!E67+'HU'!E67+MT!E67+NL!E67+'AT'!E67+PL!E67+PT!E67+RO!E67+SI!E67+SK!E67+'FI'!E67+SE!E67</f>
        <v>2464789.898</v>
      </c>
      <c r="F67" s="56">
        <f aca="true" t="shared" si="1" ref="F67">IF(ISERROR(E67/D67-1),"",(E67/D67-1))</f>
        <v>-0.03927324302701529</v>
      </c>
    </row>
    <row r="68" ht="15">
      <c r="A68" s="18" t="s">
        <v>158</v>
      </c>
    </row>
    <row r="69" ht="15">
      <c r="A69" s="18" t="s">
        <v>179</v>
      </c>
    </row>
    <row r="70" ht="15">
      <c r="A70" s="2" t="s">
        <v>164</v>
      </c>
    </row>
  </sheetData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1">
      <selection activeCell="A70" sqref="A70:XFD70"/>
    </sheetView>
  </sheetViews>
  <sheetFormatPr defaultColWidth="9.140625" defaultRowHeight="15"/>
  <cols>
    <col min="1" max="1" width="9.140625" style="2" customWidth="1"/>
    <col min="2" max="2" width="9.0039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47.00390625" style="2" customWidth="1"/>
    <col min="8" max="16384" width="9.140625" style="2" customWidth="1"/>
  </cols>
  <sheetData>
    <row r="1" ht="15.75">
      <c r="A1" s="52" t="s">
        <v>70</v>
      </c>
    </row>
    <row r="2" spans="1:6" ht="24">
      <c r="A2" s="12"/>
      <c r="B2" s="13"/>
      <c r="C2" s="13" t="s">
        <v>83</v>
      </c>
      <c r="D2" s="13">
        <v>2019</v>
      </c>
      <c r="E2" s="13">
        <v>2020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66130</v>
      </c>
      <c r="E3" s="36">
        <v>48916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65393</v>
      </c>
      <c r="E4" s="37">
        <v>71806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65300</v>
      </c>
      <c r="E5" s="37">
        <v>71657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93</v>
      </c>
      <c r="E6" s="37">
        <v>149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0</v>
      </c>
      <c r="E7" s="37">
        <v>0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37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679</v>
      </c>
      <c r="E9" s="37">
        <v>1035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679</v>
      </c>
      <c r="E10" s="37">
        <v>1035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19847</v>
      </c>
      <c r="E13" s="37">
        <v>27526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19241</v>
      </c>
      <c r="E14" s="37">
        <v>26893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606</v>
      </c>
      <c r="E15" s="37">
        <v>633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165</v>
      </c>
      <c r="D16" s="37">
        <v>39</v>
      </c>
      <c r="E16" s="37">
        <v>96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167</v>
      </c>
      <c r="D17" s="37">
        <v>1767</v>
      </c>
      <c r="E17" s="37">
        <v>2424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166</v>
      </c>
      <c r="D18" s="37">
        <v>1631</v>
      </c>
      <c r="E18" s="37">
        <v>2237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11220</v>
      </c>
      <c r="E19" s="37">
        <v>6329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17</v>
      </c>
      <c r="E20" s="37">
        <v>12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32</v>
      </c>
      <c r="E23" s="37">
        <v>9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212</v>
      </c>
      <c r="E26" s="37">
        <v>4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0</v>
      </c>
      <c r="E28" s="37">
        <v>0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68</v>
      </c>
      <c r="E35" s="37">
        <v>174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556</v>
      </c>
      <c r="E36" s="37">
        <v>1172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142</v>
      </c>
      <c r="E37" s="37">
        <v>344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205</v>
      </c>
      <c r="E38" s="37">
        <v>89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0</v>
      </c>
      <c r="E43" s="37">
        <v>0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8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2</v>
      </c>
      <c r="E47" s="37">
        <v>13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95</v>
      </c>
      <c r="E48" s="37">
        <v>230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112</v>
      </c>
      <c r="E49" s="37">
        <v>94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284</v>
      </c>
      <c r="E53" s="37">
        <v>108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0</v>
      </c>
      <c r="E55" s="38">
        <v>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168439</v>
      </c>
      <c r="E56" s="35">
        <v>162618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2794</v>
      </c>
      <c r="E57" s="39">
        <v>3073</v>
      </c>
      <c r="F57" s="50" t="s">
        <v>145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165645</v>
      </c>
      <c r="E58" s="35">
        <v>159545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9070</v>
      </c>
      <c r="E59" s="36">
        <v>11827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35231</v>
      </c>
      <c r="E60" s="37">
        <v>36824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1033</v>
      </c>
      <c r="E61" s="37">
        <v>1157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205</v>
      </c>
      <c r="E62" s="37">
        <v>308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162</v>
      </c>
      <c r="D63" s="38">
        <v>0</v>
      </c>
      <c r="E63" s="38">
        <v>0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163</v>
      </c>
      <c r="D64" s="38">
        <v>32</v>
      </c>
      <c r="E64" s="38">
        <v>73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138214</v>
      </c>
      <c r="E65" s="35">
        <v>133010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10842</v>
      </c>
      <c r="E66" s="39">
        <v>7653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127372</v>
      </c>
      <c r="E67" s="35">
        <v>125357</v>
      </c>
      <c r="F67" s="49" t="s">
        <v>81</v>
      </c>
    </row>
    <row r="68" ht="15">
      <c r="A68" s="18" t="s">
        <v>158</v>
      </c>
    </row>
    <row r="69" ht="15">
      <c r="A69" s="18" t="s">
        <v>179</v>
      </c>
    </row>
    <row r="70" spans="1:5" ht="15">
      <c r="A70" s="2" t="s">
        <v>164</v>
      </c>
      <c r="E70" s="87"/>
    </row>
  </sheetData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B1">
      <selection activeCell="E3" sqref="E3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2" t="s">
        <v>75</v>
      </c>
    </row>
    <row r="2" spans="1:6" ht="24">
      <c r="A2" s="12"/>
      <c r="B2" s="13"/>
      <c r="C2" s="13" t="s">
        <v>83</v>
      </c>
      <c r="D2" s="13">
        <v>2019</v>
      </c>
      <c r="E2" s="13">
        <v>2020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56183.934</v>
      </c>
      <c r="E3" s="90" t="s">
        <v>7</v>
      </c>
      <c r="F3" s="45"/>
    </row>
    <row r="4" spans="1:6" ht="15">
      <c r="A4" s="6" t="s">
        <v>84</v>
      </c>
      <c r="B4" s="6" t="s">
        <v>85</v>
      </c>
      <c r="C4" s="6" t="s">
        <v>87</v>
      </c>
      <c r="D4" s="37">
        <v>7691.238</v>
      </c>
      <c r="E4" s="90" t="s">
        <v>7</v>
      </c>
      <c r="F4" s="46"/>
    </row>
    <row r="5" spans="1:6" ht="15">
      <c r="A5" s="6" t="s">
        <v>84</v>
      </c>
      <c r="B5" s="6" t="s">
        <v>85</v>
      </c>
      <c r="C5" s="6" t="s">
        <v>88</v>
      </c>
      <c r="D5" s="37">
        <v>5934.827</v>
      </c>
      <c r="E5" s="90" t="s">
        <v>7</v>
      </c>
      <c r="F5" s="46"/>
    </row>
    <row r="6" spans="1:6" ht="15">
      <c r="A6" s="6" t="s">
        <v>84</v>
      </c>
      <c r="B6" s="6" t="s">
        <v>85</v>
      </c>
      <c r="C6" s="6" t="s">
        <v>89</v>
      </c>
      <c r="D6" s="37">
        <v>0</v>
      </c>
      <c r="E6" s="90" t="s">
        <v>7</v>
      </c>
      <c r="F6" s="46"/>
    </row>
    <row r="7" spans="1:6" ht="15">
      <c r="A7" s="6" t="s">
        <v>84</v>
      </c>
      <c r="B7" s="6" t="s">
        <v>85</v>
      </c>
      <c r="C7" s="6" t="s">
        <v>90</v>
      </c>
      <c r="D7" s="37">
        <v>1756.411</v>
      </c>
      <c r="E7" s="90" t="s">
        <v>7</v>
      </c>
      <c r="F7" s="46"/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90" t="s">
        <v>7</v>
      </c>
      <c r="F8" s="46"/>
    </row>
    <row r="9" spans="1:6" ht="15">
      <c r="A9" s="6" t="s">
        <v>84</v>
      </c>
      <c r="B9" s="6" t="s">
        <v>85</v>
      </c>
      <c r="C9" s="6" t="s">
        <v>92</v>
      </c>
      <c r="D9" s="37">
        <v>12918.07</v>
      </c>
      <c r="E9" s="90" t="s">
        <v>7</v>
      </c>
      <c r="F9" s="46"/>
    </row>
    <row r="10" spans="1:6" ht="15">
      <c r="A10" s="6" t="s">
        <v>84</v>
      </c>
      <c r="B10" s="6" t="s">
        <v>85</v>
      </c>
      <c r="C10" s="6" t="s">
        <v>93</v>
      </c>
      <c r="D10" s="37">
        <v>12918.07</v>
      </c>
      <c r="E10" s="90" t="s">
        <v>7</v>
      </c>
      <c r="F10" s="46"/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90" t="s">
        <v>7</v>
      </c>
      <c r="F11" s="46"/>
    </row>
    <row r="12" spans="1:6" ht="15">
      <c r="A12" s="6" t="s">
        <v>84</v>
      </c>
      <c r="B12" s="6" t="s">
        <v>85</v>
      </c>
      <c r="C12" s="6" t="s">
        <v>95</v>
      </c>
      <c r="D12" s="37">
        <v>13.991</v>
      </c>
      <c r="E12" s="90" t="s">
        <v>7</v>
      </c>
      <c r="F12" s="46"/>
    </row>
    <row r="13" spans="1:6" ht="15">
      <c r="A13" s="6" t="s">
        <v>84</v>
      </c>
      <c r="B13" s="6" t="s">
        <v>85</v>
      </c>
      <c r="C13" s="6" t="s">
        <v>96</v>
      </c>
      <c r="D13" s="37">
        <v>64334.844</v>
      </c>
      <c r="E13" s="90" t="s">
        <v>7</v>
      </c>
      <c r="F13" s="46"/>
    </row>
    <row r="14" spans="1:6" ht="15">
      <c r="A14" s="6" t="s">
        <v>84</v>
      </c>
      <c r="B14" s="6" t="s">
        <v>85</v>
      </c>
      <c r="C14" s="6" t="s">
        <v>97</v>
      </c>
      <c r="D14" s="37">
        <v>32189.232</v>
      </c>
      <c r="E14" s="90" t="s">
        <v>7</v>
      </c>
      <c r="F14" s="46"/>
    </row>
    <row r="15" spans="1:6" ht="15">
      <c r="A15" s="6" t="s">
        <v>84</v>
      </c>
      <c r="B15" s="6" t="s">
        <v>85</v>
      </c>
      <c r="C15" s="6" t="s">
        <v>98</v>
      </c>
      <c r="D15" s="37">
        <v>32145.611</v>
      </c>
      <c r="E15" s="90" t="s">
        <v>7</v>
      </c>
      <c r="F15" s="46"/>
    </row>
    <row r="16" spans="1:6" ht="15">
      <c r="A16" s="6" t="s">
        <v>84</v>
      </c>
      <c r="B16" s="6" t="s">
        <v>85</v>
      </c>
      <c r="C16" s="6" t="s">
        <v>165</v>
      </c>
      <c r="D16" s="37">
        <v>849.951</v>
      </c>
      <c r="E16" s="90" t="s">
        <v>7</v>
      </c>
      <c r="F16" s="46"/>
    </row>
    <row r="17" spans="1:6" ht="15">
      <c r="A17" s="6" t="s">
        <v>84</v>
      </c>
      <c r="B17" s="6" t="s">
        <v>85</v>
      </c>
      <c r="C17" s="6" t="s">
        <v>167</v>
      </c>
      <c r="D17" s="37">
        <v>3799.048</v>
      </c>
      <c r="E17" s="90" t="s">
        <v>7</v>
      </c>
      <c r="F17" s="46"/>
    </row>
    <row r="18" spans="1:6" ht="15">
      <c r="A18" s="6" t="s">
        <v>84</v>
      </c>
      <c r="B18" s="6" t="s">
        <v>85</v>
      </c>
      <c r="C18" s="6" t="s">
        <v>166</v>
      </c>
      <c r="D18" s="37">
        <v>3819.963</v>
      </c>
      <c r="E18" s="90" t="s">
        <v>7</v>
      </c>
      <c r="F18" s="46"/>
    </row>
    <row r="19" spans="1:6" ht="15">
      <c r="A19" s="6" t="s">
        <v>84</v>
      </c>
      <c r="B19" s="6" t="s">
        <v>85</v>
      </c>
      <c r="C19" s="6" t="s">
        <v>99</v>
      </c>
      <c r="D19" s="37">
        <v>25935.024</v>
      </c>
      <c r="E19" s="90" t="s">
        <v>7</v>
      </c>
      <c r="F19" s="46"/>
    </row>
    <row r="20" spans="1:6" ht="15">
      <c r="A20" s="6" t="s">
        <v>84</v>
      </c>
      <c r="B20" s="6" t="s">
        <v>85</v>
      </c>
      <c r="C20" s="6" t="s">
        <v>100</v>
      </c>
      <c r="D20" s="37">
        <v>7569.208</v>
      </c>
      <c r="E20" s="90" t="s">
        <v>7</v>
      </c>
      <c r="F20" s="46"/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90" t="s">
        <v>7</v>
      </c>
      <c r="F21" s="46"/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90" t="s">
        <v>7</v>
      </c>
      <c r="F22" s="46"/>
    </row>
    <row r="23" spans="1:6" ht="15">
      <c r="A23" s="6" t="s">
        <v>84</v>
      </c>
      <c r="B23" s="6" t="s">
        <v>85</v>
      </c>
      <c r="C23" s="6" t="s">
        <v>103</v>
      </c>
      <c r="D23" s="37">
        <v>0</v>
      </c>
      <c r="E23" s="90" t="s">
        <v>7</v>
      </c>
      <c r="F23" s="46"/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90" t="s">
        <v>7</v>
      </c>
      <c r="F24" s="46"/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90" t="s">
        <v>7</v>
      </c>
      <c r="F25" s="46"/>
    </row>
    <row r="26" spans="1:6" ht="15">
      <c r="A26" s="6" t="s">
        <v>84</v>
      </c>
      <c r="B26" s="6" t="s">
        <v>85</v>
      </c>
      <c r="C26" s="6" t="s">
        <v>106</v>
      </c>
      <c r="D26" s="37">
        <v>6891.095</v>
      </c>
      <c r="E26" s="90" t="s">
        <v>7</v>
      </c>
      <c r="F26" s="46"/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90" t="s">
        <v>7</v>
      </c>
      <c r="F27" s="46"/>
    </row>
    <row r="28" spans="1:6" ht="15">
      <c r="A28" s="6" t="s">
        <v>84</v>
      </c>
      <c r="B28" s="6" t="s">
        <v>85</v>
      </c>
      <c r="C28" s="6" t="s">
        <v>108</v>
      </c>
      <c r="D28" s="37">
        <v>0</v>
      </c>
      <c r="E28" s="90" t="s">
        <v>7</v>
      </c>
      <c r="F28" s="46"/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90" t="s">
        <v>7</v>
      </c>
      <c r="F29" s="46"/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90" t="s">
        <v>7</v>
      </c>
      <c r="F30" s="46"/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90" t="s">
        <v>7</v>
      </c>
      <c r="F31" s="46"/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90" t="s">
        <v>7</v>
      </c>
      <c r="F32" s="46"/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90" t="s">
        <v>7</v>
      </c>
      <c r="F33" s="46"/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90" t="s">
        <v>7</v>
      </c>
      <c r="F34" s="46"/>
    </row>
    <row r="35" spans="1:6" ht="15">
      <c r="A35" s="6" t="s">
        <v>84</v>
      </c>
      <c r="B35" s="6" t="s">
        <v>85</v>
      </c>
      <c r="C35" s="6" t="s">
        <v>115</v>
      </c>
      <c r="D35" s="37">
        <v>104.52</v>
      </c>
      <c r="E35" s="90" t="s">
        <v>7</v>
      </c>
      <c r="F35" s="46"/>
    </row>
    <row r="36" spans="1:6" ht="15">
      <c r="A36" s="6" t="s">
        <v>84</v>
      </c>
      <c r="B36" s="6" t="s">
        <v>85</v>
      </c>
      <c r="C36" s="6" t="s">
        <v>116</v>
      </c>
      <c r="D36" s="37">
        <v>670.747</v>
      </c>
      <c r="E36" s="90" t="s">
        <v>7</v>
      </c>
      <c r="F36" s="46"/>
    </row>
    <row r="37" spans="1:6" ht="15">
      <c r="A37" s="6" t="s">
        <v>84</v>
      </c>
      <c r="B37" s="6" t="s">
        <v>85</v>
      </c>
      <c r="C37" s="6" t="s">
        <v>117</v>
      </c>
      <c r="D37" s="37">
        <v>0</v>
      </c>
      <c r="E37" s="90" t="s">
        <v>7</v>
      </c>
      <c r="F37" s="46"/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90" t="s">
        <v>7</v>
      </c>
      <c r="F38" s="46"/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90" t="s">
        <v>7</v>
      </c>
      <c r="F39" s="46"/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90" t="s">
        <v>7</v>
      </c>
      <c r="F40" s="46"/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90" t="s">
        <v>7</v>
      </c>
      <c r="F41" s="46"/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90" t="s">
        <v>7</v>
      </c>
      <c r="F42" s="46"/>
    </row>
    <row r="43" spans="1:6" ht="15">
      <c r="A43" s="6" t="s">
        <v>84</v>
      </c>
      <c r="B43" s="6" t="s">
        <v>85</v>
      </c>
      <c r="C43" s="6" t="s">
        <v>123</v>
      </c>
      <c r="D43" s="37">
        <v>775.34</v>
      </c>
      <c r="E43" s="90" t="s">
        <v>7</v>
      </c>
      <c r="F43" s="46"/>
    </row>
    <row r="44" spans="1:6" ht="15">
      <c r="A44" s="6" t="s">
        <v>84</v>
      </c>
      <c r="B44" s="6" t="s">
        <v>85</v>
      </c>
      <c r="C44" s="6" t="s">
        <v>124</v>
      </c>
      <c r="D44" s="37">
        <v>0</v>
      </c>
      <c r="E44" s="90" t="s">
        <v>7</v>
      </c>
      <c r="F44" s="46"/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90" t="s">
        <v>7</v>
      </c>
      <c r="F45" s="46"/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90" t="s">
        <v>7</v>
      </c>
      <c r="F46" s="46"/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90" t="s">
        <v>7</v>
      </c>
      <c r="F47" s="46"/>
    </row>
    <row r="48" spans="1:6" ht="15">
      <c r="A48" s="6" t="s">
        <v>84</v>
      </c>
      <c r="B48" s="6" t="s">
        <v>85</v>
      </c>
      <c r="C48" s="6" t="s">
        <v>128</v>
      </c>
      <c r="D48" s="37">
        <v>376.678</v>
      </c>
      <c r="E48" s="90" t="s">
        <v>7</v>
      </c>
      <c r="F48" s="46"/>
    </row>
    <row r="49" spans="1:6" ht="15">
      <c r="A49" s="6" t="s">
        <v>84</v>
      </c>
      <c r="B49" s="6" t="s">
        <v>85</v>
      </c>
      <c r="C49" s="6" t="s">
        <v>129</v>
      </c>
      <c r="D49" s="37">
        <v>325.288</v>
      </c>
      <c r="E49" s="90" t="s">
        <v>7</v>
      </c>
      <c r="F49" s="46"/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90" t="s">
        <v>7</v>
      </c>
      <c r="F50" s="46"/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90" t="s">
        <v>7</v>
      </c>
      <c r="F51" s="46"/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90" t="s">
        <v>7</v>
      </c>
      <c r="F52" s="46"/>
    </row>
    <row r="53" spans="1:6" ht="15">
      <c r="A53" s="6" t="s">
        <v>84</v>
      </c>
      <c r="B53" s="6" t="s">
        <v>85</v>
      </c>
      <c r="C53" s="6" t="s">
        <v>133</v>
      </c>
      <c r="D53" s="37">
        <v>130584.983</v>
      </c>
      <c r="E53" s="90" t="s">
        <v>7</v>
      </c>
      <c r="F53" s="46"/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90" t="s">
        <v>7</v>
      </c>
      <c r="F54" s="47"/>
    </row>
    <row r="55" spans="1:6" ht="15">
      <c r="A55" s="7" t="s">
        <v>84</v>
      </c>
      <c r="B55" s="7" t="s">
        <v>85</v>
      </c>
      <c r="C55" s="7" t="s">
        <v>135</v>
      </c>
      <c r="D55" s="38">
        <v>0</v>
      </c>
      <c r="E55" s="90" t="s">
        <v>7</v>
      </c>
      <c r="F55" s="48"/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322843.923</v>
      </c>
      <c r="E56" s="88" t="s">
        <v>7</v>
      </c>
      <c r="F56" s="49"/>
    </row>
    <row r="57" spans="1:6" ht="15">
      <c r="A57" s="16" t="s">
        <v>84</v>
      </c>
      <c r="B57" s="16" t="s">
        <v>85</v>
      </c>
      <c r="C57" s="16" t="s">
        <v>137</v>
      </c>
      <c r="D57" s="39">
        <v>12505.42</v>
      </c>
      <c r="E57" s="89" t="s">
        <v>7</v>
      </c>
      <c r="F57" s="50"/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310338.503</v>
      </c>
      <c r="E58" s="88" t="s">
        <v>7</v>
      </c>
      <c r="F58" s="49"/>
    </row>
    <row r="59" spans="1:6" ht="15">
      <c r="A59" s="5" t="s">
        <v>84</v>
      </c>
      <c r="B59" s="5" t="s">
        <v>85</v>
      </c>
      <c r="C59" s="5" t="s">
        <v>139</v>
      </c>
      <c r="D59" s="36">
        <v>24555.587</v>
      </c>
      <c r="E59" s="90" t="s">
        <v>7</v>
      </c>
      <c r="F59" s="51"/>
    </row>
    <row r="60" spans="1:6" ht="15">
      <c r="A60" s="6" t="s">
        <v>84</v>
      </c>
      <c r="B60" s="6" t="s">
        <v>85</v>
      </c>
      <c r="C60" s="6" t="s">
        <v>140</v>
      </c>
      <c r="D60" s="37">
        <v>3385.117</v>
      </c>
      <c r="E60" s="91" t="s">
        <v>7</v>
      </c>
      <c r="F60" s="47"/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91" t="s">
        <v>7</v>
      </c>
      <c r="F61" s="47"/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91" t="s">
        <v>7</v>
      </c>
      <c r="F62" s="47"/>
    </row>
    <row r="63" spans="1:6" ht="15">
      <c r="A63" s="7" t="s">
        <v>84</v>
      </c>
      <c r="B63" s="7" t="s">
        <v>85</v>
      </c>
      <c r="C63" s="7" t="s">
        <v>162</v>
      </c>
      <c r="D63" s="38">
        <v>2115.259</v>
      </c>
      <c r="E63" s="92" t="s">
        <v>7</v>
      </c>
      <c r="F63" s="48"/>
    </row>
    <row r="64" spans="1:6" s="10" customFormat="1" ht="15">
      <c r="A64" s="7" t="s">
        <v>84</v>
      </c>
      <c r="B64" s="7" t="s">
        <v>85</v>
      </c>
      <c r="C64" s="7" t="s">
        <v>163</v>
      </c>
      <c r="D64" s="38">
        <v>0</v>
      </c>
      <c r="E64" s="92" t="s">
        <v>7</v>
      </c>
      <c r="F64" s="48"/>
    </row>
    <row r="65" spans="1:6" ht="15">
      <c r="A65" s="14" t="s">
        <v>84</v>
      </c>
      <c r="B65" s="14" t="s">
        <v>85</v>
      </c>
      <c r="C65" s="14" t="s">
        <v>143</v>
      </c>
      <c r="D65" s="35">
        <v>329393.714</v>
      </c>
      <c r="E65" s="88" t="s">
        <v>7</v>
      </c>
      <c r="F65" s="49"/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26732.113</v>
      </c>
      <c r="E66" s="89" t="s">
        <v>7</v>
      </c>
      <c r="F66" s="50"/>
    </row>
    <row r="67" spans="1:6" ht="15">
      <c r="A67" s="14" t="s">
        <v>84</v>
      </c>
      <c r="B67" s="14" t="s">
        <v>85</v>
      </c>
      <c r="C67" s="14" t="s">
        <v>144</v>
      </c>
      <c r="D67" s="35">
        <v>302661.601</v>
      </c>
      <c r="E67" s="88" t="s">
        <v>7</v>
      </c>
      <c r="F67" s="49"/>
    </row>
    <row r="68" ht="15">
      <c r="A68" s="18" t="s">
        <v>158</v>
      </c>
    </row>
    <row r="69" ht="15">
      <c r="A69" s="18" t="s">
        <v>181</v>
      </c>
    </row>
    <row r="70" ht="15">
      <c r="A70" s="2" t="s">
        <v>164</v>
      </c>
    </row>
  </sheetData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C1">
      <selection activeCell="D52" sqref="D52"/>
    </sheetView>
  </sheetViews>
  <sheetFormatPr defaultColWidth="9.140625" defaultRowHeight="15"/>
  <cols>
    <col min="1" max="1" width="9.140625" style="2" customWidth="1"/>
    <col min="2" max="2" width="9.0039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47.00390625" style="2" customWidth="1"/>
    <col min="8" max="16384" width="9.140625" style="2" customWidth="1"/>
  </cols>
  <sheetData>
    <row r="1" ht="15.75">
      <c r="A1" s="52" t="s">
        <v>34</v>
      </c>
    </row>
    <row r="2" spans="1:6" ht="24">
      <c r="A2" s="12"/>
      <c r="B2" s="13"/>
      <c r="C2" s="13" t="s">
        <v>83</v>
      </c>
      <c r="D2" s="13">
        <v>2019</v>
      </c>
      <c r="E2" s="13">
        <v>2020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90" t="s">
        <v>7</v>
      </c>
      <c r="F3" s="45"/>
    </row>
    <row r="4" spans="1:6" ht="15">
      <c r="A4" s="6" t="s">
        <v>84</v>
      </c>
      <c r="B4" s="6" t="s">
        <v>85</v>
      </c>
      <c r="C4" s="6" t="s">
        <v>87</v>
      </c>
      <c r="D4" s="37">
        <v>13461.466</v>
      </c>
      <c r="E4" s="90" t="s">
        <v>7</v>
      </c>
      <c r="F4" s="46"/>
    </row>
    <row r="5" spans="1:6" ht="15">
      <c r="A5" s="6" t="s">
        <v>84</v>
      </c>
      <c r="B5" s="6" t="s">
        <v>85</v>
      </c>
      <c r="C5" s="6" t="s">
        <v>88</v>
      </c>
      <c r="D5" s="37">
        <v>13461.466</v>
      </c>
      <c r="E5" s="90" t="s">
        <v>7</v>
      </c>
      <c r="F5" s="46"/>
    </row>
    <row r="6" spans="1:6" ht="15">
      <c r="A6" s="6" t="s">
        <v>84</v>
      </c>
      <c r="B6" s="6" t="s">
        <v>85</v>
      </c>
      <c r="C6" s="6" t="s">
        <v>89</v>
      </c>
      <c r="D6" s="37">
        <v>0</v>
      </c>
      <c r="E6" s="90" t="s">
        <v>7</v>
      </c>
      <c r="F6" s="46"/>
    </row>
    <row r="7" spans="1:6" ht="15">
      <c r="A7" s="6" t="s">
        <v>84</v>
      </c>
      <c r="B7" s="6" t="s">
        <v>85</v>
      </c>
      <c r="C7" s="6" t="s">
        <v>90</v>
      </c>
      <c r="D7" s="37">
        <v>0</v>
      </c>
      <c r="E7" s="90" t="s">
        <v>7</v>
      </c>
      <c r="F7" s="46"/>
    </row>
    <row r="8" spans="1:6" ht="15">
      <c r="A8" s="6" t="s">
        <v>84</v>
      </c>
      <c r="B8" s="6" t="s">
        <v>85</v>
      </c>
      <c r="C8" s="6" t="s">
        <v>91</v>
      </c>
      <c r="D8" s="37">
        <v>6018.138</v>
      </c>
      <c r="E8" s="90" t="s">
        <v>7</v>
      </c>
      <c r="F8" s="46"/>
    </row>
    <row r="9" spans="1:6" ht="15">
      <c r="A9" s="6" t="s">
        <v>84</v>
      </c>
      <c r="B9" s="6" t="s">
        <v>85</v>
      </c>
      <c r="C9" s="6" t="s">
        <v>92</v>
      </c>
      <c r="D9" s="37">
        <v>0</v>
      </c>
      <c r="E9" s="90" t="s">
        <v>7</v>
      </c>
      <c r="F9" s="46"/>
    </row>
    <row r="10" spans="1:6" ht="15">
      <c r="A10" s="6" t="s">
        <v>84</v>
      </c>
      <c r="B10" s="6" t="s">
        <v>85</v>
      </c>
      <c r="C10" s="6" t="s">
        <v>93</v>
      </c>
      <c r="D10" s="37">
        <v>0</v>
      </c>
      <c r="E10" s="90" t="s">
        <v>7</v>
      </c>
      <c r="F10" s="46"/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90" t="s">
        <v>7</v>
      </c>
      <c r="F11" s="46"/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90" t="s">
        <v>7</v>
      </c>
      <c r="F12" s="46"/>
    </row>
    <row r="13" spans="1:6" ht="15">
      <c r="A13" s="6" t="s">
        <v>84</v>
      </c>
      <c r="B13" s="6" t="s">
        <v>85</v>
      </c>
      <c r="C13" s="6" t="s">
        <v>96</v>
      </c>
      <c r="D13" s="37">
        <v>6.569</v>
      </c>
      <c r="E13" s="90" t="s">
        <v>7</v>
      </c>
      <c r="F13" s="46"/>
    </row>
    <row r="14" spans="1:6" ht="15">
      <c r="A14" s="6" t="s">
        <v>84</v>
      </c>
      <c r="B14" s="6" t="s">
        <v>85</v>
      </c>
      <c r="C14" s="6" t="s">
        <v>97</v>
      </c>
      <c r="D14" s="37">
        <v>6.569</v>
      </c>
      <c r="E14" s="90" t="s">
        <v>7</v>
      </c>
      <c r="F14" s="46"/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90" t="s">
        <v>7</v>
      </c>
      <c r="F15" s="46"/>
    </row>
    <row r="16" spans="1:6" ht="15">
      <c r="A16" s="6" t="s">
        <v>84</v>
      </c>
      <c r="B16" s="6" t="s">
        <v>85</v>
      </c>
      <c r="C16" s="6" t="s">
        <v>165</v>
      </c>
      <c r="D16" s="37">
        <v>0</v>
      </c>
      <c r="E16" s="90" t="s">
        <v>7</v>
      </c>
      <c r="F16" s="46"/>
    </row>
    <row r="17" spans="1:6" ht="15">
      <c r="A17" s="6" t="s">
        <v>84</v>
      </c>
      <c r="B17" s="6" t="s">
        <v>85</v>
      </c>
      <c r="C17" s="6" t="s">
        <v>167</v>
      </c>
      <c r="D17" s="37">
        <v>0</v>
      </c>
      <c r="E17" s="90" t="s">
        <v>7</v>
      </c>
      <c r="F17" s="46"/>
    </row>
    <row r="18" spans="1:6" ht="15">
      <c r="A18" s="6" t="s">
        <v>84</v>
      </c>
      <c r="B18" s="6" t="s">
        <v>85</v>
      </c>
      <c r="C18" s="6" t="s">
        <v>166</v>
      </c>
      <c r="D18" s="37">
        <v>0</v>
      </c>
      <c r="E18" s="90" t="s">
        <v>7</v>
      </c>
      <c r="F18" s="46"/>
    </row>
    <row r="19" spans="1:6" ht="15">
      <c r="A19" s="6" t="s">
        <v>84</v>
      </c>
      <c r="B19" s="6" t="s">
        <v>85</v>
      </c>
      <c r="C19" s="6" t="s">
        <v>99</v>
      </c>
      <c r="D19" s="37">
        <v>0</v>
      </c>
      <c r="E19" s="90" t="s">
        <v>7</v>
      </c>
      <c r="F19" s="46"/>
    </row>
    <row r="20" spans="1:6" ht="15">
      <c r="A20" s="6" t="s">
        <v>84</v>
      </c>
      <c r="B20" s="6" t="s">
        <v>85</v>
      </c>
      <c r="C20" s="6" t="s">
        <v>100</v>
      </c>
      <c r="D20" s="37">
        <v>0</v>
      </c>
      <c r="E20" s="90" t="s">
        <v>7</v>
      </c>
      <c r="F20" s="47"/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90" t="s">
        <v>7</v>
      </c>
      <c r="F21" s="47"/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90" t="s">
        <v>7</v>
      </c>
      <c r="F22" s="47"/>
    </row>
    <row r="23" spans="1:6" ht="15">
      <c r="A23" s="6" t="s">
        <v>84</v>
      </c>
      <c r="B23" s="6" t="s">
        <v>85</v>
      </c>
      <c r="C23" s="6" t="s">
        <v>103</v>
      </c>
      <c r="D23" s="37">
        <v>0</v>
      </c>
      <c r="E23" s="90" t="s">
        <v>7</v>
      </c>
      <c r="F23" s="47"/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90" t="s">
        <v>7</v>
      </c>
      <c r="F24" s="47"/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90" t="s">
        <v>7</v>
      </c>
      <c r="F25" s="47"/>
    </row>
    <row r="26" spans="1:6" ht="15">
      <c r="A26" s="6" t="s">
        <v>84</v>
      </c>
      <c r="B26" s="6" t="s">
        <v>85</v>
      </c>
      <c r="C26" s="6" t="s">
        <v>106</v>
      </c>
      <c r="D26" s="37">
        <v>0</v>
      </c>
      <c r="E26" s="90" t="s">
        <v>7</v>
      </c>
      <c r="F26" s="47"/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90" t="s">
        <v>7</v>
      </c>
      <c r="F27" s="47"/>
    </row>
    <row r="28" spans="1:6" ht="15">
      <c r="A28" s="6" t="s">
        <v>84</v>
      </c>
      <c r="B28" s="6" t="s">
        <v>85</v>
      </c>
      <c r="C28" s="6" t="s">
        <v>108</v>
      </c>
      <c r="D28" s="37">
        <v>0</v>
      </c>
      <c r="E28" s="90" t="s">
        <v>7</v>
      </c>
      <c r="F28" s="47"/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90" t="s">
        <v>7</v>
      </c>
      <c r="F29" s="47"/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90" t="s">
        <v>7</v>
      </c>
      <c r="F30" s="47"/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90" t="s">
        <v>7</v>
      </c>
      <c r="F31" s="47"/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90" t="s">
        <v>7</v>
      </c>
      <c r="F32" s="47"/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90" t="s">
        <v>7</v>
      </c>
      <c r="F33" s="47"/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90" t="s">
        <v>7</v>
      </c>
      <c r="F34" s="47"/>
    </row>
    <row r="35" spans="1:6" ht="15">
      <c r="A35" s="6" t="s">
        <v>84</v>
      </c>
      <c r="B35" s="6" t="s">
        <v>85</v>
      </c>
      <c r="C35" s="6" t="s">
        <v>115</v>
      </c>
      <c r="D35" s="37">
        <v>0</v>
      </c>
      <c r="E35" s="90" t="s">
        <v>7</v>
      </c>
      <c r="F35" s="47"/>
    </row>
    <row r="36" spans="1:6" ht="15">
      <c r="A36" s="6" t="s">
        <v>84</v>
      </c>
      <c r="B36" s="6" t="s">
        <v>85</v>
      </c>
      <c r="C36" s="6" t="s">
        <v>116</v>
      </c>
      <c r="D36" s="37">
        <v>0</v>
      </c>
      <c r="E36" s="90" t="s">
        <v>7</v>
      </c>
      <c r="F36" s="47"/>
    </row>
    <row r="37" spans="1:6" ht="15">
      <c r="A37" s="6" t="s">
        <v>84</v>
      </c>
      <c r="B37" s="6" t="s">
        <v>85</v>
      </c>
      <c r="C37" s="6" t="s">
        <v>117</v>
      </c>
      <c r="D37" s="37">
        <v>0</v>
      </c>
      <c r="E37" s="90" t="s">
        <v>7</v>
      </c>
      <c r="F37" s="47"/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90" t="s">
        <v>7</v>
      </c>
      <c r="F38" s="47"/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90" t="s">
        <v>7</v>
      </c>
      <c r="F39" s="47"/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90" t="s">
        <v>7</v>
      </c>
      <c r="F40" s="47"/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90" t="s">
        <v>7</v>
      </c>
      <c r="F41" s="47"/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90" t="s">
        <v>7</v>
      </c>
      <c r="F42" s="47"/>
    </row>
    <row r="43" spans="1:6" ht="15">
      <c r="A43" s="6" t="s">
        <v>84</v>
      </c>
      <c r="B43" s="6" t="s">
        <v>85</v>
      </c>
      <c r="C43" s="6" t="s">
        <v>123</v>
      </c>
      <c r="D43" s="37">
        <v>0</v>
      </c>
      <c r="E43" s="90" t="s">
        <v>7</v>
      </c>
      <c r="F43" s="47"/>
    </row>
    <row r="44" spans="1:6" ht="15">
      <c r="A44" s="6" t="s">
        <v>84</v>
      </c>
      <c r="B44" s="6" t="s">
        <v>85</v>
      </c>
      <c r="C44" s="6" t="s">
        <v>124</v>
      </c>
      <c r="D44" s="37">
        <v>0</v>
      </c>
      <c r="E44" s="90" t="s">
        <v>7</v>
      </c>
      <c r="F44" s="47"/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90" t="s">
        <v>7</v>
      </c>
      <c r="F45" s="47"/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90" t="s">
        <v>7</v>
      </c>
      <c r="F46" s="47"/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90" t="s">
        <v>7</v>
      </c>
      <c r="F47" s="47"/>
    </row>
    <row r="48" spans="1:6" ht="15">
      <c r="A48" s="6" t="s">
        <v>84</v>
      </c>
      <c r="B48" s="6" t="s">
        <v>85</v>
      </c>
      <c r="C48" s="6" t="s">
        <v>128</v>
      </c>
      <c r="D48" s="37">
        <v>2.662</v>
      </c>
      <c r="E48" s="90" t="s">
        <v>7</v>
      </c>
      <c r="F48" s="47"/>
    </row>
    <row r="49" spans="1:6" ht="15">
      <c r="A49" s="6" t="s">
        <v>84</v>
      </c>
      <c r="B49" s="6" t="s">
        <v>85</v>
      </c>
      <c r="C49" s="6" t="s">
        <v>129</v>
      </c>
      <c r="D49" s="37">
        <v>0</v>
      </c>
      <c r="E49" s="90" t="s">
        <v>7</v>
      </c>
      <c r="F49" s="47"/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90" t="s">
        <v>7</v>
      </c>
      <c r="F50" s="47"/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90" t="s">
        <v>7</v>
      </c>
      <c r="F51" s="47"/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90" t="s">
        <v>7</v>
      </c>
      <c r="F52" s="47"/>
    </row>
    <row r="53" spans="1:6" ht="15">
      <c r="A53" s="6" t="s">
        <v>84</v>
      </c>
      <c r="B53" s="6" t="s">
        <v>85</v>
      </c>
      <c r="C53" s="6" t="s">
        <v>133</v>
      </c>
      <c r="D53" s="37">
        <v>0</v>
      </c>
      <c r="E53" s="90" t="s">
        <v>7</v>
      </c>
      <c r="F53" s="47"/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90" t="s">
        <v>7</v>
      </c>
      <c r="F54" s="47"/>
    </row>
    <row r="55" spans="1:6" ht="15">
      <c r="A55" s="7" t="s">
        <v>84</v>
      </c>
      <c r="B55" s="7" t="s">
        <v>85</v>
      </c>
      <c r="C55" s="7" t="s">
        <v>135</v>
      </c>
      <c r="D55" s="37">
        <v>0</v>
      </c>
      <c r="E55" s="90" t="s">
        <v>7</v>
      </c>
      <c r="F55" s="48"/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19488.835</v>
      </c>
      <c r="E56" s="88" t="s">
        <v>7</v>
      </c>
      <c r="F56" s="49"/>
    </row>
    <row r="57" spans="1:6" ht="15">
      <c r="A57" s="16" t="s">
        <v>84</v>
      </c>
      <c r="B57" s="16" t="s">
        <v>85</v>
      </c>
      <c r="C57" s="16" t="s">
        <v>137</v>
      </c>
      <c r="D57" s="39">
        <v>369.042</v>
      </c>
      <c r="E57" s="89" t="s">
        <v>7</v>
      </c>
      <c r="F57" s="50"/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19119.793</v>
      </c>
      <c r="E58" s="88" t="s">
        <v>7</v>
      </c>
      <c r="F58" s="49"/>
    </row>
    <row r="59" spans="1:6" ht="15">
      <c r="A59" s="5" t="s">
        <v>84</v>
      </c>
      <c r="B59" s="5" t="s">
        <v>85</v>
      </c>
      <c r="C59" s="5" t="s">
        <v>139</v>
      </c>
      <c r="D59" s="36">
        <v>0</v>
      </c>
      <c r="E59" s="90" t="s">
        <v>7</v>
      </c>
      <c r="F59" s="51"/>
    </row>
    <row r="60" spans="1:6" ht="15">
      <c r="A60" s="6" t="s">
        <v>84</v>
      </c>
      <c r="B60" s="6" t="s">
        <v>85</v>
      </c>
      <c r="C60" s="6" t="s">
        <v>140</v>
      </c>
      <c r="D60" s="37">
        <v>0</v>
      </c>
      <c r="E60" s="90" t="s">
        <v>7</v>
      </c>
      <c r="F60" s="47"/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90" t="s">
        <v>7</v>
      </c>
      <c r="F61" s="47"/>
    </row>
    <row r="62" spans="1:6" ht="15">
      <c r="A62" s="6" t="s">
        <v>84</v>
      </c>
      <c r="B62" s="6" t="s">
        <v>85</v>
      </c>
      <c r="C62" s="6" t="s">
        <v>142</v>
      </c>
      <c r="D62" s="37">
        <v>186.953</v>
      </c>
      <c r="E62" s="90" t="s">
        <v>7</v>
      </c>
      <c r="F62" s="47"/>
    </row>
    <row r="63" spans="1:6" ht="15">
      <c r="A63" s="7" t="s">
        <v>84</v>
      </c>
      <c r="B63" s="7" t="s">
        <v>85</v>
      </c>
      <c r="C63" s="7" t="s">
        <v>162</v>
      </c>
      <c r="D63" s="38">
        <v>0</v>
      </c>
      <c r="E63" s="90" t="s">
        <v>7</v>
      </c>
      <c r="F63" s="48"/>
    </row>
    <row r="64" spans="1:6" s="10" customFormat="1" ht="15">
      <c r="A64" s="7" t="s">
        <v>84</v>
      </c>
      <c r="B64" s="7" t="s">
        <v>85</v>
      </c>
      <c r="C64" s="7" t="s">
        <v>163</v>
      </c>
      <c r="D64" s="38">
        <v>0</v>
      </c>
      <c r="E64" s="90" t="s">
        <v>7</v>
      </c>
      <c r="F64" s="48"/>
    </row>
    <row r="65" spans="1:6" ht="15">
      <c r="A65" s="14" t="s">
        <v>84</v>
      </c>
      <c r="B65" s="14" t="s">
        <v>85</v>
      </c>
      <c r="C65" s="14" t="s">
        <v>143</v>
      </c>
      <c r="D65" s="35">
        <v>18932.84</v>
      </c>
      <c r="E65" s="88" t="s">
        <v>7</v>
      </c>
      <c r="F65" s="49"/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531.284</v>
      </c>
      <c r="E66" s="89" t="s">
        <v>7</v>
      </c>
      <c r="F66" s="50"/>
    </row>
    <row r="67" spans="1:6" ht="15">
      <c r="A67" s="14" t="s">
        <v>84</v>
      </c>
      <c r="B67" s="14" t="s">
        <v>85</v>
      </c>
      <c r="C67" s="14" t="s">
        <v>144</v>
      </c>
      <c r="D67" s="35">
        <v>18401.556</v>
      </c>
      <c r="E67" s="88" t="s">
        <v>7</v>
      </c>
      <c r="F67" s="49"/>
    </row>
    <row r="68" ht="15">
      <c r="A68" s="18" t="s">
        <v>158</v>
      </c>
    </row>
    <row r="69" ht="15">
      <c r="A69" s="18" t="s">
        <v>181</v>
      </c>
    </row>
    <row r="70" ht="15">
      <c r="A70" s="2" t="s">
        <v>164</v>
      </c>
    </row>
  </sheetData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B1">
      <selection activeCell="F3" sqref="F3:F55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2" t="s">
        <v>55</v>
      </c>
    </row>
    <row r="2" spans="1:6" ht="24">
      <c r="A2" s="12"/>
      <c r="B2" s="13"/>
      <c r="C2" s="13" t="s">
        <v>83</v>
      </c>
      <c r="D2" s="13">
        <v>2019</v>
      </c>
      <c r="E2" s="13">
        <v>2020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6">
        <v>126404.067</v>
      </c>
      <c r="E4" s="36">
        <v>141593</v>
      </c>
      <c r="F4" s="45" t="s">
        <v>81</v>
      </c>
    </row>
    <row r="5" spans="1:6" ht="15">
      <c r="A5" s="6" t="s">
        <v>84</v>
      </c>
      <c r="B5" s="6" t="s">
        <v>85</v>
      </c>
      <c r="C5" s="6" t="s">
        <v>88</v>
      </c>
      <c r="D5" s="36">
        <v>124237.067</v>
      </c>
      <c r="E5" s="36">
        <v>138693</v>
      </c>
      <c r="F5" s="45" t="s">
        <v>81</v>
      </c>
    </row>
    <row r="6" spans="1:6" ht="15">
      <c r="A6" s="6" t="s">
        <v>84</v>
      </c>
      <c r="B6" s="6" t="s">
        <v>85</v>
      </c>
      <c r="C6" s="6" t="s">
        <v>89</v>
      </c>
      <c r="D6" s="36">
        <v>2167</v>
      </c>
      <c r="E6" s="36">
        <v>2900</v>
      </c>
      <c r="F6" s="45" t="s">
        <v>81</v>
      </c>
    </row>
    <row r="7" spans="1:6" ht="15">
      <c r="A7" s="6" t="s">
        <v>84</v>
      </c>
      <c r="B7" s="6" t="s">
        <v>85</v>
      </c>
      <c r="C7" s="6" t="s">
        <v>90</v>
      </c>
      <c r="D7" s="36">
        <v>0</v>
      </c>
      <c r="E7" s="36">
        <v>0</v>
      </c>
      <c r="F7" s="45" t="s">
        <v>81</v>
      </c>
    </row>
    <row r="8" spans="1:6" ht="15">
      <c r="A8" s="6" t="s">
        <v>84</v>
      </c>
      <c r="B8" s="6" t="s">
        <v>85</v>
      </c>
      <c r="C8" s="6" t="s">
        <v>91</v>
      </c>
      <c r="D8" s="36">
        <v>0</v>
      </c>
      <c r="E8" s="36">
        <v>0</v>
      </c>
      <c r="F8" s="45" t="s">
        <v>81</v>
      </c>
    </row>
    <row r="9" spans="1:6" ht="15">
      <c r="A9" s="6" t="s">
        <v>84</v>
      </c>
      <c r="B9" s="6" t="s">
        <v>85</v>
      </c>
      <c r="C9" s="6" t="s">
        <v>92</v>
      </c>
      <c r="D9" s="36">
        <v>12.842</v>
      </c>
      <c r="E9" s="36">
        <v>26.5</v>
      </c>
      <c r="F9" s="45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6">
        <v>12.842</v>
      </c>
      <c r="E10" s="36">
        <v>26.5</v>
      </c>
      <c r="F10" s="45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6">
        <v>0</v>
      </c>
      <c r="E11" s="36">
        <v>0</v>
      </c>
      <c r="F11" s="45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6">
        <v>0</v>
      </c>
      <c r="E12" s="36">
        <v>0</v>
      </c>
      <c r="F12" s="45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6">
        <v>5536.25</v>
      </c>
      <c r="E13" s="36">
        <v>9910.592</v>
      </c>
      <c r="F13" s="45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6">
        <v>5536.25</v>
      </c>
      <c r="E14" s="36">
        <v>9910.6</v>
      </c>
      <c r="F14" s="45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6">
        <v>0</v>
      </c>
      <c r="E15" s="36">
        <v>0</v>
      </c>
      <c r="F15" s="45" t="s">
        <v>81</v>
      </c>
    </row>
    <row r="16" spans="1:6" ht="15">
      <c r="A16" s="6" t="s">
        <v>84</v>
      </c>
      <c r="B16" s="6" t="s">
        <v>85</v>
      </c>
      <c r="C16" s="6" t="s">
        <v>165</v>
      </c>
      <c r="D16" s="36">
        <v>0</v>
      </c>
      <c r="E16" s="37">
        <v>0</v>
      </c>
      <c r="F16" s="45" t="s">
        <v>81</v>
      </c>
    </row>
    <row r="17" spans="1:6" ht="15">
      <c r="A17" s="6" t="s">
        <v>84</v>
      </c>
      <c r="B17" s="6" t="s">
        <v>85</v>
      </c>
      <c r="C17" s="6" t="s">
        <v>167</v>
      </c>
      <c r="D17" s="36">
        <v>214.262</v>
      </c>
      <c r="E17" s="37">
        <v>210.395</v>
      </c>
      <c r="F17" s="45" t="s">
        <v>81</v>
      </c>
    </row>
    <row r="18" spans="1:6" ht="15">
      <c r="A18" s="6" t="s">
        <v>84</v>
      </c>
      <c r="B18" s="6" t="s">
        <v>85</v>
      </c>
      <c r="C18" s="6" t="s">
        <v>166</v>
      </c>
      <c r="D18" s="36">
        <v>197.781</v>
      </c>
      <c r="E18" s="37">
        <v>194.211</v>
      </c>
      <c r="F18" s="45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6">
        <v>23.986</v>
      </c>
      <c r="E19" s="37">
        <v>23.347</v>
      </c>
      <c r="F19" s="45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6">
        <v>14.668</v>
      </c>
      <c r="E20" s="37">
        <v>5.964</v>
      </c>
      <c r="F20" s="45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6">
        <v>0</v>
      </c>
      <c r="E21" s="37">
        <v>0</v>
      </c>
      <c r="F21" s="45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6">
        <v>0</v>
      </c>
      <c r="E22" s="37">
        <v>0</v>
      </c>
      <c r="F22" s="45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6">
        <v>0.173</v>
      </c>
      <c r="E23" s="37">
        <v>0.104</v>
      </c>
      <c r="F23" s="45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6">
        <v>0</v>
      </c>
      <c r="E24" s="37">
        <v>0</v>
      </c>
      <c r="F24" s="45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6">
        <v>0</v>
      </c>
      <c r="E25" s="37">
        <v>0</v>
      </c>
      <c r="F25" s="45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6">
        <v>44.619</v>
      </c>
      <c r="E26" s="37">
        <v>43.593</v>
      </c>
      <c r="F26" s="45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6">
        <v>0</v>
      </c>
      <c r="E27" s="37">
        <v>0</v>
      </c>
      <c r="F27" s="45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6">
        <v>0</v>
      </c>
      <c r="E28" s="37">
        <v>0</v>
      </c>
      <c r="F28" s="45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6">
        <v>0</v>
      </c>
      <c r="E29" s="37">
        <v>0</v>
      </c>
      <c r="F29" s="45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6">
        <v>0</v>
      </c>
      <c r="E30" s="37">
        <v>0</v>
      </c>
      <c r="F30" s="45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6">
        <v>0</v>
      </c>
      <c r="E31" s="37">
        <v>0</v>
      </c>
      <c r="F31" s="45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6">
        <v>0</v>
      </c>
      <c r="E32" s="37">
        <v>0</v>
      </c>
      <c r="F32" s="45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6">
        <v>0</v>
      </c>
      <c r="E33" s="37">
        <v>0</v>
      </c>
      <c r="F33" s="45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6">
        <v>0</v>
      </c>
      <c r="E34" s="37">
        <v>0</v>
      </c>
      <c r="F34" s="45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6">
        <v>0</v>
      </c>
      <c r="E35" s="37">
        <v>0</v>
      </c>
      <c r="F35" s="45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6">
        <v>118.42</v>
      </c>
      <c r="E36" s="37">
        <v>137.26</v>
      </c>
      <c r="F36" s="45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6">
        <v>0</v>
      </c>
      <c r="E37" s="37">
        <v>0</v>
      </c>
      <c r="F37" s="45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6">
        <v>0</v>
      </c>
      <c r="E38" s="37">
        <v>0</v>
      </c>
      <c r="F38" s="45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6">
        <v>0</v>
      </c>
      <c r="E39" s="37">
        <v>0</v>
      </c>
      <c r="F39" s="45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6">
        <v>0</v>
      </c>
      <c r="E40" s="37">
        <v>0</v>
      </c>
      <c r="F40" s="45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6">
        <v>0</v>
      </c>
      <c r="E41" s="37">
        <v>0</v>
      </c>
      <c r="F41" s="45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6">
        <v>0</v>
      </c>
      <c r="E42" s="37">
        <v>0</v>
      </c>
      <c r="F42" s="45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6">
        <v>324</v>
      </c>
      <c r="E43" s="37">
        <v>201</v>
      </c>
      <c r="F43" s="45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6">
        <v>0.208</v>
      </c>
      <c r="E44" s="37">
        <v>0.171</v>
      </c>
      <c r="F44" s="45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6">
        <v>0</v>
      </c>
      <c r="E45" s="37">
        <v>0</v>
      </c>
      <c r="F45" s="45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6">
        <v>0</v>
      </c>
      <c r="E46" s="37">
        <v>0</v>
      </c>
      <c r="F46" s="45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6">
        <v>0</v>
      </c>
      <c r="E47" s="37">
        <v>0</v>
      </c>
      <c r="F47" s="45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6">
        <v>17.031</v>
      </c>
      <c r="E48" s="37">
        <v>18.256</v>
      </c>
      <c r="F48" s="45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6">
        <v>0</v>
      </c>
      <c r="E49" s="37">
        <v>0</v>
      </c>
      <c r="F49" s="45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6">
        <v>0</v>
      </c>
      <c r="E50" s="37">
        <v>0</v>
      </c>
      <c r="F50" s="45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6">
        <v>0</v>
      </c>
      <c r="E51" s="37">
        <v>0</v>
      </c>
      <c r="F51" s="45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6">
        <v>0</v>
      </c>
      <c r="E52" s="37">
        <v>0</v>
      </c>
      <c r="F52" s="45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6">
        <v>2055.41</v>
      </c>
      <c r="E53" s="37">
        <v>1601.579</v>
      </c>
      <c r="F53" s="45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6">
        <v>328.25</v>
      </c>
      <c r="E54" s="37">
        <v>289.095</v>
      </c>
      <c r="F54" s="45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6">
        <v>0</v>
      </c>
      <c r="E55" s="38">
        <v>0</v>
      </c>
      <c r="F55" s="45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135292</v>
      </c>
      <c r="E56" s="35">
        <v>154255.088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626.204</v>
      </c>
      <c r="E57" s="39">
        <v>608.17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134665.796</v>
      </c>
      <c r="E58" s="35">
        <v>153646.918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12353</v>
      </c>
      <c r="E59" s="36">
        <v>4496.15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12309</v>
      </c>
      <c r="E60" s="37">
        <v>24968.288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281</v>
      </c>
      <c r="E61" s="37">
        <v>277.627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646</v>
      </c>
      <c r="E62" s="37">
        <v>731.7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162</v>
      </c>
      <c r="D63" s="38">
        <v>0</v>
      </c>
      <c r="E63" s="38">
        <v>0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163</v>
      </c>
      <c r="D64" s="38">
        <v>1262</v>
      </c>
      <c r="E64" s="38">
        <v>951.732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132520.796</v>
      </c>
      <c r="E65" s="35">
        <v>131213.721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8257</v>
      </c>
      <c r="E66" s="39">
        <v>8909.005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124263.796</v>
      </c>
      <c r="E67" s="35">
        <v>122304.716</v>
      </c>
      <c r="F67" s="49" t="s">
        <v>81</v>
      </c>
    </row>
    <row r="68" ht="15">
      <c r="A68" s="18" t="s">
        <v>158</v>
      </c>
    </row>
    <row r="69" ht="15">
      <c r="A69" s="18" t="s">
        <v>181</v>
      </c>
    </row>
    <row r="70" ht="15">
      <c r="A70" s="2" t="s">
        <v>164</v>
      </c>
    </row>
  </sheetData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C1">
      <selection activeCell="F53" sqref="F53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2" t="s">
        <v>51</v>
      </c>
    </row>
    <row r="2" spans="1:6" ht="24">
      <c r="A2" s="12"/>
      <c r="B2" s="13"/>
      <c r="C2" s="13" t="s">
        <v>83</v>
      </c>
      <c r="D2" s="13">
        <v>2019</v>
      </c>
      <c r="E2" s="13">
        <v>2020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90" t="s">
        <v>7</v>
      </c>
      <c r="F3" s="45"/>
    </row>
    <row r="4" spans="1:6" ht="15">
      <c r="A4" s="6" t="s">
        <v>84</v>
      </c>
      <c r="B4" s="6" t="s">
        <v>85</v>
      </c>
      <c r="C4" s="6" t="s">
        <v>87</v>
      </c>
      <c r="D4" s="36">
        <v>1633.5</v>
      </c>
      <c r="E4" s="90" t="s">
        <v>7</v>
      </c>
      <c r="F4" s="46"/>
    </row>
    <row r="5" spans="1:6" ht="15">
      <c r="A5" s="6" t="s">
        <v>84</v>
      </c>
      <c r="B5" s="6" t="s">
        <v>85</v>
      </c>
      <c r="C5" s="6" t="s">
        <v>88</v>
      </c>
      <c r="D5" s="36">
        <v>1633.5</v>
      </c>
      <c r="E5" s="90" t="s">
        <v>7</v>
      </c>
      <c r="F5" s="46"/>
    </row>
    <row r="6" spans="1:6" ht="15">
      <c r="A6" s="6" t="s">
        <v>84</v>
      </c>
      <c r="B6" s="6" t="s">
        <v>85</v>
      </c>
      <c r="C6" s="6" t="s">
        <v>89</v>
      </c>
      <c r="D6" s="36">
        <v>0</v>
      </c>
      <c r="E6" s="90" t="s">
        <v>7</v>
      </c>
      <c r="F6" s="46"/>
    </row>
    <row r="7" spans="1:6" ht="15">
      <c r="A7" s="6" t="s">
        <v>84</v>
      </c>
      <c r="B7" s="6" t="s">
        <v>85</v>
      </c>
      <c r="C7" s="6" t="s">
        <v>90</v>
      </c>
      <c r="D7" s="36">
        <v>0</v>
      </c>
      <c r="E7" s="90" t="s">
        <v>7</v>
      </c>
      <c r="F7" s="46"/>
    </row>
    <row r="8" spans="1:6" ht="15">
      <c r="A8" s="6" t="s">
        <v>84</v>
      </c>
      <c r="B8" s="6" t="s">
        <v>85</v>
      </c>
      <c r="C8" s="6" t="s">
        <v>91</v>
      </c>
      <c r="D8" s="36">
        <v>0</v>
      </c>
      <c r="E8" s="90" t="s">
        <v>7</v>
      </c>
      <c r="F8" s="46"/>
    </row>
    <row r="9" spans="1:6" ht="15">
      <c r="A9" s="6" t="s">
        <v>84</v>
      </c>
      <c r="B9" s="6" t="s">
        <v>85</v>
      </c>
      <c r="C9" s="6" t="s">
        <v>92</v>
      </c>
      <c r="D9" s="36">
        <v>0</v>
      </c>
      <c r="E9" s="90" t="s">
        <v>7</v>
      </c>
      <c r="F9" s="46"/>
    </row>
    <row r="10" spans="1:6" ht="15">
      <c r="A10" s="6" t="s">
        <v>84</v>
      </c>
      <c r="B10" s="6" t="s">
        <v>85</v>
      </c>
      <c r="C10" s="6" t="s">
        <v>93</v>
      </c>
      <c r="D10" s="36">
        <v>0</v>
      </c>
      <c r="E10" s="90" t="s">
        <v>7</v>
      </c>
      <c r="F10" s="46"/>
    </row>
    <row r="11" spans="1:6" ht="15">
      <c r="A11" s="6" t="s">
        <v>84</v>
      </c>
      <c r="B11" s="6" t="s">
        <v>85</v>
      </c>
      <c r="C11" s="6" t="s">
        <v>94</v>
      </c>
      <c r="D11" s="36">
        <v>0</v>
      </c>
      <c r="E11" s="90" t="s">
        <v>7</v>
      </c>
      <c r="F11" s="46"/>
    </row>
    <row r="12" spans="1:6" ht="15">
      <c r="A12" s="6" t="s">
        <v>84</v>
      </c>
      <c r="B12" s="6" t="s">
        <v>85</v>
      </c>
      <c r="C12" s="6" t="s">
        <v>95</v>
      </c>
      <c r="D12" s="36">
        <v>0</v>
      </c>
      <c r="E12" s="90" t="s">
        <v>7</v>
      </c>
      <c r="F12" s="46"/>
    </row>
    <row r="13" spans="1:6" ht="15">
      <c r="A13" s="6" t="s">
        <v>84</v>
      </c>
      <c r="B13" s="6" t="s">
        <v>85</v>
      </c>
      <c r="C13" s="6" t="s">
        <v>96</v>
      </c>
      <c r="D13" s="36">
        <v>293.4</v>
      </c>
      <c r="E13" s="90" t="s">
        <v>7</v>
      </c>
      <c r="F13" s="46"/>
    </row>
    <row r="14" spans="1:6" ht="15">
      <c r="A14" s="6" t="s">
        <v>84</v>
      </c>
      <c r="B14" s="6" t="s">
        <v>85</v>
      </c>
      <c r="C14" s="6" t="s">
        <v>97</v>
      </c>
      <c r="D14" s="36">
        <v>293.4</v>
      </c>
      <c r="E14" s="90" t="s">
        <v>7</v>
      </c>
      <c r="F14" s="46"/>
    </row>
    <row r="15" spans="1:6" ht="15">
      <c r="A15" s="6" t="s">
        <v>84</v>
      </c>
      <c r="B15" s="6" t="s">
        <v>85</v>
      </c>
      <c r="C15" s="6" t="s">
        <v>98</v>
      </c>
      <c r="D15" s="36">
        <v>0</v>
      </c>
      <c r="E15" s="90" t="s">
        <v>7</v>
      </c>
      <c r="F15" s="46"/>
    </row>
    <row r="16" spans="1:6" ht="15">
      <c r="A16" s="6" t="s">
        <v>84</v>
      </c>
      <c r="B16" s="6" t="s">
        <v>85</v>
      </c>
      <c r="C16" s="6" t="s">
        <v>165</v>
      </c>
      <c r="D16" s="36">
        <v>0</v>
      </c>
      <c r="E16" s="90" t="s">
        <v>7</v>
      </c>
      <c r="F16" s="46"/>
    </row>
    <row r="17" spans="1:6" ht="15">
      <c r="A17" s="6" t="s">
        <v>84</v>
      </c>
      <c r="B17" s="6" t="s">
        <v>85</v>
      </c>
      <c r="C17" s="6" t="s">
        <v>167</v>
      </c>
      <c r="D17" s="36">
        <v>0</v>
      </c>
      <c r="E17" s="90" t="s">
        <v>7</v>
      </c>
      <c r="F17" s="46"/>
    </row>
    <row r="18" spans="1:6" ht="15">
      <c r="A18" s="6" t="s">
        <v>84</v>
      </c>
      <c r="B18" s="6" t="s">
        <v>85</v>
      </c>
      <c r="C18" s="6" t="s">
        <v>166</v>
      </c>
      <c r="D18" s="36">
        <v>0</v>
      </c>
      <c r="E18" s="90" t="s">
        <v>7</v>
      </c>
      <c r="F18" s="46"/>
    </row>
    <row r="19" spans="1:6" ht="15">
      <c r="A19" s="6" t="s">
        <v>84</v>
      </c>
      <c r="B19" s="6" t="s">
        <v>85</v>
      </c>
      <c r="C19" s="6" t="s">
        <v>99</v>
      </c>
      <c r="D19" s="36">
        <v>0</v>
      </c>
      <c r="E19" s="90" t="s">
        <v>7</v>
      </c>
      <c r="F19" s="46"/>
    </row>
    <row r="20" spans="1:6" ht="15">
      <c r="A20" s="6" t="s">
        <v>84</v>
      </c>
      <c r="B20" s="6" t="s">
        <v>85</v>
      </c>
      <c r="C20" s="6" t="s">
        <v>100</v>
      </c>
      <c r="D20" s="36">
        <v>0</v>
      </c>
      <c r="E20" s="90" t="s">
        <v>7</v>
      </c>
      <c r="F20" s="47"/>
    </row>
    <row r="21" spans="1:6" ht="15">
      <c r="A21" s="6" t="s">
        <v>84</v>
      </c>
      <c r="B21" s="6" t="s">
        <v>85</v>
      </c>
      <c r="C21" s="6" t="s">
        <v>101</v>
      </c>
      <c r="D21" s="36">
        <v>0</v>
      </c>
      <c r="E21" s="90" t="s">
        <v>7</v>
      </c>
      <c r="F21" s="47"/>
    </row>
    <row r="22" spans="1:6" ht="15">
      <c r="A22" s="6" t="s">
        <v>84</v>
      </c>
      <c r="B22" s="6" t="s">
        <v>85</v>
      </c>
      <c r="C22" s="6" t="s">
        <v>102</v>
      </c>
      <c r="D22" s="36">
        <v>0</v>
      </c>
      <c r="E22" s="90" t="s">
        <v>7</v>
      </c>
      <c r="F22" s="47"/>
    </row>
    <row r="23" spans="1:6" ht="15">
      <c r="A23" s="6" t="s">
        <v>84</v>
      </c>
      <c r="B23" s="6" t="s">
        <v>85</v>
      </c>
      <c r="C23" s="6" t="s">
        <v>103</v>
      </c>
      <c r="D23" s="36">
        <v>0</v>
      </c>
      <c r="E23" s="90" t="s">
        <v>7</v>
      </c>
      <c r="F23" s="47"/>
    </row>
    <row r="24" spans="1:6" ht="15">
      <c r="A24" s="6" t="s">
        <v>84</v>
      </c>
      <c r="B24" s="6" t="s">
        <v>85</v>
      </c>
      <c r="C24" s="6" t="s">
        <v>104</v>
      </c>
      <c r="D24" s="36">
        <v>0</v>
      </c>
      <c r="E24" s="90" t="s">
        <v>7</v>
      </c>
      <c r="F24" s="47"/>
    </row>
    <row r="25" spans="1:6" ht="15">
      <c r="A25" s="6" t="s">
        <v>84</v>
      </c>
      <c r="B25" s="6" t="s">
        <v>85</v>
      </c>
      <c r="C25" s="6" t="s">
        <v>105</v>
      </c>
      <c r="D25" s="36">
        <v>0</v>
      </c>
      <c r="E25" s="90" t="s">
        <v>7</v>
      </c>
      <c r="F25" s="47"/>
    </row>
    <row r="26" spans="1:6" ht="15">
      <c r="A26" s="6" t="s">
        <v>84</v>
      </c>
      <c r="B26" s="6" t="s">
        <v>85</v>
      </c>
      <c r="C26" s="6" t="s">
        <v>106</v>
      </c>
      <c r="D26" s="36">
        <v>0</v>
      </c>
      <c r="E26" s="90" t="s">
        <v>7</v>
      </c>
      <c r="F26" s="47"/>
    </row>
    <row r="27" spans="1:6" ht="15">
      <c r="A27" s="6" t="s">
        <v>84</v>
      </c>
      <c r="B27" s="6" t="s">
        <v>85</v>
      </c>
      <c r="C27" s="6" t="s">
        <v>107</v>
      </c>
      <c r="D27" s="36">
        <v>0</v>
      </c>
      <c r="E27" s="90" t="s">
        <v>7</v>
      </c>
      <c r="F27" s="47"/>
    </row>
    <row r="28" spans="1:6" ht="15">
      <c r="A28" s="6" t="s">
        <v>84</v>
      </c>
      <c r="B28" s="6" t="s">
        <v>85</v>
      </c>
      <c r="C28" s="6" t="s">
        <v>108</v>
      </c>
      <c r="D28" s="36">
        <v>1504.4</v>
      </c>
      <c r="E28" s="90" t="s">
        <v>7</v>
      </c>
      <c r="F28" s="47"/>
    </row>
    <row r="29" spans="1:6" ht="15">
      <c r="A29" s="6" t="s">
        <v>84</v>
      </c>
      <c r="B29" s="6" t="s">
        <v>85</v>
      </c>
      <c r="C29" s="6" t="s">
        <v>109</v>
      </c>
      <c r="D29" s="36">
        <v>0</v>
      </c>
      <c r="E29" s="90" t="s">
        <v>7</v>
      </c>
      <c r="F29" s="47"/>
    </row>
    <row r="30" spans="1:6" ht="15">
      <c r="A30" s="6" t="s">
        <v>84</v>
      </c>
      <c r="B30" s="6" t="s">
        <v>85</v>
      </c>
      <c r="C30" s="6" t="s">
        <v>110</v>
      </c>
      <c r="D30" s="36">
        <v>0</v>
      </c>
      <c r="E30" s="90" t="s">
        <v>7</v>
      </c>
      <c r="F30" s="47"/>
    </row>
    <row r="31" spans="1:6" ht="15">
      <c r="A31" s="6" t="s">
        <v>84</v>
      </c>
      <c r="B31" s="6" t="s">
        <v>85</v>
      </c>
      <c r="C31" s="6" t="s">
        <v>111</v>
      </c>
      <c r="D31" s="36">
        <v>0</v>
      </c>
      <c r="E31" s="90" t="s">
        <v>7</v>
      </c>
      <c r="F31" s="47"/>
    </row>
    <row r="32" spans="1:6" ht="15">
      <c r="A32" s="6" t="s">
        <v>84</v>
      </c>
      <c r="B32" s="6" t="s">
        <v>85</v>
      </c>
      <c r="C32" s="6" t="s">
        <v>112</v>
      </c>
      <c r="D32" s="36">
        <v>0</v>
      </c>
      <c r="E32" s="90" t="s">
        <v>7</v>
      </c>
      <c r="F32" s="47"/>
    </row>
    <row r="33" spans="1:6" ht="15">
      <c r="A33" s="6" t="s">
        <v>84</v>
      </c>
      <c r="B33" s="6" t="s">
        <v>85</v>
      </c>
      <c r="C33" s="6" t="s">
        <v>113</v>
      </c>
      <c r="D33" s="36">
        <v>0</v>
      </c>
      <c r="E33" s="90" t="s">
        <v>7</v>
      </c>
      <c r="F33" s="47"/>
    </row>
    <row r="34" spans="1:6" ht="15">
      <c r="A34" s="6" t="s">
        <v>84</v>
      </c>
      <c r="B34" s="6" t="s">
        <v>85</v>
      </c>
      <c r="C34" s="6" t="s">
        <v>114</v>
      </c>
      <c r="D34" s="36">
        <v>0</v>
      </c>
      <c r="E34" s="90" t="s">
        <v>7</v>
      </c>
      <c r="F34" s="47"/>
    </row>
    <row r="35" spans="1:6" ht="15">
      <c r="A35" s="6" t="s">
        <v>84</v>
      </c>
      <c r="B35" s="6" t="s">
        <v>85</v>
      </c>
      <c r="C35" s="6" t="s">
        <v>115</v>
      </c>
      <c r="D35" s="36">
        <v>0</v>
      </c>
      <c r="E35" s="90" t="s">
        <v>7</v>
      </c>
      <c r="F35" s="47"/>
    </row>
    <row r="36" spans="1:6" ht="15">
      <c r="A36" s="6" t="s">
        <v>84</v>
      </c>
      <c r="B36" s="6" t="s">
        <v>85</v>
      </c>
      <c r="C36" s="6" t="s">
        <v>116</v>
      </c>
      <c r="D36" s="36">
        <v>0</v>
      </c>
      <c r="E36" s="90" t="s">
        <v>7</v>
      </c>
      <c r="F36" s="47"/>
    </row>
    <row r="37" spans="1:6" ht="15">
      <c r="A37" s="6" t="s">
        <v>84</v>
      </c>
      <c r="B37" s="6" t="s">
        <v>85</v>
      </c>
      <c r="C37" s="6" t="s">
        <v>117</v>
      </c>
      <c r="D37" s="36">
        <v>0</v>
      </c>
      <c r="E37" s="90" t="s">
        <v>7</v>
      </c>
      <c r="F37" s="47"/>
    </row>
    <row r="38" spans="1:6" ht="15">
      <c r="A38" s="6" t="s">
        <v>84</v>
      </c>
      <c r="B38" s="6" t="s">
        <v>85</v>
      </c>
      <c r="C38" s="6" t="s">
        <v>118</v>
      </c>
      <c r="D38" s="36">
        <v>0</v>
      </c>
      <c r="E38" s="90" t="s">
        <v>7</v>
      </c>
      <c r="F38" s="47"/>
    </row>
    <row r="39" spans="1:6" ht="15">
      <c r="A39" s="6" t="s">
        <v>84</v>
      </c>
      <c r="B39" s="6" t="s">
        <v>85</v>
      </c>
      <c r="C39" s="6" t="s">
        <v>119</v>
      </c>
      <c r="D39" s="36">
        <v>0</v>
      </c>
      <c r="E39" s="90" t="s">
        <v>7</v>
      </c>
      <c r="F39" s="47"/>
    </row>
    <row r="40" spans="1:6" ht="15">
      <c r="A40" s="6" t="s">
        <v>84</v>
      </c>
      <c r="B40" s="6" t="s">
        <v>85</v>
      </c>
      <c r="C40" s="6" t="s">
        <v>120</v>
      </c>
      <c r="D40" s="36">
        <v>0</v>
      </c>
      <c r="E40" s="90" t="s">
        <v>7</v>
      </c>
      <c r="F40" s="47"/>
    </row>
    <row r="41" spans="1:6" ht="15">
      <c r="A41" s="6" t="s">
        <v>84</v>
      </c>
      <c r="B41" s="6" t="s">
        <v>85</v>
      </c>
      <c r="C41" s="6" t="s">
        <v>121</v>
      </c>
      <c r="D41" s="36">
        <v>0</v>
      </c>
      <c r="E41" s="90" t="s">
        <v>7</v>
      </c>
      <c r="F41" s="47"/>
    </row>
    <row r="42" spans="1:6" ht="15">
      <c r="A42" s="6" t="s">
        <v>84</v>
      </c>
      <c r="B42" s="6" t="s">
        <v>85</v>
      </c>
      <c r="C42" s="6" t="s">
        <v>122</v>
      </c>
      <c r="D42" s="36">
        <v>0</v>
      </c>
      <c r="E42" s="90" t="s">
        <v>7</v>
      </c>
      <c r="F42" s="47"/>
    </row>
    <row r="43" spans="1:6" ht="15">
      <c r="A43" s="6" t="s">
        <v>84</v>
      </c>
      <c r="B43" s="6" t="s">
        <v>85</v>
      </c>
      <c r="C43" s="6" t="s">
        <v>123</v>
      </c>
      <c r="D43" s="36">
        <v>0</v>
      </c>
      <c r="E43" s="90" t="s">
        <v>7</v>
      </c>
      <c r="F43" s="47"/>
    </row>
    <row r="44" spans="1:6" ht="15">
      <c r="A44" s="6" t="s">
        <v>84</v>
      </c>
      <c r="B44" s="6" t="s">
        <v>85</v>
      </c>
      <c r="C44" s="6" t="s">
        <v>124</v>
      </c>
      <c r="D44" s="36">
        <v>0</v>
      </c>
      <c r="E44" s="90" t="s">
        <v>7</v>
      </c>
      <c r="F44" s="47"/>
    </row>
    <row r="45" spans="1:6" ht="15">
      <c r="A45" s="6" t="s">
        <v>84</v>
      </c>
      <c r="B45" s="6" t="s">
        <v>85</v>
      </c>
      <c r="C45" s="6" t="s">
        <v>125</v>
      </c>
      <c r="D45" s="36">
        <v>0</v>
      </c>
      <c r="E45" s="90" t="s">
        <v>7</v>
      </c>
      <c r="F45" s="47"/>
    </row>
    <row r="46" spans="1:6" ht="15">
      <c r="A46" s="6" t="s">
        <v>84</v>
      </c>
      <c r="B46" s="6" t="s">
        <v>85</v>
      </c>
      <c r="C46" s="6" t="s">
        <v>126</v>
      </c>
      <c r="D46" s="36">
        <v>0</v>
      </c>
      <c r="E46" s="90" t="s">
        <v>7</v>
      </c>
      <c r="F46" s="47"/>
    </row>
    <row r="47" spans="1:6" ht="15">
      <c r="A47" s="6" t="s">
        <v>84</v>
      </c>
      <c r="B47" s="6" t="s">
        <v>85</v>
      </c>
      <c r="C47" s="6" t="s">
        <v>127</v>
      </c>
      <c r="D47" s="36">
        <v>0</v>
      </c>
      <c r="E47" s="90" t="s">
        <v>7</v>
      </c>
      <c r="F47" s="47"/>
    </row>
    <row r="48" spans="1:6" ht="15">
      <c r="A48" s="6" t="s">
        <v>84</v>
      </c>
      <c r="B48" s="6" t="s">
        <v>85</v>
      </c>
      <c r="C48" s="6" t="s">
        <v>128</v>
      </c>
      <c r="D48" s="36">
        <v>0</v>
      </c>
      <c r="E48" s="90" t="s">
        <v>7</v>
      </c>
      <c r="F48" s="47"/>
    </row>
    <row r="49" spans="1:6" ht="15">
      <c r="A49" s="6" t="s">
        <v>84</v>
      </c>
      <c r="B49" s="6" t="s">
        <v>85</v>
      </c>
      <c r="C49" s="6" t="s">
        <v>129</v>
      </c>
      <c r="D49" s="36">
        <v>0</v>
      </c>
      <c r="E49" s="90" t="s">
        <v>7</v>
      </c>
      <c r="F49" s="47"/>
    </row>
    <row r="50" spans="1:6" ht="15">
      <c r="A50" s="6" t="s">
        <v>84</v>
      </c>
      <c r="B50" s="6" t="s">
        <v>85</v>
      </c>
      <c r="C50" s="6" t="s">
        <v>130</v>
      </c>
      <c r="D50" s="36">
        <v>0</v>
      </c>
      <c r="E50" s="90" t="s">
        <v>7</v>
      </c>
      <c r="F50" s="47"/>
    </row>
    <row r="51" spans="1:6" ht="15">
      <c r="A51" s="6" t="s">
        <v>84</v>
      </c>
      <c r="B51" s="6" t="s">
        <v>85</v>
      </c>
      <c r="C51" s="6" t="s">
        <v>131</v>
      </c>
      <c r="D51" s="36">
        <v>0</v>
      </c>
      <c r="E51" s="90" t="s">
        <v>7</v>
      </c>
      <c r="F51" s="47"/>
    </row>
    <row r="52" spans="1:6" ht="15">
      <c r="A52" s="6" t="s">
        <v>84</v>
      </c>
      <c r="B52" s="6" t="s">
        <v>85</v>
      </c>
      <c r="C52" s="6" t="s">
        <v>132</v>
      </c>
      <c r="D52" s="36">
        <v>0</v>
      </c>
      <c r="E52" s="90" t="s">
        <v>7</v>
      </c>
      <c r="F52" s="47"/>
    </row>
    <row r="53" spans="1:6" ht="15">
      <c r="A53" s="6" t="s">
        <v>84</v>
      </c>
      <c r="B53" s="6" t="s">
        <v>85</v>
      </c>
      <c r="C53" s="6" t="s">
        <v>133</v>
      </c>
      <c r="D53" s="36">
        <v>0</v>
      </c>
      <c r="E53" s="90" t="s">
        <v>7</v>
      </c>
      <c r="F53" s="47"/>
    </row>
    <row r="54" spans="1:6" ht="15">
      <c r="A54" s="6" t="s">
        <v>84</v>
      </c>
      <c r="B54" s="6" t="s">
        <v>85</v>
      </c>
      <c r="C54" s="6" t="s">
        <v>134</v>
      </c>
      <c r="D54" s="36">
        <v>0</v>
      </c>
      <c r="E54" s="90" t="s">
        <v>7</v>
      </c>
      <c r="F54" s="47"/>
    </row>
    <row r="55" spans="1:6" ht="15">
      <c r="A55" s="7" t="s">
        <v>84</v>
      </c>
      <c r="B55" s="7" t="s">
        <v>85</v>
      </c>
      <c r="C55" s="7" t="s">
        <v>135</v>
      </c>
      <c r="D55" s="36">
        <v>0</v>
      </c>
      <c r="E55" s="90" t="s">
        <v>7</v>
      </c>
      <c r="F55" s="48"/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3433.3</v>
      </c>
      <c r="E56" s="88" t="s">
        <v>7</v>
      </c>
      <c r="F56" s="49"/>
    </row>
    <row r="57" spans="1:6" ht="15">
      <c r="A57" s="16" t="s">
        <v>84</v>
      </c>
      <c r="B57" s="16" t="s">
        <v>85</v>
      </c>
      <c r="C57" s="16" t="s">
        <v>137</v>
      </c>
      <c r="D57" s="39">
        <v>128.7</v>
      </c>
      <c r="E57" s="89" t="s">
        <v>7</v>
      </c>
      <c r="F57" s="50"/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3304.6</v>
      </c>
      <c r="E58" s="88" t="s">
        <v>7</v>
      </c>
      <c r="F58" s="49"/>
    </row>
    <row r="59" spans="1:6" ht="15">
      <c r="A59" s="5" t="s">
        <v>84</v>
      </c>
      <c r="B59" s="5" t="s">
        <v>85</v>
      </c>
      <c r="C59" s="5" t="s">
        <v>139</v>
      </c>
      <c r="D59" s="36">
        <v>1195.5</v>
      </c>
      <c r="E59" s="90" t="s">
        <v>7</v>
      </c>
      <c r="F59" s="51"/>
    </row>
    <row r="60" spans="1:6" ht="15">
      <c r="A60" s="6" t="s">
        <v>84</v>
      </c>
      <c r="B60" s="6" t="s">
        <v>85</v>
      </c>
      <c r="C60" s="6" t="s">
        <v>140</v>
      </c>
      <c r="D60" s="37">
        <v>942.9</v>
      </c>
      <c r="E60" s="91" t="s">
        <v>7</v>
      </c>
      <c r="F60" s="47"/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91" t="s">
        <v>7</v>
      </c>
      <c r="F61" s="47"/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91" t="s">
        <v>7</v>
      </c>
      <c r="F62" s="47"/>
    </row>
    <row r="63" spans="1:6" ht="15">
      <c r="A63" s="7" t="s">
        <v>84</v>
      </c>
      <c r="B63" s="7" t="s">
        <v>85</v>
      </c>
      <c r="C63" s="7" t="s">
        <v>162</v>
      </c>
      <c r="D63" s="38">
        <v>0</v>
      </c>
      <c r="E63" s="92" t="s">
        <v>7</v>
      </c>
      <c r="F63" s="48"/>
    </row>
    <row r="64" spans="1:6" s="10" customFormat="1" ht="15">
      <c r="A64" s="7" t="s">
        <v>84</v>
      </c>
      <c r="B64" s="7" t="s">
        <v>85</v>
      </c>
      <c r="C64" s="7" t="s">
        <v>163</v>
      </c>
      <c r="D64" s="38">
        <v>0</v>
      </c>
      <c r="E64" s="92" t="s">
        <v>7</v>
      </c>
      <c r="F64" s="48"/>
    </row>
    <row r="65" spans="1:6" ht="15">
      <c r="A65" s="14" t="s">
        <v>84</v>
      </c>
      <c r="B65" s="14" t="s">
        <v>85</v>
      </c>
      <c r="C65" s="14" t="s">
        <v>143</v>
      </c>
      <c r="D65" s="35">
        <v>3557.2</v>
      </c>
      <c r="E65" s="88" t="s">
        <v>7</v>
      </c>
      <c r="F65" s="49"/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492.9</v>
      </c>
      <c r="E66" s="89" t="s">
        <v>7</v>
      </c>
      <c r="F66" s="50"/>
    </row>
    <row r="67" spans="1:6" ht="15">
      <c r="A67" s="14" t="s">
        <v>84</v>
      </c>
      <c r="B67" s="14" t="s">
        <v>85</v>
      </c>
      <c r="C67" s="14" t="s">
        <v>144</v>
      </c>
      <c r="D67" s="35">
        <v>3064.3</v>
      </c>
      <c r="E67" s="88" t="s">
        <v>7</v>
      </c>
      <c r="F67" s="49"/>
    </row>
    <row r="68" ht="15">
      <c r="A68" s="18" t="s">
        <v>158</v>
      </c>
    </row>
    <row r="69" ht="15">
      <c r="A69" s="18" t="s">
        <v>181</v>
      </c>
    </row>
    <row r="70" ht="15">
      <c r="A70" s="2" t="s">
        <v>164</v>
      </c>
    </row>
  </sheetData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C1">
      <selection activeCell="D54" sqref="D54:E55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2" t="s">
        <v>24</v>
      </c>
    </row>
    <row r="2" spans="1:6" ht="24">
      <c r="A2" s="12"/>
      <c r="B2" s="13"/>
      <c r="C2" s="13" t="s">
        <v>83</v>
      </c>
      <c r="D2" s="13">
        <v>2019</v>
      </c>
      <c r="E2" s="13">
        <v>2020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6">
        <v>1163.673</v>
      </c>
      <c r="E4" s="36">
        <v>1277.144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6">
        <v>1163.673</v>
      </c>
      <c r="E5" s="36">
        <v>1277.144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6">
        <v>0</v>
      </c>
      <c r="E6" s="36">
        <v>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6">
        <v>0</v>
      </c>
      <c r="E7" s="36">
        <v>0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6">
        <v>0</v>
      </c>
      <c r="E8" s="36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6">
        <v>23.225</v>
      </c>
      <c r="E9" s="36">
        <v>23.536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6">
        <v>23.225</v>
      </c>
      <c r="E10" s="36">
        <v>23.536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6">
        <v>0</v>
      </c>
      <c r="E11" s="36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6">
        <v>0</v>
      </c>
      <c r="E12" s="36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6">
        <v>101.807</v>
      </c>
      <c r="E13" s="36">
        <v>116.884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6">
        <v>101.807</v>
      </c>
      <c r="E14" s="36">
        <v>116.884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6">
        <v>0</v>
      </c>
      <c r="E15" s="36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165</v>
      </c>
      <c r="D16" s="36">
        <v>0</v>
      </c>
      <c r="E16" s="37">
        <v>0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167</v>
      </c>
      <c r="D17" s="36">
        <v>0</v>
      </c>
      <c r="E17" s="37">
        <v>0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166</v>
      </c>
      <c r="D18" s="36">
        <v>0</v>
      </c>
      <c r="E18" s="37">
        <v>0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6">
        <v>0</v>
      </c>
      <c r="E19" s="37">
        <v>0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6">
        <v>55.102</v>
      </c>
      <c r="E20" s="37">
        <v>57.297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6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6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6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6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6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6">
        <v>0</v>
      </c>
      <c r="E26" s="37">
        <v>0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6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6">
        <v>3507.623</v>
      </c>
      <c r="E28" s="37">
        <v>2634.587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6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6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6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6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6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6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6">
        <v>0</v>
      </c>
      <c r="E35" s="37">
        <v>0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6">
        <v>0</v>
      </c>
      <c r="E36" s="37">
        <v>0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6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6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6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6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6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6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6">
        <v>0</v>
      </c>
      <c r="E43" s="37">
        <v>0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6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6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6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6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6">
        <v>0</v>
      </c>
      <c r="E48" s="37">
        <v>0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6">
        <v>61.06</v>
      </c>
      <c r="E49" s="37">
        <v>92.4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6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6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6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6">
        <v>957.279</v>
      </c>
      <c r="E53" s="37">
        <v>1144.625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6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6">
        <v>0</v>
      </c>
      <c r="E55" s="38">
        <v>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5869.769</v>
      </c>
      <c r="E56" s="35">
        <v>5346.473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368.955</v>
      </c>
      <c r="E57" s="39">
        <v>313.714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5500.814</v>
      </c>
      <c r="E58" s="35">
        <v>5032.759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2410.901</v>
      </c>
      <c r="E59" s="36">
        <v>2965.204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583.019</v>
      </c>
      <c r="E60" s="37">
        <v>638.598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162</v>
      </c>
      <c r="D63" s="38">
        <v>0</v>
      </c>
      <c r="E63" s="38">
        <v>0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163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7328.696</v>
      </c>
      <c r="E65" s="35">
        <v>7359.365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979.043</v>
      </c>
      <c r="E66" s="39">
        <v>1026.748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6349.653</v>
      </c>
      <c r="E67" s="35">
        <v>6332.617</v>
      </c>
      <c r="F67" s="49" t="s">
        <v>81</v>
      </c>
    </row>
    <row r="68" ht="15">
      <c r="A68" s="18" t="s">
        <v>158</v>
      </c>
    </row>
    <row r="69" ht="15">
      <c r="A69" s="18" t="s">
        <v>181</v>
      </c>
    </row>
    <row r="70" ht="15">
      <c r="A70" s="2" t="s">
        <v>164</v>
      </c>
    </row>
  </sheetData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B1">
      <selection activeCell="E55" sqref="E55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2" t="s">
        <v>1</v>
      </c>
    </row>
    <row r="2" spans="1:6" ht="24">
      <c r="A2" s="12"/>
      <c r="B2" s="13"/>
      <c r="C2" s="13" t="s">
        <v>83</v>
      </c>
      <c r="D2" s="13">
        <v>2019</v>
      </c>
      <c r="E2" s="13">
        <v>2020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6">
        <v>5183.847</v>
      </c>
      <c r="E4" s="36">
        <v>5280.901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6">
        <v>5183.847</v>
      </c>
      <c r="E5" s="36">
        <v>5280.901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6">
        <v>0</v>
      </c>
      <c r="E6" s="36">
        <v>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6">
        <v>0</v>
      </c>
      <c r="E7" s="36">
        <v>0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6">
        <v>0</v>
      </c>
      <c r="E8" s="36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6">
        <v>22.196</v>
      </c>
      <c r="E9" s="36">
        <v>22.196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6">
        <v>22.196</v>
      </c>
      <c r="E10" s="36">
        <v>22.196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6">
        <v>0</v>
      </c>
      <c r="E11" s="36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6">
        <v>0</v>
      </c>
      <c r="E12" s="36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6">
        <v>0</v>
      </c>
      <c r="E13" s="36">
        <v>0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6">
        <v>0</v>
      </c>
      <c r="E14" s="36">
        <v>0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6">
        <v>0</v>
      </c>
      <c r="E15" s="36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165</v>
      </c>
      <c r="D16" s="36">
        <v>0</v>
      </c>
      <c r="E16" s="37">
        <v>0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167</v>
      </c>
      <c r="D17" s="36">
        <v>0</v>
      </c>
      <c r="E17" s="37">
        <v>0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166</v>
      </c>
      <c r="D18" s="36">
        <v>0</v>
      </c>
      <c r="E18" s="37">
        <v>0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6">
        <v>0</v>
      </c>
      <c r="E19" s="37">
        <v>0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6">
        <v>0</v>
      </c>
      <c r="E20" s="37">
        <v>0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6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6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6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6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6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6">
        <v>0</v>
      </c>
      <c r="E26" s="37">
        <v>0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6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6">
        <v>0</v>
      </c>
      <c r="E28" s="37">
        <v>0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6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6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6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6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6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6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6">
        <v>0</v>
      </c>
      <c r="E35" s="37">
        <v>0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6">
        <v>0</v>
      </c>
      <c r="E36" s="37">
        <v>0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6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6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6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6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6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6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6">
        <v>0</v>
      </c>
      <c r="E43" s="37">
        <v>0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6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6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6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6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6">
        <v>0</v>
      </c>
      <c r="E48" s="37">
        <v>0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6">
        <v>0</v>
      </c>
      <c r="E49" s="37">
        <v>0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6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6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6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6">
        <v>0</v>
      </c>
      <c r="E53" s="37">
        <v>0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6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6">
        <v>0</v>
      </c>
      <c r="E55" s="37">
        <v>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5206.043</v>
      </c>
      <c r="E56" s="35">
        <v>5313.166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27.535</v>
      </c>
      <c r="E57" s="39">
        <v>31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5178.508</v>
      </c>
      <c r="E58" s="35">
        <v>5282.166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3176.515</v>
      </c>
      <c r="E59" s="36">
        <v>3238.631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770.48</v>
      </c>
      <c r="E60" s="37">
        <v>963.027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162</v>
      </c>
      <c r="D63" s="38">
        <v>0</v>
      </c>
      <c r="E63" s="38">
        <v>0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163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7584.543</v>
      </c>
      <c r="E65" s="35">
        <v>7557.77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1054.3</v>
      </c>
      <c r="E66" s="39">
        <v>1050.578</v>
      </c>
      <c r="F66" s="50" t="s">
        <v>145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6530.243</v>
      </c>
      <c r="E67" s="35">
        <v>6507.192</v>
      </c>
      <c r="F67" s="49" t="s">
        <v>81</v>
      </c>
    </row>
    <row r="68" ht="15">
      <c r="A68" s="18" t="s">
        <v>158</v>
      </c>
    </row>
    <row r="69" ht="15">
      <c r="A69" s="18" t="s">
        <v>181</v>
      </c>
    </row>
    <row r="70" ht="15">
      <c r="A70" s="2" t="s">
        <v>164</v>
      </c>
    </row>
  </sheetData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C1">
      <selection activeCell="E2" sqref="E2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2" t="s">
        <v>63</v>
      </c>
    </row>
    <row r="2" spans="1:6" ht="24">
      <c r="A2" s="12"/>
      <c r="B2" s="13"/>
      <c r="C2" s="13" t="s">
        <v>83</v>
      </c>
      <c r="D2" s="13">
        <v>2019</v>
      </c>
      <c r="E2" s="13">
        <v>2020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6">
        <v>10198.239</v>
      </c>
      <c r="E4" s="36">
        <v>9734.738</v>
      </c>
      <c r="F4" s="46" t="s">
        <v>145</v>
      </c>
    </row>
    <row r="5" spans="1:6" ht="15">
      <c r="A5" s="6" t="s">
        <v>84</v>
      </c>
      <c r="B5" s="6" t="s">
        <v>85</v>
      </c>
      <c r="C5" s="6" t="s">
        <v>88</v>
      </c>
      <c r="D5" s="36">
        <v>9266.889</v>
      </c>
      <c r="E5" s="36">
        <v>8720.715</v>
      </c>
      <c r="F5" s="46" t="s">
        <v>145</v>
      </c>
    </row>
    <row r="6" spans="1:6" ht="15">
      <c r="A6" s="6" t="s">
        <v>84</v>
      </c>
      <c r="B6" s="6" t="s">
        <v>85</v>
      </c>
      <c r="C6" s="6" t="s">
        <v>89</v>
      </c>
      <c r="D6" s="36">
        <v>190.286</v>
      </c>
      <c r="E6" s="36">
        <v>263.358</v>
      </c>
      <c r="F6" s="46" t="s">
        <v>145</v>
      </c>
    </row>
    <row r="7" spans="1:6" ht="15">
      <c r="A7" s="6" t="s">
        <v>84</v>
      </c>
      <c r="B7" s="6" t="s">
        <v>85</v>
      </c>
      <c r="C7" s="6" t="s">
        <v>90</v>
      </c>
      <c r="D7" s="36">
        <v>741.064</v>
      </c>
      <c r="E7" s="36">
        <v>750.665</v>
      </c>
      <c r="F7" s="46" t="s">
        <v>145</v>
      </c>
    </row>
    <row r="8" spans="1:6" ht="15">
      <c r="A8" s="6" t="s">
        <v>84</v>
      </c>
      <c r="B8" s="6" t="s">
        <v>85</v>
      </c>
      <c r="C8" s="6" t="s">
        <v>91</v>
      </c>
      <c r="D8" s="36">
        <v>0</v>
      </c>
      <c r="E8" s="36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6">
        <v>13.546</v>
      </c>
      <c r="E9" s="36">
        <v>14</v>
      </c>
      <c r="F9" s="46" t="s">
        <v>145</v>
      </c>
    </row>
    <row r="10" spans="1:6" ht="15">
      <c r="A10" s="6" t="s">
        <v>84</v>
      </c>
      <c r="B10" s="6" t="s">
        <v>85</v>
      </c>
      <c r="C10" s="6" t="s">
        <v>93</v>
      </c>
      <c r="D10" s="36">
        <v>13.546</v>
      </c>
      <c r="E10" s="36">
        <v>14</v>
      </c>
      <c r="F10" s="46" t="s">
        <v>145</v>
      </c>
    </row>
    <row r="11" spans="1:6" ht="15">
      <c r="A11" s="6" t="s">
        <v>84</v>
      </c>
      <c r="B11" s="6" t="s">
        <v>85</v>
      </c>
      <c r="C11" s="6" t="s">
        <v>94</v>
      </c>
      <c r="D11" s="36">
        <v>0</v>
      </c>
      <c r="E11" s="36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6">
        <v>0</v>
      </c>
      <c r="E12" s="36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6">
        <v>898.212</v>
      </c>
      <c r="E13" s="36">
        <v>1029.646</v>
      </c>
      <c r="F13" s="46" t="s">
        <v>145</v>
      </c>
    </row>
    <row r="14" spans="1:6" ht="15">
      <c r="A14" s="6" t="s">
        <v>84</v>
      </c>
      <c r="B14" s="6" t="s">
        <v>85</v>
      </c>
      <c r="C14" s="6" t="s">
        <v>97</v>
      </c>
      <c r="D14" s="36">
        <v>898.212</v>
      </c>
      <c r="E14" s="36">
        <v>1029.646</v>
      </c>
      <c r="F14" s="46" t="s">
        <v>145</v>
      </c>
    </row>
    <row r="15" spans="1:6" ht="15">
      <c r="A15" s="6" t="s">
        <v>84</v>
      </c>
      <c r="B15" s="6" t="s">
        <v>85</v>
      </c>
      <c r="C15" s="6" t="s">
        <v>98</v>
      </c>
      <c r="D15" s="36">
        <v>0</v>
      </c>
      <c r="E15" s="36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165</v>
      </c>
      <c r="D16" s="36">
        <v>5.718</v>
      </c>
      <c r="E16" s="37">
        <v>5.202</v>
      </c>
      <c r="F16" s="46" t="s">
        <v>145</v>
      </c>
    </row>
    <row r="17" spans="1:6" ht="15">
      <c r="A17" s="6" t="s">
        <v>84</v>
      </c>
      <c r="B17" s="6" t="s">
        <v>85</v>
      </c>
      <c r="C17" s="6" t="s">
        <v>167</v>
      </c>
      <c r="D17" s="36">
        <v>0</v>
      </c>
      <c r="E17" s="37">
        <v>0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166</v>
      </c>
      <c r="D18" s="36">
        <v>0</v>
      </c>
      <c r="E18" s="37">
        <v>0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6">
        <v>11.395</v>
      </c>
      <c r="E19" s="37">
        <v>11.752</v>
      </c>
      <c r="F19" s="46" t="s">
        <v>145</v>
      </c>
    </row>
    <row r="20" spans="1:6" ht="15">
      <c r="A20" s="6" t="s">
        <v>84</v>
      </c>
      <c r="B20" s="6" t="s">
        <v>85</v>
      </c>
      <c r="C20" s="6" t="s">
        <v>100</v>
      </c>
      <c r="D20" s="36">
        <v>126.728</v>
      </c>
      <c r="E20" s="37">
        <v>165.84</v>
      </c>
      <c r="F20" s="47" t="s">
        <v>145</v>
      </c>
    </row>
    <row r="21" spans="1:6" ht="15">
      <c r="A21" s="6" t="s">
        <v>84</v>
      </c>
      <c r="B21" s="6" t="s">
        <v>85</v>
      </c>
      <c r="C21" s="6" t="s">
        <v>101</v>
      </c>
      <c r="D21" s="36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6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6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6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6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6">
        <v>0.03</v>
      </c>
      <c r="E26" s="37">
        <v>0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6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6">
        <v>25569.663</v>
      </c>
      <c r="E28" s="37">
        <v>26473.903</v>
      </c>
      <c r="F28" s="47" t="s">
        <v>145</v>
      </c>
    </row>
    <row r="29" spans="1:6" ht="15">
      <c r="A29" s="6" t="s">
        <v>84</v>
      </c>
      <c r="B29" s="6" t="s">
        <v>85</v>
      </c>
      <c r="C29" s="6" t="s">
        <v>109</v>
      </c>
      <c r="D29" s="36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6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6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6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6">
        <v>13.48</v>
      </c>
      <c r="E33" s="37">
        <v>11.04</v>
      </c>
      <c r="F33" s="47" t="s">
        <v>145</v>
      </c>
    </row>
    <row r="34" spans="1:6" ht="15">
      <c r="A34" s="6" t="s">
        <v>84</v>
      </c>
      <c r="B34" s="6" t="s">
        <v>85</v>
      </c>
      <c r="C34" s="6" t="s">
        <v>114</v>
      </c>
      <c r="D34" s="36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6">
        <v>0</v>
      </c>
      <c r="E35" s="37">
        <v>0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6">
        <v>75.732</v>
      </c>
      <c r="E36" s="37">
        <v>52.584</v>
      </c>
      <c r="F36" s="47" t="s">
        <v>145</v>
      </c>
    </row>
    <row r="37" spans="1:6" ht="15">
      <c r="A37" s="6" t="s">
        <v>84</v>
      </c>
      <c r="B37" s="6" t="s">
        <v>85</v>
      </c>
      <c r="C37" s="6" t="s">
        <v>117</v>
      </c>
      <c r="D37" s="36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6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6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6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6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6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6">
        <v>0</v>
      </c>
      <c r="E43" s="37">
        <v>0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6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6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6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6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6">
        <v>0.029</v>
      </c>
      <c r="E48" s="37">
        <v>0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6">
        <v>21.142</v>
      </c>
      <c r="E49" s="37">
        <v>15.35</v>
      </c>
      <c r="F49" s="47" t="s">
        <v>145</v>
      </c>
    </row>
    <row r="50" spans="1:6" ht="15">
      <c r="A50" s="6" t="s">
        <v>84</v>
      </c>
      <c r="B50" s="6" t="s">
        <v>85</v>
      </c>
      <c r="C50" s="6" t="s">
        <v>130</v>
      </c>
      <c r="D50" s="36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6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6">
        <v>0.846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6">
        <v>665.265</v>
      </c>
      <c r="E53" s="37">
        <v>583.986</v>
      </c>
      <c r="F53" s="47" t="s">
        <v>145</v>
      </c>
    </row>
    <row r="54" spans="1:6" ht="15">
      <c r="A54" s="6" t="s">
        <v>84</v>
      </c>
      <c r="B54" s="6" t="s">
        <v>85</v>
      </c>
      <c r="C54" s="6" t="s">
        <v>134</v>
      </c>
      <c r="D54" s="36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6">
        <v>0</v>
      </c>
      <c r="E55" s="37">
        <v>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37600.025</v>
      </c>
      <c r="E56" s="35">
        <v>38098.041</v>
      </c>
      <c r="F56" s="49" t="s">
        <v>145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3035.073</v>
      </c>
      <c r="E57" s="39">
        <v>3468.304</v>
      </c>
      <c r="F57" s="50" t="s">
        <v>145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34564.952</v>
      </c>
      <c r="E58" s="35">
        <v>34629.737</v>
      </c>
      <c r="F58" s="49" t="s">
        <v>145</v>
      </c>
    </row>
    <row r="59" spans="1:6" ht="15">
      <c r="A59" s="5" t="s">
        <v>84</v>
      </c>
      <c r="B59" s="5" t="s">
        <v>85</v>
      </c>
      <c r="C59" s="5" t="s">
        <v>139</v>
      </c>
      <c r="D59" s="36">
        <v>5416.609</v>
      </c>
      <c r="E59" s="36">
        <v>5002.002</v>
      </c>
      <c r="F59" s="51" t="s">
        <v>145</v>
      </c>
    </row>
    <row r="60" spans="1:6" ht="15">
      <c r="A60" s="6" t="s">
        <v>84</v>
      </c>
      <c r="B60" s="6" t="s">
        <v>85</v>
      </c>
      <c r="C60" s="6" t="s">
        <v>140</v>
      </c>
      <c r="D60" s="37">
        <v>5340.968</v>
      </c>
      <c r="E60" s="37">
        <v>5943.426</v>
      </c>
      <c r="F60" s="47" t="s">
        <v>145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162</v>
      </c>
      <c r="D63" s="38">
        <v>1096.707</v>
      </c>
      <c r="E63" s="38">
        <v>1114.515</v>
      </c>
      <c r="F63" s="48" t="s">
        <v>145</v>
      </c>
    </row>
    <row r="64" spans="1:6" s="10" customFormat="1" ht="15">
      <c r="A64" s="7" t="s">
        <v>84</v>
      </c>
      <c r="B64" s="7" t="s">
        <v>85</v>
      </c>
      <c r="C64" s="7" t="s">
        <v>163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33543.886</v>
      </c>
      <c r="E65" s="35">
        <v>32573.798</v>
      </c>
      <c r="F65" s="49" t="s">
        <v>145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4332.441</v>
      </c>
      <c r="E66" s="39">
        <v>3528.68</v>
      </c>
      <c r="F66" s="50" t="s">
        <v>145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29211.445</v>
      </c>
      <c r="E67" s="35">
        <v>29045.118</v>
      </c>
      <c r="F67" s="49" t="s">
        <v>145</v>
      </c>
    </row>
    <row r="68" ht="15">
      <c r="A68" s="18" t="s">
        <v>158</v>
      </c>
    </row>
    <row r="69" ht="15">
      <c r="A69" s="18" t="s">
        <v>181</v>
      </c>
    </row>
    <row r="70" ht="15">
      <c r="A70" s="2" t="s">
        <v>164</v>
      </c>
    </row>
  </sheetData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C1">
      <selection activeCell="D58" sqref="D58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2" t="s">
        <v>72</v>
      </c>
    </row>
    <row r="2" spans="1:6" ht="24">
      <c r="A2" s="12"/>
      <c r="B2" s="13"/>
      <c r="C2" s="13" t="s">
        <v>83</v>
      </c>
      <c r="D2" s="13">
        <v>2019</v>
      </c>
      <c r="E2" s="13">
        <v>2020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6">
        <v>88822.776</v>
      </c>
      <c r="E4" s="36">
        <v>78119.179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6">
        <v>88822.776</v>
      </c>
      <c r="E5" s="36">
        <v>78119.179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6">
        <v>0</v>
      </c>
      <c r="E6" s="36">
        <v>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6">
        <v>0</v>
      </c>
      <c r="E7" s="36">
        <v>0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6">
        <v>8951.74</v>
      </c>
      <c r="E8" s="36">
        <v>9929.411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6">
        <v>9249.828</v>
      </c>
      <c r="E9" s="36">
        <v>11265.205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6">
        <v>9249.828</v>
      </c>
      <c r="E10" s="36">
        <v>11265.205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6">
        <v>0</v>
      </c>
      <c r="E11" s="36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6">
        <v>0</v>
      </c>
      <c r="E12" s="36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6">
        <v>21730.713</v>
      </c>
      <c r="E13" s="36">
        <v>24702.902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6">
        <v>21730.713</v>
      </c>
      <c r="E14" s="36">
        <v>24702.902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6">
        <v>0</v>
      </c>
      <c r="E15" s="36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165</v>
      </c>
      <c r="D16" s="36">
        <v>17.002</v>
      </c>
      <c r="E16" s="37">
        <v>15.32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167</v>
      </c>
      <c r="D17" s="36">
        <v>17.067</v>
      </c>
      <c r="E17" s="37">
        <v>14.369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166</v>
      </c>
      <c r="D18" s="36">
        <v>0</v>
      </c>
      <c r="E18" s="37">
        <v>0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6">
        <v>867.841</v>
      </c>
      <c r="E19" s="37">
        <v>1320.525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6">
        <v>2598.446</v>
      </c>
      <c r="E20" s="37">
        <v>3031.742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6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6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6">
        <v>22.357</v>
      </c>
      <c r="E23" s="37">
        <v>37.68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6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6">
        <v>1356.161</v>
      </c>
      <c r="E25" s="37">
        <v>1440.635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6">
        <v>60623.59</v>
      </c>
      <c r="E26" s="37">
        <v>62647.07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6">
        <v>2323.938</v>
      </c>
      <c r="E27" s="37">
        <v>2223.147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6">
        <v>46872.218</v>
      </c>
      <c r="E28" s="37">
        <v>38163.848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6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6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6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6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6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6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6">
        <v>557.097</v>
      </c>
      <c r="E35" s="37">
        <v>559.906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6">
        <v>1161.12</v>
      </c>
      <c r="E36" s="37">
        <v>1234.412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6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6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6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6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6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6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6">
        <v>0</v>
      </c>
      <c r="E43" s="37">
        <v>0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6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6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6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6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6">
        <v>0.926</v>
      </c>
      <c r="E48" s="37">
        <v>0.546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6">
        <v>335.078</v>
      </c>
      <c r="E49" s="37">
        <v>322.204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6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6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6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6">
        <v>57288.201</v>
      </c>
      <c r="E53" s="37">
        <v>69331.143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6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6">
        <v>1101.461</v>
      </c>
      <c r="E55" s="37">
        <v>1072.141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303897.56</v>
      </c>
      <c r="E56" s="35">
        <v>305431.385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14761.801</v>
      </c>
      <c r="E57" s="39">
        <v>14836.307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289135.759</v>
      </c>
      <c r="E58" s="35">
        <v>290595.078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2211.506</v>
      </c>
      <c r="E59" s="36">
        <v>1888.287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2788.667</v>
      </c>
      <c r="E60" s="37">
        <v>2483.99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162</v>
      </c>
      <c r="D63" s="38">
        <v>0</v>
      </c>
      <c r="E63" s="38">
        <v>0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163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288558.598</v>
      </c>
      <c r="E65" s="35">
        <v>289999.375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31285.468</v>
      </c>
      <c r="E66" s="39">
        <v>29275.05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257273.13</v>
      </c>
      <c r="E67" s="35">
        <v>260724.325</v>
      </c>
      <c r="F67" s="49" t="s">
        <v>81</v>
      </c>
    </row>
    <row r="68" ht="15">
      <c r="A68" s="18" t="s">
        <v>158</v>
      </c>
    </row>
    <row r="69" ht="15">
      <c r="A69" s="18" t="s">
        <v>181</v>
      </c>
    </row>
    <row r="70" ht="15">
      <c r="A70" s="2" t="s">
        <v>164</v>
      </c>
    </row>
  </sheetData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B1">
      <selection activeCell="D54" sqref="D54:E55"/>
    </sheetView>
  </sheetViews>
  <sheetFormatPr defaultColWidth="9.140625" defaultRowHeight="15"/>
  <cols>
    <col min="1" max="1" width="9.140625" style="2" customWidth="1"/>
    <col min="2" max="2" width="9.00390625" style="2" bestFit="1" customWidth="1"/>
    <col min="3" max="3" width="40.7109375" style="2" customWidth="1"/>
    <col min="4" max="5" width="14.00390625" style="2" customWidth="1"/>
    <col min="6" max="6" width="14.00390625" style="18" customWidth="1"/>
    <col min="7" max="7" width="47.00390625" style="2" customWidth="1"/>
    <col min="8" max="16384" width="9.140625" style="2" customWidth="1"/>
  </cols>
  <sheetData>
    <row r="1" ht="15.75">
      <c r="A1" s="52" t="s">
        <v>78</v>
      </c>
    </row>
    <row r="2" spans="1:6" ht="24">
      <c r="A2" s="12"/>
      <c r="B2" s="13"/>
      <c r="C2" s="13" t="s">
        <v>83</v>
      </c>
      <c r="D2" s="13">
        <v>2019</v>
      </c>
      <c r="E2" s="13">
        <v>2020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6172</v>
      </c>
      <c r="E4" s="36">
        <v>4493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5299</v>
      </c>
      <c r="E5" s="36">
        <v>4080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873</v>
      </c>
      <c r="E6" s="36">
        <v>413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0</v>
      </c>
      <c r="E7" s="36">
        <v>0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36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30</v>
      </c>
      <c r="E9" s="36">
        <v>46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30</v>
      </c>
      <c r="E10" s="36">
        <v>46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6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6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254</v>
      </c>
      <c r="E13" s="36">
        <v>262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254</v>
      </c>
      <c r="E14" s="36">
        <v>262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6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165</v>
      </c>
      <c r="D16" s="37">
        <v>0</v>
      </c>
      <c r="E16" s="37">
        <v>0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167</v>
      </c>
      <c r="D17" s="37">
        <v>0</v>
      </c>
      <c r="E17" s="37">
        <v>0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166</v>
      </c>
      <c r="D18" s="37">
        <v>0</v>
      </c>
      <c r="E18" s="37">
        <v>0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1</v>
      </c>
      <c r="E19" s="37">
        <v>2</v>
      </c>
      <c r="F19" s="46" t="s">
        <v>145</v>
      </c>
    </row>
    <row r="20" spans="1:6" ht="15">
      <c r="A20" s="6" t="s">
        <v>84</v>
      </c>
      <c r="B20" s="6" t="s">
        <v>85</v>
      </c>
      <c r="C20" s="6" t="s">
        <v>100</v>
      </c>
      <c r="D20" s="37">
        <v>7</v>
      </c>
      <c r="E20" s="37">
        <v>8</v>
      </c>
      <c r="F20" s="47" t="s">
        <v>145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0</v>
      </c>
      <c r="E26" s="37">
        <v>0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10963</v>
      </c>
      <c r="E28" s="37">
        <v>11446</v>
      </c>
      <c r="F28" s="47" t="s">
        <v>145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0</v>
      </c>
      <c r="E35" s="37">
        <v>0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0</v>
      </c>
      <c r="E36" s="37">
        <v>0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0</v>
      </c>
      <c r="E43" s="37">
        <v>0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0</v>
      </c>
      <c r="E48" s="37">
        <v>0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46</v>
      </c>
      <c r="E49" s="37">
        <v>42</v>
      </c>
      <c r="F49" s="47" t="s">
        <v>145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20</v>
      </c>
      <c r="E53" s="37">
        <v>20</v>
      </c>
      <c r="F53" s="47" t="s">
        <v>145</v>
      </c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7">
        <v>0</v>
      </c>
      <c r="E55" s="37">
        <v>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17493</v>
      </c>
      <c r="E56" s="35">
        <v>16319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1099</v>
      </c>
      <c r="E57" s="39">
        <v>1124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16394</v>
      </c>
      <c r="E58" s="35">
        <v>15195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2825</v>
      </c>
      <c r="E59" s="36">
        <v>3266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6565</v>
      </c>
      <c r="E60" s="37">
        <v>7316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162</v>
      </c>
      <c r="D63" s="38">
        <v>0</v>
      </c>
      <c r="E63" s="38">
        <v>0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163</v>
      </c>
      <c r="D64" s="38">
        <v>96</v>
      </c>
      <c r="E64" s="38">
        <v>113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12558</v>
      </c>
      <c r="E65" s="35">
        <v>11032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1257</v>
      </c>
      <c r="E66" s="39">
        <v>1230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11301</v>
      </c>
      <c r="E67" s="35">
        <v>9802</v>
      </c>
      <c r="F67" s="49" t="s">
        <v>81</v>
      </c>
    </row>
    <row r="68" ht="15">
      <c r="A68" s="18" t="s">
        <v>158</v>
      </c>
    </row>
    <row r="69" ht="15">
      <c r="A69" s="18" t="s">
        <v>181</v>
      </c>
    </row>
    <row r="70" ht="15">
      <c r="A70" s="2" t="s">
        <v>164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workbookViewId="0" topLeftCell="B1">
      <selection activeCell="D69" sqref="D69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2" t="s">
        <v>5</v>
      </c>
    </row>
    <row r="2" spans="1:6" ht="24">
      <c r="A2" s="12"/>
      <c r="B2" s="13"/>
      <c r="C2" s="13" t="s">
        <v>83</v>
      </c>
      <c r="D2" s="13">
        <v>2019</v>
      </c>
      <c r="E2" s="13">
        <v>2020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43523.6</v>
      </c>
      <c r="E3" s="36">
        <v>34434.7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1181.2</v>
      </c>
      <c r="E4" s="37">
        <v>1319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302</v>
      </c>
      <c r="E5" s="37">
        <v>271.3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0</v>
      </c>
      <c r="E6" s="37">
        <v>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879.2</v>
      </c>
      <c r="E7" s="37">
        <v>1047.7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37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4247</v>
      </c>
      <c r="E9" s="37">
        <v>4971.7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4247</v>
      </c>
      <c r="E10" s="37">
        <v>4971.7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9725.6</v>
      </c>
      <c r="E13" s="37">
        <v>12871.3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4931.5</v>
      </c>
      <c r="E14" s="37">
        <v>5897.6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4794.1</v>
      </c>
      <c r="E15" s="37">
        <v>6973.7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165</v>
      </c>
      <c r="D16" s="37">
        <v>419.1</v>
      </c>
      <c r="E16" s="37">
        <v>433.8</v>
      </c>
      <c r="F16" s="46" t="s">
        <v>145</v>
      </c>
    </row>
    <row r="17" spans="1:6" ht="15">
      <c r="A17" s="6" t="s">
        <v>84</v>
      </c>
      <c r="B17" s="6" t="s">
        <v>85</v>
      </c>
      <c r="C17" s="6" t="s">
        <v>167</v>
      </c>
      <c r="D17" s="37">
        <v>930.7</v>
      </c>
      <c r="E17" s="37">
        <v>958.5</v>
      </c>
      <c r="F17" s="46" t="s">
        <v>145</v>
      </c>
    </row>
    <row r="18" spans="1:6" ht="15">
      <c r="A18" s="6" t="s">
        <v>84</v>
      </c>
      <c r="B18" s="6" t="s">
        <v>85</v>
      </c>
      <c r="C18" s="6" t="s">
        <v>166</v>
      </c>
      <c r="D18" s="37">
        <v>871.7</v>
      </c>
      <c r="E18" s="37">
        <v>836.3</v>
      </c>
      <c r="F18" s="46" t="s">
        <v>145</v>
      </c>
    </row>
    <row r="19" spans="1:6" ht="15">
      <c r="A19" s="6" t="s">
        <v>84</v>
      </c>
      <c r="B19" s="6" t="s">
        <v>85</v>
      </c>
      <c r="C19" s="6" t="s">
        <v>99</v>
      </c>
      <c r="D19" s="37">
        <v>3291.9</v>
      </c>
      <c r="E19" s="37">
        <v>3338</v>
      </c>
      <c r="F19" s="46" t="s">
        <v>145</v>
      </c>
    </row>
    <row r="20" spans="1:6" ht="15">
      <c r="A20" s="6" t="s">
        <v>84</v>
      </c>
      <c r="B20" s="6" t="s">
        <v>85</v>
      </c>
      <c r="C20" s="6" t="s">
        <v>100</v>
      </c>
      <c r="D20" s="37">
        <v>946.9</v>
      </c>
      <c r="E20" s="37">
        <v>962.8</v>
      </c>
      <c r="F20" s="46" t="s">
        <v>145</v>
      </c>
    </row>
    <row r="21" spans="1:6" ht="15">
      <c r="A21" s="6" t="s">
        <v>84</v>
      </c>
      <c r="B21" s="6" t="s">
        <v>85</v>
      </c>
      <c r="C21" s="6" t="s">
        <v>101</v>
      </c>
      <c r="D21" s="37">
        <v>12</v>
      </c>
      <c r="E21" s="37">
        <v>3.9</v>
      </c>
      <c r="F21" s="46" t="s">
        <v>145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59.4</v>
      </c>
      <c r="E23" s="37">
        <v>19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93.9</v>
      </c>
      <c r="E26" s="37">
        <v>79</v>
      </c>
      <c r="F26" s="47" t="s">
        <v>145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0</v>
      </c>
      <c r="E28" s="37">
        <v>0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7.3</v>
      </c>
      <c r="E35" s="37">
        <v>10.7</v>
      </c>
      <c r="F35" s="47" t="s">
        <v>145</v>
      </c>
    </row>
    <row r="36" spans="1:6" ht="15">
      <c r="A36" s="6" t="s">
        <v>84</v>
      </c>
      <c r="B36" s="6" t="s">
        <v>85</v>
      </c>
      <c r="C36" s="6" t="s">
        <v>116</v>
      </c>
      <c r="D36" s="37">
        <v>2259.9</v>
      </c>
      <c r="E36" s="37">
        <v>1606.8</v>
      </c>
      <c r="F36" s="47" t="s">
        <v>145</v>
      </c>
    </row>
    <row r="37" spans="1:6" ht="15">
      <c r="A37" s="6" t="s">
        <v>84</v>
      </c>
      <c r="B37" s="6" t="s">
        <v>85</v>
      </c>
      <c r="C37" s="6" t="s">
        <v>117</v>
      </c>
      <c r="D37" s="37">
        <v>154.5</v>
      </c>
      <c r="E37" s="37">
        <v>137.5</v>
      </c>
      <c r="F37" s="47" t="s">
        <v>145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47.5</v>
      </c>
      <c r="E43" s="37">
        <v>58.9</v>
      </c>
      <c r="F43" s="47" t="s">
        <v>145</v>
      </c>
    </row>
    <row r="44" spans="1:6" ht="15">
      <c r="A44" s="6" t="s">
        <v>84</v>
      </c>
      <c r="B44" s="6" t="s">
        <v>85</v>
      </c>
      <c r="C44" s="6" t="s">
        <v>124</v>
      </c>
      <c r="D44" s="37">
        <v>9.4</v>
      </c>
      <c r="E44" s="37">
        <v>11.6</v>
      </c>
      <c r="F44" s="47" t="s">
        <v>145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2.5</v>
      </c>
      <c r="E47" s="37">
        <v>3.1</v>
      </c>
      <c r="F47" s="47" t="s">
        <v>145</v>
      </c>
    </row>
    <row r="48" spans="1:6" ht="15">
      <c r="A48" s="6" t="s">
        <v>84</v>
      </c>
      <c r="B48" s="6" t="s">
        <v>85</v>
      </c>
      <c r="C48" s="6" t="s">
        <v>128</v>
      </c>
      <c r="D48" s="37">
        <v>10.6</v>
      </c>
      <c r="E48" s="37">
        <v>13.1</v>
      </c>
      <c r="F48" s="47" t="s">
        <v>145</v>
      </c>
    </row>
    <row r="49" spans="1:6" ht="15">
      <c r="A49" s="6" t="s">
        <v>84</v>
      </c>
      <c r="B49" s="6" t="s">
        <v>85</v>
      </c>
      <c r="C49" s="6" t="s">
        <v>129</v>
      </c>
      <c r="D49" s="37">
        <v>1.3</v>
      </c>
      <c r="E49" s="37">
        <v>1.6</v>
      </c>
      <c r="F49" s="47" t="s">
        <v>145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25514.2</v>
      </c>
      <c r="E53" s="37">
        <v>26520.8</v>
      </c>
      <c r="F53" s="47" t="s">
        <v>145</v>
      </c>
    </row>
    <row r="54" spans="1:6" ht="15">
      <c r="A54" s="6" t="s">
        <v>84</v>
      </c>
      <c r="B54" s="6" t="s">
        <v>85</v>
      </c>
      <c r="C54" s="6" t="s">
        <v>134</v>
      </c>
      <c r="D54" s="37">
        <v>424.9</v>
      </c>
      <c r="E54" s="37">
        <v>309.8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10.9</v>
      </c>
      <c r="E55" s="38">
        <v>11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93746</v>
      </c>
      <c r="E56" s="35">
        <v>88912.9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3855.399999999994</v>
      </c>
      <c r="E57" s="39">
        <v>3522.2999999999884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89890.6</v>
      </c>
      <c r="E58" s="35">
        <v>85390.6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12734.4</v>
      </c>
      <c r="E59" s="36">
        <v>13393.9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14589</v>
      </c>
      <c r="E60" s="37">
        <v>14053.3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10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  <c r="J62" s="87"/>
    </row>
    <row r="63" spans="1:6" ht="15">
      <c r="A63" s="7" t="s">
        <v>84</v>
      </c>
      <c r="B63" s="7" t="s">
        <v>85</v>
      </c>
      <c r="C63" s="7" t="s">
        <v>162</v>
      </c>
      <c r="D63" s="38">
        <v>1162.2</v>
      </c>
      <c r="E63" s="38">
        <v>1395.9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163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86873.8</v>
      </c>
      <c r="E65" s="35">
        <v>83335.3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3590.2</v>
      </c>
      <c r="E66" s="39">
        <v>3444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83283.6</v>
      </c>
      <c r="E67" s="35">
        <v>79891.3</v>
      </c>
      <c r="F67" s="49" t="s">
        <v>81</v>
      </c>
    </row>
    <row r="68" ht="15">
      <c r="A68" s="18" t="s">
        <v>158</v>
      </c>
    </row>
    <row r="69" ht="15">
      <c r="A69" s="18" t="s">
        <v>179</v>
      </c>
    </row>
    <row r="70" ht="15">
      <c r="A70" s="2" t="s">
        <v>164</v>
      </c>
    </row>
  </sheetData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C1">
      <selection activeCell="D54" sqref="D54:E55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2" t="s">
        <v>79</v>
      </c>
    </row>
    <row r="2" spans="1:6" ht="24">
      <c r="A2" s="12"/>
      <c r="B2" s="13"/>
      <c r="C2" s="13" t="s">
        <v>83</v>
      </c>
      <c r="D2" s="13">
        <v>2019</v>
      </c>
      <c r="E2" s="13">
        <v>2020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6">
        <v>212.92</v>
      </c>
      <c r="E4" s="36">
        <v>225.468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6">
        <v>212.92</v>
      </c>
      <c r="E5" s="36">
        <v>225.468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6">
        <v>0</v>
      </c>
      <c r="E6" s="36">
        <v>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6">
        <v>0</v>
      </c>
      <c r="E7" s="36">
        <v>0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6">
        <v>0</v>
      </c>
      <c r="E8" s="36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6">
        <v>10.55</v>
      </c>
      <c r="E9" s="36">
        <v>9.3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6">
        <v>10.55</v>
      </c>
      <c r="E10" s="36">
        <v>9.3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6">
        <v>0</v>
      </c>
      <c r="E11" s="36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6">
        <v>0</v>
      </c>
      <c r="E12" s="36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6">
        <v>90.649</v>
      </c>
      <c r="E13" s="36">
        <v>91.184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6">
        <v>90.649</v>
      </c>
      <c r="E14" s="36">
        <v>91.2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6">
        <v>0</v>
      </c>
      <c r="E15" s="36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165</v>
      </c>
      <c r="D16" s="36">
        <v>0</v>
      </c>
      <c r="E16" s="37">
        <v>0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167</v>
      </c>
      <c r="D17" s="36">
        <v>0</v>
      </c>
      <c r="E17" s="37">
        <v>0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166</v>
      </c>
      <c r="D18" s="36">
        <v>0</v>
      </c>
      <c r="E18" s="37">
        <v>0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6">
        <v>0</v>
      </c>
      <c r="E19" s="37">
        <v>0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6">
        <v>0</v>
      </c>
      <c r="E20" s="37">
        <v>0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6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6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6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6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6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6">
        <v>0</v>
      </c>
      <c r="E26" s="37">
        <v>0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6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6">
        <v>6019.172</v>
      </c>
      <c r="E28" s="37">
        <v>7969.945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6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6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6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6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6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6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6">
        <v>0</v>
      </c>
      <c r="E35" s="37">
        <v>0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6">
        <v>0</v>
      </c>
      <c r="E36" s="37">
        <v>0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6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6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6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6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6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6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6">
        <v>0</v>
      </c>
      <c r="E43" s="37">
        <v>0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6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6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6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6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6">
        <v>9.412</v>
      </c>
      <c r="E48" s="37">
        <v>9.2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6">
        <v>7.991</v>
      </c>
      <c r="E49" s="37">
        <v>7.9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6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6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6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6">
        <v>0</v>
      </c>
      <c r="E53" s="37">
        <v>0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6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6">
        <v>0</v>
      </c>
      <c r="E55" s="38">
        <v>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6348.198</v>
      </c>
      <c r="E56" s="35">
        <v>8312.997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497.408</v>
      </c>
      <c r="E57" s="39">
        <v>502.382</v>
      </c>
      <c r="F57" s="50" t="s">
        <v>145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5850.79</v>
      </c>
      <c r="E58" s="35">
        <v>7810.615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928.492</v>
      </c>
      <c r="E59" s="36">
        <v>2571.541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904.989</v>
      </c>
      <c r="E60" s="37">
        <v>2715.4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162</v>
      </c>
      <c r="D63" s="38">
        <v>0</v>
      </c>
      <c r="E63" s="38">
        <v>0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163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5874.293</v>
      </c>
      <c r="E65" s="35">
        <v>7666.756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1145.43</v>
      </c>
      <c r="E66" s="39">
        <v>1543.739</v>
      </c>
      <c r="F66" s="50" t="s">
        <v>145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4728.863</v>
      </c>
      <c r="E67" s="35">
        <v>6123.017</v>
      </c>
      <c r="F67" s="49" t="s">
        <v>81</v>
      </c>
    </row>
    <row r="68" ht="15">
      <c r="A68" s="18" t="s">
        <v>158</v>
      </c>
    </row>
    <row r="69" ht="15">
      <c r="A69" s="18" t="s">
        <v>181</v>
      </c>
    </row>
    <row r="70" ht="15">
      <c r="A70" s="2" t="s">
        <v>164</v>
      </c>
    </row>
  </sheetData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C1">
      <selection activeCell="D54" sqref="D54:E55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2" t="s">
        <v>49</v>
      </c>
    </row>
    <row r="2" spans="1:6" ht="24">
      <c r="A2" s="12"/>
      <c r="B2" s="13"/>
      <c r="C2" s="13" t="s">
        <v>83</v>
      </c>
      <c r="D2" s="13">
        <v>2019</v>
      </c>
      <c r="E2" s="13">
        <v>2020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6">
        <v>65</v>
      </c>
      <c r="E4" s="36">
        <v>47.2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6">
        <v>65</v>
      </c>
      <c r="E5" s="36">
        <v>47.2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6">
        <v>0</v>
      </c>
      <c r="E6" s="36">
        <v>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6">
        <v>0</v>
      </c>
      <c r="E7" s="36">
        <v>0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6">
        <v>0</v>
      </c>
      <c r="E8" s="36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6">
        <v>3</v>
      </c>
      <c r="E9" s="36">
        <v>3.5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6">
        <v>3</v>
      </c>
      <c r="E10" s="36">
        <v>3.5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6">
        <v>0</v>
      </c>
      <c r="E11" s="36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6">
        <v>0</v>
      </c>
      <c r="E12" s="36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6">
        <v>43</v>
      </c>
      <c r="E13" s="36">
        <v>50.8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6">
        <v>43</v>
      </c>
      <c r="E14" s="36">
        <v>50.8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6">
        <v>0</v>
      </c>
      <c r="E15" s="36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165</v>
      </c>
      <c r="D16" s="36">
        <v>0</v>
      </c>
      <c r="E16" s="37">
        <v>0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167</v>
      </c>
      <c r="D17" s="36">
        <v>0</v>
      </c>
      <c r="E17" s="37">
        <v>0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166</v>
      </c>
      <c r="D18" s="36">
        <v>0</v>
      </c>
      <c r="E18" s="37">
        <v>0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6">
        <v>0</v>
      </c>
      <c r="E19" s="37">
        <v>0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6">
        <v>31</v>
      </c>
      <c r="E20" s="37">
        <v>27.9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6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6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6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6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6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6">
        <v>0</v>
      </c>
      <c r="E26" s="37">
        <v>0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6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6">
        <v>0</v>
      </c>
      <c r="E28" s="37">
        <v>0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6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6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6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6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6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6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6">
        <v>0</v>
      </c>
      <c r="E35" s="37">
        <v>0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6">
        <v>0</v>
      </c>
      <c r="E36" s="37">
        <v>0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6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6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6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6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6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6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6">
        <v>0</v>
      </c>
      <c r="E43" s="37">
        <v>0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6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6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6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6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6">
        <v>1</v>
      </c>
      <c r="E48" s="37">
        <v>1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6">
        <v>3</v>
      </c>
      <c r="E49" s="37">
        <v>0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6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6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6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6">
        <v>795</v>
      </c>
      <c r="E53" s="37">
        <v>850.6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6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6">
        <v>0</v>
      </c>
      <c r="E55" s="38">
        <v>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941</v>
      </c>
      <c r="E56" s="35">
        <v>981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157</v>
      </c>
      <c r="E57" s="39">
        <v>140.1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784</v>
      </c>
      <c r="E58" s="35">
        <v>840.9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3501</v>
      </c>
      <c r="E59" s="36">
        <v>3418.4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0</v>
      </c>
      <c r="E60" s="37">
        <v>0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162</v>
      </c>
      <c r="D63" s="38">
        <v>0</v>
      </c>
      <c r="E63" s="38">
        <v>0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163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4285</v>
      </c>
      <c r="E65" s="35">
        <v>4259.3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425</v>
      </c>
      <c r="E66" s="39">
        <v>414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3860</v>
      </c>
      <c r="E67" s="35">
        <v>3845.3</v>
      </c>
      <c r="F67" s="49" t="s">
        <v>81</v>
      </c>
    </row>
    <row r="68" ht="15">
      <c r="A68" s="18" t="s">
        <v>158</v>
      </c>
    </row>
    <row r="69" ht="15">
      <c r="A69" s="18" t="s">
        <v>181</v>
      </c>
    </row>
    <row r="70" ht="15">
      <c r="A70" s="2" t="s">
        <v>164</v>
      </c>
    </row>
  </sheetData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54">
      <selection activeCell="D87" sqref="D87"/>
    </sheetView>
  </sheetViews>
  <sheetFormatPr defaultColWidth="9.140625" defaultRowHeight="15"/>
  <cols>
    <col min="1" max="1" width="9.140625" style="2" customWidth="1"/>
    <col min="2" max="2" width="10.28125" style="2" customWidth="1"/>
    <col min="3" max="3" width="40.7109375" style="2" customWidth="1"/>
    <col min="4" max="5" width="14.00390625" style="2" customWidth="1"/>
    <col min="6" max="6" width="14.00390625" style="18" customWidth="1"/>
    <col min="7" max="7" width="47.00390625" style="2" customWidth="1"/>
    <col min="8" max="16384" width="9.140625" style="2" customWidth="1"/>
  </cols>
  <sheetData>
    <row r="1" ht="15.75">
      <c r="A1" s="52" t="s">
        <v>73</v>
      </c>
    </row>
    <row r="2" spans="1:6" ht="24">
      <c r="A2" s="12"/>
      <c r="B2" s="13"/>
      <c r="C2" s="13" t="s">
        <v>83</v>
      </c>
      <c r="D2" s="13">
        <v>2019</v>
      </c>
      <c r="E2" s="13">
        <v>2020</v>
      </c>
      <c r="F2" s="44"/>
    </row>
    <row r="3" spans="1:6" ht="15">
      <c r="A3" s="5" t="s">
        <v>84</v>
      </c>
      <c r="B3" s="5" t="s">
        <v>85</v>
      </c>
      <c r="C3" s="5" t="s">
        <v>86</v>
      </c>
      <c r="D3" s="36">
        <v>83002.7</v>
      </c>
      <c r="E3" s="90" t="s">
        <v>7</v>
      </c>
      <c r="F3" s="45"/>
    </row>
    <row r="4" spans="1:6" ht="15">
      <c r="A4" s="6" t="s">
        <v>84</v>
      </c>
      <c r="B4" s="6" t="s">
        <v>85</v>
      </c>
      <c r="C4" s="6" t="s">
        <v>87</v>
      </c>
      <c r="D4" s="36">
        <v>7855.1</v>
      </c>
      <c r="E4" s="90" t="s">
        <v>7</v>
      </c>
      <c r="F4" s="46"/>
    </row>
    <row r="5" spans="1:6" ht="15">
      <c r="A5" s="6" t="s">
        <v>84</v>
      </c>
      <c r="B5" s="6" t="s">
        <v>85</v>
      </c>
      <c r="C5" s="6" t="s">
        <v>88</v>
      </c>
      <c r="D5" s="36">
        <v>6508.3</v>
      </c>
      <c r="E5" s="90" t="s">
        <v>7</v>
      </c>
      <c r="F5" s="46"/>
    </row>
    <row r="6" spans="1:6" ht="15">
      <c r="A6" s="6" t="s">
        <v>84</v>
      </c>
      <c r="B6" s="6" t="s">
        <v>85</v>
      </c>
      <c r="C6" s="6" t="s">
        <v>89</v>
      </c>
      <c r="D6" s="36">
        <v>0</v>
      </c>
      <c r="E6" s="90" t="s">
        <v>7</v>
      </c>
      <c r="F6" s="46"/>
    </row>
    <row r="7" spans="1:6" ht="15">
      <c r="A7" s="6" t="s">
        <v>84</v>
      </c>
      <c r="B7" s="6" t="s">
        <v>85</v>
      </c>
      <c r="C7" s="6" t="s">
        <v>90</v>
      </c>
      <c r="D7" s="36">
        <v>1346.8</v>
      </c>
      <c r="E7" s="90" t="s">
        <v>7</v>
      </c>
      <c r="F7" s="46"/>
    </row>
    <row r="8" spans="1:6" ht="15">
      <c r="A8" s="6" t="s">
        <v>84</v>
      </c>
      <c r="B8" s="6" t="s">
        <v>85</v>
      </c>
      <c r="C8" s="6" t="s">
        <v>91</v>
      </c>
      <c r="D8" s="36">
        <v>0</v>
      </c>
      <c r="E8" s="90" t="s">
        <v>7</v>
      </c>
      <c r="F8" s="46"/>
    </row>
    <row r="9" spans="1:6" ht="15">
      <c r="A9" s="6" t="s">
        <v>84</v>
      </c>
      <c r="B9" s="6" t="s">
        <v>85</v>
      </c>
      <c r="C9" s="6" t="s">
        <v>92</v>
      </c>
      <c r="D9" s="36">
        <v>2932.8</v>
      </c>
      <c r="E9" s="90" t="s">
        <v>7</v>
      </c>
      <c r="F9" s="46"/>
    </row>
    <row r="10" spans="1:6" ht="15">
      <c r="A10" s="6" t="s">
        <v>84</v>
      </c>
      <c r="B10" s="6" t="s">
        <v>85</v>
      </c>
      <c r="C10" s="6" t="s">
        <v>93</v>
      </c>
      <c r="D10" s="36">
        <v>2932.8</v>
      </c>
      <c r="E10" s="90" t="s">
        <v>7</v>
      </c>
      <c r="F10" s="46"/>
    </row>
    <row r="11" spans="1:6" ht="15">
      <c r="A11" s="6" t="s">
        <v>84</v>
      </c>
      <c r="B11" s="6" t="s">
        <v>85</v>
      </c>
      <c r="C11" s="6" t="s">
        <v>94</v>
      </c>
      <c r="D11" s="36">
        <v>0</v>
      </c>
      <c r="E11" s="90" t="s">
        <v>7</v>
      </c>
      <c r="F11" s="46"/>
    </row>
    <row r="12" spans="1:6" ht="15">
      <c r="A12" s="6" t="s">
        <v>84</v>
      </c>
      <c r="B12" s="6" t="s">
        <v>85</v>
      </c>
      <c r="C12" s="6" t="s">
        <v>95</v>
      </c>
      <c r="D12" s="36">
        <v>0</v>
      </c>
      <c r="E12" s="90" t="s">
        <v>7</v>
      </c>
      <c r="F12" s="46"/>
    </row>
    <row r="13" spans="1:6" ht="15">
      <c r="A13" s="6" t="s">
        <v>84</v>
      </c>
      <c r="B13" s="6" t="s">
        <v>85</v>
      </c>
      <c r="C13" s="6" t="s">
        <v>96</v>
      </c>
      <c r="D13" s="36">
        <v>2020.2</v>
      </c>
      <c r="E13" s="90" t="s">
        <v>7</v>
      </c>
      <c r="F13" s="46"/>
    </row>
    <row r="14" spans="1:6" ht="15">
      <c r="A14" s="6" t="s">
        <v>84</v>
      </c>
      <c r="B14" s="6" t="s">
        <v>85</v>
      </c>
      <c r="C14" s="6" t="s">
        <v>97</v>
      </c>
      <c r="D14" s="36">
        <v>2020.2</v>
      </c>
      <c r="E14" s="90" t="s">
        <v>7</v>
      </c>
      <c r="F14" s="46"/>
    </row>
    <row r="15" spans="1:6" ht="15">
      <c r="A15" s="6" t="s">
        <v>84</v>
      </c>
      <c r="B15" s="6" t="s">
        <v>85</v>
      </c>
      <c r="C15" s="6" t="s">
        <v>98</v>
      </c>
      <c r="D15" s="36">
        <v>0</v>
      </c>
      <c r="E15" s="90" t="s">
        <v>7</v>
      </c>
      <c r="F15" s="46"/>
    </row>
    <row r="16" spans="1:6" ht="15">
      <c r="A16" s="6" t="s">
        <v>84</v>
      </c>
      <c r="B16" s="6" t="s">
        <v>85</v>
      </c>
      <c r="C16" s="6" t="s">
        <v>165</v>
      </c>
      <c r="D16" s="36">
        <v>0</v>
      </c>
      <c r="E16" s="90" t="s">
        <v>7</v>
      </c>
      <c r="F16" s="46"/>
    </row>
    <row r="17" spans="1:6" ht="15">
      <c r="A17" s="6" t="s">
        <v>84</v>
      </c>
      <c r="B17" s="6" t="s">
        <v>85</v>
      </c>
      <c r="C17" s="6" t="s">
        <v>167</v>
      </c>
      <c r="D17" s="36">
        <v>0</v>
      </c>
      <c r="E17" s="90" t="s">
        <v>7</v>
      </c>
      <c r="F17" s="46"/>
    </row>
    <row r="18" spans="1:6" ht="15">
      <c r="A18" s="6" t="s">
        <v>84</v>
      </c>
      <c r="B18" s="6" t="s">
        <v>85</v>
      </c>
      <c r="C18" s="6" t="s">
        <v>166</v>
      </c>
      <c r="D18" s="36">
        <v>0</v>
      </c>
      <c r="E18" s="90" t="s">
        <v>7</v>
      </c>
      <c r="F18" s="46"/>
    </row>
    <row r="19" spans="1:6" ht="15">
      <c r="A19" s="6" t="s">
        <v>84</v>
      </c>
      <c r="B19" s="6" t="s">
        <v>85</v>
      </c>
      <c r="C19" s="6" t="s">
        <v>99</v>
      </c>
      <c r="D19" s="36">
        <v>194.9</v>
      </c>
      <c r="E19" s="90" t="s">
        <v>7</v>
      </c>
      <c r="F19" s="46"/>
    </row>
    <row r="20" spans="1:6" ht="15">
      <c r="A20" s="6" t="s">
        <v>84</v>
      </c>
      <c r="B20" s="6" t="s">
        <v>85</v>
      </c>
      <c r="C20" s="6" t="s">
        <v>100</v>
      </c>
      <c r="D20" s="36">
        <v>212</v>
      </c>
      <c r="E20" s="90" t="s">
        <v>7</v>
      </c>
      <c r="F20" s="46"/>
    </row>
    <row r="21" spans="1:6" ht="15">
      <c r="A21" s="6" t="s">
        <v>84</v>
      </c>
      <c r="B21" s="6" t="s">
        <v>85</v>
      </c>
      <c r="C21" s="6" t="s">
        <v>101</v>
      </c>
      <c r="D21" s="36">
        <v>0</v>
      </c>
      <c r="E21" s="90" t="s">
        <v>7</v>
      </c>
      <c r="F21" s="46"/>
    </row>
    <row r="22" spans="1:6" ht="15">
      <c r="A22" s="6" t="s">
        <v>84</v>
      </c>
      <c r="B22" s="6" t="s">
        <v>85</v>
      </c>
      <c r="C22" s="6" t="s">
        <v>102</v>
      </c>
      <c r="D22" s="36">
        <v>0</v>
      </c>
      <c r="E22" s="90" t="s">
        <v>7</v>
      </c>
      <c r="F22" s="46"/>
    </row>
    <row r="23" spans="1:6" ht="15">
      <c r="A23" s="6" t="s">
        <v>84</v>
      </c>
      <c r="B23" s="6" t="s">
        <v>85</v>
      </c>
      <c r="C23" s="6" t="s">
        <v>103</v>
      </c>
      <c r="D23" s="36">
        <v>0</v>
      </c>
      <c r="E23" s="90" t="s">
        <v>7</v>
      </c>
      <c r="F23" s="46"/>
    </row>
    <row r="24" spans="1:6" ht="15">
      <c r="A24" s="6" t="s">
        <v>84</v>
      </c>
      <c r="B24" s="6" t="s">
        <v>85</v>
      </c>
      <c r="C24" s="6" t="s">
        <v>104</v>
      </c>
      <c r="D24" s="36">
        <v>4351.3</v>
      </c>
      <c r="E24" s="90" t="s">
        <v>7</v>
      </c>
      <c r="F24" s="46"/>
    </row>
    <row r="25" spans="1:6" ht="15">
      <c r="A25" s="6" t="s">
        <v>84</v>
      </c>
      <c r="B25" s="6" t="s">
        <v>85</v>
      </c>
      <c r="C25" s="6" t="s">
        <v>105</v>
      </c>
      <c r="D25" s="36">
        <v>18</v>
      </c>
      <c r="E25" s="90" t="s">
        <v>7</v>
      </c>
      <c r="F25" s="46"/>
    </row>
    <row r="26" spans="1:6" ht="15">
      <c r="A26" s="6" t="s">
        <v>84</v>
      </c>
      <c r="B26" s="6" t="s">
        <v>85</v>
      </c>
      <c r="C26" s="6" t="s">
        <v>106</v>
      </c>
      <c r="D26" s="36">
        <v>40235</v>
      </c>
      <c r="E26" s="90" t="s">
        <v>7</v>
      </c>
      <c r="F26" s="46"/>
    </row>
    <row r="27" spans="1:6" ht="15">
      <c r="A27" s="6" t="s">
        <v>84</v>
      </c>
      <c r="B27" s="6" t="s">
        <v>85</v>
      </c>
      <c r="C27" s="6" t="s">
        <v>107</v>
      </c>
      <c r="D27" s="36">
        <v>0</v>
      </c>
      <c r="E27" s="90" t="s">
        <v>7</v>
      </c>
      <c r="F27" s="46"/>
    </row>
    <row r="28" spans="1:6" ht="15">
      <c r="A28" s="6" t="s">
        <v>84</v>
      </c>
      <c r="B28" s="6" t="s">
        <v>85</v>
      </c>
      <c r="C28" s="6" t="s">
        <v>108</v>
      </c>
      <c r="D28" s="36">
        <v>0</v>
      </c>
      <c r="E28" s="90" t="s">
        <v>7</v>
      </c>
      <c r="F28" s="46"/>
    </row>
    <row r="29" spans="1:6" ht="15">
      <c r="A29" s="6" t="s">
        <v>84</v>
      </c>
      <c r="B29" s="6" t="s">
        <v>85</v>
      </c>
      <c r="C29" s="6" t="s">
        <v>109</v>
      </c>
      <c r="D29" s="36">
        <v>0</v>
      </c>
      <c r="E29" s="90" t="s">
        <v>7</v>
      </c>
      <c r="F29" s="46"/>
    </row>
    <row r="30" spans="1:6" ht="15">
      <c r="A30" s="6" t="s">
        <v>84</v>
      </c>
      <c r="B30" s="6" t="s">
        <v>85</v>
      </c>
      <c r="C30" s="6" t="s">
        <v>110</v>
      </c>
      <c r="D30" s="36">
        <v>0</v>
      </c>
      <c r="E30" s="90" t="s">
        <v>7</v>
      </c>
      <c r="F30" s="46"/>
    </row>
    <row r="31" spans="1:6" ht="15">
      <c r="A31" s="6" t="s">
        <v>84</v>
      </c>
      <c r="B31" s="6" t="s">
        <v>85</v>
      </c>
      <c r="C31" s="6" t="s">
        <v>111</v>
      </c>
      <c r="D31" s="36">
        <v>0</v>
      </c>
      <c r="E31" s="90" t="s">
        <v>7</v>
      </c>
      <c r="F31" s="46"/>
    </row>
    <row r="32" spans="1:6" ht="15">
      <c r="A32" s="6" t="s">
        <v>84</v>
      </c>
      <c r="B32" s="6" t="s">
        <v>85</v>
      </c>
      <c r="C32" s="6" t="s">
        <v>112</v>
      </c>
      <c r="D32" s="36">
        <v>0</v>
      </c>
      <c r="E32" s="90" t="s">
        <v>7</v>
      </c>
      <c r="F32" s="46"/>
    </row>
    <row r="33" spans="1:6" ht="15">
      <c r="A33" s="6" t="s">
        <v>84</v>
      </c>
      <c r="B33" s="6" t="s">
        <v>85</v>
      </c>
      <c r="C33" s="6" t="s">
        <v>113</v>
      </c>
      <c r="D33" s="36">
        <v>0</v>
      </c>
      <c r="E33" s="90" t="s">
        <v>7</v>
      </c>
      <c r="F33" s="46"/>
    </row>
    <row r="34" spans="1:6" ht="15">
      <c r="A34" s="6" t="s">
        <v>84</v>
      </c>
      <c r="B34" s="6" t="s">
        <v>85</v>
      </c>
      <c r="C34" s="6" t="s">
        <v>114</v>
      </c>
      <c r="D34" s="36">
        <v>0</v>
      </c>
      <c r="E34" s="90" t="s">
        <v>7</v>
      </c>
      <c r="F34" s="46"/>
    </row>
    <row r="35" spans="1:6" ht="15">
      <c r="A35" s="6" t="s">
        <v>84</v>
      </c>
      <c r="B35" s="6" t="s">
        <v>85</v>
      </c>
      <c r="C35" s="6" t="s">
        <v>115</v>
      </c>
      <c r="D35" s="36">
        <v>201.9</v>
      </c>
      <c r="E35" s="90" t="s">
        <v>7</v>
      </c>
      <c r="F35" s="46"/>
    </row>
    <row r="36" spans="1:6" ht="15">
      <c r="A36" s="6" t="s">
        <v>84</v>
      </c>
      <c r="B36" s="6" t="s">
        <v>85</v>
      </c>
      <c r="C36" s="6" t="s">
        <v>116</v>
      </c>
      <c r="D36" s="36">
        <v>590</v>
      </c>
      <c r="E36" s="90" t="s">
        <v>7</v>
      </c>
      <c r="F36" s="46"/>
    </row>
    <row r="37" spans="1:6" ht="15">
      <c r="A37" s="6" t="s">
        <v>84</v>
      </c>
      <c r="B37" s="6" t="s">
        <v>85</v>
      </c>
      <c r="C37" s="6" t="s">
        <v>117</v>
      </c>
      <c r="D37" s="36">
        <v>0</v>
      </c>
      <c r="E37" s="90" t="s">
        <v>7</v>
      </c>
      <c r="F37" s="46"/>
    </row>
    <row r="38" spans="1:6" ht="15">
      <c r="A38" s="6" t="s">
        <v>84</v>
      </c>
      <c r="B38" s="6" t="s">
        <v>85</v>
      </c>
      <c r="C38" s="6" t="s">
        <v>118</v>
      </c>
      <c r="D38" s="36">
        <v>0</v>
      </c>
      <c r="E38" s="90" t="s">
        <v>7</v>
      </c>
      <c r="F38" s="46"/>
    </row>
    <row r="39" spans="1:6" ht="15">
      <c r="A39" s="6" t="s">
        <v>84</v>
      </c>
      <c r="B39" s="6" t="s">
        <v>85</v>
      </c>
      <c r="C39" s="6" t="s">
        <v>119</v>
      </c>
      <c r="D39" s="36">
        <v>4</v>
      </c>
      <c r="E39" s="90" t="s">
        <v>7</v>
      </c>
      <c r="F39" s="46"/>
    </row>
    <row r="40" spans="1:6" ht="15">
      <c r="A40" s="6" t="s">
        <v>84</v>
      </c>
      <c r="B40" s="6" t="s">
        <v>85</v>
      </c>
      <c r="C40" s="6" t="s">
        <v>120</v>
      </c>
      <c r="D40" s="36">
        <v>0</v>
      </c>
      <c r="E40" s="90" t="s">
        <v>7</v>
      </c>
      <c r="F40" s="46"/>
    </row>
    <row r="41" spans="1:6" ht="15">
      <c r="A41" s="6" t="s">
        <v>84</v>
      </c>
      <c r="B41" s="6" t="s">
        <v>85</v>
      </c>
      <c r="C41" s="6" t="s">
        <v>121</v>
      </c>
      <c r="D41" s="36">
        <v>0</v>
      </c>
      <c r="E41" s="90" t="s">
        <v>7</v>
      </c>
      <c r="F41" s="46"/>
    </row>
    <row r="42" spans="1:6" ht="15">
      <c r="A42" s="6" t="s">
        <v>84</v>
      </c>
      <c r="B42" s="6" t="s">
        <v>85</v>
      </c>
      <c r="C42" s="6" t="s">
        <v>122</v>
      </c>
      <c r="D42" s="36">
        <v>0</v>
      </c>
      <c r="E42" s="90" t="s">
        <v>7</v>
      </c>
      <c r="F42" s="46"/>
    </row>
    <row r="43" spans="1:6" ht="15">
      <c r="A43" s="6" t="s">
        <v>84</v>
      </c>
      <c r="B43" s="6" t="s">
        <v>85</v>
      </c>
      <c r="C43" s="6" t="s">
        <v>123</v>
      </c>
      <c r="D43" s="36">
        <v>0</v>
      </c>
      <c r="E43" s="90" t="s">
        <v>7</v>
      </c>
      <c r="F43" s="46"/>
    </row>
    <row r="44" spans="1:6" ht="15">
      <c r="A44" s="6" t="s">
        <v>84</v>
      </c>
      <c r="B44" s="6" t="s">
        <v>85</v>
      </c>
      <c r="C44" s="6" t="s">
        <v>124</v>
      </c>
      <c r="D44" s="36">
        <v>0</v>
      </c>
      <c r="E44" s="90" t="s">
        <v>7</v>
      </c>
      <c r="F44" s="46"/>
    </row>
    <row r="45" spans="1:6" ht="15">
      <c r="A45" s="6" t="s">
        <v>84</v>
      </c>
      <c r="B45" s="6" t="s">
        <v>85</v>
      </c>
      <c r="C45" s="6" t="s">
        <v>125</v>
      </c>
      <c r="D45" s="36">
        <v>0</v>
      </c>
      <c r="E45" s="90" t="s">
        <v>7</v>
      </c>
      <c r="F45" s="46"/>
    </row>
    <row r="46" spans="1:6" ht="15">
      <c r="A46" s="6" t="s">
        <v>84</v>
      </c>
      <c r="B46" s="6" t="s">
        <v>85</v>
      </c>
      <c r="C46" s="6" t="s">
        <v>126</v>
      </c>
      <c r="D46" s="36">
        <v>0</v>
      </c>
      <c r="E46" s="90" t="s">
        <v>7</v>
      </c>
      <c r="F46" s="46"/>
    </row>
    <row r="47" spans="1:6" ht="15">
      <c r="A47" s="6" t="s">
        <v>84</v>
      </c>
      <c r="B47" s="6" t="s">
        <v>85</v>
      </c>
      <c r="C47" s="6" t="s">
        <v>127</v>
      </c>
      <c r="D47" s="36">
        <v>0</v>
      </c>
      <c r="E47" s="90" t="s">
        <v>7</v>
      </c>
      <c r="F47" s="46"/>
    </row>
    <row r="48" spans="1:6" ht="15">
      <c r="A48" s="6" t="s">
        <v>84</v>
      </c>
      <c r="B48" s="6" t="s">
        <v>85</v>
      </c>
      <c r="C48" s="6" t="s">
        <v>128</v>
      </c>
      <c r="D48" s="36">
        <v>32</v>
      </c>
      <c r="E48" s="90" t="s">
        <v>7</v>
      </c>
      <c r="F48" s="46"/>
    </row>
    <row r="49" spans="1:6" ht="15">
      <c r="A49" s="6" t="s">
        <v>84</v>
      </c>
      <c r="B49" s="6" t="s">
        <v>85</v>
      </c>
      <c r="C49" s="6" t="s">
        <v>129</v>
      </c>
      <c r="D49" s="36">
        <v>129</v>
      </c>
      <c r="E49" s="90" t="s">
        <v>7</v>
      </c>
      <c r="F49" s="46"/>
    </row>
    <row r="50" spans="1:6" ht="15">
      <c r="A50" s="6" t="s">
        <v>84</v>
      </c>
      <c r="B50" s="6" t="s">
        <v>85</v>
      </c>
      <c r="C50" s="6" t="s">
        <v>130</v>
      </c>
      <c r="D50" s="36">
        <v>0</v>
      </c>
      <c r="E50" s="90" t="s">
        <v>7</v>
      </c>
      <c r="F50" s="46"/>
    </row>
    <row r="51" spans="1:6" ht="15">
      <c r="A51" s="6" t="s">
        <v>84</v>
      </c>
      <c r="B51" s="6" t="s">
        <v>85</v>
      </c>
      <c r="C51" s="6" t="s">
        <v>131</v>
      </c>
      <c r="D51" s="36">
        <v>0</v>
      </c>
      <c r="E51" s="90" t="s">
        <v>7</v>
      </c>
      <c r="F51" s="46"/>
    </row>
    <row r="52" spans="1:6" ht="15">
      <c r="A52" s="6" t="s">
        <v>84</v>
      </c>
      <c r="B52" s="6" t="s">
        <v>85</v>
      </c>
      <c r="C52" s="6" t="s">
        <v>132</v>
      </c>
      <c r="D52" s="36">
        <v>306</v>
      </c>
      <c r="E52" s="90" t="s">
        <v>7</v>
      </c>
      <c r="F52" s="46"/>
    </row>
    <row r="53" spans="1:6" ht="15">
      <c r="A53" s="6" t="s">
        <v>84</v>
      </c>
      <c r="B53" s="6" t="s">
        <v>85</v>
      </c>
      <c r="C53" s="6" t="s">
        <v>133</v>
      </c>
      <c r="D53" s="36">
        <v>11927</v>
      </c>
      <c r="E53" s="90" t="s">
        <v>7</v>
      </c>
      <c r="F53" s="46"/>
    </row>
    <row r="54" spans="1:6" ht="15">
      <c r="A54" s="6" t="s">
        <v>84</v>
      </c>
      <c r="B54" s="6" t="s">
        <v>85</v>
      </c>
      <c r="C54" s="6" t="s">
        <v>134</v>
      </c>
      <c r="D54" s="36">
        <v>129.1</v>
      </c>
      <c r="E54" s="90" t="s">
        <v>7</v>
      </c>
      <c r="F54" s="46"/>
    </row>
    <row r="55" spans="1:6" ht="15">
      <c r="A55" s="7" t="s">
        <v>84</v>
      </c>
      <c r="B55" s="7" t="s">
        <v>85</v>
      </c>
      <c r="C55" s="7" t="s">
        <v>135</v>
      </c>
      <c r="D55" s="36">
        <v>0</v>
      </c>
      <c r="E55" s="92" t="s">
        <v>7</v>
      </c>
      <c r="F55" s="48"/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154141</v>
      </c>
      <c r="E56" s="88" t="s">
        <v>7</v>
      </c>
      <c r="F56" s="49"/>
    </row>
    <row r="57" spans="1:6" ht="15">
      <c r="A57" s="16" t="s">
        <v>84</v>
      </c>
      <c r="B57" s="16" t="s">
        <v>85</v>
      </c>
      <c r="C57" s="16" t="s">
        <v>137</v>
      </c>
      <c r="D57" s="39">
        <v>11607.698</v>
      </c>
      <c r="E57" s="89" t="s">
        <v>7</v>
      </c>
      <c r="F57" s="50"/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142533.302</v>
      </c>
      <c r="E58" s="88" t="s">
        <v>7</v>
      </c>
      <c r="F58" s="49"/>
    </row>
    <row r="59" spans="1:6" ht="15">
      <c r="A59" s="5" t="s">
        <v>84</v>
      </c>
      <c r="B59" s="5" t="s">
        <v>85</v>
      </c>
      <c r="C59" s="5" t="s">
        <v>139</v>
      </c>
      <c r="D59" s="36">
        <v>2238</v>
      </c>
      <c r="E59" s="90" t="s">
        <v>7</v>
      </c>
      <c r="F59" s="51"/>
    </row>
    <row r="60" spans="1:6" ht="15">
      <c r="A60" s="6" t="s">
        <v>84</v>
      </c>
      <c r="B60" s="6" t="s">
        <v>85</v>
      </c>
      <c r="C60" s="6" t="s">
        <v>140</v>
      </c>
      <c r="D60" s="37">
        <v>6282.9</v>
      </c>
      <c r="E60" s="90" t="s">
        <v>7</v>
      </c>
      <c r="F60" s="47"/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90" t="s">
        <v>7</v>
      </c>
      <c r="F61" s="47"/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90" t="s">
        <v>7</v>
      </c>
      <c r="F62" s="47"/>
    </row>
    <row r="63" spans="1:6" ht="15">
      <c r="A63" s="7" t="s">
        <v>84</v>
      </c>
      <c r="B63" s="7" t="s">
        <v>85</v>
      </c>
      <c r="C63" s="7" t="s">
        <v>162</v>
      </c>
      <c r="D63" s="38">
        <v>1834.9</v>
      </c>
      <c r="E63" s="90" t="s">
        <v>7</v>
      </c>
      <c r="F63" s="48"/>
    </row>
    <row r="64" spans="1:6" s="10" customFormat="1" ht="15">
      <c r="A64" s="7" t="s">
        <v>84</v>
      </c>
      <c r="B64" s="7" t="s">
        <v>85</v>
      </c>
      <c r="C64" s="7" t="s">
        <v>163</v>
      </c>
      <c r="D64" s="38">
        <v>0</v>
      </c>
      <c r="E64" s="90" t="s">
        <v>7</v>
      </c>
      <c r="F64" s="48"/>
    </row>
    <row r="65" spans="1:6" ht="15">
      <c r="A65" s="14" t="s">
        <v>84</v>
      </c>
      <c r="B65" s="14" t="s">
        <v>85</v>
      </c>
      <c r="C65" s="14" t="s">
        <v>143</v>
      </c>
      <c r="D65" s="35">
        <v>136653.502</v>
      </c>
      <c r="E65" s="88" t="s">
        <v>7</v>
      </c>
      <c r="F65" s="49"/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16434.1</v>
      </c>
      <c r="E66" s="89" t="s">
        <v>7</v>
      </c>
      <c r="F66" s="50"/>
    </row>
    <row r="67" spans="1:6" ht="15">
      <c r="A67" s="14" t="s">
        <v>84</v>
      </c>
      <c r="B67" s="14" t="s">
        <v>85</v>
      </c>
      <c r="C67" s="14" t="s">
        <v>144</v>
      </c>
      <c r="D67" s="35">
        <v>120219.402</v>
      </c>
      <c r="E67" s="88" t="s">
        <v>7</v>
      </c>
      <c r="F67" s="49"/>
    </row>
    <row r="68" ht="15">
      <c r="A68" s="18" t="s">
        <v>158</v>
      </c>
    </row>
    <row r="69" ht="15">
      <c r="A69" s="18" t="s">
        <v>181</v>
      </c>
    </row>
    <row r="70" ht="15">
      <c r="A70" s="2" t="s">
        <v>164</v>
      </c>
    </row>
  </sheetData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28">
      <selection activeCell="A70" sqref="A70:XFD70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4" width="14.00390625" style="2" customWidth="1"/>
    <col min="5" max="5" width="14.00390625" style="10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2" t="s">
        <v>26</v>
      </c>
    </row>
    <row r="2" spans="1:6" ht="24">
      <c r="A2" s="12"/>
      <c r="B2" s="12"/>
      <c r="C2" s="12" t="s">
        <v>83</v>
      </c>
      <c r="D2" s="12">
        <v>2019</v>
      </c>
      <c r="E2" s="12">
        <v>2020</v>
      </c>
      <c r="F2" s="40" t="s">
        <v>80</v>
      </c>
    </row>
    <row r="3" spans="1:6" ht="15">
      <c r="A3" s="5" t="s">
        <v>84</v>
      </c>
      <c r="B3" s="5" t="s">
        <v>85</v>
      </c>
      <c r="C3" s="5" t="s">
        <v>86</v>
      </c>
      <c r="D3" s="11">
        <v>0</v>
      </c>
      <c r="E3" s="11">
        <v>0</v>
      </c>
      <c r="F3" s="41" t="s">
        <v>81</v>
      </c>
    </row>
    <row r="4" spans="1:6" ht="15">
      <c r="A4" s="6" t="s">
        <v>84</v>
      </c>
      <c r="B4" s="6" t="s">
        <v>85</v>
      </c>
      <c r="C4" s="6" t="s">
        <v>87</v>
      </c>
      <c r="D4" s="8">
        <v>8931.7</v>
      </c>
      <c r="E4" s="8">
        <v>8248.2</v>
      </c>
      <c r="F4" s="42" t="s">
        <v>81</v>
      </c>
    </row>
    <row r="5" spans="1:6" ht="15">
      <c r="A5" s="6" t="s">
        <v>84</v>
      </c>
      <c r="B5" s="6" t="s">
        <v>85</v>
      </c>
      <c r="C5" s="6" t="s">
        <v>88</v>
      </c>
      <c r="D5" s="8">
        <v>8931.7</v>
      </c>
      <c r="E5" s="8">
        <v>8248.2</v>
      </c>
      <c r="F5" s="42" t="s">
        <v>81</v>
      </c>
    </row>
    <row r="6" spans="1:6" ht="15">
      <c r="A6" s="6" t="s">
        <v>84</v>
      </c>
      <c r="B6" s="6" t="s">
        <v>85</v>
      </c>
      <c r="C6" s="6" t="s">
        <v>89</v>
      </c>
      <c r="D6" s="8">
        <v>0</v>
      </c>
      <c r="E6" s="8">
        <v>0</v>
      </c>
      <c r="F6" s="42" t="s">
        <v>81</v>
      </c>
    </row>
    <row r="7" spans="1:6" ht="15">
      <c r="A7" s="6" t="s">
        <v>84</v>
      </c>
      <c r="B7" s="6" t="s">
        <v>85</v>
      </c>
      <c r="C7" s="6" t="s">
        <v>90</v>
      </c>
      <c r="D7" s="8">
        <v>0</v>
      </c>
      <c r="E7" s="8">
        <v>0</v>
      </c>
      <c r="F7" s="42" t="s">
        <v>81</v>
      </c>
    </row>
    <row r="8" spans="1:6" ht="15">
      <c r="A8" s="6" t="s">
        <v>84</v>
      </c>
      <c r="B8" s="6" t="s">
        <v>85</v>
      </c>
      <c r="C8" s="6" t="s">
        <v>91</v>
      </c>
      <c r="D8" s="8">
        <v>0</v>
      </c>
      <c r="E8" s="8">
        <v>0</v>
      </c>
      <c r="F8" s="42" t="s">
        <v>81</v>
      </c>
    </row>
    <row r="9" spans="1:6" ht="15">
      <c r="A9" s="6" t="s">
        <v>84</v>
      </c>
      <c r="B9" s="6" t="s">
        <v>85</v>
      </c>
      <c r="C9" s="6" t="s">
        <v>92</v>
      </c>
      <c r="D9" s="8">
        <v>0</v>
      </c>
      <c r="E9" s="8">
        <v>0</v>
      </c>
      <c r="F9" s="42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8">
        <v>0</v>
      </c>
      <c r="E10" s="8">
        <v>0</v>
      </c>
      <c r="F10" s="42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8">
        <v>0</v>
      </c>
      <c r="E11" s="8">
        <v>0</v>
      </c>
      <c r="F11" s="42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8">
        <v>0</v>
      </c>
      <c r="E12" s="8">
        <v>0</v>
      </c>
      <c r="F12" s="42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8">
        <v>84.694</v>
      </c>
      <c r="E13" s="8">
        <v>90.8</v>
      </c>
      <c r="F13" s="42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8">
        <v>84.694</v>
      </c>
      <c r="E14" s="8">
        <v>90.8</v>
      </c>
      <c r="F14" s="42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8">
        <v>0</v>
      </c>
      <c r="E15" s="8">
        <v>0</v>
      </c>
      <c r="F15" s="42" t="s">
        <v>81</v>
      </c>
    </row>
    <row r="16" spans="1:6" ht="15">
      <c r="A16" s="6" t="s">
        <v>84</v>
      </c>
      <c r="B16" s="6" t="s">
        <v>85</v>
      </c>
      <c r="C16" s="6" t="s">
        <v>165</v>
      </c>
      <c r="D16" s="8">
        <v>0</v>
      </c>
      <c r="E16" s="8">
        <v>0</v>
      </c>
      <c r="F16" s="42" t="s">
        <v>81</v>
      </c>
    </row>
    <row r="17" spans="1:6" ht="15">
      <c r="A17" s="6" t="s">
        <v>84</v>
      </c>
      <c r="B17" s="6" t="s">
        <v>85</v>
      </c>
      <c r="C17" s="6" t="s">
        <v>167</v>
      </c>
      <c r="D17" s="8">
        <v>0</v>
      </c>
      <c r="E17" s="8">
        <v>0</v>
      </c>
      <c r="F17" s="42" t="s">
        <v>81</v>
      </c>
    </row>
    <row r="18" spans="1:6" ht="15">
      <c r="A18" s="6" t="s">
        <v>84</v>
      </c>
      <c r="B18" s="6" t="s">
        <v>85</v>
      </c>
      <c r="C18" s="6" t="s">
        <v>166</v>
      </c>
      <c r="D18" s="8">
        <v>0</v>
      </c>
      <c r="E18" s="8">
        <v>0</v>
      </c>
      <c r="F18" s="42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8">
        <v>0</v>
      </c>
      <c r="E19" s="8">
        <v>0</v>
      </c>
      <c r="F19" s="42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8">
        <v>0</v>
      </c>
      <c r="E20" s="8">
        <v>0</v>
      </c>
      <c r="F20" s="24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8">
        <v>0</v>
      </c>
      <c r="E21" s="8">
        <v>0</v>
      </c>
      <c r="F21" s="24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8">
        <v>0</v>
      </c>
      <c r="E22" s="8">
        <v>0</v>
      </c>
      <c r="F22" s="24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8">
        <v>0</v>
      </c>
      <c r="E23" s="8">
        <v>0</v>
      </c>
      <c r="F23" s="24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8">
        <v>0</v>
      </c>
      <c r="E24" s="8">
        <v>0</v>
      </c>
      <c r="F24" s="24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8">
        <v>0</v>
      </c>
      <c r="E25" s="8">
        <v>0</v>
      </c>
      <c r="F25" s="24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8">
        <v>0</v>
      </c>
      <c r="E26" s="8">
        <v>0</v>
      </c>
      <c r="F26" s="24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8">
        <v>0</v>
      </c>
      <c r="E27" s="8">
        <v>0</v>
      </c>
      <c r="F27" s="24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8">
        <v>0</v>
      </c>
      <c r="E28" s="8">
        <v>0</v>
      </c>
      <c r="F28" s="24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8">
        <v>0</v>
      </c>
      <c r="E29" s="8">
        <v>0</v>
      </c>
      <c r="F29" s="24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8">
        <v>0</v>
      </c>
      <c r="E30" s="8">
        <v>0</v>
      </c>
      <c r="F30" s="24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8">
        <v>0</v>
      </c>
      <c r="E31" s="8">
        <v>0</v>
      </c>
      <c r="F31" s="24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8">
        <v>0</v>
      </c>
      <c r="E32" s="8">
        <v>0</v>
      </c>
      <c r="F32" s="24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8">
        <v>0</v>
      </c>
      <c r="E33" s="8">
        <v>0</v>
      </c>
      <c r="F33" s="24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8">
        <v>0</v>
      </c>
      <c r="E34" s="8">
        <v>0</v>
      </c>
      <c r="F34" s="24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8">
        <v>0</v>
      </c>
      <c r="E35" s="8">
        <v>0</v>
      </c>
      <c r="F35" s="24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8">
        <v>0</v>
      </c>
      <c r="E36" s="8">
        <v>0</v>
      </c>
      <c r="F36" s="24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8">
        <v>0</v>
      </c>
      <c r="E37" s="8">
        <v>0</v>
      </c>
      <c r="F37" s="24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8">
        <v>0</v>
      </c>
      <c r="E38" s="8">
        <v>0</v>
      </c>
      <c r="F38" s="24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8">
        <v>0</v>
      </c>
      <c r="E39" s="8">
        <v>0</v>
      </c>
      <c r="F39" s="24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8">
        <v>0</v>
      </c>
      <c r="E40" s="8">
        <v>0</v>
      </c>
      <c r="F40" s="24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8">
        <v>0</v>
      </c>
      <c r="E41" s="8">
        <v>0</v>
      </c>
      <c r="F41" s="24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8">
        <v>0</v>
      </c>
      <c r="E42" s="8">
        <v>0</v>
      </c>
      <c r="F42" s="24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8">
        <v>0</v>
      </c>
      <c r="E43" s="8">
        <v>0</v>
      </c>
      <c r="F43" s="24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8">
        <v>0</v>
      </c>
      <c r="E44" s="8">
        <v>0</v>
      </c>
      <c r="F44" s="24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8">
        <v>0</v>
      </c>
      <c r="E45" s="8">
        <v>0</v>
      </c>
      <c r="F45" s="24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8">
        <v>0</v>
      </c>
      <c r="E46" s="8">
        <v>0</v>
      </c>
      <c r="F46" s="24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8">
        <v>0</v>
      </c>
      <c r="E47" s="8">
        <v>0</v>
      </c>
      <c r="F47" s="24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8">
        <v>0</v>
      </c>
      <c r="E48" s="8">
        <v>0</v>
      </c>
      <c r="F48" s="24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8">
        <v>0</v>
      </c>
      <c r="E49" s="8">
        <v>0</v>
      </c>
      <c r="F49" s="24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8">
        <v>0</v>
      </c>
      <c r="E50" s="8">
        <v>0</v>
      </c>
      <c r="F50" s="24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8">
        <v>0</v>
      </c>
      <c r="E51" s="8">
        <v>0</v>
      </c>
      <c r="F51" s="24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8">
        <v>0</v>
      </c>
      <c r="E52" s="8">
        <v>0</v>
      </c>
      <c r="F52" s="24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8">
        <v>2840.406</v>
      </c>
      <c r="E53" s="8">
        <v>2820.8</v>
      </c>
      <c r="F53" s="24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8">
        <v>0</v>
      </c>
      <c r="E54" s="8">
        <v>0</v>
      </c>
      <c r="F54" s="24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9">
        <v>0</v>
      </c>
      <c r="E55" s="9">
        <v>0</v>
      </c>
      <c r="F55" s="43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15">
        <v>11856.8</v>
      </c>
      <c r="E56" s="15">
        <v>11159.8</v>
      </c>
      <c r="F56" s="14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17">
        <v>236.498</v>
      </c>
      <c r="E57" s="17">
        <v>216</v>
      </c>
      <c r="F57" s="3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15">
        <v>11620.302</v>
      </c>
      <c r="E58" s="15">
        <v>10943.8</v>
      </c>
      <c r="F58" s="14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11">
        <v>1762.7</v>
      </c>
      <c r="E59" s="11">
        <v>1711.9</v>
      </c>
      <c r="F59" s="28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8">
        <v>379.6</v>
      </c>
      <c r="E60" s="8">
        <v>255.6</v>
      </c>
      <c r="F60" s="24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8">
        <v>0</v>
      </c>
      <c r="E61" s="8">
        <v>0</v>
      </c>
      <c r="F61" s="24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8">
        <v>0</v>
      </c>
      <c r="E62" s="8">
        <v>0</v>
      </c>
      <c r="F62" s="24" t="s">
        <v>81</v>
      </c>
    </row>
    <row r="63" spans="1:6" ht="15">
      <c r="A63" s="7" t="s">
        <v>84</v>
      </c>
      <c r="B63" s="7" t="s">
        <v>85</v>
      </c>
      <c r="C63" s="7" t="s">
        <v>162</v>
      </c>
      <c r="D63" s="9">
        <v>0</v>
      </c>
      <c r="E63" s="9">
        <v>0</v>
      </c>
      <c r="F63" s="43" t="s">
        <v>81</v>
      </c>
    </row>
    <row r="64" spans="1:6" s="10" customFormat="1" ht="15">
      <c r="A64" s="7" t="s">
        <v>84</v>
      </c>
      <c r="B64" s="7" t="s">
        <v>85</v>
      </c>
      <c r="C64" s="7" t="s">
        <v>163</v>
      </c>
      <c r="D64" s="9">
        <v>0</v>
      </c>
      <c r="E64" s="9">
        <v>0</v>
      </c>
      <c r="F64" s="43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15">
        <v>13003.402</v>
      </c>
      <c r="E65" s="15">
        <v>12400.1</v>
      </c>
      <c r="F65" s="14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17">
        <v>918.2</v>
      </c>
      <c r="E66" s="17">
        <v>888.1</v>
      </c>
      <c r="F66" s="3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15">
        <v>12085.202</v>
      </c>
      <c r="E67" s="15">
        <v>11512</v>
      </c>
      <c r="F67" s="14" t="s">
        <v>81</v>
      </c>
    </row>
    <row r="68" ht="15">
      <c r="A68" s="18" t="s">
        <v>158</v>
      </c>
    </row>
    <row r="69" ht="15">
      <c r="A69" s="18" t="s">
        <v>182</v>
      </c>
    </row>
    <row r="70" ht="15">
      <c r="A70" s="2" t="s">
        <v>164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C1">
      <selection activeCell="E66" sqref="E66:E67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2" t="s">
        <v>9</v>
      </c>
    </row>
    <row r="2" spans="1:6" ht="24">
      <c r="A2" s="12"/>
      <c r="B2" s="13"/>
      <c r="C2" s="13" t="s">
        <v>83</v>
      </c>
      <c r="D2" s="13">
        <v>2019</v>
      </c>
      <c r="E2" s="13">
        <v>2020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16555.288</v>
      </c>
      <c r="E3" s="36">
        <v>16625.765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3382.745</v>
      </c>
      <c r="E4" s="37">
        <v>3320.258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2681.223</v>
      </c>
      <c r="E5" s="37">
        <v>2492.563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284.655</v>
      </c>
      <c r="E6" s="37">
        <v>377.106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416.867</v>
      </c>
      <c r="E7" s="37">
        <v>450.589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37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1442.468</v>
      </c>
      <c r="E9" s="37">
        <v>1473.219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1442.468</v>
      </c>
      <c r="E10" s="37">
        <v>1473.219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1316.988</v>
      </c>
      <c r="E13" s="37">
        <v>1477.131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1316.988</v>
      </c>
      <c r="E14" s="37">
        <v>1477.131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7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165</v>
      </c>
      <c r="D16" s="37">
        <v>10.316</v>
      </c>
      <c r="E16" s="37">
        <v>5.381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167</v>
      </c>
      <c r="D17" s="37">
        <v>44.303</v>
      </c>
      <c r="E17" s="37">
        <v>0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166</v>
      </c>
      <c r="D18" s="37">
        <v>0</v>
      </c>
      <c r="E18" s="37">
        <v>0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1545.791</v>
      </c>
      <c r="E19" s="37">
        <v>1480.043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230.717</v>
      </c>
      <c r="E20" s="37">
        <v>217.309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369.495</v>
      </c>
      <c r="E26" s="37">
        <v>323.507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16397.21</v>
      </c>
      <c r="E28" s="37">
        <v>12729.515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435.37</v>
      </c>
      <c r="E33" s="37">
        <v>476.88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0</v>
      </c>
      <c r="E35" s="37">
        <v>0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0</v>
      </c>
      <c r="E36" s="37">
        <v>0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22.91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117.027</v>
      </c>
      <c r="E43" s="37">
        <v>126.912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5.035</v>
      </c>
      <c r="E48" s="37">
        <v>0.153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39.369</v>
      </c>
      <c r="E49" s="37">
        <v>23.582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209.802</v>
      </c>
      <c r="E51" s="37">
        <v>153.736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2145.942</v>
      </c>
      <c r="E53" s="37">
        <v>2284.4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30.997</v>
      </c>
      <c r="E54" s="37">
        <v>35.527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0</v>
      </c>
      <c r="E55" s="38">
        <v>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44301.773</v>
      </c>
      <c r="E56" s="35">
        <v>40753.318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3955.637999999999</v>
      </c>
      <c r="E57" s="39">
        <v>3528.7649999999994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40346.135</v>
      </c>
      <c r="E58" s="35">
        <v>37224.553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3044.947</v>
      </c>
      <c r="E59" s="36">
        <v>3706.736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8855.135</v>
      </c>
      <c r="E60" s="37">
        <v>7114.842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162</v>
      </c>
      <c r="D63" s="38">
        <v>593.745</v>
      </c>
      <c r="E63" s="38">
        <v>644.605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163</v>
      </c>
      <c r="D64" s="38">
        <v>55.969</v>
      </c>
      <c r="E64" s="38">
        <v>75.801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33886.233</v>
      </c>
      <c r="E65" s="35">
        <v>33096.041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2766.518</v>
      </c>
      <c r="E66" s="39">
        <v>2595.375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31119.715</v>
      </c>
      <c r="E67" s="35">
        <v>30500.666</v>
      </c>
      <c r="F67" s="49" t="s">
        <v>81</v>
      </c>
    </row>
    <row r="68" ht="15">
      <c r="A68" s="18" t="s">
        <v>158</v>
      </c>
    </row>
    <row r="69" ht="15">
      <c r="A69" s="18" t="s">
        <v>179</v>
      </c>
    </row>
    <row r="70" ht="15">
      <c r="A70" s="2" t="s">
        <v>164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C1">
      <selection activeCell="E70" sqref="E70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2" t="s">
        <v>76</v>
      </c>
    </row>
    <row r="2" spans="1:6" ht="24">
      <c r="A2" s="12"/>
      <c r="B2" s="13"/>
      <c r="C2" s="13" t="s">
        <v>83</v>
      </c>
      <c r="D2" s="13">
        <v>2019</v>
      </c>
      <c r="E2" s="13">
        <v>2020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30246.209</v>
      </c>
      <c r="E3" s="36">
        <v>30043.28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3174.686</v>
      </c>
      <c r="E4" s="37">
        <v>3436.963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2008.029</v>
      </c>
      <c r="E5" s="37">
        <v>2143.884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0</v>
      </c>
      <c r="E6" s="37">
        <v>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1166.657</v>
      </c>
      <c r="E7" s="37">
        <v>1293.079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37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2311.574</v>
      </c>
      <c r="E9" s="37">
        <v>2235.121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2311.574</v>
      </c>
      <c r="E10" s="37">
        <v>2235.121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700.014</v>
      </c>
      <c r="E13" s="37">
        <v>699.083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700.014</v>
      </c>
      <c r="E14" s="37">
        <v>669.083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7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165</v>
      </c>
      <c r="D16" s="37">
        <v>14.769</v>
      </c>
      <c r="E16" s="37">
        <v>14.277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167</v>
      </c>
      <c r="D17" s="37">
        <v>104.849</v>
      </c>
      <c r="E17" s="37">
        <v>119.378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166</v>
      </c>
      <c r="D18" s="37">
        <v>69.9</v>
      </c>
      <c r="E18" s="37">
        <v>79.585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2398.734</v>
      </c>
      <c r="E19" s="37">
        <v>2498.921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2528.078</v>
      </c>
      <c r="E20" s="37">
        <v>2594.686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2148.794</v>
      </c>
      <c r="E26" s="37">
        <v>1914.186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35172.024</v>
      </c>
      <c r="E28" s="37">
        <v>29073.564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14.785</v>
      </c>
      <c r="E32" s="37">
        <v>17.598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1488.888</v>
      </c>
      <c r="E34" s="37">
        <v>1100.913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211.871</v>
      </c>
      <c r="E35" s="37">
        <v>205.619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323.278</v>
      </c>
      <c r="E36" s="37">
        <v>313.018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89.399</v>
      </c>
      <c r="E37" s="37">
        <v>61.182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58.94</v>
      </c>
      <c r="E43" s="37">
        <v>41.409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20.677</v>
      </c>
      <c r="E44" s="37">
        <v>18.621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10.032</v>
      </c>
      <c r="E48" s="37">
        <v>6.138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28.383</v>
      </c>
      <c r="E49" s="37">
        <v>17.364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5790.61</v>
      </c>
      <c r="E53" s="37">
        <v>6834.203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36.689</v>
      </c>
      <c r="E54" s="37">
        <v>41.257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87.422</v>
      </c>
      <c r="E55" s="38">
        <v>77.015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87030.605</v>
      </c>
      <c r="E56" s="35">
        <v>81443.381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6914.171999999991</v>
      </c>
      <c r="E57" s="39">
        <v>6481.585999999996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80116.433</v>
      </c>
      <c r="E58" s="35">
        <v>74961.795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11026.213</v>
      </c>
      <c r="E59" s="36">
        <v>13368.051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24122.817</v>
      </c>
      <c r="E60" s="37">
        <v>23520.911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18.186</v>
      </c>
      <c r="E61" s="37">
        <v>18.186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5.012</v>
      </c>
      <c r="E62" s="37">
        <v>5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162</v>
      </c>
      <c r="D63" s="38">
        <v>1507.8</v>
      </c>
      <c r="E63" s="38">
        <v>1684.773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163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65488.831</v>
      </c>
      <c r="E65" s="35">
        <v>63100.976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4299.969</v>
      </c>
      <c r="E66" s="39">
        <v>4117.058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61188.862</v>
      </c>
      <c r="E67" s="35">
        <v>58983.918</v>
      </c>
      <c r="F67" s="49" t="s">
        <v>81</v>
      </c>
    </row>
    <row r="68" ht="15">
      <c r="A68" s="18" t="s">
        <v>158</v>
      </c>
    </row>
    <row r="69" ht="15">
      <c r="A69" s="18" t="s">
        <v>179</v>
      </c>
    </row>
    <row r="70" ht="15">
      <c r="A70" s="2" t="s">
        <v>164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64">
      <selection activeCell="A70" sqref="A70:XFD70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2" t="s">
        <v>16</v>
      </c>
    </row>
    <row r="2" spans="1:6" ht="24">
      <c r="A2" s="12"/>
      <c r="B2" s="13"/>
      <c r="C2" s="13" t="s">
        <v>83</v>
      </c>
      <c r="D2" s="13">
        <v>2019</v>
      </c>
      <c r="E2" s="13">
        <v>2020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17.217</v>
      </c>
      <c r="E4" s="37">
        <v>16.176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17.217</v>
      </c>
      <c r="E5" s="37">
        <v>16.176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0</v>
      </c>
      <c r="E6" s="37">
        <v>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0</v>
      </c>
      <c r="E7" s="37">
        <v>0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37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963.269</v>
      </c>
      <c r="E9" s="37">
        <v>1181.084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963.269</v>
      </c>
      <c r="E10" s="37">
        <v>1181.084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16149.833</v>
      </c>
      <c r="E13" s="37">
        <v>16353.35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9952.264</v>
      </c>
      <c r="E14" s="37">
        <v>9750.264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6197.569</v>
      </c>
      <c r="E15" s="37">
        <v>6603.086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165</v>
      </c>
      <c r="D16" s="37">
        <v>0</v>
      </c>
      <c r="E16" s="37">
        <v>0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167</v>
      </c>
      <c r="D17" s="37">
        <v>963.953</v>
      </c>
      <c r="E17" s="37">
        <v>944.903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166</v>
      </c>
      <c r="D18" s="37">
        <v>788.689</v>
      </c>
      <c r="E18" s="37">
        <v>773.102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4352.818</v>
      </c>
      <c r="E19" s="37">
        <v>4301.537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635.754</v>
      </c>
      <c r="E20" s="37">
        <v>671.765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3310.174</v>
      </c>
      <c r="E26" s="37">
        <v>3061.746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0</v>
      </c>
      <c r="E28" s="37">
        <v>0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0</v>
      </c>
      <c r="E35" s="37">
        <v>0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0</v>
      </c>
      <c r="E36" s="37">
        <v>0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142.446</v>
      </c>
      <c r="E43" s="37">
        <v>145.213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27.793</v>
      </c>
      <c r="E48" s="37">
        <v>27.587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71.57</v>
      </c>
      <c r="E49" s="37">
        <v>89.954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2102.249</v>
      </c>
      <c r="E53" s="37">
        <v>1184.097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0</v>
      </c>
      <c r="E55" s="38">
        <v>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29525.765</v>
      </c>
      <c r="E56" s="35">
        <v>28750.514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833.1589999999997</v>
      </c>
      <c r="E57" s="39">
        <v>811.282999999999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28692.606</v>
      </c>
      <c r="E58" s="35">
        <v>27939.231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15981.899</v>
      </c>
      <c r="E59" s="36">
        <v>18891.337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10171.042</v>
      </c>
      <c r="E60" s="37">
        <v>12694.157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42.275</v>
      </c>
      <c r="E61" s="37">
        <v>102.677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389.851</v>
      </c>
      <c r="E62" s="37">
        <v>767.541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162</v>
      </c>
      <c r="D63" s="38">
        <v>0</v>
      </c>
      <c r="E63" s="38">
        <v>0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163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34071.337</v>
      </c>
      <c r="E65" s="35">
        <v>33266.193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1611.308</v>
      </c>
      <c r="E66" s="39">
        <v>1573.231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32460.029</v>
      </c>
      <c r="E67" s="35">
        <v>31692.962</v>
      </c>
      <c r="F67" s="49" t="s">
        <v>81</v>
      </c>
    </row>
    <row r="68" ht="15">
      <c r="A68" s="18" t="s">
        <v>158</v>
      </c>
    </row>
    <row r="69" ht="15">
      <c r="A69" s="18" t="s">
        <v>179</v>
      </c>
    </row>
    <row r="70" spans="1:5" ht="15">
      <c r="A70" s="2" t="s">
        <v>164</v>
      </c>
      <c r="E70" s="87"/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1">
      <selection activeCell="A70" sqref="A70:XFD70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2" t="s">
        <v>28</v>
      </c>
    </row>
    <row r="2" spans="1:6" ht="24">
      <c r="A2" s="12"/>
      <c r="B2" s="13"/>
      <c r="C2" s="13" t="s">
        <v>83</v>
      </c>
      <c r="D2" s="13">
        <v>2019</v>
      </c>
      <c r="E2" s="13">
        <v>2020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75071</v>
      </c>
      <c r="E3" s="36">
        <v>64382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25671</v>
      </c>
      <c r="E4" s="37">
        <v>24877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19237</v>
      </c>
      <c r="E5" s="37">
        <v>17816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849</v>
      </c>
      <c r="E6" s="37">
        <v>1074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5585</v>
      </c>
      <c r="E7" s="37">
        <v>5987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197</v>
      </c>
      <c r="E8" s="37">
        <v>217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46392</v>
      </c>
      <c r="E9" s="37">
        <v>50600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46392</v>
      </c>
      <c r="E10" s="37">
        <v>50600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125894</v>
      </c>
      <c r="E13" s="37">
        <v>130965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101150</v>
      </c>
      <c r="E14" s="37">
        <v>103662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24744</v>
      </c>
      <c r="E15" s="37">
        <v>27303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165</v>
      </c>
      <c r="D16" s="37">
        <v>945</v>
      </c>
      <c r="E16" s="37">
        <v>772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167</v>
      </c>
      <c r="D17" s="37">
        <v>5806</v>
      </c>
      <c r="E17" s="37">
        <v>5811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166</v>
      </c>
      <c r="D18" s="37">
        <v>5806</v>
      </c>
      <c r="E18" s="37">
        <v>5811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11108</v>
      </c>
      <c r="E19" s="37">
        <v>11327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32910</v>
      </c>
      <c r="E20" s="37">
        <v>33041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397</v>
      </c>
      <c r="E23" s="37">
        <v>383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520</v>
      </c>
      <c r="E24" s="37">
        <v>394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2980</v>
      </c>
      <c r="E25" s="37">
        <v>2256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53973</v>
      </c>
      <c r="E26" s="37">
        <v>40861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112614</v>
      </c>
      <c r="E28" s="37">
        <v>91240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1363</v>
      </c>
      <c r="E33" s="37">
        <v>1101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2591</v>
      </c>
      <c r="E35" s="37">
        <v>3285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6667</v>
      </c>
      <c r="E36" s="37">
        <v>8015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1099</v>
      </c>
      <c r="E37" s="37">
        <v>1012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812</v>
      </c>
      <c r="E43" s="37">
        <v>819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162</v>
      </c>
      <c r="E44" s="37">
        <v>168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598</v>
      </c>
      <c r="E48" s="37">
        <v>625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1014</v>
      </c>
      <c r="E49" s="37">
        <v>820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152</v>
      </c>
      <c r="E51" s="37">
        <v>163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2038</v>
      </c>
      <c r="E52" s="37">
        <v>2312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90798</v>
      </c>
      <c r="E53" s="37">
        <v>99564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1487</v>
      </c>
      <c r="E55" s="38">
        <v>1174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609065</v>
      </c>
      <c r="E56" s="35">
        <v>581995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30202</v>
      </c>
      <c r="E57" s="39">
        <v>28780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578863</v>
      </c>
      <c r="E58" s="35">
        <v>553215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40126</v>
      </c>
      <c r="E59" s="36">
        <v>48047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72793</v>
      </c>
      <c r="E60" s="37">
        <v>66931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162</v>
      </c>
      <c r="D63" s="38">
        <v>8180</v>
      </c>
      <c r="E63" s="38">
        <v>8872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163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538016</v>
      </c>
      <c r="E65" s="35">
        <v>525459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27474</v>
      </c>
      <c r="E66" s="39">
        <v>26939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510542</v>
      </c>
      <c r="E67" s="35">
        <v>498520</v>
      </c>
      <c r="F67" s="49" t="s">
        <v>81</v>
      </c>
    </row>
    <row r="68" ht="15">
      <c r="A68" s="18" t="s">
        <v>158</v>
      </c>
    </row>
    <row r="69" ht="15">
      <c r="A69" s="18" t="s">
        <v>179</v>
      </c>
    </row>
    <row r="70" spans="1:5" ht="15">
      <c r="A70" s="2" t="s">
        <v>164</v>
      </c>
      <c r="E70" s="87"/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 topLeftCell="A1">
      <selection activeCell="A70" sqref="A70:XFD70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2" t="s">
        <v>18</v>
      </c>
    </row>
    <row r="2" spans="1:6" ht="24">
      <c r="A2" s="12"/>
      <c r="B2" s="13"/>
      <c r="C2" s="13" t="s">
        <v>83</v>
      </c>
      <c r="D2" s="13">
        <v>2019</v>
      </c>
      <c r="E2" s="13">
        <v>2020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19</v>
      </c>
      <c r="E4" s="37">
        <v>31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19</v>
      </c>
      <c r="E5" s="37">
        <v>31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0</v>
      </c>
      <c r="E6" s="37">
        <v>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0</v>
      </c>
      <c r="E7" s="37">
        <v>0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37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73.5</v>
      </c>
      <c r="E9" s="37">
        <v>119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73.5</v>
      </c>
      <c r="E10" s="37">
        <v>119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687</v>
      </c>
      <c r="E13" s="37">
        <v>844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687</v>
      </c>
      <c r="E14" s="37">
        <v>844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7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165</v>
      </c>
      <c r="D16" s="37">
        <v>0</v>
      </c>
      <c r="E16" s="37">
        <v>0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167</v>
      </c>
      <c r="D17" s="37">
        <v>64.069</v>
      </c>
      <c r="E17" s="37">
        <v>75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166</v>
      </c>
      <c r="D18" s="37">
        <v>64.07</v>
      </c>
      <c r="E18" s="37">
        <v>74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1260.113</v>
      </c>
      <c r="E19" s="37">
        <v>1426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38.842</v>
      </c>
      <c r="E20" s="37">
        <v>30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0</v>
      </c>
      <c r="E26" s="37">
        <v>0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0</v>
      </c>
      <c r="E28" s="37">
        <v>0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230.759</v>
      </c>
      <c r="E34" s="37">
        <v>85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793.242</v>
      </c>
      <c r="E35" s="37">
        <v>662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0</v>
      </c>
      <c r="E36" s="37">
        <v>0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23.617</v>
      </c>
      <c r="E38" s="37">
        <v>12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4295.31</v>
      </c>
      <c r="E40" s="37">
        <v>2225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0</v>
      </c>
      <c r="E43" s="37">
        <v>0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0</v>
      </c>
      <c r="E48" s="37">
        <v>0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28</v>
      </c>
      <c r="E49" s="37">
        <v>22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38.063</v>
      </c>
      <c r="E53" s="37">
        <v>27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0</v>
      </c>
      <c r="E55" s="38">
        <v>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7615.585</v>
      </c>
      <c r="E56" s="35">
        <v>5632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1015.4849999999997</v>
      </c>
      <c r="E57" s="39">
        <v>613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6600.1</v>
      </c>
      <c r="E58" s="35">
        <v>5019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4861</v>
      </c>
      <c r="E59" s="36">
        <v>7367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2704</v>
      </c>
      <c r="E60" s="37">
        <v>3722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162</v>
      </c>
      <c r="D63" s="38">
        <v>0</v>
      </c>
      <c r="E63" s="38">
        <v>0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163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8757.1</v>
      </c>
      <c r="E65" s="35">
        <v>8664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500</v>
      </c>
      <c r="E66" s="39">
        <v>375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8257.1</v>
      </c>
      <c r="E67" s="35">
        <v>8289</v>
      </c>
      <c r="F67" s="49" t="s">
        <v>81</v>
      </c>
    </row>
    <row r="68" ht="15">
      <c r="A68" s="18" t="s">
        <v>158</v>
      </c>
    </row>
    <row r="69" ht="15">
      <c r="A69" s="18" t="s">
        <v>179</v>
      </c>
    </row>
    <row r="70" ht="15">
      <c r="A70" s="2" t="s">
        <v>164</v>
      </c>
    </row>
    <row r="73" ht="15">
      <c r="E73" s="87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 - Eurostat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Early estimates - mini-questionnaires</dc:title>
  <dc:subject>Early estimates - mini-questionnaires</dc:subject>
  <dc:creator>Marek.STURC@ec.europa.eu</dc:creator>
  <cp:keywords/>
  <dc:description>2019 preliminary</dc:description>
  <cp:lastModifiedBy>VERDON Dominique (ESTAT)</cp:lastModifiedBy>
  <dcterms:created xsi:type="dcterms:W3CDTF">2019-06-14T12:59:25Z</dcterms:created>
  <dcterms:modified xsi:type="dcterms:W3CDTF">2021-06-25T13:40:29Z</dcterms:modified>
  <cp:category>Electricity</cp:category>
  <cp:version/>
  <cp:contentType/>
  <cp:contentStatus/>
</cp:coreProperties>
</file>