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30" windowWidth="13785" windowHeight="11850" tabRatio="835" firstSheet="2" activeTab="6"/>
  </bookViews>
  <sheets>
    <sheet name="Tab 1 key ind." sheetId="1" r:id="rId1"/>
    <sheet name="Tab 2 key ind." sheetId="2" r:id="rId2"/>
    <sheet name="Fig 1 UAA" sheetId="3" r:id="rId3"/>
    <sheet name="Tab 3 SO" sheetId="4" r:id="rId4"/>
    <sheet name="Fig 2-3 farm type" sheetId="5" r:id="rId5"/>
    <sheet name="Fig 4 - Tab 4 land use" sheetId="6" r:id="rId6"/>
    <sheet name="Tab 5 - Fig 5 livestock" sheetId="7" r:id="rId7"/>
    <sheet name="Tab 6 - Fig 6 labour force" sheetId="8" r:id="rId8"/>
    <sheet name="Tab 7 tenure" sheetId="9" r:id="rId9"/>
    <sheet name="Tab 8 housing" sheetId="10" r:id="rId10"/>
    <sheet name="Tab 9 OGA" sheetId="11" r:id="rId11"/>
    <sheet name="Tab 10 organic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<sst xmlns="http://schemas.openxmlformats.org/spreadsheetml/2006/main" count="307" uniqueCount="199">
  <si>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</si>
  <si>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</si>
  <si>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</si>
  <si>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</si>
  <si>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</si>
  <si>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</si>
  <si>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</si>
  <si>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</si>
  <si>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</si>
  <si>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</si>
  <si>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</si>
  <si>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</si>
  <si>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</si>
  <si>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</si>
  <si>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</si>
  <si>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</si>
  <si>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</si>
  <si>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</si>
  <si>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</si>
  <si>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</si>
  <si>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</si>
  <si>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</si>
  <si>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</si>
  <si>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</si>
  <si>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</si>
  <si>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</si>
  <si>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</si>
  <si>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</si>
  <si>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</si>
  <si>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</si>
  <si>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</si>
  <si>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</si>
  <si>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</si>
  <si>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</si>
  <si>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</si>
  <si>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</si>
  <si>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</si>
  <si>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</si>
  <si>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</si>
  <si>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</si>
  <si>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</si>
  <si>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</si>
  <si>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</si>
  <si>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</si>
  <si>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</si>
  <si>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</si>
  <si>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</si>
  <si>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</si>
  <si>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</si>
  <si>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</si>
  <si>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F_LF_SE_DY 2000, 2010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</si>
  <si>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</si>
  <si>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</si>
  <si>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</si>
  <si>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</si>
  <si>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</si>
  <si>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</si>
  <si>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</si>
  <si>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</si>
  <si>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</si>
  <si>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</si>
  <si>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</si>
  <si>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</si>
  <si>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</si>
  <si>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</si>
  <si>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</si>
  <si>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</si>
  <si>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</si>
  <si>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</si>
  <si>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</si>
  <si>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</si>
  <si>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</si>
  <si>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</si>
  <si>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</si>
  <si>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</si>
  <si>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</si>
  <si>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</si>
  <si>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</si>
  <si>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</si>
  <si>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</si>
  <si>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</si>
  <si>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</si>
  <si>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</si>
  <si>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</si>
  <si>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</si>
  <si>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</si>
  <si>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</si>
  <si>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</si>
  <si>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</si>
  <si>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</si>
  <si>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</si>
  <si>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</si>
  <si>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</si>
  <si>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</si>
  <si>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</si>
  <si>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</si>
  <si>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</si>
  <si>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</si>
  <si>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</si>
  <si>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Farming by tenant</t>
  </si>
  <si>
    <t>Holding with cattle</t>
  </si>
  <si>
    <t>Persons</t>
  </si>
  <si>
    <t>Cattle</t>
  </si>
  <si>
    <t>Pigs</t>
  </si>
  <si>
    <t>Poultry</t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</si>
  <si>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</si>
  <si>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</si>
  <si>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</si>
  <si>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</si>
  <si>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</si>
  <si>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</si>
  <si>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</si>
  <si>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</si>
  <si>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</si>
  <si>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</si>
  <si>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</si>
  <si>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</si>
  <si>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</si>
  <si>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</si>
  <si>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</si>
  <si>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</si>
  <si>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</si>
  <si>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</si>
  <si>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</si>
  <si>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</si>
  <si>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</si>
  <si>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</si>
  <si>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</si>
  <si>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</si>
  <si>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</si>
  <si>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</si>
  <si>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</si>
  <si>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</si>
  <si>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</si>
  <si>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</si>
  <si>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</si>
  <si>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</si>
  <si>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</si>
  <si>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</si>
  <si>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</si>
  <si>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</si>
  <si>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</si>
  <si>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</si>
  <si>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</si>
  <si>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</si>
  <si>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</si>
  <si>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</si>
  <si>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</si>
  <si>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</si>
  <si>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Equidae</t>
  </si>
  <si>
    <t>Specialist dairying</t>
  </si>
  <si>
    <t>General field cropping</t>
  </si>
  <si>
    <t>Mixed livestock, mainly grazing livestock</t>
  </si>
  <si>
    <t xml:space="preserve">Forestry-work </t>
  </si>
  <si>
    <t>Sheep, goats and other grazing livestock</t>
  </si>
  <si>
    <t>Specialist cattle-rearing and fattening</t>
  </si>
  <si>
    <t>Specialist vineyards</t>
  </si>
  <si>
    <t>Various crops and livestock combined</t>
  </si>
  <si>
    <t>Specialist poultry</t>
  </si>
  <si>
    <t>Mixed cropping</t>
  </si>
  <si>
    <t>change 2010/2000 (%)</t>
  </si>
  <si>
    <t>Other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</si>
  <si>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</si>
  <si>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t xml:space="preserve">0-&lt;2 000 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</si>
  <si>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</si>
  <si>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 2010</t>
    </r>
  </si>
  <si>
    <t>Table 1: Farm Structure, key indicators, Slovenia, 2000 and 2010</t>
  </si>
  <si>
    <t>2000</t>
  </si>
  <si>
    <t>Slovenia</t>
  </si>
  <si>
    <t>Vzhodna Slovenija</t>
  </si>
  <si>
    <t>Zahodna Slovenija</t>
  </si>
  <si>
    <t>Table 2: Farm structure, key indicators, by NUTS 2 regions, Slovenia, 2000 and 2010</t>
  </si>
  <si>
    <t>Figure 1: Number of holdings and Utilised Agriculture Area (UAA) by UAA size classes, Slovenia, 2010</t>
  </si>
  <si>
    <t>Table 3: Economic size of the farm by standard output size classes, Slovenia, 2007 and 2010</t>
  </si>
  <si>
    <t>Figure 2: Number of holdings by main type of farming, Slovenia, 2010</t>
  </si>
  <si>
    <t>Figure 3: Standard output by main type of farming, Slovenia, 2010</t>
  </si>
  <si>
    <t>Figure 4: Utilised Agricultural Area by land use, Slovenia, 2000 and 2010</t>
  </si>
  <si>
    <t xml:space="preserve">Table 5: Number of holdings with livestock by LSU size class, Slovenia, 2000 and 2010 </t>
  </si>
  <si>
    <r>
      <t>Source:</t>
    </r>
    <r>
      <rPr>
        <sz val="8"/>
        <rFont val="Arial"/>
        <family val="2"/>
      </rPr>
      <t xml:space="preserve"> Eurostat, FSS 2000 and 2010.</t>
    </r>
  </si>
  <si>
    <r>
      <t xml:space="preserve">Source: </t>
    </r>
    <r>
      <rPr>
        <sz val="8"/>
        <rFont val="Arial"/>
        <family val="2"/>
      </rPr>
      <t>Eurostat, FSS, 2000 and 2010.</t>
    </r>
  </si>
  <si>
    <t>Table 6: Agricultural labour force, Slovenia, 2000 and 2010</t>
  </si>
  <si>
    <t>Figure 6: Sole holders by gender, Slovenia, 2000 and 2010</t>
  </si>
  <si>
    <t>Table 7:  Utilised agricultural area by type of tenure, by NUTS 2 regions, Slovenia, 2010</t>
  </si>
  <si>
    <t>Shared farming or other modes</t>
  </si>
  <si>
    <r>
      <t xml:space="preserve">Source: </t>
    </r>
    <r>
      <rPr>
        <sz val="8"/>
        <color indexed="8"/>
        <rFont val="Arial"/>
        <family val="2"/>
      </rPr>
      <t xml:space="preserve">Eurostat, FSS, 2000, 2003, 2005, 2007 and 2010 </t>
    </r>
  </si>
  <si>
    <t>Table 4: Utilised Agricultural Area by land use, Slovenia, 2000 and 2010</t>
  </si>
  <si>
    <t>Table 8: Number of holdings with cattle and places by type of animal housing, Slovenia, 2010</t>
  </si>
  <si>
    <t>Table 9: Number of holdings by other gainful activities, by NUTS 2 regions, Slovenia, 2010</t>
  </si>
  <si>
    <t>Table 10: Organic farming, number of holdings and utilised agricultural area, Slovenia, 2010</t>
  </si>
  <si>
    <t>% of holdings</t>
  </si>
  <si>
    <t>% of total SO</t>
  </si>
  <si>
    <t xml:space="preserve">Figure 5: Livestock by main types, Slovenia, 2000 and 2010 </t>
  </si>
  <si>
    <t>10*</t>
  </si>
  <si>
    <t>Note: 2000 data does not account for common land</t>
  </si>
  <si>
    <t>*Pulses (total) in 2000 only included fodder peas and broad beans. **2000 data does not account for common land.</t>
  </si>
  <si>
    <t>485880**</t>
  </si>
  <si>
    <t>285410**</t>
  </si>
  <si>
    <t>52930**</t>
  </si>
  <si>
    <t>Note: 2000 data does not account for common land.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</si>
</sst>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_i"/>
    <numFmt numFmtId="192" formatCode="#,##0_i"/>
    <numFmt numFmtId="193" formatCode="#,##0.00_i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20"/>
      <color indexed="10"/>
      <name val="Arial"/>
      <family val="2"/>
    </font>
    <font>
      <sz val="8"/>
      <color indexed="8"/>
      <name val="Arial Narrow"/>
      <family val="0"/>
    </font>
    <font>
      <b/>
      <sz val="7.35"/>
      <color indexed="8"/>
      <name val="Arial"/>
      <family val="0"/>
    </font>
    <font>
      <b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/>
      <top/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 style="thin">
        <color theme="8"/>
      </left>
      <right/>
      <top style="thin"/>
      <bottom style="thin"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0" tint="-0.4999699890613556"/>
      </top>
      <bottom style="thin"/>
    </border>
    <border>
      <left style="thin">
        <color theme="8"/>
      </left>
      <right/>
      <top/>
      <bottom style="thin"/>
    </border>
    <border>
      <left>
        <color indexed="63"/>
      </left>
      <right style="thin">
        <color theme="8"/>
      </right>
      <top/>
      <bottom style="thin"/>
    </border>
    <border>
      <left/>
      <right/>
      <top/>
      <bottom style="thin">
        <color theme="0" tint="-0.4999699890613556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8"/>
      </left>
      <right/>
      <top style="thin">
        <color theme="0" tint="-0.4999699890613556"/>
      </top>
      <bottom style="thin"/>
    </border>
    <border>
      <left style="thin">
        <color theme="8"/>
      </left>
      <right/>
      <top/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8"/>
      </left>
      <right/>
      <top style="thin"/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8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8"/>
      </top>
      <bottom style="thin">
        <color theme="0" tint="-0.24993999302387238"/>
      </bottom>
    </border>
    <border>
      <left/>
      <right/>
      <top style="thin">
        <color theme="8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/>
      <right/>
      <top style="thin">
        <color theme="8"/>
      </top>
      <bottom>
        <color indexed="63"/>
      </bottom>
    </border>
    <border>
      <left/>
      <right/>
      <top style="thin">
        <color theme="0" tint="-0.4999699890613556"/>
      </top>
      <bottom style="thin"/>
    </border>
    <border>
      <left>
        <color indexed="63"/>
      </left>
      <right style="thin">
        <color theme="8"/>
      </right>
      <top style="thin"/>
      <bottom/>
    </border>
    <border>
      <left style="thin">
        <color theme="0" tint="-0.24993999302387238"/>
      </left>
      <right/>
      <top style="thin"/>
      <bottom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191" fontId="11" fillId="0" borderId="0" applyFill="0" applyBorder="0" applyProtection="0">
      <alignment horizontal="right"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5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3" fontId="4" fillId="0" borderId="0" xfId="57" applyNumberFormat="1">
      <alignment/>
      <protection/>
    </xf>
    <xf numFmtId="0" fontId="58" fillId="0" borderId="0" xfId="0" applyFont="1" applyAlignment="1">
      <alignment horizontal="left" readingOrder="1"/>
    </xf>
    <xf numFmtId="0" fontId="59" fillId="0" borderId="0" xfId="0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0" fillId="23" borderId="10" xfId="6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1" fillId="23" borderId="11" xfId="61" applyFont="1" applyFill="1" applyBorder="1">
      <alignment/>
      <protection/>
    </xf>
    <xf numFmtId="0" fontId="60" fillId="25" borderId="12" xfId="61" applyFont="1" applyFill="1" applyBorder="1">
      <alignment/>
      <protection/>
    </xf>
    <xf numFmtId="0" fontId="61" fillId="25" borderId="12" xfId="61" applyFont="1" applyFill="1" applyBorder="1">
      <alignment/>
      <protection/>
    </xf>
    <xf numFmtId="0" fontId="61" fillId="0" borderId="13" xfId="61" applyFont="1" applyFill="1" applyBorder="1">
      <alignment/>
      <protection/>
    </xf>
    <xf numFmtId="0" fontId="61" fillId="0" borderId="14" xfId="61" applyFont="1" applyFill="1" applyBorder="1">
      <alignment/>
      <protection/>
    </xf>
    <xf numFmtId="0" fontId="62" fillId="0" borderId="0" xfId="61" applyFont="1" applyBorder="1">
      <alignment/>
      <protection/>
    </xf>
    <xf numFmtId="0" fontId="61" fillId="0" borderId="0" xfId="61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58" fillId="0" borderId="0" xfId="60" applyFont="1">
      <alignment/>
      <protection/>
    </xf>
    <xf numFmtId="0" fontId="63" fillId="0" borderId="0" xfId="60" applyFont="1">
      <alignment/>
      <protection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60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6" fillId="0" borderId="0" xfId="61" applyFont="1">
      <alignment/>
      <protection/>
    </xf>
    <xf numFmtId="0" fontId="39" fillId="0" borderId="0" xfId="61">
      <alignment/>
      <protection/>
    </xf>
    <xf numFmtId="0" fontId="60" fillId="23" borderId="16" xfId="61" applyFont="1" applyFill="1" applyBorder="1" applyAlignment="1">
      <alignment horizontal="center" vertical="center"/>
      <protection/>
    </xf>
    <xf numFmtId="0" fontId="2" fillId="0" borderId="15" xfId="57" applyFont="1" applyBorder="1">
      <alignment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17" xfId="60" applyNumberFormat="1" applyFont="1" applyFill="1" applyBorder="1" applyAlignment="1">
      <alignment/>
      <protection/>
    </xf>
    <xf numFmtId="0" fontId="2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19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17" xfId="60" applyFont="1" applyFill="1" applyBorder="1">
      <alignment/>
      <protection/>
    </xf>
    <xf numFmtId="0" fontId="60" fillId="23" borderId="2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60" fillId="23" borderId="24" xfId="0" applyFont="1" applyFill="1" applyBorder="1" applyAlignment="1">
      <alignment horizontal="center" vertical="center" wrapText="1"/>
    </xf>
    <xf numFmtId="0" fontId="60" fillId="23" borderId="25" xfId="0" applyFont="1" applyFill="1" applyBorder="1" applyAlignment="1">
      <alignment vertical="center"/>
    </xf>
    <xf numFmtId="0" fontId="61" fillId="0" borderId="26" xfId="61" applyFont="1" applyFill="1" applyBorder="1" applyAlignment="1">
      <alignment horizontal="center"/>
      <protection/>
    </xf>
    <xf numFmtId="0" fontId="61" fillId="0" borderId="27" xfId="61" applyFont="1" applyFill="1" applyBorder="1" applyAlignment="1">
      <alignment horizontal="center"/>
      <protection/>
    </xf>
    <xf numFmtId="0" fontId="60" fillId="23" borderId="28" xfId="61" applyFont="1" applyFill="1" applyBorder="1" applyAlignment="1">
      <alignment horizontal="center" vertical="center" wrapText="1"/>
      <protection/>
    </xf>
    <xf numFmtId="0" fontId="60" fillId="23" borderId="29" xfId="0" applyFont="1" applyFill="1" applyBorder="1" applyAlignment="1">
      <alignment horizontal="center" vertical="center" wrapText="1"/>
    </xf>
    <xf numFmtId="0" fontId="60" fillId="25" borderId="30" xfId="0" applyFont="1" applyFill="1" applyBorder="1" applyAlignment="1">
      <alignment horizontal="center" vertical="center" wrapText="1"/>
    </xf>
    <xf numFmtId="0" fontId="3" fillId="25" borderId="31" xfId="57" applyNumberFormat="1" applyFont="1" applyFill="1" applyBorder="1" applyAlignment="1">
      <alignment horizontal="center" vertical="center"/>
      <protection/>
    </xf>
    <xf numFmtId="0" fontId="3" fillId="25" borderId="32" xfId="57" applyNumberFormat="1" applyFont="1" applyFill="1" applyBorder="1" applyAlignment="1">
      <alignment horizontal="center" vertical="center"/>
      <protection/>
    </xf>
    <xf numFmtId="0" fontId="3" fillId="25" borderId="32" xfId="57" applyNumberFormat="1" applyFont="1" applyFill="1" applyBorder="1" applyAlignment="1">
      <alignment horizontal="center" vertical="center" wrapText="1"/>
      <protection/>
    </xf>
    <xf numFmtId="0" fontId="3" fillId="25" borderId="33" xfId="57" applyFont="1" applyFill="1" applyBorder="1" applyAlignment="1">
      <alignment horizontal="center" vertical="center"/>
      <protection/>
    </xf>
    <xf numFmtId="0" fontId="60" fillId="25" borderId="10" xfId="61" applyFont="1" applyFill="1" applyBorder="1" applyAlignment="1">
      <alignment horizontal="center" vertical="center" wrapText="1"/>
      <protection/>
    </xf>
    <xf numFmtId="0" fontId="60" fillId="25" borderId="11" xfId="61" applyFont="1" applyFill="1" applyBorder="1" applyAlignment="1">
      <alignment horizontal="center" vertical="center" wrapText="1"/>
      <protection/>
    </xf>
    <xf numFmtId="0" fontId="3" fillId="23" borderId="12" xfId="57" applyFont="1" applyFill="1" applyBorder="1" applyAlignment="1">
      <alignment horizontal="center" vertical="center"/>
      <protection/>
    </xf>
    <xf numFmtId="178" fontId="3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4" xfId="60" applyFont="1" applyBorder="1">
      <alignment/>
      <protection/>
    </xf>
    <xf numFmtId="0" fontId="2" fillId="0" borderId="26" xfId="60" applyFont="1" applyBorder="1">
      <alignment/>
      <protection/>
    </xf>
    <xf numFmtId="0" fontId="2" fillId="0" borderId="27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35" xfId="0" applyFont="1" applyFill="1" applyBorder="1" applyAlignment="1">
      <alignment horizontal="center" vertical="center"/>
    </xf>
    <xf numFmtId="1" fontId="3" fillId="23" borderId="23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35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0" fillId="23" borderId="37" xfId="0" applyFont="1" applyFill="1" applyBorder="1" applyAlignment="1">
      <alignment horizontal="center" vertical="center" wrapText="1"/>
    </xf>
    <xf numFmtId="3" fontId="60" fillId="0" borderId="0" xfId="0" applyNumberFormat="1" applyFont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3" fillId="25" borderId="38" xfId="57" applyNumberFormat="1" applyFont="1" applyFill="1" applyBorder="1" applyAlignment="1">
      <alignment horizontal="center" vertical="center"/>
      <protection/>
    </xf>
    <xf numFmtId="0" fontId="60" fillId="25" borderId="30" xfId="0" applyFont="1" applyFill="1" applyBorder="1" applyAlignment="1">
      <alignment/>
    </xf>
    <xf numFmtId="0" fontId="61" fillId="0" borderId="22" xfId="60" applyFont="1" applyBorder="1">
      <alignment/>
      <protection/>
    </xf>
    <xf numFmtId="0" fontId="61" fillId="0" borderId="23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1" fillId="0" borderId="39" xfId="0" applyNumberFormat="1" applyFont="1" applyBorder="1" applyAlignment="1">
      <alignment/>
    </xf>
    <xf numFmtId="3" fontId="61" fillId="0" borderId="40" xfId="0" applyNumberFormat="1" applyFont="1" applyBorder="1" applyAlignment="1">
      <alignment/>
    </xf>
    <xf numFmtId="3" fontId="61" fillId="0" borderId="41" xfId="0" applyNumberFormat="1" applyFont="1" applyBorder="1" applyAlignment="1">
      <alignment/>
    </xf>
    <xf numFmtId="0" fontId="3" fillId="25" borderId="33" xfId="57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>
      <alignment/>
      <protection/>
    </xf>
    <xf numFmtId="0" fontId="3" fillId="23" borderId="42" xfId="60" applyFont="1" applyFill="1" applyBorder="1" applyAlignment="1">
      <alignment horizontal="center" vertical="center"/>
      <protection/>
    </xf>
    <xf numFmtId="0" fontId="2" fillId="0" borderId="0" xfId="60" applyNumberFormat="1" applyFont="1" applyFill="1" applyBorder="1" applyAlignment="1">
      <alignment/>
      <protection/>
    </xf>
    <xf numFmtId="0" fontId="2" fillId="0" borderId="43" xfId="60" applyNumberFormat="1" applyFont="1" applyFill="1" applyBorder="1" applyAlignment="1">
      <alignment/>
      <protection/>
    </xf>
    <xf numFmtId="179" fontId="2" fillId="0" borderId="0" xfId="60" applyNumberFormat="1" applyFont="1" applyFill="1" applyBorder="1" applyAlignment="1">
      <alignment vertical="top" wrapText="1"/>
      <protection/>
    </xf>
    <xf numFmtId="0" fontId="7" fillId="0" borderId="0" xfId="59" applyFont="1" applyAlignment="1">
      <alignment horizontal="left"/>
      <protection/>
    </xf>
    <xf numFmtId="0" fontId="60" fillId="23" borderId="44" xfId="0" applyFont="1" applyFill="1" applyBorder="1" applyAlignment="1">
      <alignment horizontal="center" vertical="center" wrapText="1"/>
    </xf>
    <xf numFmtId="0" fontId="60" fillId="23" borderId="45" xfId="0" applyFont="1" applyFill="1" applyBorder="1" applyAlignment="1">
      <alignment horizontal="center" vertical="center" wrapText="1"/>
    </xf>
    <xf numFmtId="178" fontId="4" fillId="0" borderId="0" xfId="57" applyNumberFormat="1">
      <alignment/>
      <protection/>
    </xf>
    <xf numFmtId="0" fontId="2" fillId="0" borderId="13" xfId="57" applyFont="1" applyFill="1" applyBorder="1">
      <alignment/>
      <protection/>
    </xf>
    <xf numFmtId="0" fontId="61" fillId="0" borderId="46" xfId="0" applyFont="1" applyFill="1" applyBorder="1" applyAlignment="1">
      <alignment/>
    </xf>
    <xf numFmtId="0" fontId="61" fillId="0" borderId="47" xfId="0" applyFont="1" applyFill="1" applyBorder="1" applyAlignment="1">
      <alignment/>
    </xf>
    <xf numFmtId="0" fontId="3" fillId="0" borderId="0" xfId="60" applyFont="1" applyFill="1" applyBorder="1" applyAlignment="1">
      <alignment vertical="center" wrapText="1"/>
      <protection/>
    </xf>
    <xf numFmtId="0" fontId="2" fillId="33" borderId="48" xfId="0" applyFont="1" applyFill="1" applyBorder="1" applyAlignment="1">
      <alignment vertical="top" wrapText="1"/>
    </xf>
    <xf numFmtId="0" fontId="2" fillId="33" borderId="49" xfId="0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2" fillId="0" borderId="50" xfId="57" applyNumberFormat="1" applyFont="1" applyFill="1" applyBorder="1" applyAlignment="1">
      <alignment horizontal="left"/>
      <protection/>
    </xf>
    <xf numFmtId="0" fontId="2" fillId="0" borderId="15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4" xfId="57" applyNumberFormat="1" applyFont="1" applyFill="1" applyBorder="1" applyAlignment="1">
      <alignment/>
      <protection/>
    </xf>
    <xf numFmtId="0" fontId="2" fillId="0" borderId="51" xfId="60" applyNumberFormat="1" applyFont="1" applyFill="1" applyBorder="1" applyAlignment="1">
      <alignment/>
      <protection/>
    </xf>
    <xf numFmtId="0" fontId="3" fillId="25" borderId="52" xfId="60" applyNumberFormat="1" applyFont="1" applyFill="1" applyBorder="1" applyAlignment="1">
      <alignment/>
      <protection/>
    </xf>
    <xf numFmtId="0" fontId="3" fillId="25" borderId="3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 wrapText="1"/>
    </xf>
    <xf numFmtId="0" fontId="2" fillId="0" borderId="14" xfId="57" applyFont="1" applyBorder="1">
      <alignment/>
      <protection/>
    </xf>
    <xf numFmtId="180" fontId="2" fillId="0" borderId="0" xfId="60" applyNumberFormat="1" applyFont="1">
      <alignment/>
      <protection/>
    </xf>
    <xf numFmtId="180" fontId="2" fillId="0" borderId="34" xfId="60" applyNumberFormat="1" applyFont="1" applyBorder="1">
      <alignment/>
      <protection/>
    </xf>
    <xf numFmtId="180" fontId="2" fillId="0" borderId="26" xfId="60" applyNumberFormat="1" applyFont="1" applyBorder="1">
      <alignment/>
      <protection/>
    </xf>
    <xf numFmtId="180" fontId="2" fillId="0" borderId="27" xfId="60" applyNumberFormat="1" applyFont="1" applyBorder="1" applyAlignment="1">
      <alignment horizontal="right"/>
      <protection/>
    </xf>
    <xf numFmtId="0" fontId="64" fillId="0" borderId="0" xfId="57" applyFont="1" applyFill="1" applyBorder="1" applyAlignment="1">
      <alignment vertical="center" wrapText="1"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178" fontId="0" fillId="0" borderId="0" xfId="0" applyNumberFormat="1" applyFill="1" applyAlignment="1">
      <alignment/>
    </xf>
    <xf numFmtId="0" fontId="2" fillId="0" borderId="15" xfId="57" applyFont="1" applyFill="1" applyBorder="1">
      <alignment/>
      <protection/>
    </xf>
    <xf numFmtId="0" fontId="0" fillId="0" borderId="0" xfId="0" applyBorder="1" applyAlignment="1">
      <alignment/>
    </xf>
    <xf numFmtId="0" fontId="2" fillId="23" borderId="25" xfId="0" applyFont="1" applyFill="1" applyBorder="1" applyAlignment="1">
      <alignment/>
    </xf>
    <xf numFmtId="0" fontId="3" fillId="23" borderId="53" xfId="0" applyNumberFormat="1" applyFont="1" applyFill="1" applyBorder="1" applyAlignment="1">
      <alignment horizontal="center" vertical="center"/>
    </xf>
    <xf numFmtId="0" fontId="2" fillId="23" borderId="45" xfId="0" applyNumberFormat="1" applyFont="1" applyFill="1" applyBorder="1" applyAlignment="1">
      <alignment/>
    </xf>
    <xf numFmtId="0" fontId="3" fillId="23" borderId="54" xfId="0" applyFont="1" applyFill="1" applyBorder="1" applyAlignment="1">
      <alignment horizontal="center" vertical="center" wrapText="1"/>
    </xf>
    <xf numFmtId="0" fontId="3" fillId="23" borderId="55" xfId="0" applyFont="1" applyFill="1" applyBorder="1" applyAlignment="1">
      <alignment horizontal="center" vertical="center" wrapText="1"/>
    </xf>
    <xf numFmtId="0" fontId="3" fillId="25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60" fillId="23" borderId="5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57" xfId="0" applyFont="1" applyFill="1" applyBorder="1" applyAlignment="1">
      <alignment vertical="top" wrapText="1"/>
    </xf>
    <xf numFmtId="178" fontId="61" fillId="0" borderId="0" xfId="61" applyNumberFormat="1" applyFont="1" applyBorder="1">
      <alignment/>
      <protection/>
    </xf>
    <xf numFmtId="0" fontId="2" fillId="0" borderId="45" xfId="60" applyFont="1" applyBorder="1">
      <alignment/>
      <protection/>
    </xf>
    <xf numFmtId="3" fontId="2" fillId="0" borderId="58" xfId="60" applyNumberFormat="1" applyFont="1" applyFill="1" applyBorder="1" applyAlignment="1">
      <alignment horizontal="right"/>
      <protection/>
    </xf>
    <xf numFmtId="178" fontId="2" fillId="0" borderId="59" xfId="60" applyNumberFormat="1" applyFont="1" applyFill="1" applyBorder="1" applyAlignment="1">
      <alignment horizontal="right" indent="1"/>
      <protection/>
    </xf>
    <xf numFmtId="178" fontId="2" fillId="0" borderId="45" xfId="60" applyNumberFormat="1" applyFont="1" applyFill="1" applyBorder="1" applyAlignment="1">
      <alignment horizontal="right" indent="1"/>
      <protection/>
    </xf>
    <xf numFmtId="178" fontId="2" fillId="0" borderId="55" xfId="60" applyNumberFormat="1" applyFont="1" applyFill="1" applyBorder="1" applyAlignment="1">
      <alignment horizontal="right" indent="1"/>
      <protection/>
    </xf>
    <xf numFmtId="178" fontId="61" fillId="0" borderId="0" xfId="61" applyNumberFormat="1" applyFont="1" applyFill="1" applyBorder="1">
      <alignment/>
      <protection/>
    </xf>
    <xf numFmtId="2" fontId="2" fillId="0" borderId="0" xfId="61" applyNumberFormat="1" applyFont="1">
      <alignment/>
      <protection/>
    </xf>
    <xf numFmtId="192" fontId="11" fillId="33" borderId="60" xfId="63" applyNumberFormat="1" applyFill="1" applyBorder="1" applyAlignment="1">
      <alignment horizontal="right" indent="1"/>
    </xf>
    <xf numFmtId="191" fontId="11" fillId="33" borderId="61" xfId="63" applyNumberFormat="1" applyFill="1" applyBorder="1" applyAlignment="1">
      <alignment horizontal="right" indent="1"/>
    </xf>
    <xf numFmtId="192" fontId="11" fillId="33" borderId="62" xfId="63" applyNumberFormat="1" applyFill="1" applyBorder="1" applyAlignment="1">
      <alignment horizontal="right" indent="1"/>
    </xf>
    <xf numFmtId="191" fontId="11" fillId="33" borderId="63" xfId="63" applyNumberFormat="1" applyFill="1" applyBorder="1" applyAlignment="1">
      <alignment horizontal="right" indent="1"/>
    </xf>
    <xf numFmtId="191" fontId="11" fillId="25" borderId="42" xfId="63" applyFill="1" applyBorder="1" applyAlignment="1">
      <alignment horizontal="right" indent="1"/>
    </xf>
    <xf numFmtId="191" fontId="11" fillId="0" borderId="64" xfId="63" applyFill="1" applyBorder="1" applyAlignment="1">
      <alignment horizontal="right" indent="1"/>
    </xf>
    <xf numFmtId="191" fontId="11" fillId="0" borderId="58" xfId="63" applyFill="1" applyBorder="1" applyAlignment="1">
      <alignment horizontal="right" indent="1"/>
    </xf>
    <xf numFmtId="191" fontId="11" fillId="0" borderId="64" xfId="63" applyFill="1" applyBorder="1" applyAlignment="1">
      <alignment horizontal="right" indent="2"/>
    </xf>
    <xf numFmtId="192" fontId="11" fillId="25" borderId="42" xfId="63" applyNumberFormat="1" applyFill="1" applyBorder="1" applyAlignment="1">
      <alignment horizontal="right" indent="1"/>
    </xf>
    <xf numFmtId="192" fontId="11" fillId="0" borderId="64" xfId="63" applyNumberFormat="1" applyFill="1" applyBorder="1" applyAlignment="1">
      <alignment horizontal="right" indent="1"/>
    </xf>
    <xf numFmtId="0" fontId="2" fillId="0" borderId="65" xfId="0" applyFont="1" applyFill="1" applyBorder="1" applyAlignment="1">
      <alignment wrapText="1"/>
    </xf>
    <xf numFmtId="0" fontId="2" fillId="0" borderId="66" xfId="0" applyFont="1" applyFill="1" applyBorder="1" applyAlignment="1">
      <alignment wrapText="1"/>
    </xf>
    <xf numFmtId="3" fontId="2" fillId="0" borderId="65" xfId="0" applyNumberFormat="1" applyFont="1" applyFill="1" applyBorder="1" applyAlignment="1">
      <alignment wrapText="1"/>
    </xf>
    <xf numFmtId="9" fontId="2" fillId="0" borderId="65" xfId="65" applyFont="1" applyFill="1" applyBorder="1" applyAlignment="1">
      <alignment wrapText="1"/>
    </xf>
    <xf numFmtId="0" fontId="2" fillId="0" borderId="66" xfId="0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9" fontId="2" fillId="0" borderId="66" xfId="65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60" applyFont="1" applyBorder="1" applyAlignment="1">
      <alignment horizontal="left" vertical="center"/>
      <protection/>
    </xf>
    <xf numFmtId="0" fontId="61" fillId="0" borderId="0" xfId="61" applyFont="1" applyBorder="1" applyAlignment="1">
      <alignment horizontal="left" vertical="center"/>
      <protection/>
    </xf>
    <xf numFmtId="192" fontId="11" fillId="25" borderId="67" xfId="63" applyNumberFormat="1" applyFill="1" applyBorder="1" applyAlignment="1">
      <alignment horizontal="right" indent="2"/>
    </xf>
    <xf numFmtId="192" fontId="11" fillId="25" borderId="30" xfId="63" applyNumberFormat="1" applyFill="1" applyBorder="1" applyAlignment="1">
      <alignment horizontal="right" indent="2"/>
    </xf>
    <xf numFmtId="191" fontId="11" fillId="25" borderId="42" xfId="63" applyNumberFormat="1" applyFill="1" applyBorder="1" applyAlignment="1">
      <alignment horizontal="right" indent="2"/>
    </xf>
    <xf numFmtId="192" fontId="11" fillId="0" borderId="68" xfId="63" applyNumberFormat="1" applyFill="1" applyBorder="1" applyAlignment="1">
      <alignment horizontal="right" indent="2"/>
    </xf>
    <xf numFmtId="192" fontId="11" fillId="0" borderId="69" xfId="63" applyNumberFormat="1" applyFill="1" applyBorder="1" applyAlignment="1">
      <alignment horizontal="right" indent="2"/>
    </xf>
    <xf numFmtId="191" fontId="11" fillId="0" borderId="70" xfId="63" applyNumberFormat="1" applyFill="1" applyBorder="1" applyAlignment="1">
      <alignment horizontal="right" indent="2"/>
    </xf>
    <xf numFmtId="192" fontId="11" fillId="0" borderId="71" xfId="63" applyNumberFormat="1" applyFill="1" applyBorder="1" applyAlignment="1">
      <alignment horizontal="right" indent="2"/>
    </xf>
    <xf numFmtId="192" fontId="11" fillId="0" borderId="22" xfId="63" applyNumberFormat="1" applyFill="1" applyBorder="1" applyAlignment="1">
      <alignment horizontal="right" indent="2"/>
    </xf>
    <xf numFmtId="191" fontId="11" fillId="0" borderId="56" xfId="63" applyNumberFormat="1" applyFill="1" applyBorder="1" applyAlignment="1">
      <alignment horizontal="right" indent="2"/>
    </xf>
    <xf numFmtId="192" fontId="11" fillId="0" borderId="16" xfId="63" applyNumberFormat="1" applyFill="1" applyBorder="1" applyAlignment="1">
      <alignment horizontal="right" indent="2"/>
    </xf>
    <xf numFmtId="192" fontId="11" fillId="0" borderId="23" xfId="63" applyNumberFormat="1" applyFill="1" applyBorder="1" applyAlignment="1">
      <alignment horizontal="right" indent="2"/>
    </xf>
    <xf numFmtId="191" fontId="11" fillId="0" borderId="35" xfId="63" applyNumberFormat="1" applyFill="1" applyBorder="1" applyAlignment="1">
      <alignment horizontal="right" indent="2"/>
    </xf>
    <xf numFmtId="0" fontId="6" fillId="0" borderId="0" xfId="57" applyNumberFormat="1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3" fillId="23" borderId="72" xfId="60" applyFont="1" applyFill="1" applyBorder="1" applyAlignment="1">
      <alignment horizontal="center" vertical="center"/>
      <protection/>
    </xf>
    <xf numFmtId="0" fontId="3" fillId="23" borderId="47" xfId="60" applyFont="1" applyFill="1" applyBorder="1" applyAlignment="1">
      <alignment horizontal="center" vertical="center"/>
      <protection/>
    </xf>
    <xf numFmtId="192" fontId="11" fillId="25" borderId="42" xfId="63" applyNumberFormat="1" applyFill="1" applyBorder="1" applyAlignment="1">
      <alignment horizontal="right" indent="2"/>
    </xf>
    <xf numFmtId="192" fontId="11" fillId="0" borderId="72" xfId="63" applyNumberFormat="1" applyFill="1" applyBorder="1" applyAlignment="1">
      <alignment horizontal="right" indent="2"/>
    </xf>
    <xf numFmtId="191" fontId="11" fillId="25" borderId="30" xfId="63" applyNumberFormat="1" applyFill="1" applyBorder="1" applyAlignment="1">
      <alignment horizontal="right" indent="1"/>
    </xf>
    <xf numFmtId="191" fontId="11" fillId="25" borderId="12" xfId="63" applyNumberFormat="1" applyFill="1" applyBorder="1" applyAlignment="1">
      <alignment horizontal="right" indent="1"/>
    </xf>
    <xf numFmtId="191" fontId="11" fillId="0" borderId="69" xfId="63" applyNumberFormat="1" applyFill="1" applyBorder="1" applyAlignment="1">
      <alignment horizontal="right" indent="1"/>
    </xf>
    <xf numFmtId="191" fontId="11" fillId="0" borderId="25" xfId="63" applyNumberFormat="1" applyFill="1" applyBorder="1" applyAlignment="1">
      <alignment horizontal="right" indent="1"/>
    </xf>
    <xf numFmtId="191" fontId="11" fillId="0" borderId="10" xfId="63" applyNumberFormat="1" applyFill="1" applyBorder="1" applyAlignment="1">
      <alignment horizontal="right" indent="1"/>
    </xf>
    <xf numFmtId="192" fontId="11" fillId="0" borderId="56" xfId="63" applyNumberFormat="1" applyFill="1" applyBorder="1" applyAlignment="1">
      <alignment horizontal="right" indent="1"/>
    </xf>
    <xf numFmtId="191" fontId="11" fillId="0" borderId="22" xfId="63" applyNumberFormat="1" applyFill="1" applyBorder="1" applyAlignment="1">
      <alignment horizontal="right" indent="1"/>
    </xf>
    <xf numFmtId="191" fontId="11" fillId="0" borderId="40" xfId="63" applyNumberFormat="1" applyFill="1" applyBorder="1" applyAlignment="1">
      <alignment horizontal="right" indent="1"/>
    </xf>
    <xf numFmtId="191" fontId="11" fillId="0" borderId="13" xfId="63" applyNumberFormat="1" applyFill="1" applyBorder="1" applyAlignment="1">
      <alignment horizontal="right" indent="1"/>
    </xf>
    <xf numFmtId="192" fontId="11" fillId="0" borderId="73" xfId="63" applyNumberFormat="1" applyFill="1" applyBorder="1" applyAlignment="1">
      <alignment horizontal="right" indent="1"/>
    </xf>
    <xf numFmtId="191" fontId="11" fillId="0" borderId="74" xfId="63" applyNumberFormat="1" applyFill="1" applyBorder="1" applyAlignment="1">
      <alignment horizontal="right" indent="1"/>
    </xf>
    <xf numFmtId="191" fontId="11" fillId="0" borderId="75" xfId="63" applyNumberFormat="1" applyFill="1" applyBorder="1" applyAlignment="1">
      <alignment horizontal="right" indent="1"/>
    </xf>
    <xf numFmtId="191" fontId="11" fillId="0" borderId="76" xfId="63" applyNumberFormat="1" applyFill="1" applyBorder="1" applyAlignment="1">
      <alignment horizontal="right" indent="1"/>
    </xf>
    <xf numFmtId="192" fontId="11" fillId="0" borderId="72" xfId="63" applyNumberFormat="1" applyFill="1" applyBorder="1" applyAlignment="1">
      <alignment horizontal="right" indent="1"/>
    </xf>
    <xf numFmtId="191" fontId="11" fillId="0" borderId="47" xfId="63" applyNumberFormat="1" applyFill="1" applyBorder="1" applyAlignment="1">
      <alignment horizontal="right" indent="1"/>
    </xf>
    <xf numFmtId="191" fontId="11" fillId="0" borderId="18" xfId="63" applyNumberFormat="1" applyFill="1" applyBorder="1" applyAlignment="1">
      <alignment horizontal="right" indent="1"/>
    </xf>
    <xf numFmtId="191" fontId="11" fillId="0" borderId="27" xfId="63" applyNumberFormat="1" applyFill="1" applyBorder="1" applyAlignment="1">
      <alignment horizontal="right" indent="1"/>
    </xf>
    <xf numFmtId="192" fontId="11" fillId="25" borderId="52" xfId="63" applyNumberFormat="1" applyFill="1" applyBorder="1" applyAlignment="1">
      <alignment horizontal="right" indent="1"/>
    </xf>
    <xf numFmtId="192" fontId="11" fillId="0" borderId="51" xfId="63" applyNumberFormat="1" applyBorder="1" applyAlignment="1">
      <alignment horizontal="right" indent="1"/>
    </xf>
    <xf numFmtId="192" fontId="11" fillId="0" borderId="77" xfId="63" applyNumberFormat="1" applyBorder="1" applyAlignment="1">
      <alignment horizontal="right" indent="1"/>
    </xf>
    <xf numFmtId="192" fontId="11" fillId="0" borderId="78" xfId="63" applyNumberFormat="1" applyBorder="1" applyAlignment="1">
      <alignment horizontal="right" indent="1"/>
    </xf>
    <xf numFmtId="192" fontId="11" fillId="0" borderId="20" xfId="63" applyNumberFormat="1" applyBorder="1" applyAlignment="1">
      <alignment horizontal="right" indent="1"/>
    </xf>
    <xf numFmtId="192" fontId="11" fillId="0" borderId="22" xfId="63" applyNumberFormat="1" applyBorder="1" applyAlignment="1">
      <alignment horizontal="right" indent="1"/>
    </xf>
    <xf numFmtId="192" fontId="11" fillId="0" borderId="56" xfId="63" applyNumberFormat="1" applyBorder="1" applyAlignment="1">
      <alignment horizontal="right" indent="1"/>
    </xf>
    <xf numFmtId="192" fontId="11" fillId="0" borderId="28" xfId="63" applyNumberFormat="1" applyBorder="1" applyAlignment="1">
      <alignment horizontal="right" indent="1"/>
    </xf>
    <xf numFmtId="192" fontId="11" fillId="0" borderId="79" xfId="63" applyNumberFormat="1" applyBorder="1" applyAlignment="1">
      <alignment horizontal="right" indent="1"/>
    </xf>
    <xf numFmtId="192" fontId="11" fillId="0" borderId="80" xfId="63" applyNumberFormat="1" applyBorder="1" applyAlignment="1">
      <alignment horizontal="right" indent="1"/>
    </xf>
    <xf numFmtId="191" fontId="11" fillId="0" borderId="81" xfId="63" applyNumberFormat="1" applyBorder="1" applyAlignment="1">
      <alignment horizontal="right" indent="1"/>
    </xf>
    <xf numFmtId="192" fontId="11" fillId="0" borderId="13" xfId="63" applyNumberFormat="1" applyFill="1" applyBorder="1" applyAlignment="1">
      <alignment horizontal="right" indent="1"/>
    </xf>
    <xf numFmtId="191" fontId="11" fillId="0" borderId="64" xfId="63" applyNumberFormat="1" applyBorder="1" applyAlignment="1">
      <alignment horizontal="right" indent="1"/>
    </xf>
    <xf numFmtId="192" fontId="11" fillId="0" borderId="21" xfId="63" applyNumberFormat="1" applyFill="1" applyBorder="1" applyAlignment="1">
      <alignment horizontal="right" indent="1"/>
    </xf>
    <xf numFmtId="191" fontId="11" fillId="0" borderId="51" xfId="63" applyNumberFormat="1" applyBorder="1" applyAlignment="1">
      <alignment horizontal="right" indent="1"/>
    </xf>
    <xf numFmtId="192" fontId="11" fillId="0" borderId="15" xfId="63" applyNumberFormat="1" applyFill="1" applyBorder="1" applyAlignment="1">
      <alignment horizontal="right" indent="1"/>
    </xf>
    <xf numFmtId="192" fontId="11" fillId="0" borderId="22" xfId="63" applyNumberFormat="1" applyFill="1" applyBorder="1" applyAlignment="1">
      <alignment horizontal="right" indent="1"/>
    </xf>
    <xf numFmtId="191" fontId="11" fillId="0" borderId="20" xfId="63" applyNumberFormat="1" applyBorder="1" applyAlignment="1">
      <alignment horizontal="right" indent="1"/>
    </xf>
    <xf numFmtId="192" fontId="11" fillId="0" borderId="35" xfId="63" applyNumberFormat="1" applyBorder="1" applyAlignment="1">
      <alignment horizontal="right" indent="1"/>
    </xf>
    <xf numFmtId="192" fontId="11" fillId="0" borderId="23" xfId="63" applyNumberFormat="1" applyBorder="1" applyAlignment="1">
      <alignment horizontal="right" indent="1"/>
    </xf>
    <xf numFmtId="191" fontId="11" fillId="0" borderId="28" xfId="63" applyNumberFormat="1" applyBorder="1" applyAlignment="1">
      <alignment horizontal="right" indent="1"/>
    </xf>
    <xf numFmtId="192" fontId="11" fillId="0" borderId="14" xfId="63" applyNumberFormat="1" applyFill="1" applyBorder="1" applyAlignment="1">
      <alignment horizontal="right" indent="1"/>
    </xf>
    <xf numFmtId="191" fontId="11" fillId="0" borderId="35" xfId="63" applyNumberFormat="1" applyBorder="1" applyAlignment="1">
      <alignment horizontal="right" indent="1"/>
    </xf>
    <xf numFmtId="192" fontId="11" fillId="25" borderId="52" xfId="63" applyNumberFormat="1" applyFill="1" applyBorder="1" applyAlignment="1">
      <alignment horizontal="right" indent="2"/>
    </xf>
    <xf numFmtId="191" fontId="11" fillId="25" borderId="52" xfId="63" applyNumberFormat="1" applyFill="1" applyBorder="1" applyAlignment="1">
      <alignment horizontal="right" indent="2"/>
    </xf>
    <xf numFmtId="192" fontId="11" fillId="0" borderId="51" xfId="63" applyNumberFormat="1" applyFill="1" applyBorder="1" applyAlignment="1">
      <alignment horizontal="right" indent="2"/>
    </xf>
    <xf numFmtId="191" fontId="11" fillId="0" borderId="51" xfId="63" applyNumberFormat="1" applyFill="1" applyBorder="1" applyAlignment="1">
      <alignment horizontal="right" indent="2"/>
    </xf>
    <xf numFmtId="191" fontId="11" fillId="0" borderId="64" xfId="63" applyNumberFormat="1" applyFill="1" applyBorder="1" applyAlignment="1">
      <alignment horizontal="right" indent="2"/>
    </xf>
    <xf numFmtId="192" fontId="11" fillId="0" borderId="28" xfId="63" applyNumberFormat="1" applyFill="1" applyBorder="1" applyAlignment="1">
      <alignment horizontal="right" indent="2"/>
    </xf>
    <xf numFmtId="191" fontId="11" fillId="0" borderId="28" xfId="63" applyNumberFormat="1" applyFill="1" applyBorder="1" applyAlignment="1">
      <alignment horizontal="right" indent="2"/>
    </xf>
    <xf numFmtId="192" fontId="11" fillId="0" borderId="82" xfId="63" applyNumberFormat="1" applyFill="1" applyBorder="1" applyAlignment="1">
      <alignment horizontal="right" indent="2"/>
    </xf>
    <xf numFmtId="191" fontId="11" fillId="0" borderId="82" xfId="63" applyFill="1" applyBorder="1" applyAlignment="1">
      <alignment horizontal="right" indent="2"/>
    </xf>
    <xf numFmtId="192" fontId="11" fillId="0" borderId="50" xfId="63" applyNumberFormat="1" applyFill="1" applyBorder="1" applyAlignment="1">
      <alignment horizontal="right" indent="2"/>
    </xf>
    <xf numFmtId="191" fontId="11" fillId="0" borderId="51" xfId="63" applyFill="1" applyBorder="1" applyAlignment="1">
      <alignment horizontal="right" indent="2"/>
    </xf>
    <xf numFmtId="192" fontId="11" fillId="0" borderId="15" xfId="63" applyNumberFormat="1" applyFill="1" applyBorder="1" applyAlignment="1">
      <alignment horizontal="right" indent="2"/>
    </xf>
    <xf numFmtId="192" fontId="11" fillId="0" borderId="20" xfId="63" applyNumberFormat="1" applyFill="1" applyBorder="1" applyAlignment="1">
      <alignment horizontal="right" indent="2"/>
    </xf>
    <xf numFmtId="191" fontId="11" fillId="0" borderId="20" xfId="63" applyFill="1" applyBorder="1" applyAlignment="1">
      <alignment horizontal="right" indent="2"/>
    </xf>
    <xf numFmtId="192" fontId="11" fillId="0" borderId="13" xfId="63" applyNumberFormat="1" applyFill="1" applyBorder="1" applyAlignment="1">
      <alignment horizontal="right" indent="2"/>
    </xf>
    <xf numFmtId="191" fontId="11" fillId="0" borderId="56" xfId="63" applyFill="1" applyBorder="1" applyAlignment="1">
      <alignment horizontal="right" indent="2"/>
    </xf>
    <xf numFmtId="191" fontId="11" fillId="0" borderId="28" xfId="63" applyFill="1" applyBorder="1" applyAlignment="1">
      <alignment horizontal="right" indent="2"/>
    </xf>
    <xf numFmtId="192" fontId="11" fillId="0" borderId="14" xfId="63" applyNumberFormat="1" applyFill="1" applyBorder="1" applyAlignment="1">
      <alignment horizontal="right" indent="2"/>
    </xf>
    <xf numFmtId="191" fontId="11" fillId="0" borderId="35" xfId="63" applyFill="1" applyBorder="1" applyAlignment="1">
      <alignment horizontal="right" indent="2"/>
    </xf>
    <xf numFmtId="192" fontId="11" fillId="0" borderId="83" xfId="63" applyNumberFormat="1" applyFill="1" applyBorder="1" applyAlignment="1">
      <alignment horizontal="right" indent="2"/>
    </xf>
    <xf numFmtId="192" fontId="11" fillId="0" borderId="84" xfId="63" applyNumberFormat="1" applyFill="1" applyBorder="1" applyAlignment="1">
      <alignment horizontal="right" indent="2"/>
    </xf>
    <xf numFmtId="192" fontId="11" fillId="0" borderId="85" xfId="63" applyNumberFormat="1" applyFill="1" applyBorder="1" applyAlignment="1">
      <alignment horizontal="right" indent="2"/>
    </xf>
    <xf numFmtId="192" fontId="11" fillId="0" borderId="26" xfId="63" applyNumberFormat="1" applyFill="1" applyBorder="1" applyAlignment="1">
      <alignment horizontal="right" indent="5"/>
    </xf>
    <xf numFmtId="192" fontId="11" fillId="0" borderId="27" xfId="63" applyNumberFormat="1" applyFill="1" applyBorder="1" applyAlignment="1">
      <alignment horizontal="right" indent="5"/>
    </xf>
    <xf numFmtId="183" fontId="2" fillId="0" borderId="15" xfId="65" applyNumberFormat="1" applyFont="1" applyBorder="1" applyAlignment="1">
      <alignment horizontal="right"/>
    </xf>
    <xf numFmtId="183" fontId="2" fillId="0" borderId="13" xfId="65" applyNumberFormat="1" applyFont="1" applyFill="1" applyBorder="1" applyAlignment="1">
      <alignment/>
    </xf>
    <xf numFmtId="183" fontId="2" fillId="0" borderId="15" xfId="65" applyNumberFormat="1" applyFont="1" applyFill="1" applyBorder="1" applyAlignment="1">
      <alignment horizontal="right"/>
    </xf>
    <xf numFmtId="183" fontId="2" fillId="0" borderId="13" xfId="65" applyNumberFormat="1" applyFont="1" applyFill="1" applyBorder="1" applyAlignment="1">
      <alignment horizontal="right"/>
    </xf>
    <xf numFmtId="0" fontId="2" fillId="0" borderId="13" xfId="57" applyFont="1" applyBorder="1">
      <alignment/>
      <protection/>
    </xf>
    <xf numFmtId="183" fontId="2" fillId="0" borderId="13" xfId="65" applyNumberFormat="1" applyFont="1" applyBorder="1" applyAlignment="1">
      <alignment horizontal="right"/>
    </xf>
    <xf numFmtId="183" fontId="2" fillId="0" borderId="14" xfId="65" applyNumberFormat="1" applyFont="1" applyBorder="1" applyAlignment="1">
      <alignment horizontal="right"/>
    </xf>
    <xf numFmtId="0" fontId="2" fillId="0" borderId="86" xfId="57" applyFont="1" applyBorder="1">
      <alignment/>
      <protection/>
    </xf>
    <xf numFmtId="183" fontId="2" fillId="0" borderId="86" xfId="65" applyNumberFormat="1" applyFont="1" applyBorder="1" applyAlignment="1">
      <alignment horizontal="right"/>
    </xf>
    <xf numFmtId="191" fontId="11" fillId="33" borderId="62" xfId="63" applyNumberFormat="1" applyFill="1" applyBorder="1" applyAlignment="1">
      <alignment horizontal="right" indent="1"/>
    </xf>
    <xf numFmtId="193" fontId="11" fillId="33" borderId="87" xfId="63" applyNumberFormat="1" applyFill="1" applyBorder="1" applyAlignment="1">
      <alignment horizontal="right" indent="1"/>
    </xf>
    <xf numFmtId="191" fontId="11" fillId="25" borderId="42" xfId="63" applyNumberFormat="1" applyFill="1" applyBorder="1" applyAlignment="1">
      <alignment horizontal="right" indent="1"/>
    </xf>
    <xf numFmtId="191" fontId="11" fillId="0" borderId="64" xfId="63" applyNumberFormat="1" applyFill="1" applyBorder="1" applyAlignment="1">
      <alignment horizontal="right" indent="1"/>
    </xf>
    <xf numFmtId="191" fontId="11" fillId="0" borderId="58" xfId="63" applyNumberFormat="1" applyFill="1" applyBorder="1" applyAlignment="1">
      <alignment horizontal="right" indent="1"/>
    </xf>
    <xf numFmtId="192" fontId="12" fillId="0" borderId="56" xfId="63" applyNumberFormat="1" applyFont="1" applyFill="1" applyBorder="1" applyAlignment="1">
      <alignment horizontal="right" indent="1"/>
    </xf>
    <xf numFmtId="0" fontId="7" fillId="0" borderId="0" xfId="60" applyFont="1">
      <alignment/>
      <protection/>
    </xf>
    <xf numFmtId="192" fontId="12" fillId="25" borderId="42" xfId="63" applyNumberFormat="1" applyFont="1" applyFill="1" applyBorder="1" applyAlignment="1">
      <alignment horizontal="right" indent="1"/>
    </xf>
    <xf numFmtId="0" fontId="3" fillId="0" borderId="88" xfId="60" applyFont="1" applyFill="1" applyBorder="1" applyAlignment="1">
      <alignment horizontal="center" vertical="center" wrapText="1"/>
      <protection/>
    </xf>
    <xf numFmtId="0" fontId="3" fillId="0" borderId="69" xfId="60" applyFont="1" applyFill="1" applyBorder="1" applyAlignment="1">
      <alignment horizontal="center" vertical="center" wrapText="1"/>
      <protection/>
    </xf>
    <xf numFmtId="0" fontId="3" fillId="0" borderId="59" xfId="60" applyFont="1" applyFill="1" applyBorder="1" applyAlignment="1">
      <alignment horizontal="center" vertical="center" wrapText="1"/>
      <protection/>
    </xf>
    <xf numFmtId="0" fontId="3" fillId="23" borderId="12" xfId="60" applyFont="1" applyFill="1" applyBorder="1" applyAlignment="1">
      <alignment horizontal="center" vertical="center"/>
      <protection/>
    </xf>
    <xf numFmtId="0" fontId="3" fillId="23" borderId="30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 wrapText="1"/>
    </xf>
    <xf numFmtId="0" fontId="60" fillId="23" borderId="89" xfId="61" applyFont="1" applyFill="1" applyBorder="1" applyAlignment="1">
      <alignment horizontal="center" vertical="center" wrapText="1"/>
      <protection/>
    </xf>
    <xf numFmtId="0" fontId="60" fillId="23" borderId="88" xfId="61" applyFont="1" applyFill="1" applyBorder="1" applyAlignment="1">
      <alignment horizontal="center" vertical="center" wrapText="1"/>
      <protection/>
    </xf>
    <xf numFmtId="0" fontId="60" fillId="23" borderId="70" xfId="61" applyFont="1" applyFill="1" applyBorder="1" applyAlignment="1">
      <alignment horizontal="center" vertical="center" wrapText="1"/>
      <protection/>
    </xf>
    <xf numFmtId="0" fontId="60" fillId="23" borderId="58" xfId="61" applyFont="1" applyFill="1" applyBorder="1" applyAlignment="1">
      <alignment horizontal="center" vertical="center" wrapText="1"/>
      <protection/>
    </xf>
    <xf numFmtId="0" fontId="60" fillId="23" borderId="10" xfId="61" applyFont="1" applyFill="1" applyBorder="1" applyAlignment="1">
      <alignment horizontal="center" vertical="center"/>
      <protection/>
    </xf>
    <xf numFmtId="0" fontId="60" fillId="23" borderId="11" xfId="61" applyFont="1" applyFill="1" applyBorder="1" applyAlignment="1">
      <alignment horizontal="center" vertical="center"/>
      <protection/>
    </xf>
    <xf numFmtId="0" fontId="2" fillId="23" borderId="88" xfId="60" applyFont="1" applyFill="1" applyBorder="1" applyAlignment="1">
      <alignment horizontal="center"/>
      <protection/>
    </xf>
    <xf numFmtId="0" fontId="2" fillId="23" borderId="59" xfId="60" applyFont="1" applyFill="1" applyBorder="1" applyAlignment="1">
      <alignment horizontal="center"/>
      <protection/>
    </xf>
    <xf numFmtId="0" fontId="3" fillId="23" borderId="70" xfId="60" applyFont="1" applyFill="1" applyBorder="1" applyAlignment="1">
      <alignment horizontal="center" vertical="center"/>
      <protection/>
    </xf>
    <xf numFmtId="0" fontId="3" fillId="23" borderId="88" xfId="60" applyFont="1" applyFill="1" applyBorder="1" applyAlignment="1">
      <alignment horizontal="center" vertical="center"/>
      <protection/>
    </xf>
    <xf numFmtId="0" fontId="3" fillId="23" borderId="70" xfId="60" applyFont="1" applyFill="1" applyBorder="1" applyAlignment="1">
      <alignment horizontal="center" vertical="center" wrapText="1"/>
      <protection/>
    </xf>
    <xf numFmtId="0" fontId="3" fillId="23" borderId="58" xfId="60" applyFont="1" applyFill="1" applyBorder="1" applyAlignment="1">
      <alignment horizontal="center" vertical="center" wrapText="1"/>
      <protection/>
    </xf>
    <xf numFmtId="0" fontId="60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0" fillId="23" borderId="88" xfId="0" applyFont="1" applyFill="1" applyBorder="1" applyAlignment="1">
      <alignment horizontal="center" vertical="center" wrapText="1"/>
    </xf>
    <xf numFmtId="0" fontId="60" fillId="23" borderId="69" xfId="0" applyFont="1" applyFill="1" applyBorder="1" applyAlignment="1">
      <alignment horizontal="center" vertical="center" wrapText="1"/>
    </xf>
    <xf numFmtId="0" fontId="60" fillId="23" borderId="59" xfId="0" applyFont="1" applyFill="1" applyBorder="1" applyAlignment="1">
      <alignment horizontal="center" vertical="center" wrapText="1"/>
    </xf>
    <xf numFmtId="0" fontId="60" fillId="23" borderId="37" xfId="0" applyFont="1" applyFill="1" applyBorder="1" applyAlignment="1">
      <alignment horizontal="center" vertical="center" wrapText="1"/>
    </xf>
    <xf numFmtId="0" fontId="60" fillId="23" borderId="90" xfId="0" applyFont="1" applyFill="1" applyBorder="1" applyAlignment="1">
      <alignment horizontal="center" vertical="center" wrapText="1"/>
    </xf>
    <xf numFmtId="0" fontId="60" fillId="23" borderId="43" xfId="0" applyFont="1" applyFill="1" applyBorder="1" applyAlignment="1">
      <alignment horizontal="center" vertical="center" wrapText="1"/>
    </xf>
    <xf numFmtId="0" fontId="60" fillId="23" borderId="35" xfId="0" applyFont="1" applyFill="1" applyBorder="1" applyAlignment="1">
      <alignment horizontal="center" vertical="center" wrapText="1"/>
    </xf>
    <xf numFmtId="0" fontId="60" fillId="23" borderId="14" xfId="0" applyFont="1" applyFill="1" applyBorder="1" applyAlignment="1">
      <alignment horizontal="center" vertical="center" wrapText="1"/>
    </xf>
    <xf numFmtId="0" fontId="60" fillId="23" borderId="91" xfId="0" applyFont="1" applyFill="1" applyBorder="1" applyAlignment="1">
      <alignment horizontal="center" vertical="center"/>
    </xf>
    <xf numFmtId="0" fontId="60" fillId="23" borderId="92" xfId="0" applyFont="1" applyFill="1" applyBorder="1" applyAlignment="1">
      <alignment horizontal="center" vertical="center"/>
    </xf>
    <xf numFmtId="0" fontId="60" fillId="23" borderId="56" xfId="0" applyFont="1" applyFill="1" applyBorder="1" applyAlignment="1">
      <alignment horizontal="center" vertical="center" wrapText="1"/>
    </xf>
    <xf numFmtId="0" fontId="60" fillId="23" borderId="13" xfId="0" applyFont="1" applyFill="1" applyBorder="1" applyAlignment="1">
      <alignment horizontal="center" vertical="center" wrapText="1"/>
    </xf>
    <xf numFmtId="0" fontId="60" fillId="23" borderId="78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78" xfId="0" applyFont="1" applyFill="1" applyBorder="1" applyAlignment="1">
      <alignment horizontal="center" vertical="top" wrapText="1"/>
    </xf>
    <xf numFmtId="0" fontId="3" fillId="23" borderId="92" xfId="0" applyFont="1" applyFill="1" applyBorder="1" applyAlignment="1">
      <alignment horizontal="center" vertical="top" wrapText="1"/>
    </xf>
    <xf numFmtId="0" fontId="3" fillId="23" borderId="77" xfId="0" applyFont="1" applyFill="1" applyBorder="1" applyAlignment="1">
      <alignment horizontal="center" vertical="top" wrapText="1"/>
    </xf>
    <xf numFmtId="0" fontId="3" fillId="23" borderId="92" xfId="0" applyFont="1" applyFill="1" applyBorder="1" applyAlignment="1">
      <alignment horizontal="center"/>
    </xf>
    <xf numFmtId="0" fontId="3" fillId="23" borderId="53" xfId="0" applyNumberFormat="1" applyFont="1" applyFill="1" applyBorder="1" applyAlignment="1">
      <alignment horizontal="center" vertical="center"/>
    </xf>
    <xf numFmtId="0" fontId="3" fillId="23" borderId="19" xfId="0" applyNumberFormat="1" applyFont="1" applyFill="1" applyBorder="1" applyAlignment="1">
      <alignment horizontal="center" vertical="center"/>
    </xf>
    <xf numFmtId="0" fontId="3" fillId="23" borderId="34" xfId="0" applyNumberFormat="1" applyFont="1" applyFill="1" applyBorder="1" applyAlignment="1">
      <alignment horizontal="center" vertical="center"/>
    </xf>
    <xf numFmtId="0" fontId="3" fillId="25" borderId="93" xfId="57" applyNumberFormat="1" applyFont="1" applyFill="1" applyBorder="1" applyAlignment="1">
      <alignment horizontal="center" vertical="center"/>
      <protection/>
    </xf>
    <xf numFmtId="0" fontId="3" fillId="25" borderId="38" xfId="57" applyNumberFormat="1" applyFont="1" applyFill="1" applyBorder="1" applyAlignment="1">
      <alignment horizontal="center" vertical="center"/>
      <protection/>
    </xf>
    <xf numFmtId="0" fontId="3" fillId="25" borderId="93" xfId="57" applyFont="1" applyFill="1" applyBorder="1" applyAlignment="1">
      <alignment horizontal="center" vertical="center"/>
      <protection/>
    </xf>
    <xf numFmtId="0" fontId="3" fillId="25" borderId="94" xfId="57" applyFont="1" applyFill="1" applyBorder="1" applyAlignment="1">
      <alignment horizontal="center" vertical="center"/>
      <protection/>
    </xf>
    <xf numFmtId="0" fontId="60" fillId="23" borderId="95" xfId="0" applyFont="1" applyFill="1" applyBorder="1" applyAlignment="1">
      <alignment horizontal="center" vertical="center" wrapText="1"/>
    </xf>
    <xf numFmtId="0" fontId="60" fillId="23" borderId="54" xfId="0" applyFont="1" applyFill="1" applyBorder="1" applyAlignment="1">
      <alignment horizontal="center" vertical="center" wrapText="1"/>
    </xf>
    <xf numFmtId="0" fontId="60" fillId="23" borderId="53" xfId="0" applyFont="1" applyFill="1" applyBorder="1" applyAlignment="1">
      <alignment horizontal="center" vertical="center" wrapText="1"/>
    </xf>
    <xf numFmtId="0" fontId="60" fillId="23" borderId="3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9"/>
          <c:w val="0.955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UAA'!$C$37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UAA'!$A$39:$A$46</c:f>
              <c:strCache/>
            </c:strRef>
          </c:cat>
          <c:val>
            <c:numRef>
              <c:f>'Fig 1 UAA'!$C$39:$C$46</c:f>
              <c:numCache/>
            </c:numRef>
          </c:val>
        </c:ser>
        <c:ser>
          <c:idx val="1"/>
          <c:order val="1"/>
          <c:tx>
            <c:strRef>
              <c:f>'Fig 1 UAA'!$E$37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UAA'!$A$39:$A$46</c:f>
              <c:strCache/>
            </c:strRef>
          </c:cat>
          <c:val>
            <c:numRef>
              <c:f>'Fig 1 UAA'!$E$39:$E$46</c:f>
              <c:numCache/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014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315"/>
          <c:w val="0.1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1775"/>
          <c:w val="0.5625"/>
          <c:h val="0.675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farm type'!$A$39:$A$48</c:f>
              <c:strCache/>
            </c:strRef>
          </c:cat>
          <c:val>
            <c:numRef>
              <c:f>'Fig 2-3 farm type'!$C$39:$C$48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245"/>
          <c:w val="0.5185"/>
          <c:h val="0.665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2-3 farm type'!$A$39:$A$48</c:f>
              <c:strCache/>
            </c:strRef>
          </c:cat>
          <c:val>
            <c:numRef>
              <c:f>'Fig 2-3 farm type'!$B$39:$B$48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975"/>
          <c:w val="0.9345"/>
          <c:h val="0.8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land use'!$I$7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land use'!$J$6:$K$6</c:f>
              <c:numCache/>
            </c:numRef>
          </c:cat>
          <c:val>
            <c:numRef>
              <c:f>'Fig 4 - Tab 4 land use'!$J$7:$K$7</c:f>
              <c:numCache/>
            </c:numRef>
          </c:val>
        </c:ser>
        <c:ser>
          <c:idx val="1"/>
          <c:order val="1"/>
          <c:tx>
            <c:strRef>
              <c:f>'Fig 4 - Tab 4 land use'!$I$8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land use'!$J$6:$K$6</c:f>
              <c:numCache/>
            </c:numRef>
          </c:cat>
          <c:val>
            <c:numRef>
              <c:f>'Fig 4 - Tab 4 land use'!$J$8:$K$8</c:f>
              <c:numCache/>
            </c:numRef>
          </c:val>
        </c:ser>
        <c:ser>
          <c:idx val="2"/>
          <c:order val="2"/>
          <c:tx>
            <c:strRef>
              <c:f>'Fig 4 - Tab 4 land use'!$I$9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land use'!$J$6:$K$6</c:f>
              <c:numCache/>
            </c:numRef>
          </c:cat>
          <c:val>
            <c:numRef>
              <c:f>'Fig 4 - Tab 4 land use'!$J$9:$K$9</c:f>
              <c:numCache/>
            </c:numRef>
          </c:val>
        </c:ser>
        <c:overlap val="100"/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30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"/>
          <c:y val="0.917"/>
          <c:w val="0.73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75"/>
          <c:w val="0.98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livestock'!$O$52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livestock'!$N$53:$N$58</c:f>
              <c:strCache/>
            </c:strRef>
          </c:cat>
          <c:val>
            <c:numRef>
              <c:f>'Tab 5 - Fig 5 livestock'!$O$53:$O$58</c:f>
              <c:numCache/>
            </c:numRef>
          </c:val>
        </c:ser>
        <c:ser>
          <c:idx val="1"/>
          <c:order val="1"/>
          <c:tx>
            <c:strRef>
              <c:f>'Tab 5 - Fig 5 livestock'!$P$52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livestock'!$N$53:$N$58</c:f>
              <c:strCache/>
            </c:strRef>
          </c:cat>
          <c:val>
            <c:numRef>
              <c:f>'Tab 5 - Fig 5 livestock'!$P$53:$P$58</c:f>
              <c:numCache/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60573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75"/>
          <c:y val="0.945"/>
          <c:w val="0.103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-0.02225"/>
          <c:w val="0.99975"/>
          <c:h val="0.94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labour force'!$J$21:$J$21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labour force'!$K$20:$L$20</c:f>
              <c:numCache/>
            </c:numRef>
          </c:cat>
          <c:val>
            <c:numRef>
              <c:f>'Tab 6 - Fig 6 labour force'!$K$21:$L$21</c:f>
              <c:numCache/>
            </c:numRef>
          </c:val>
        </c:ser>
        <c:ser>
          <c:idx val="1"/>
          <c:order val="1"/>
          <c:tx>
            <c:strRef>
              <c:f>'Tab 6 - Fig 6 labour force'!$J$22:$J$22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labour force'!$K$20:$L$20</c:f>
              <c:numCache/>
            </c:numRef>
          </c:cat>
          <c:val>
            <c:numRef>
              <c:f>'Tab 6 - Fig 6 labour force'!$K$22:$L$22</c:f>
              <c:numCache/>
            </c:numRef>
          </c:val>
        </c:ser>
        <c:overlap val="100"/>
        <c:axId val="56105074"/>
        <c:axId val="35183619"/>
      </c:bar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105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5"/>
          <c:y val="0.941"/>
          <c:w val="0.19625"/>
          <c:h val="0.0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19050</xdr:rowOff>
    </xdr:from>
    <xdr:to>
      <xdr:col>11</xdr:col>
      <xdr:colOff>238125</xdr:colOff>
      <xdr:row>28</xdr:row>
      <xdr:rowOff>9525</xdr:rowOff>
    </xdr:to>
    <xdr:graphicFrame>
      <xdr:nvGraphicFramePr>
        <xdr:cNvPr id="1" name="Chart 5"/>
        <xdr:cNvGraphicFramePr/>
      </xdr:nvGraphicFramePr>
      <xdr:xfrm>
        <a:off x="523875" y="609600"/>
        <a:ext cx="6781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10</xdr:col>
      <xdr:colOff>285750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5991225" y="828675"/>
        <a:ext cx="514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142875</xdr:rowOff>
    </xdr:from>
    <xdr:to>
      <xdr:col>3</xdr:col>
      <xdr:colOff>276225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9525" y="866775"/>
        <a:ext cx="5638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95250</xdr:rowOff>
    </xdr:from>
    <xdr:to>
      <xdr:col>4</xdr:col>
      <xdr:colOff>142875</xdr:colOff>
      <xdr:row>28</xdr:row>
      <xdr:rowOff>47625</xdr:rowOff>
    </xdr:to>
    <xdr:graphicFrame>
      <xdr:nvGraphicFramePr>
        <xdr:cNvPr id="1" name="Chart 4"/>
        <xdr:cNvGraphicFramePr/>
      </xdr:nvGraphicFramePr>
      <xdr:xfrm>
        <a:off x="523875" y="552450"/>
        <a:ext cx="5781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</xdr:row>
      <xdr:rowOff>9525</xdr:rowOff>
    </xdr:from>
    <xdr:to>
      <xdr:col>20</xdr:col>
      <xdr:colOff>161925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6877050" y="419100"/>
        <a:ext cx="6715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28575</xdr:rowOff>
    </xdr:from>
    <xdr:to>
      <xdr:col>6</xdr:col>
      <xdr:colOff>561975</xdr:colOff>
      <xdr:row>45</xdr:row>
      <xdr:rowOff>142875</xdr:rowOff>
    </xdr:to>
    <xdr:graphicFrame>
      <xdr:nvGraphicFramePr>
        <xdr:cNvPr id="1" name="Chart 2"/>
        <xdr:cNvGraphicFramePr/>
      </xdr:nvGraphicFramePr>
      <xdr:xfrm>
        <a:off x="619125" y="3095625"/>
        <a:ext cx="72675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Slovenia"/>
    <tableColumn id="4" name="2000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8.7109375" style="1" customWidth="1"/>
    <col min="2" max="2" width="45.140625" style="1" customWidth="1"/>
    <col min="3" max="3" width="11.00390625" style="1" customWidth="1"/>
    <col min="4" max="4" width="10.8515625" style="1" customWidth="1"/>
    <col min="5" max="5" width="9.8515625" style="1" customWidth="1"/>
    <col min="6" max="16384" width="9.140625" style="1" customWidth="1"/>
  </cols>
  <sheetData>
    <row r="1" ht="23.25" customHeight="1"/>
    <row r="2" spans="1:2" ht="12.75">
      <c r="A2" s="31"/>
      <c r="B2" s="30" t="s">
        <v>166</v>
      </c>
    </row>
    <row r="4" spans="2:5" s="32" customFormat="1" ht="27.75" customHeight="1">
      <c r="B4" s="136" t="s">
        <v>168</v>
      </c>
      <c r="C4" s="137" t="s">
        <v>167</v>
      </c>
      <c r="D4" s="137" t="s">
        <v>38</v>
      </c>
      <c r="E4" s="138" t="s">
        <v>48</v>
      </c>
    </row>
    <row r="5" spans="2:5" ht="12" customHeight="1">
      <c r="B5" s="127" t="s">
        <v>15</v>
      </c>
      <c r="C5" s="169">
        <v>86470</v>
      </c>
      <c r="D5" s="169">
        <v>74650</v>
      </c>
      <c r="E5" s="170">
        <v>-13.669480744766972</v>
      </c>
    </row>
    <row r="6" spans="2:5" ht="12" customHeight="1">
      <c r="B6" s="128" t="s">
        <v>16</v>
      </c>
      <c r="C6" s="171">
        <v>485880</v>
      </c>
      <c r="D6" s="171">
        <v>482650</v>
      </c>
      <c r="E6" s="170">
        <v>-0.6647731950275784</v>
      </c>
    </row>
    <row r="7" spans="2:5" ht="12" customHeight="1">
      <c r="B7" s="128" t="s">
        <v>17</v>
      </c>
      <c r="C7" s="171">
        <v>611100</v>
      </c>
      <c r="D7" s="171">
        <v>518480</v>
      </c>
      <c r="E7" s="170">
        <v>-15.156275568646706</v>
      </c>
    </row>
    <row r="8" spans="2:5" ht="12" customHeight="1">
      <c r="B8" s="128" t="s">
        <v>18</v>
      </c>
      <c r="C8" s="171">
        <v>259420</v>
      </c>
      <c r="D8" s="171">
        <v>208490</v>
      </c>
      <c r="E8" s="170">
        <v>-19.63225657235371</v>
      </c>
    </row>
    <row r="9" spans="2:5" ht="12" customHeight="1">
      <c r="B9" s="128" t="s">
        <v>19</v>
      </c>
      <c r="C9" s="281">
        <v>5.619058633051925</v>
      </c>
      <c r="D9" s="281">
        <v>6.465505693235097</v>
      </c>
      <c r="E9" s="170">
        <v>15.06385883222994</v>
      </c>
    </row>
    <row r="10" spans="2:5" ht="12" customHeight="1">
      <c r="B10" s="160" t="s">
        <v>20</v>
      </c>
      <c r="C10" s="282">
        <v>0.2444365628560864</v>
      </c>
      <c r="D10" s="282">
        <v>0.23578683873186593</v>
      </c>
      <c r="E10" s="172">
        <v>-3.538637601164865</v>
      </c>
    </row>
    <row r="11" spans="2:5" ht="11.25">
      <c r="B11" s="46"/>
      <c r="C11" s="33"/>
      <c r="D11" s="33"/>
      <c r="E11" s="33"/>
    </row>
    <row r="12" ht="11.25">
      <c r="B12" s="46" t="s">
        <v>193</v>
      </c>
    </row>
    <row r="36" spans="2:4" ht="12.75">
      <c r="B36"/>
      <c r="C36"/>
      <c r="D36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G13"/>
  <sheetViews>
    <sheetView showGridLines="0" zoomScalePageLayoutView="0" workbookViewId="0" topLeftCell="A1">
      <selection activeCell="I35" sqref="I35"/>
    </sheetView>
  </sheetViews>
  <sheetFormatPr defaultColWidth="9.140625" defaultRowHeight="12.75"/>
  <cols>
    <col min="1" max="1" width="9.140625" style="12" customWidth="1"/>
    <col min="2" max="2" width="54.140625" style="12" customWidth="1"/>
    <col min="3" max="6" width="13.140625" style="12" customWidth="1"/>
    <col min="7" max="7" width="10.57421875" style="12" bestFit="1" customWidth="1"/>
    <col min="8" max="16384" width="9.140625" style="12" customWidth="1"/>
  </cols>
  <sheetData>
    <row r="1" spans="2:7" ht="14.25">
      <c r="B1" s="69"/>
      <c r="C1" s="69"/>
      <c r="D1" s="70"/>
      <c r="G1" s="97"/>
    </row>
    <row r="2" ht="14.25">
      <c r="B2" s="91" t="s">
        <v>186</v>
      </c>
    </row>
    <row r="4" spans="2:6" ht="14.25">
      <c r="B4" s="102"/>
      <c r="C4" s="333" t="s">
        <v>112</v>
      </c>
      <c r="D4" s="334"/>
      <c r="E4" s="335" t="s">
        <v>61</v>
      </c>
      <c r="F4" s="336"/>
    </row>
    <row r="5" spans="2:6" ht="33.75">
      <c r="B5" s="79"/>
      <c r="C5" s="80" t="s">
        <v>114</v>
      </c>
      <c r="D5" s="81" t="s">
        <v>113</v>
      </c>
      <c r="E5" s="82" t="s">
        <v>114</v>
      </c>
      <c r="F5" s="113" t="s">
        <v>115</v>
      </c>
    </row>
    <row r="6" spans="2:6" ht="15">
      <c r="B6" s="130" t="s">
        <v>100</v>
      </c>
      <c r="C6" s="255">
        <v>36120</v>
      </c>
      <c r="D6" s="256">
        <v>100</v>
      </c>
      <c r="E6" s="257">
        <v>478630</v>
      </c>
      <c r="F6" s="176">
        <v>101.3338132238054</v>
      </c>
    </row>
    <row r="7" spans="2:6" ht="15">
      <c r="B7" s="131" t="s">
        <v>116</v>
      </c>
      <c r="C7" s="250">
        <v>31600</v>
      </c>
      <c r="D7" s="258">
        <v>87.48615725359912</v>
      </c>
      <c r="E7" s="259">
        <v>263450</v>
      </c>
      <c r="F7" s="176">
        <v>55.77668155738572</v>
      </c>
    </row>
    <row r="8" spans="2:6" ht="15">
      <c r="B8" s="132" t="s">
        <v>118</v>
      </c>
      <c r="C8" s="260">
        <v>5170</v>
      </c>
      <c r="D8" s="261">
        <v>14.31339977851606</v>
      </c>
      <c r="E8" s="262">
        <v>58560</v>
      </c>
      <c r="F8" s="263">
        <v>12.3981114898482</v>
      </c>
    </row>
    <row r="9" spans="2:6" ht="15">
      <c r="B9" s="132" t="s">
        <v>119</v>
      </c>
      <c r="C9" s="260">
        <v>6360</v>
      </c>
      <c r="D9" s="261">
        <v>17.60797342192691</v>
      </c>
      <c r="E9" s="262">
        <v>68070</v>
      </c>
      <c r="F9" s="263">
        <v>14.411534308640144</v>
      </c>
    </row>
    <row r="10" spans="2:6" ht="15">
      <c r="B10" s="132" t="s">
        <v>117</v>
      </c>
      <c r="C10" s="260">
        <v>3230</v>
      </c>
      <c r="D10" s="261">
        <v>8.942414174972315</v>
      </c>
      <c r="E10" s="262">
        <v>77490</v>
      </c>
      <c r="F10" s="263">
        <v>16.4059026528063</v>
      </c>
    </row>
    <row r="11" spans="2:6" ht="15">
      <c r="B11" s="133" t="s">
        <v>161</v>
      </c>
      <c r="C11" s="253">
        <v>1320</v>
      </c>
      <c r="D11" s="264">
        <v>3.6544850498338874</v>
      </c>
      <c r="E11" s="265">
        <v>11060</v>
      </c>
      <c r="F11" s="266">
        <v>2.341583215125018</v>
      </c>
    </row>
    <row r="12" spans="2:4" ht="14.25">
      <c r="B12" s="37"/>
      <c r="C12" s="37"/>
      <c r="D12" s="37"/>
    </row>
    <row r="13" spans="2:5" ht="14.25">
      <c r="B13" s="37" t="s">
        <v>63</v>
      </c>
      <c r="D13" s="13"/>
      <c r="E13" s="13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O1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0.9921875" style="25" customWidth="1"/>
    <col min="2" max="2" width="16.57421875" style="25" customWidth="1"/>
    <col min="3" max="11" width="13.140625" style="25" customWidth="1"/>
    <col min="12" max="12" width="13.140625" style="18" customWidth="1"/>
    <col min="13" max="15" width="13.140625" style="25" customWidth="1"/>
    <col min="16" max="16384" width="9.140625" style="25" customWidth="1"/>
  </cols>
  <sheetData>
    <row r="4" ht="12.75">
      <c r="B4" s="36" t="s">
        <v>187</v>
      </c>
    </row>
    <row r="5" spans="3:8" ht="11.25" hidden="1">
      <c r="C5" s="25" t="s">
        <v>65</v>
      </c>
      <c r="D5" s="25" t="s">
        <v>66</v>
      </c>
      <c r="E5" s="25" t="s">
        <v>67</v>
      </c>
      <c r="F5" s="25" t="s">
        <v>68</v>
      </c>
      <c r="G5" s="25" t="s">
        <v>69</v>
      </c>
      <c r="H5" s="25" t="s">
        <v>70</v>
      </c>
    </row>
    <row r="7" spans="2:15" ht="11.25" customHeight="1">
      <c r="B7" s="73"/>
      <c r="C7" s="337" t="s">
        <v>0</v>
      </c>
      <c r="D7" s="337" t="s">
        <v>71</v>
      </c>
      <c r="E7" s="339" t="s">
        <v>120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2:15" ht="45">
      <c r="B8" s="121"/>
      <c r="C8" s="338"/>
      <c r="D8" s="338"/>
      <c r="E8" s="72" t="s">
        <v>121</v>
      </c>
      <c r="F8" s="72" t="s">
        <v>122</v>
      </c>
      <c r="G8" s="72" t="s">
        <v>123</v>
      </c>
      <c r="H8" s="72" t="s">
        <v>124</v>
      </c>
      <c r="I8" s="72" t="s">
        <v>125</v>
      </c>
      <c r="J8" s="72" t="s">
        <v>126</v>
      </c>
      <c r="K8" s="72" t="s">
        <v>127</v>
      </c>
      <c r="L8" s="72" t="s">
        <v>128</v>
      </c>
      <c r="M8" s="72" t="s">
        <v>129</v>
      </c>
      <c r="N8" s="120" t="s">
        <v>153</v>
      </c>
      <c r="O8" s="120" t="s">
        <v>130</v>
      </c>
    </row>
    <row r="9" spans="2:15" ht="12.75">
      <c r="B9" s="103" t="s">
        <v>0</v>
      </c>
      <c r="C9" s="248">
        <v>74650</v>
      </c>
      <c r="D9" s="248">
        <v>12520</v>
      </c>
      <c r="E9" s="248">
        <v>640</v>
      </c>
      <c r="F9" s="248">
        <v>170</v>
      </c>
      <c r="G9" s="248">
        <v>2390</v>
      </c>
      <c r="H9" s="248">
        <v>80</v>
      </c>
      <c r="I9" s="248">
        <v>510</v>
      </c>
      <c r="J9" s="248">
        <v>30</v>
      </c>
      <c r="K9" s="248">
        <v>730</v>
      </c>
      <c r="L9" s="248">
        <v>310</v>
      </c>
      <c r="M9" s="248">
        <v>480</v>
      </c>
      <c r="N9" s="206">
        <v>9080</v>
      </c>
      <c r="O9" s="206">
        <v>410</v>
      </c>
    </row>
    <row r="10" spans="2:15" ht="12.75">
      <c r="B10" s="124" t="s">
        <v>169</v>
      </c>
      <c r="C10" s="267">
        <v>52650</v>
      </c>
      <c r="D10" s="267">
        <v>7660</v>
      </c>
      <c r="E10" s="267">
        <v>380</v>
      </c>
      <c r="F10" s="267">
        <v>120</v>
      </c>
      <c r="G10" s="267">
        <v>1480</v>
      </c>
      <c r="H10" s="267">
        <v>50</v>
      </c>
      <c r="I10" s="267">
        <v>350</v>
      </c>
      <c r="J10" s="267">
        <v>20</v>
      </c>
      <c r="K10" s="267">
        <v>520</v>
      </c>
      <c r="L10" s="267">
        <v>240</v>
      </c>
      <c r="M10" s="267">
        <v>320</v>
      </c>
      <c r="N10" s="268">
        <v>5430</v>
      </c>
      <c r="O10" s="268">
        <v>310</v>
      </c>
    </row>
    <row r="11" spans="2:15" ht="12.75">
      <c r="B11" s="125" t="s">
        <v>170</v>
      </c>
      <c r="C11" s="269">
        <v>22000</v>
      </c>
      <c r="D11" s="269">
        <v>4860</v>
      </c>
      <c r="E11" s="269">
        <v>270</v>
      </c>
      <c r="F11" s="269">
        <v>50</v>
      </c>
      <c r="G11" s="269">
        <v>900</v>
      </c>
      <c r="H11" s="269">
        <v>30</v>
      </c>
      <c r="I11" s="269">
        <v>170</v>
      </c>
      <c r="J11" s="269">
        <v>10</v>
      </c>
      <c r="K11" s="269">
        <v>210</v>
      </c>
      <c r="L11" s="269">
        <v>70</v>
      </c>
      <c r="M11" s="269">
        <v>160</v>
      </c>
      <c r="N11" s="207">
        <v>3650</v>
      </c>
      <c r="O11" s="207">
        <v>100</v>
      </c>
    </row>
    <row r="13" spans="2:4" ht="11.25">
      <c r="B13" s="41" t="s">
        <v>165</v>
      </c>
      <c r="D13" s="161"/>
    </row>
    <row r="16" ht="11.25">
      <c r="D16" s="161"/>
    </row>
    <row r="17" ht="11.25">
      <c r="D17" s="161"/>
    </row>
  </sheetData>
  <sheetProtection/>
  <mergeCells count="3">
    <mergeCell ref="C7:C8"/>
    <mergeCell ref="D7:D8"/>
    <mergeCell ref="E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7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9.140625" style="48" customWidth="1"/>
    <col min="2" max="2" width="10.28125" style="48" customWidth="1"/>
    <col min="3" max="4" width="19.140625" style="48" customWidth="1"/>
    <col min="5" max="16384" width="9.140625" style="48" customWidth="1"/>
  </cols>
  <sheetData>
    <row r="2" ht="15">
      <c r="B2" s="47" t="s">
        <v>188</v>
      </c>
    </row>
    <row r="3" ht="15">
      <c r="B3" s="47"/>
    </row>
    <row r="4" ht="15">
      <c r="B4" s="47"/>
    </row>
    <row r="5" spans="2:4" ht="22.5">
      <c r="B5" s="83" t="s">
        <v>72</v>
      </c>
      <c r="C5" s="83" t="s">
        <v>73</v>
      </c>
      <c r="D5" s="83" t="s">
        <v>131</v>
      </c>
    </row>
    <row r="6" spans="2:13" ht="15">
      <c r="B6" s="84"/>
      <c r="C6" s="84"/>
      <c r="D6" s="84" t="s">
        <v>110</v>
      </c>
      <c r="K6"/>
      <c r="M6"/>
    </row>
    <row r="7" spans="2:13" ht="15">
      <c r="B7" s="74">
        <v>2005</v>
      </c>
      <c r="C7" s="270">
        <v>1220</v>
      </c>
      <c r="D7" s="270">
        <v>16950</v>
      </c>
      <c r="J7"/>
      <c r="K7"/>
      <c r="M7"/>
    </row>
    <row r="8" spans="2:13" ht="15">
      <c r="B8" s="74">
        <v>2007</v>
      </c>
      <c r="C8" s="270">
        <v>1550</v>
      </c>
      <c r="D8" s="270">
        <v>24570</v>
      </c>
      <c r="J8"/>
      <c r="K8"/>
      <c r="M8"/>
    </row>
    <row r="9" spans="2:4" ht="15">
      <c r="B9" s="75">
        <v>2010</v>
      </c>
      <c r="C9" s="271">
        <v>1860</v>
      </c>
      <c r="D9" s="271">
        <v>25040</v>
      </c>
    </row>
    <row r="10" ht="15">
      <c r="B10" s="46"/>
    </row>
    <row r="12" spans="2:9" ht="15">
      <c r="B12" s="24" t="s">
        <v>184</v>
      </c>
      <c r="C12"/>
      <c r="D12"/>
      <c r="F12"/>
      <c r="I12"/>
    </row>
    <row r="13" spans="3:9" ht="15">
      <c r="C13"/>
      <c r="D13" s="129"/>
      <c r="E13"/>
      <c r="F13"/>
      <c r="I13"/>
    </row>
    <row r="14" spans="3:9" ht="15">
      <c r="C14" s="129"/>
      <c r="D14"/>
      <c r="E14"/>
      <c r="F14"/>
      <c r="I14"/>
    </row>
    <row r="15" spans="3:9" ht="15">
      <c r="C15"/>
      <c r="D15"/>
      <c r="E15"/>
      <c r="F15"/>
      <c r="I15"/>
    </row>
    <row r="16" spans="3:9" ht="15">
      <c r="C16"/>
      <c r="D16"/>
      <c r="E16"/>
      <c r="F16"/>
      <c r="I16"/>
    </row>
    <row r="17" ht="15">
      <c r="C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9.140625" style="114" customWidth="1"/>
    <col min="2" max="2" width="19.8515625" style="114" customWidth="1"/>
    <col min="3" max="3" width="24.421875" style="114" customWidth="1"/>
    <col min="4" max="4" width="12.7109375" style="114" customWidth="1"/>
    <col min="5" max="16384" width="9.140625" style="114" customWidth="1"/>
  </cols>
  <sheetData>
    <row r="1" spans="2:10" ht="31.5" customHeight="1">
      <c r="B1" s="16" t="s">
        <v>171</v>
      </c>
      <c r="G1" s="55"/>
      <c r="H1"/>
      <c r="I1"/>
      <c r="J1"/>
    </row>
    <row r="2" spans="2:5" ht="37.5" customHeight="1">
      <c r="B2" s="292"/>
      <c r="C2" s="293"/>
      <c r="D2" s="115">
        <v>2010</v>
      </c>
      <c r="E2" s="115" t="s">
        <v>24</v>
      </c>
    </row>
    <row r="3" spans="2:5" ht="12.75" customHeight="1">
      <c r="B3" s="289" t="s">
        <v>15</v>
      </c>
      <c r="C3" s="135" t="s">
        <v>168</v>
      </c>
      <c r="D3" s="177">
        <v>74650</v>
      </c>
      <c r="E3" s="173">
        <f>D3/$D$3*100</f>
        <v>100</v>
      </c>
    </row>
    <row r="4" spans="2:5" ht="12.75">
      <c r="B4" s="290"/>
      <c r="C4" s="134" t="s">
        <v>169</v>
      </c>
      <c r="D4" s="178">
        <v>52650</v>
      </c>
      <c r="E4" s="174">
        <f>D4/$D$3*100</f>
        <v>70.52913596784997</v>
      </c>
    </row>
    <row r="5" spans="2:5" ht="12.75">
      <c r="B5" s="290"/>
      <c r="C5" s="134" t="s">
        <v>170</v>
      </c>
      <c r="D5" s="178">
        <v>22000</v>
      </c>
      <c r="E5" s="174">
        <f>D5/$D$3*100</f>
        <v>29.470864032150036</v>
      </c>
    </row>
    <row r="6" spans="2:5" ht="12.75">
      <c r="B6" s="289" t="s">
        <v>16</v>
      </c>
      <c r="C6" s="135" t="s">
        <v>168</v>
      </c>
      <c r="D6" s="177">
        <v>482650</v>
      </c>
      <c r="E6" s="173">
        <f>D6/$D$6*100</f>
        <v>100</v>
      </c>
    </row>
    <row r="7" spans="2:5" ht="12.75">
      <c r="B7" s="290"/>
      <c r="C7" s="134" t="s">
        <v>169</v>
      </c>
      <c r="D7" s="178">
        <v>339090</v>
      </c>
      <c r="E7" s="174">
        <f>D7/$D$6*100</f>
        <v>70.25587900134673</v>
      </c>
    </row>
    <row r="8" spans="2:5" ht="12.75">
      <c r="B8" s="290"/>
      <c r="C8" s="134" t="s">
        <v>170</v>
      </c>
      <c r="D8" s="178">
        <v>143570</v>
      </c>
      <c r="E8" s="174">
        <f>D8/$D$6*100</f>
        <v>29.746192893401012</v>
      </c>
    </row>
    <row r="9" spans="2:5" ht="12.75">
      <c r="B9" s="289" t="s">
        <v>17</v>
      </c>
      <c r="C9" s="135" t="s">
        <v>168</v>
      </c>
      <c r="D9" s="177">
        <v>518480</v>
      </c>
      <c r="E9" s="173">
        <f>D9/$D$9*100</f>
        <v>100</v>
      </c>
    </row>
    <row r="10" spans="2:5" ht="12.75">
      <c r="B10" s="290"/>
      <c r="C10" s="134" t="s">
        <v>169</v>
      </c>
      <c r="D10" s="178">
        <v>374290</v>
      </c>
      <c r="E10" s="174">
        <f>D10/$D$9*100</f>
        <v>72.18986267551304</v>
      </c>
    </row>
    <row r="11" spans="2:5" ht="12.75">
      <c r="B11" s="290"/>
      <c r="C11" s="134" t="s">
        <v>170</v>
      </c>
      <c r="D11" s="178">
        <v>144190</v>
      </c>
      <c r="E11" s="174">
        <f>D11/$D$9*100</f>
        <v>27.81013732448696</v>
      </c>
    </row>
    <row r="12" spans="2:5" ht="12.75" customHeight="1">
      <c r="B12" s="289" t="s">
        <v>18</v>
      </c>
      <c r="C12" s="135" t="s">
        <v>168</v>
      </c>
      <c r="D12" s="177">
        <v>208490</v>
      </c>
      <c r="E12" s="173">
        <f>D12/$D$12*100</f>
        <v>100</v>
      </c>
    </row>
    <row r="13" spans="2:5" ht="12.75">
      <c r="B13" s="290"/>
      <c r="C13" s="134" t="s">
        <v>169</v>
      </c>
      <c r="D13" s="178">
        <v>146560</v>
      </c>
      <c r="E13" s="174">
        <f>D13/$D$12*100</f>
        <v>70.29593745503382</v>
      </c>
    </row>
    <row r="14" spans="2:5" ht="12.75">
      <c r="B14" s="290"/>
      <c r="C14" s="134" t="s">
        <v>170</v>
      </c>
      <c r="D14" s="178">
        <v>61930</v>
      </c>
      <c r="E14" s="174">
        <f>D14/$D$12*100</f>
        <v>29.704062544966188</v>
      </c>
    </row>
    <row r="15" spans="2:5" ht="12.75" customHeight="1">
      <c r="B15" s="289" t="s">
        <v>19</v>
      </c>
      <c r="C15" s="135" t="s">
        <v>168</v>
      </c>
      <c r="D15" s="283">
        <f>D6/D3</f>
        <v>6.465505693235097</v>
      </c>
      <c r="E15" s="173" t="s">
        <v>57</v>
      </c>
    </row>
    <row r="16" spans="2:5" ht="12.75">
      <c r="B16" s="290"/>
      <c r="C16" s="134" t="s">
        <v>169</v>
      </c>
      <c r="D16" s="284">
        <f>D7/D4</f>
        <v>6.44045584045584</v>
      </c>
      <c r="E16" s="174" t="s">
        <v>57</v>
      </c>
    </row>
    <row r="17" spans="2:5" ht="12.75">
      <c r="B17" s="291"/>
      <c r="C17" s="117" t="s">
        <v>170</v>
      </c>
      <c r="D17" s="285">
        <f>D8/D5</f>
        <v>6.525909090909091</v>
      </c>
      <c r="E17" s="175" t="s">
        <v>57</v>
      </c>
    </row>
    <row r="18" spans="2:4" ht="11.25">
      <c r="B18" s="46"/>
      <c r="D18" s="118"/>
    </row>
    <row r="19" ht="11.25">
      <c r="B19" s="46" t="s">
        <v>193</v>
      </c>
    </row>
    <row r="20" ht="11.25">
      <c r="B20" s="119" t="s">
        <v>162</v>
      </c>
    </row>
    <row r="21" ht="12.75" customHeight="1">
      <c r="B21" s="126"/>
    </row>
    <row r="22" ht="11.25">
      <c r="B22" s="126"/>
    </row>
    <row r="24" ht="12.75" customHeight="1"/>
  </sheetData>
  <sheetProtection/>
  <mergeCells count="6">
    <mergeCell ref="B15:B17"/>
    <mergeCell ref="B2:C2"/>
    <mergeCell ref="B12:B14"/>
    <mergeCell ref="B3:B5"/>
    <mergeCell ref="B6:B8"/>
    <mergeCell ref="B9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showGridLines="0" zoomScalePageLayoutView="0" workbookViewId="0" topLeftCell="A1">
      <selection activeCell="Q20" sqref="Q20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2" spans="1:5" ht="11.25">
      <c r="A2" s="5"/>
      <c r="B2" s="5"/>
      <c r="C2" s="5"/>
      <c r="D2" s="5"/>
      <c r="E2" s="5"/>
    </row>
    <row r="3" spans="1:5" ht="12.75">
      <c r="A3" s="5"/>
      <c r="B3" s="186" t="s">
        <v>172</v>
      </c>
      <c r="C3" s="14"/>
      <c r="D3" s="5"/>
      <c r="E3" s="5"/>
    </row>
    <row r="4" spans="1:5" ht="11.25">
      <c r="A4" s="5"/>
      <c r="B4" s="187" t="s">
        <v>49</v>
      </c>
      <c r="D4" s="5"/>
      <c r="E4" s="5"/>
    </row>
    <row r="5" spans="1:5" ht="11.25">
      <c r="A5" s="5"/>
      <c r="B5" s="5"/>
      <c r="C5" s="5"/>
      <c r="D5" s="5"/>
      <c r="E5" s="5"/>
    </row>
    <row r="6" spans="1:5" ht="11.25">
      <c r="A6" s="5"/>
      <c r="B6" s="5"/>
      <c r="C6" s="5"/>
      <c r="D6" s="5"/>
      <c r="E6" s="5"/>
    </row>
    <row r="19" spans="3:4" ht="11.25">
      <c r="C19" s="10">
        <f>SUM(C38:C45)</f>
        <v>0.9986569970453936</v>
      </c>
      <c r="D19" s="11">
        <f>AVERAGE(D38:D45)</f>
        <v>56222.5</v>
      </c>
    </row>
    <row r="20" spans="2:4" ht="11.25">
      <c r="B20" s="6">
        <f>B45+B46</f>
        <v>480</v>
      </c>
      <c r="D20" s="11"/>
    </row>
    <row r="21" ht="11.25">
      <c r="D21" s="10">
        <f>E46+E45</f>
        <v>0.120646431161297</v>
      </c>
    </row>
    <row r="22" spans="2:4" ht="11.25">
      <c r="B22" s="1">
        <f>D36/B36</f>
        <v>6.482003760408273</v>
      </c>
      <c r="D22" s="1">
        <f>(D46+D45)/D36*100</f>
        <v>12.0646431161297</v>
      </c>
    </row>
    <row r="29" ht="11.25">
      <c r="B29" s="1" t="s">
        <v>148</v>
      </c>
    </row>
    <row r="32" spans="1:5" ht="11.25">
      <c r="A32" s="5"/>
      <c r="B32" s="5"/>
      <c r="C32" s="5"/>
      <c r="D32" s="5"/>
      <c r="E32" s="5"/>
    </row>
    <row r="33" spans="1:5" ht="11.25">
      <c r="A33" s="2"/>
      <c r="B33" s="294">
        <v>2010</v>
      </c>
      <c r="C33" s="294"/>
      <c r="D33" s="294"/>
      <c r="E33" s="294"/>
    </row>
    <row r="34" spans="1:5" ht="22.5">
      <c r="A34" s="180" t="s">
        <v>21</v>
      </c>
      <c r="B34" s="295" t="s">
        <v>22</v>
      </c>
      <c r="C34" s="295"/>
      <c r="D34" s="295" t="s">
        <v>1</v>
      </c>
      <c r="E34" s="295"/>
    </row>
    <row r="35" spans="1:5" ht="11.25">
      <c r="A35" s="3"/>
      <c r="B35" s="4" t="s">
        <v>23</v>
      </c>
      <c r="C35" s="4" t="s">
        <v>24</v>
      </c>
      <c r="D35" s="4" t="s">
        <v>25</v>
      </c>
      <c r="E35" s="4" t="s">
        <v>24</v>
      </c>
    </row>
    <row r="36" spans="1:5" ht="11.25">
      <c r="A36" s="183" t="s">
        <v>0</v>
      </c>
      <c r="B36" s="184">
        <v>74460</v>
      </c>
      <c r="C36" s="185">
        <f>+B36/$B$36</f>
        <v>1</v>
      </c>
      <c r="D36" s="184">
        <v>482650</v>
      </c>
      <c r="E36" s="185">
        <f>+D36/$D$36</f>
        <v>1</v>
      </c>
    </row>
    <row r="37" spans="1:7" ht="22.5">
      <c r="A37" s="179"/>
      <c r="B37" s="181" t="s">
        <v>26</v>
      </c>
      <c r="C37" s="182" t="s">
        <v>27</v>
      </c>
      <c r="D37" s="181" t="s">
        <v>28</v>
      </c>
      <c r="E37" s="182" t="s">
        <v>29</v>
      </c>
      <c r="F37" s="8"/>
      <c r="G37" s="8"/>
    </row>
    <row r="38" spans="1:5" ht="11.25">
      <c r="A38" s="2" t="s">
        <v>30</v>
      </c>
      <c r="B38" s="6">
        <v>0</v>
      </c>
      <c r="C38" s="7">
        <f aca="true" t="shared" si="0" ref="C38:C46">+B38/$B$36</f>
        <v>0</v>
      </c>
      <c r="D38" s="6">
        <v>0</v>
      </c>
      <c r="E38" s="7">
        <f aca="true" t="shared" si="1" ref="E38:E46">+D38/$D$36</f>
        <v>0</v>
      </c>
    </row>
    <row r="39" spans="1:5" ht="11.25">
      <c r="A39" s="2" t="s">
        <v>40</v>
      </c>
      <c r="B39" s="6">
        <v>20280</v>
      </c>
      <c r="C39" s="7">
        <f t="shared" si="0"/>
        <v>0.2723609991941982</v>
      </c>
      <c r="D39" s="6">
        <v>21900</v>
      </c>
      <c r="E39" s="7">
        <f t="shared" si="1"/>
        <v>0.04537449497565524</v>
      </c>
    </row>
    <row r="40" spans="1:5" ht="11.25">
      <c r="A40" s="2" t="s">
        <v>41</v>
      </c>
      <c r="B40" s="6">
        <v>24920</v>
      </c>
      <c r="C40" s="7">
        <f t="shared" si="0"/>
        <v>0.33467633628793986</v>
      </c>
      <c r="D40" s="6">
        <v>82460</v>
      </c>
      <c r="E40" s="7">
        <f t="shared" si="1"/>
        <v>0.17084844089920231</v>
      </c>
    </row>
    <row r="41" spans="1:5" ht="11.25">
      <c r="A41" s="2" t="s">
        <v>42</v>
      </c>
      <c r="B41" s="6">
        <v>17440</v>
      </c>
      <c r="C41" s="7">
        <f t="shared" si="0"/>
        <v>0.23421971528337363</v>
      </c>
      <c r="D41" s="6">
        <v>122320</v>
      </c>
      <c r="E41" s="7">
        <f t="shared" si="1"/>
        <v>0.25343416554439036</v>
      </c>
    </row>
    <row r="42" spans="1:5" ht="11.25">
      <c r="A42" s="2" t="s">
        <v>43</v>
      </c>
      <c r="B42" s="6">
        <v>8350</v>
      </c>
      <c r="C42" s="7">
        <f t="shared" si="0"/>
        <v>0.11214074670964276</v>
      </c>
      <c r="D42" s="6">
        <v>113120</v>
      </c>
      <c r="E42" s="7">
        <f t="shared" si="1"/>
        <v>0.23437273386511964</v>
      </c>
    </row>
    <row r="43" spans="1:5" ht="11.25">
      <c r="A43" s="2" t="s">
        <v>44</v>
      </c>
      <c r="B43" s="6">
        <v>2020</v>
      </c>
      <c r="C43" s="7">
        <f t="shared" si="0"/>
        <v>0.027128659683051302</v>
      </c>
      <c r="D43" s="6">
        <v>48480</v>
      </c>
      <c r="E43" s="7">
        <f t="shared" si="1"/>
        <v>0.10044545737076556</v>
      </c>
    </row>
    <row r="44" spans="1:5" ht="11.25">
      <c r="A44" s="2" t="s">
        <v>45</v>
      </c>
      <c r="B44" s="6">
        <v>970</v>
      </c>
      <c r="C44" s="7">
        <f t="shared" si="0"/>
        <v>0.013027128659683052</v>
      </c>
      <c r="D44" s="6">
        <v>36150</v>
      </c>
      <c r="E44" s="7">
        <f t="shared" si="1"/>
        <v>0.07489899513104735</v>
      </c>
    </row>
    <row r="45" spans="1:5" ht="11.25">
      <c r="A45" s="2" t="s">
        <v>46</v>
      </c>
      <c r="B45" s="6">
        <v>380</v>
      </c>
      <c r="C45" s="7">
        <f t="shared" si="0"/>
        <v>0.0051034112275047</v>
      </c>
      <c r="D45" s="6">
        <v>25350</v>
      </c>
      <c r="E45" s="9">
        <f t="shared" si="1"/>
        <v>0.05252253185538175</v>
      </c>
    </row>
    <row r="46" spans="1:5" ht="11.25">
      <c r="A46" s="2" t="s">
        <v>47</v>
      </c>
      <c r="B46" s="6">
        <v>100</v>
      </c>
      <c r="C46" s="7">
        <f t="shared" si="0"/>
        <v>0.0013430029546065002</v>
      </c>
      <c r="D46" s="6">
        <v>32880</v>
      </c>
      <c r="E46" s="7">
        <f t="shared" si="1"/>
        <v>0.06812389930591525</v>
      </c>
    </row>
    <row r="47" spans="1:5" ht="11.25">
      <c r="A47" s="5"/>
      <c r="B47" s="5"/>
      <c r="C47" s="5"/>
      <c r="D47" s="5"/>
      <c r="E47" s="5"/>
    </row>
  </sheetData>
  <sheetProtection/>
  <mergeCells count="3">
    <mergeCell ref="B33:E33"/>
    <mergeCell ref="B34:C34"/>
    <mergeCell ref="D34:E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E20" sqref="E20:E22"/>
    </sheetView>
  </sheetViews>
  <sheetFormatPr defaultColWidth="9.140625" defaultRowHeight="12.75"/>
  <cols>
    <col min="1" max="1" width="9.140625" style="25" customWidth="1"/>
    <col min="2" max="2" width="34.57421875" style="25" customWidth="1"/>
    <col min="3" max="3" width="10.00390625" style="25" hidden="1" customWidth="1"/>
    <col min="4" max="5" width="18.421875" style="25" customWidth="1"/>
    <col min="6" max="6" width="9.421875" style="25" customWidth="1"/>
    <col min="7" max="12" width="17.57421875" style="25" customWidth="1"/>
    <col min="13" max="16384" width="9.140625" style="25" customWidth="1"/>
  </cols>
  <sheetData>
    <row r="1" ht="16.5" customHeight="1">
      <c r="B1" s="188" t="s">
        <v>173</v>
      </c>
    </row>
    <row r="2" ht="18.75" customHeight="1">
      <c r="B2" s="189" t="s">
        <v>134</v>
      </c>
    </row>
    <row r="3" ht="11.25" hidden="1">
      <c r="D3" s="25" t="s">
        <v>55</v>
      </c>
    </row>
    <row r="4" spans="2:6" s="34" customFormat="1" ht="38.25" customHeight="1">
      <c r="B4" s="300" t="s">
        <v>135</v>
      </c>
      <c r="C4" s="17" t="s">
        <v>56</v>
      </c>
      <c r="D4" s="296" t="s">
        <v>58</v>
      </c>
      <c r="E4" s="297"/>
      <c r="F4" s="298" t="s">
        <v>145</v>
      </c>
    </row>
    <row r="5" spans="2:6" ht="11.25">
      <c r="B5" s="301"/>
      <c r="C5" s="19"/>
      <c r="D5" s="49">
        <v>2007</v>
      </c>
      <c r="E5" s="76">
        <v>2010</v>
      </c>
      <c r="F5" s="299"/>
    </row>
    <row r="6" spans="2:7" s="18" customFormat="1" ht="12.75">
      <c r="B6" s="20" t="s">
        <v>0</v>
      </c>
      <c r="C6" s="21" t="s">
        <v>0</v>
      </c>
      <c r="D6" s="190">
        <v>884996080</v>
      </c>
      <c r="E6" s="191">
        <v>913194010</v>
      </c>
      <c r="F6" s="192">
        <f>(E6-D6)/D6*100</f>
        <v>3.186220892639434</v>
      </c>
      <c r="G6" s="167"/>
    </row>
    <row r="7" spans="2:7" ht="12.75">
      <c r="B7" s="104" t="s">
        <v>163</v>
      </c>
      <c r="C7" s="18" t="s">
        <v>0</v>
      </c>
      <c r="D7" s="193">
        <v>20278790</v>
      </c>
      <c r="E7" s="194">
        <v>18970260</v>
      </c>
      <c r="F7" s="195">
        <f>(E7-D7)/D7*100</f>
        <v>-6.4527025527657225</v>
      </c>
      <c r="G7" s="167"/>
    </row>
    <row r="8" spans="2:7" ht="12.75">
      <c r="B8" s="104" t="s">
        <v>136</v>
      </c>
      <c r="C8" s="22" t="s">
        <v>0</v>
      </c>
      <c r="D8" s="196">
        <v>48903190</v>
      </c>
      <c r="E8" s="197">
        <v>51757290</v>
      </c>
      <c r="F8" s="198">
        <f>(E8-D8)/D8*100</f>
        <v>5.836224589847819</v>
      </c>
      <c r="G8" s="167"/>
    </row>
    <row r="9" spans="2:7" ht="12.75">
      <c r="B9" s="104" t="s">
        <v>137</v>
      </c>
      <c r="C9" s="22" t="s">
        <v>0</v>
      </c>
      <c r="D9" s="196">
        <v>105721420</v>
      </c>
      <c r="E9" s="197">
        <v>103054650</v>
      </c>
      <c r="F9" s="198">
        <f aca="true" t="shared" si="0" ref="F9:F16">(E9-D9)/D9*100</f>
        <v>-2.5224500389798017</v>
      </c>
      <c r="G9" s="167"/>
    </row>
    <row r="10" spans="2:7" ht="12.75">
      <c r="B10" s="104" t="s">
        <v>138</v>
      </c>
      <c r="C10" s="22" t="s">
        <v>0</v>
      </c>
      <c r="D10" s="196">
        <v>119612140</v>
      </c>
      <c r="E10" s="197">
        <v>114506610</v>
      </c>
      <c r="F10" s="198">
        <f t="shared" si="0"/>
        <v>-4.268404528169131</v>
      </c>
      <c r="G10" s="167"/>
    </row>
    <row r="11" spans="2:7" ht="12.75">
      <c r="B11" s="104" t="s">
        <v>139</v>
      </c>
      <c r="C11" s="22" t="s">
        <v>0</v>
      </c>
      <c r="D11" s="196">
        <v>102858690</v>
      </c>
      <c r="E11" s="197">
        <v>96202410</v>
      </c>
      <c r="F11" s="198">
        <f t="shared" si="0"/>
        <v>-6.4712859944065</v>
      </c>
      <c r="G11" s="167"/>
    </row>
    <row r="12" spans="2:7" ht="12.75">
      <c r="B12" s="104" t="s">
        <v>140</v>
      </c>
      <c r="C12" s="22" t="s">
        <v>0</v>
      </c>
      <c r="D12" s="196">
        <v>149911350</v>
      </c>
      <c r="E12" s="197">
        <v>156162680</v>
      </c>
      <c r="F12" s="198">
        <f t="shared" si="0"/>
        <v>4.1700178138613255</v>
      </c>
      <c r="G12" s="167"/>
    </row>
    <row r="13" spans="2:7" ht="12.75">
      <c r="B13" s="104" t="s">
        <v>141</v>
      </c>
      <c r="C13" s="22" t="s">
        <v>0</v>
      </c>
      <c r="D13" s="196">
        <v>109404140</v>
      </c>
      <c r="E13" s="197">
        <v>147273180</v>
      </c>
      <c r="F13" s="198">
        <f t="shared" si="0"/>
        <v>34.61390035148578</v>
      </c>
      <c r="G13" s="167"/>
    </row>
    <row r="14" spans="2:7" ht="12.75">
      <c r="B14" s="104" t="s">
        <v>142</v>
      </c>
      <c r="C14" s="22" t="s">
        <v>0</v>
      </c>
      <c r="D14" s="196">
        <v>70425220</v>
      </c>
      <c r="E14" s="197">
        <v>113632680</v>
      </c>
      <c r="F14" s="198">
        <f t="shared" si="0"/>
        <v>61.352254206660625</v>
      </c>
      <c r="G14" s="167"/>
    </row>
    <row r="15" spans="2:7" ht="12.75">
      <c r="B15" s="104" t="s">
        <v>143</v>
      </c>
      <c r="C15" s="22" t="s">
        <v>0</v>
      </c>
      <c r="D15" s="196">
        <v>63548750</v>
      </c>
      <c r="E15" s="197">
        <v>27881220</v>
      </c>
      <c r="F15" s="198">
        <f t="shared" si="0"/>
        <v>-56.12624953283897</v>
      </c>
      <c r="G15" s="167"/>
    </row>
    <row r="16" spans="2:7" ht="12.75">
      <c r="B16" s="105" t="s">
        <v>144</v>
      </c>
      <c r="C16" s="23" t="s">
        <v>0</v>
      </c>
      <c r="D16" s="199">
        <v>94332390</v>
      </c>
      <c r="E16" s="200">
        <v>83753040</v>
      </c>
      <c r="F16" s="201">
        <f t="shared" si="0"/>
        <v>-11.214970806951886</v>
      </c>
      <c r="G16" s="167"/>
    </row>
    <row r="18" ht="11.25">
      <c r="B18" s="24" t="s">
        <v>146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1" max="1" width="34.57421875" style="12" customWidth="1"/>
    <col min="2" max="2" width="24.8515625" style="12" customWidth="1"/>
    <col min="3" max="3" width="21.140625" style="12" customWidth="1"/>
    <col min="4" max="4" width="4.57421875" style="12" customWidth="1"/>
    <col min="5" max="5" width="2.57421875" style="12" customWidth="1"/>
    <col min="6" max="6" width="2.140625" style="12" customWidth="1"/>
    <col min="7" max="7" width="36.28125" style="12" customWidth="1"/>
    <col min="8" max="8" width="14.28125" style="12" bestFit="1" customWidth="1"/>
    <col min="9" max="9" width="13.140625" style="12" customWidth="1"/>
    <col min="10" max="16384" width="9.140625" style="12" customWidth="1"/>
  </cols>
  <sheetData>
    <row r="2" spans="7:8" ht="14.25">
      <c r="G2" s="145"/>
      <c r="H2" s="146"/>
    </row>
    <row r="3" spans="1:7" ht="14.25">
      <c r="A3" s="202" t="s">
        <v>174</v>
      </c>
      <c r="G3" s="91" t="s">
        <v>175</v>
      </c>
    </row>
    <row r="4" spans="1:7" ht="14.25">
      <c r="A4" s="203" t="s">
        <v>49</v>
      </c>
      <c r="G4" s="203" t="s">
        <v>49</v>
      </c>
    </row>
    <row r="6" ht="14.25">
      <c r="I6" s="15"/>
    </row>
    <row r="8" ht="14.25">
      <c r="H8" s="37"/>
    </row>
    <row r="10" ht="14.25">
      <c r="B10" s="35"/>
    </row>
    <row r="30" ht="14.25">
      <c r="I30"/>
    </row>
    <row r="31" spans="1:7" ht="14.25">
      <c r="A31" s="26" t="s">
        <v>64</v>
      </c>
      <c r="G31" s="26" t="s">
        <v>64</v>
      </c>
    </row>
    <row r="38" spans="1:3" ht="14.25">
      <c r="A38" s="85" t="s">
        <v>39</v>
      </c>
      <c r="B38" s="86" t="s">
        <v>189</v>
      </c>
      <c r="C38" s="86" t="s">
        <v>190</v>
      </c>
    </row>
    <row r="39" spans="1:9" ht="14.25" customHeight="1">
      <c r="A39" s="50" t="s">
        <v>155</v>
      </c>
      <c r="B39" s="272">
        <v>0.19517749497655726</v>
      </c>
      <c r="C39" s="272">
        <v>0.12319467579512484</v>
      </c>
      <c r="D39" s="144"/>
      <c r="E39" s="144"/>
      <c r="I39" s="122"/>
    </row>
    <row r="40" spans="1:9" ht="14.25" customHeight="1">
      <c r="A40" s="123" t="s">
        <v>157</v>
      </c>
      <c r="B40" s="273">
        <v>0.13650368385800402</v>
      </c>
      <c r="C40" s="273">
        <v>0.10417250765803862</v>
      </c>
      <c r="D40" s="144"/>
      <c r="E40" s="144"/>
      <c r="I40" s="122"/>
    </row>
    <row r="41" spans="1:9" ht="14.25" customHeight="1">
      <c r="A41" s="50" t="s">
        <v>151</v>
      </c>
      <c r="B41" s="272">
        <v>0.13596784996651037</v>
      </c>
      <c r="C41" s="272">
        <v>0.04826738843808229</v>
      </c>
      <c r="D41" s="144"/>
      <c r="E41" s="144"/>
      <c r="I41" s="122"/>
    </row>
    <row r="42" spans="1:9" ht="14.25" customHeight="1">
      <c r="A42" s="148" t="s">
        <v>150</v>
      </c>
      <c r="B42" s="274">
        <v>0.10033489618218353</v>
      </c>
      <c r="C42" s="274">
        <v>0.30943628287706354</v>
      </c>
      <c r="D42" s="144"/>
      <c r="E42" s="144"/>
      <c r="I42" s="122"/>
    </row>
    <row r="43" spans="1:9" ht="14.25" customHeight="1">
      <c r="A43" s="50" t="s">
        <v>154</v>
      </c>
      <c r="B43" s="272">
        <v>0.08573342263898191</v>
      </c>
      <c r="C43" s="272">
        <v>0.042187869804358444</v>
      </c>
      <c r="D43" s="144"/>
      <c r="E43" s="144"/>
      <c r="I43" s="122"/>
    </row>
    <row r="44" spans="1:9" ht="14.25" customHeight="1">
      <c r="A44" s="148" t="s">
        <v>159</v>
      </c>
      <c r="B44" s="274">
        <v>0.0738111185532485</v>
      </c>
      <c r="C44" s="274">
        <v>0.034541980843698264</v>
      </c>
      <c r="D44" s="144"/>
      <c r="E44" s="144"/>
      <c r="I44" s="122"/>
    </row>
    <row r="45" spans="1:9" ht="14.25" customHeight="1">
      <c r="A45" s="123" t="s">
        <v>152</v>
      </c>
      <c r="B45" s="275">
        <v>0.05974547890154052</v>
      </c>
      <c r="C45" s="275">
        <v>0.041280461311830115</v>
      </c>
      <c r="D45" s="144"/>
      <c r="E45" s="144"/>
      <c r="I45" s="122"/>
    </row>
    <row r="46" spans="1:5" ht="15" customHeight="1">
      <c r="A46" s="276" t="s">
        <v>156</v>
      </c>
      <c r="B46" s="277">
        <v>0.05492297387809779</v>
      </c>
      <c r="C46" s="277">
        <v>0.031887386120721485</v>
      </c>
      <c r="D46" s="144"/>
      <c r="E46" s="144"/>
    </row>
    <row r="47" spans="1:5" ht="15" customHeight="1">
      <c r="A47" s="279" t="s">
        <v>158</v>
      </c>
      <c r="B47" s="280">
        <v>0.0034829202947086403</v>
      </c>
      <c r="C47" s="280">
        <v>0.06338039821351872</v>
      </c>
      <c r="D47" s="144"/>
      <c r="E47" s="144"/>
    </row>
    <row r="48" spans="1:3" ht="14.25">
      <c r="A48" s="139" t="s">
        <v>161</v>
      </c>
      <c r="B48" s="278">
        <f>1-SUM(B39:B47)</f>
        <v>0.15432016075016763</v>
      </c>
      <c r="C48" s="278">
        <f>1-SUM(C39:C47)</f>
        <v>0.2016510489375637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93"/>
  <sheetViews>
    <sheetView showGridLines="0" zoomScalePageLayoutView="0" workbookViewId="0" topLeftCell="A16">
      <selection activeCell="B30" sqref="B30"/>
    </sheetView>
  </sheetViews>
  <sheetFormatPr defaultColWidth="9.140625" defaultRowHeight="12.75"/>
  <cols>
    <col min="1" max="1" width="9.140625" style="26" customWidth="1"/>
    <col min="2" max="2" width="62.7109375" style="26" customWidth="1"/>
    <col min="3" max="3" width="9.8515625" style="26" customWidth="1"/>
    <col min="4" max="4" width="10.7109375" style="26" customWidth="1"/>
    <col min="5" max="5" width="10.00390625" style="26" customWidth="1"/>
    <col min="6" max="6" width="13.00390625" style="26" customWidth="1"/>
    <col min="7" max="7" width="10.421875" style="26" bestFit="1" customWidth="1"/>
    <col min="8" max="8" width="13.8515625" style="57" customWidth="1"/>
    <col min="9" max="9" width="28.28125" style="57" customWidth="1"/>
    <col min="10" max="16384" width="9.140625" style="26" customWidth="1"/>
  </cols>
  <sheetData>
    <row r="2" spans="2:4" ht="12.75">
      <c r="B2" s="38" t="s">
        <v>176</v>
      </c>
      <c r="D2" s="28"/>
    </row>
    <row r="3" spans="2:4" ht="12">
      <c r="B3" s="26" t="s">
        <v>49</v>
      </c>
      <c r="D3" s="28"/>
    </row>
    <row r="4" spans="3:11" ht="11.25">
      <c r="C4" s="29"/>
      <c r="H4" s="26"/>
      <c r="I4" s="26"/>
      <c r="J4" s="26" t="s">
        <v>37</v>
      </c>
      <c r="K4" s="26" t="s">
        <v>37</v>
      </c>
    </row>
    <row r="5" spans="8:11" ht="11.25">
      <c r="H5" s="26"/>
      <c r="I5" s="26" t="s">
        <v>32</v>
      </c>
      <c r="J5" s="140">
        <v>3631.55</v>
      </c>
      <c r="K5" s="140">
        <v>3483.5</v>
      </c>
    </row>
    <row r="6" spans="8:11" ht="11.25">
      <c r="H6" s="26"/>
      <c r="I6" s="26"/>
      <c r="J6" s="27">
        <v>2000</v>
      </c>
      <c r="K6" s="27">
        <v>2010</v>
      </c>
    </row>
    <row r="7" spans="8:11" ht="11.25">
      <c r="H7" s="26"/>
      <c r="I7" s="88" t="s">
        <v>33</v>
      </c>
      <c r="J7" s="141">
        <v>168.67</v>
      </c>
      <c r="K7" s="141">
        <v>169.08</v>
      </c>
    </row>
    <row r="8" spans="8:11" ht="11.25">
      <c r="H8" s="26"/>
      <c r="I8" s="89" t="s">
        <v>35</v>
      </c>
      <c r="J8" s="142">
        <v>285.41</v>
      </c>
      <c r="K8" s="142">
        <v>285.71</v>
      </c>
    </row>
    <row r="9" spans="8:11" ht="11.25">
      <c r="H9" s="26"/>
      <c r="I9" s="89" t="s">
        <v>36</v>
      </c>
      <c r="J9" s="142">
        <v>29.9</v>
      </c>
      <c r="K9" s="142">
        <v>26.8</v>
      </c>
    </row>
    <row r="10" spans="8:11" ht="11.25">
      <c r="H10" s="26"/>
      <c r="I10" s="90" t="s">
        <v>34</v>
      </c>
      <c r="J10" s="143">
        <v>1.9</v>
      </c>
      <c r="K10" s="143">
        <v>1.06</v>
      </c>
    </row>
    <row r="11" spans="8:9" ht="11.25">
      <c r="H11" s="26"/>
      <c r="I11" s="26"/>
    </row>
    <row r="26" s="26" customFormat="1" ht="11.25">
      <c r="B26" s="46"/>
    </row>
    <row r="28" s="26" customFormat="1" ht="11.25">
      <c r="B28" s="1" t="s">
        <v>62</v>
      </c>
    </row>
    <row r="29" s="26" customFormat="1" ht="11.25">
      <c r="B29" s="287" t="s">
        <v>198</v>
      </c>
    </row>
    <row r="31" s="26" customFormat="1" ht="12.75">
      <c r="B31" s="38" t="s">
        <v>185</v>
      </c>
    </row>
    <row r="33" spans="2:7" ht="11.25" customHeight="1">
      <c r="B33" s="302"/>
      <c r="C33" s="304">
        <v>2000</v>
      </c>
      <c r="D33" s="305"/>
      <c r="E33" s="304">
        <v>2010</v>
      </c>
      <c r="F33" s="305"/>
      <c r="G33" s="306" t="s">
        <v>160</v>
      </c>
    </row>
    <row r="34" spans="2:7" ht="25.5" customHeight="1">
      <c r="B34" s="303"/>
      <c r="C34" s="204" t="s">
        <v>31</v>
      </c>
      <c r="D34" s="205" t="s">
        <v>59</v>
      </c>
      <c r="E34" s="204" t="s">
        <v>31</v>
      </c>
      <c r="F34" s="205" t="s">
        <v>59</v>
      </c>
      <c r="G34" s="307"/>
    </row>
    <row r="35" spans="2:9" ht="13.5">
      <c r="B35" s="51" t="s">
        <v>108</v>
      </c>
      <c r="C35" s="288" t="s">
        <v>195</v>
      </c>
      <c r="D35" s="208">
        <v>100</v>
      </c>
      <c r="E35" s="177">
        <v>482650</v>
      </c>
      <c r="F35" s="208">
        <v>100</v>
      </c>
      <c r="G35" s="209">
        <v>-0.6647731950275788</v>
      </c>
      <c r="H35" s="159"/>
      <c r="I35" s="159"/>
    </row>
    <row r="36" spans="2:9" s="57" customFormat="1" ht="13.5">
      <c r="B36" s="56" t="s">
        <v>33</v>
      </c>
      <c r="C36" s="178">
        <v>168670</v>
      </c>
      <c r="D36" s="210">
        <v>34.71433275705936</v>
      </c>
      <c r="E36" s="178">
        <v>169080</v>
      </c>
      <c r="F36" s="211">
        <v>35.03159639490313</v>
      </c>
      <c r="G36" s="212">
        <v>0.24307820003557243</v>
      </c>
      <c r="H36" s="159"/>
      <c r="I36" s="159"/>
    </row>
    <row r="37" spans="2:9" ht="13.5">
      <c r="B37" s="52" t="s">
        <v>74</v>
      </c>
      <c r="C37" s="213">
        <v>101870</v>
      </c>
      <c r="D37" s="214">
        <v>20.966082160204166</v>
      </c>
      <c r="E37" s="213">
        <v>93940</v>
      </c>
      <c r="F37" s="215">
        <v>19.463379260333575</v>
      </c>
      <c r="G37" s="216">
        <v>-7.784431137724551</v>
      </c>
      <c r="H37" s="159"/>
      <c r="I37" s="159"/>
    </row>
    <row r="38" spans="2:9" ht="13.5">
      <c r="B38" s="52" t="s">
        <v>105</v>
      </c>
      <c r="C38" s="286" t="s">
        <v>192</v>
      </c>
      <c r="D38" s="214">
        <v>0</v>
      </c>
      <c r="E38" s="213">
        <v>890</v>
      </c>
      <c r="F38" s="215">
        <v>0.18439863254946648</v>
      </c>
      <c r="G38" s="216" t="s">
        <v>57</v>
      </c>
      <c r="H38" s="159"/>
      <c r="I38" s="159"/>
    </row>
    <row r="39" spans="2:9" ht="13.5">
      <c r="B39" s="52" t="s">
        <v>75</v>
      </c>
      <c r="C39" s="213">
        <v>8950</v>
      </c>
      <c r="D39" s="214">
        <v>1.8420186054169754</v>
      </c>
      <c r="E39" s="213">
        <v>4120</v>
      </c>
      <c r="F39" s="215">
        <v>0.8536206360716876</v>
      </c>
      <c r="G39" s="216">
        <v>-53.96648044692738</v>
      </c>
      <c r="H39" s="159"/>
      <c r="I39" s="159"/>
    </row>
    <row r="40" spans="2:9" ht="13.5">
      <c r="B40" s="58" t="s">
        <v>89</v>
      </c>
      <c r="C40" s="213">
        <v>8090</v>
      </c>
      <c r="D40" s="214">
        <v>1.665020169589199</v>
      </c>
      <c r="E40" s="213">
        <v>0</v>
      </c>
      <c r="F40" s="215">
        <v>0</v>
      </c>
      <c r="G40" s="216">
        <v>-100</v>
      </c>
      <c r="H40" s="159"/>
      <c r="I40" s="159"/>
    </row>
    <row r="41" spans="2:9" ht="13.5">
      <c r="B41" s="58" t="s">
        <v>90</v>
      </c>
      <c r="C41" s="213">
        <v>1780</v>
      </c>
      <c r="D41" s="214">
        <v>0.36634559973656045</v>
      </c>
      <c r="E41" s="213">
        <v>350</v>
      </c>
      <c r="F41" s="215">
        <v>0.0725163161711385</v>
      </c>
      <c r="G41" s="216">
        <v>-80.33707865168539</v>
      </c>
      <c r="H41" s="159"/>
      <c r="I41" s="159"/>
    </row>
    <row r="42" spans="2:9" ht="13.5">
      <c r="B42" s="58" t="s">
        <v>106</v>
      </c>
      <c r="C42" s="213">
        <v>3840</v>
      </c>
      <c r="D42" s="214">
        <v>0.7903185971844899</v>
      </c>
      <c r="E42" s="213">
        <v>13320</v>
      </c>
      <c r="F42" s="215">
        <v>2.759763803998757</v>
      </c>
      <c r="G42" s="216">
        <v>246.875</v>
      </c>
      <c r="H42" s="159"/>
      <c r="I42" s="159"/>
    </row>
    <row r="43" spans="2:9" ht="13.5">
      <c r="B43" s="58" t="s">
        <v>91</v>
      </c>
      <c r="C43" s="213">
        <v>1030</v>
      </c>
      <c r="D43" s="214">
        <v>0.21198649872396477</v>
      </c>
      <c r="E43" s="213">
        <v>1310</v>
      </c>
      <c r="F43" s="215">
        <v>0.2714182119548327</v>
      </c>
      <c r="G43" s="216">
        <v>27.184466019417474</v>
      </c>
      <c r="H43" s="159"/>
      <c r="I43" s="159"/>
    </row>
    <row r="44" spans="2:9" ht="13.5">
      <c r="B44" s="58" t="s">
        <v>107</v>
      </c>
      <c r="C44" s="213">
        <v>180</v>
      </c>
      <c r="D44" s="214">
        <v>0.037046184243022966</v>
      </c>
      <c r="E44" s="213">
        <v>80</v>
      </c>
      <c r="F44" s="215">
        <v>0.016575157981974516</v>
      </c>
      <c r="G44" s="216">
        <v>-55.55555555555556</v>
      </c>
      <c r="H44" s="159"/>
      <c r="I44" s="159"/>
    </row>
    <row r="45" spans="2:9" ht="13.5">
      <c r="B45" s="58" t="s">
        <v>92</v>
      </c>
      <c r="C45" s="213">
        <v>41450</v>
      </c>
      <c r="D45" s="214">
        <v>8.530912982629456</v>
      </c>
      <c r="E45" s="213">
        <v>54370</v>
      </c>
      <c r="F45" s="215">
        <v>11.264891743499431</v>
      </c>
      <c r="G45" s="216">
        <v>31.170084439083233</v>
      </c>
      <c r="H45" s="159"/>
      <c r="I45" s="159"/>
    </row>
    <row r="46" spans="2:9" ht="13.5">
      <c r="B46" s="58" t="s">
        <v>93</v>
      </c>
      <c r="C46" s="213">
        <v>120</v>
      </c>
      <c r="D46" s="214">
        <v>0.02469745616201531</v>
      </c>
      <c r="E46" s="213">
        <v>250</v>
      </c>
      <c r="F46" s="215">
        <v>0.05179736869367036</v>
      </c>
      <c r="G46" s="216">
        <v>108.33333333333333</v>
      </c>
      <c r="H46" s="159"/>
      <c r="I46" s="159"/>
    </row>
    <row r="47" spans="2:9" ht="13.5">
      <c r="B47" s="58" t="s">
        <v>94</v>
      </c>
      <c r="C47" s="213">
        <v>310</v>
      </c>
      <c r="D47" s="214">
        <v>0.0638017617518729</v>
      </c>
      <c r="E47" s="213">
        <v>90</v>
      </c>
      <c r="F47" s="215">
        <v>0.01864705272972133</v>
      </c>
      <c r="G47" s="216">
        <v>-70.96774193548387</v>
      </c>
      <c r="H47" s="159"/>
      <c r="I47" s="159"/>
    </row>
    <row r="48" spans="2:9" ht="13.5">
      <c r="B48" s="58" t="s">
        <v>95</v>
      </c>
      <c r="C48" s="213">
        <v>1040</v>
      </c>
      <c r="D48" s="214">
        <v>0.21404462007079939</v>
      </c>
      <c r="E48" s="213">
        <v>350</v>
      </c>
      <c r="F48" s="215">
        <v>0.0725163161711385</v>
      </c>
      <c r="G48" s="216">
        <v>-66.34615384615384</v>
      </c>
      <c r="H48" s="159"/>
      <c r="I48" s="159"/>
    </row>
    <row r="49" spans="2:9" s="57" customFormat="1" ht="13.5">
      <c r="B49" s="58" t="s">
        <v>76</v>
      </c>
      <c r="C49" s="213">
        <v>1900</v>
      </c>
      <c r="D49" s="214">
        <v>0.3910430558985758</v>
      </c>
      <c r="E49" s="213">
        <v>1060</v>
      </c>
      <c r="F49" s="215">
        <v>0.21962084326116235</v>
      </c>
      <c r="G49" s="216">
        <v>-44.21052631578947</v>
      </c>
      <c r="H49" s="159"/>
      <c r="I49" s="159"/>
    </row>
    <row r="50" spans="2:9" s="57" customFormat="1" ht="13.5">
      <c r="B50" s="58" t="s">
        <v>77</v>
      </c>
      <c r="C50" s="286" t="s">
        <v>196</v>
      </c>
      <c r="D50" s="214">
        <v>58.74084136000659</v>
      </c>
      <c r="E50" s="213">
        <v>285710</v>
      </c>
      <c r="F50" s="215">
        <v>59.19610483787423</v>
      </c>
      <c r="G50" s="216">
        <v>0.10511194422059493</v>
      </c>
      <c r="H50" s="159"/>
      <c r="I50" s="159"/>
    </row>
    <row r="51" spans="2:9" ht="13.5">
      <c r="B51" s="53" t="s">
        <v>78</v>
      </c>
      <c r="C51" s="213">
        <v>232480</v>
      </c>
      <c r="D51" s="214">
        <v>47.84720507121099</v>
      </c>
      <c r="E51" s="213">
        <v>235820</v>
      </c>
      <c r="F51" s="215">
        <v>48.859421941365376</v>
      </c>
      <c r="G51" s="216">
        <v>1.436682725395733</v>
      </c>
      <c r="H51" s="159"/>
      <c r="I51" s="159"/>
    </row>
    <row r="52" spans="2:9" ht="13.5">
      <c r="B52" s="53" t="s">
        <v>79</v>
      </c>
      <c r="C52" s="286" t="s">
        <v>197</v>
      </c>
      <c r="D52" s="214">
        <v>10.893636288795587</v>
      </c>
      <c r="E52" s="213">
        <v>49900</v>
      </c>
      <c r="F52" s="215">
        <v>10.338754791256605</v>
      </c>
      <c r="G52" s="216">
        <v>-5.724541847723408</v>
      </c>
      <c r="H52" s="159"/>
      <c r="I52" s="159"/>
    </row>
    <row r="53" spans="2:9" ht="13.5" hidden="1">
      <c r="B53" s="53" t="s">
        <v>80</v>
      </c>
      <c r="C53" s="213" t="s">
        <v>57</v>
      </c>
      <c r="D53" s="214" t="s">
        <v>57</v>
      </c>
      <c r="E53" s="213">
        <v>0</v>
      </c>
      <c r="F53" s="215">
        <v>0</v>
      </c>
      <c r="G53" s="216" t="s">
        <v>57</v>
      </c>
      <c r="H53" s="159"/>
      <c r="I53" s="159"/>
    </row>
    <row r="54" spans="2:9" s="57" customFormat="1" ht="13.5">
      <c r="B54" s="58" t="s">
        <v>81</v>
      </c>
      <c r="C54" s="213">
        <v>29900</v>
      </c>
      <c r="D54" s="214">
        <v>6.1537828270354815</v>
      </c>
      <c r="E54" s="213">
        <v>26800</v>
      </c>
      <c r="F54" s="215">
        <v>5.552677923961462</v>
      </c>
      <c r="G54" s="216">
        <v>-10.367892976588628</v>
      </c>
      <c r="H54" s="159"/>
      <c r="I54" s="159"/>
    </row>
    <row r="55" spans="2:9" ht="13.5">
      <c r="B55" s="53" t="s">
        <v>82</v>
      </c>
      <c r="C55" s="213">
        <v>4660</v>
      </c>
      <c r="D55" s="214">
        <v>0.959084547624928</v>
      </c>
      <c r="E55" s="213">
        <v>9190</v>
      </c>
      <c r="F55" s="215">
        <v>1.9040712731793223</v>
      </c>
      <c r="G55" s="216">
        <v>97.21030042918454</v>
      </c>
      <c r="H55" s="159"/>
      <c r="I55" s="159"/>
    </row>
    <row r="56" spans="2:7" ht="12.75" hidden="1">
      <c r="B56" s="53" t="s">
        <v>83</v>
      </c>
      <c r="C56" s="213"/>
      <c r="D56" s="214">
        <v>0</v>
      </c>
      <c r="E56" s="213">
        <v>0</v>
      </c>
      <c r="F56" s="215">
        <v>0</v>
      </c>
      <c r="G56" s="216">
        <v>0</v>
      </c>
    </row>
    <row r="57" spans="2:7" ht="12.75">
      <c r="B57" s="53" t="s">
        <v>88</v>
      </c>
      <c r="C57" s="213">
        <v>590</v>
      </c>
      <c r="D57" s="214">
        <v>0.12142915946324197</v>
      </c>
      <c r="E57" s="213">
        <v>890</v>
      </c>
      <c r="F57" s="215">
        <v>0.18439863254946648</v>
      </c>
      <c r="G57" s="216">
        <v>0</v>
      </c>
    </row>
    <row r="58" spans="2:9" ht="13.5">
      <c r="B58" s="53" t="s">
        <v>87</v>
      </c>
      <c r="C58" s="213">
        <v>16600</v>
      </c>
      <c r="D58" s="214">
        <v>3.4164814357454514</v>
      </c>
      <c r="E58" s="213">
        <v>16350</v>
      </c>
      <c r="F58" s="215">
        <v>3.387547912566042</v>
      </c>
      <c r="G58" s="216">
        <v>-1.5060240963855422</v>
      </c>
      <c r="H58" s="159"/>
      <c r="I58" s="159"/>
    </row>
    <row r="59" spans="2:9" ht="13.5">
      <c r="B59" s="53" t="s">
        <v>84</v>
      </c>
      <c r="C59" s="217">
        <v>230</v>
      </c>
      <c r="D59" s="218">
        <v>0.047336790977196015</v>
      </c>
      <c r="E59" s="217">
        <v>360</v>
      </c>
      <c r="F59" s="219">
        <v>0.07458821091888532</v>
      </c>
      <c r="G59" s="220">
        <v>56.52173913043478</v>
      </c>
      <c r="H59" s="159"/>
      <c r="I59" s="159"/>
    </row>
    <row r="60" spans="2:9" ht="13.5">
      <c r="B60" s="54" t="s">
        <v>85</v>
      </c>
      <c r="C60" s="221">
        <v>7810</v>
      </c>
      <c r="D60" s="222">
        <v>1.6073927718778298</v>
      </c>
      <c r="E60" s="221">
        <v>0</v>
      </c>
      <c r="F60" s="223">
        <v>0</v>
      </c>
      <c r="G60" s="224">
        <v>0</v>
      </c>
      <c r="H60" s="159"/>
      <c r="I60" s="159"/>
    </row>
    <row r="61" spans="2:9" ht="12.75" hidden="1">
      <c r="B61" s="162" t="s">
        <v>86</v>
      </c>
      <c r="C61" s="163">
        <v>0</v>
      </c>
      <c r="D61" s="164" t="e">
        <f>C61/$C$35*100</f>
        <v>#VALUE!</v>
      </c>
      <c r="E61" s="163">
        <v>0</v>
      </c>
      <c r="F61" s="165">
        <f>E61/$E$35*100</f>
        <v>0</v>
      </c>
      <c r="G61" s="166">
        <v>0</v>
      </c>
      <c r="H61" s="159"/>
      <c r="I61" s="159"/>
    </row>
    <row r="62" ht="11.25">
      <c r="B62" s="46"/>
    </row>
    <row r="63" spans="2:9" ht="12.75">
      <c r="B63" s="287" t="s">
        <v>194</v>
      </c>
      <c r="H63" s="159"/>
      <c r="I63" s="159"/>
    </row>
    <row r="64" spans="2:9" ht="12.75">
      <c r="B64" s="1" t="s">
        <v>62</v>
      </c>
      <c r="H64" s="159"/>
      <c r="I64" s="159"/>
    </row>
    <row r="77" spans="8:9" ht="12.75">
      <c r="H77" s="159"/>
      <c r="I77" s="159"/>
    </row>
    <row r="78" spans="8:9" ht="12.75">
      <c r="H78" s="159"/>
      <c r="I78" s="159"/>
    </row>
    <row r="79" spans="8:9" ht="12.75">
      <c r="H79" s="159"/>
      <c r="I79" s="159"/>
    </row>
    <row r="80" spans="8:9" ht="12.75">
      <c r="H80" s="159"/>
      <c r="I80" s="159"/>
    </row>
    <row r="81" spans="8:9" ht="12.75">
      <c r="H81" s="159"/>
      <c r="I81" s="159"/>
    </row>
    <row r="82" spans="8:9" ht="12.75">
      <c r="H82" s="159"/>
      <c r="I82" s="159"/>
    </row>
    <row r="83" spans="8:9" ht="12.75">
      <c r="H83" s="159"/>
      <c r="I83" s="159"/>
    </row>
    <row r="84" spans="8:9" ht="12.75">
      <c r="H84" s="159"/>
      <c r="I84" s="159"/>
    </row>
    <row r="85" spans="8:9" ht="12.75">
      <c r="H85" s="159"/>
      <c r="I85" s="159"/>
    </row>
    <row r="86" spans="8:9" ht="12.75">
      <c r="H86" s="159"/>
      <c r="I86" s="159"/>
    </row>
    <row r="87" spans="8:9" ht="12.75">
      <c r="H87" s="159"/>
      <c r="I87" s="159"/>
    </row>
    <row r="88" spans="8:9" ht="12.75">
      <c r="H88" s="159"/>
      <c r="I88" s="159"/>
    </row>
    <row r="89" spans="8:9" ht="12.75">
      <c r="H89" s="159"/>
      <c r="I89" s="159"/>
    </row>
    <row r="90" spans="8:9" ht="12.75">
      <c r="H90" s="159"/>
      <c r="I90" s="159"/>
    </row>
    <row r="91" spans="8:9" ht="12.75">
      <c r="H91" s="159"/>
      <c r="I91" s="159"/>
    </row>
    <row r="92" spans="8:9" ht="12.75">
      <c r="H92" s="159"/>
      <c r="I92" s="159"/>
    </row>
    <row r="93" spans="8:9" ht="12.75">
      <c r="H93" s="159"/>
      <c r="I93" s="159"/>
    </row>
  </sheetData>
  <sheetProtection/>
  <mergeCells count="4"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68"/>
  <sheetViews>
    <sheetView showGridLines="0" tabSelected="1" zoomScalePageLayoutView="0" workbookViewId="0" topLeftCell="C1">
      <selection activeCell="K30" sqref="K30"/>
    </sheetView>
  </sheetViews>
  <sheetFormatPr defaultColWidth="9.140625" defaultRowHeight="12.75"/>
  <cols>
    <col min="2" max="2" width="28.28125" style="0" customWidth="1"/>
    <col min="4" max="4" width="8.57421875" style="0" customWidth="1"/>
  </cols>
  <sheetData>
    <row r="1" spans="2:10" s="108" customFormat="1" ht="19.5" customHeight="1">
      <c r="B1" s="106" t="s">
        <v>177</v>
      </c>
      <c r="C1" s="107"/>
      <c r="D1" s="107"/>
      <c r="E1" s="107"/>
      <c r="F1" s="107"/>
      <c r="G1" s="107"/>
      <c r="H1" s="107"/>
      <c r="I1" s="107"/>
      <c r="J1" s="38" t="s">
        <v>191</v>
      </c>
    </row>
    <row r="2" spans="2:9" ht="12.75">
      <c r="B2" s="39"/>
      <c r="C2" s="39"/>
      <c r="D2" s="39"/>
      <c r="E2" s="39"/>
      <c r="F2" s="39"/>
      <c r="G2" s="39"/>
      <c r="H2" s="39"/>
      <c r="I2" s="39"/>
    </row>
    <row r="3" spans="2:9" ht="12.75" customHeight="1">
      <c r="B3" s="311" t="s">
        <v>60</v>
      </c>
      <c r="C3" s="323">
        <v>2010</v>
      </c>
      <c r="D3" s="320"/>
      <c r="E3" s="320"/>
      <c r="F3" s="320"/>
      <c r="G3" s="320"/>
      <c r="H3" s="320"/>
      <c r="I3" s="320"/>
    </row>
    <row r="4" spans="2:9" ht="12.75" customHeight="1">
      <c r="B4" s="312"/>
      <c r="C4" s="314" t="s">
        <v>15</v>
      </c>
      <c r="D4" s="321" t="s">
        <v>109</v>
      </c>
      <c r="E4" s="322"/>
      <c r="F4" s="322"/>
      <c r="G4" s="322"/>
      <c r="H4" s="322"/>
      <c r="I4" s="322"/>
    </row>
    <row r="5" spans="2:9" ht="12.75">
      <c r="B5" s="312"/>
      <c r="C5" s="315"/>
      <c r="D5" s="99" t="s">
        <v>132</v>
      </c>
      <c r="E5" s="77" t="s">
        <v>149</v>
      </c>
      <c r="F5" s="77" t="s">
        <v>102</v>
      </c>
      <c r="G5" s="77" t="s">
        <v>103</v>
      </c>
      <c r="H5" s="59" t="s">
        <v>104</v>
      </c>
      <c r="I5" s="158" t="s">
        <v>161</v>
      </c>
    </row>
    <row r="6" spans="2:9" ht="16.5" customHeight="1">
      <c r="B6" s="313"/>
      <c r="C6" s="316"/>
      <c r="D6" s="317" t="s">
        <v>133</v>
      </c>
      <c r="E6" s="318"/>
      <c r="F6" s="318"/>
      <c r="G6" s="318"/>
      <c r="H6" s="318"/>
      <c r="I6" s="318"/>
    </row>
    <row r="7" spans="2:9" ht="13.5">
      <c r="B7" s="78" t="s">
        <v>0</v>
      </c>
      <c r="C7" s="225">
        <v>59220</v>
      </c>
      <c r="D7" s="225">
        <v>518480</v>
      </c>
      <c r="E7" s="225">
        <v>18140</v>
      </c>
      <c r="F7" s="225">
        <v>331700</v>
      </c>
      <c r="G7" s="225">
        <v>92340</v>
      </c>
      <c r="H7" s="225">
        <v>58690</v>
      </c>
      <c r="I7" s="177">
        <v>17610</v>
      </c>
    </row>
    <row r="8" spans="2:9" ht="13.5">
      <c r="B8" s="66" t="s">
        <v>6</v>
      </c>
      <c r="C8" s="226">
        <v>750</v>
      </c>
      <c r="D8" s="226">
        <v>0</v>
      </c>
      <c r="E8" s="226">
        <v>0</v>
      </c>
      <c r="F8" s="226">
        <v>0</v>
      </c>
      <c r="G8" s="226">
        <v>0</v>
      </c>
      <c r="H8" s="227">
        <v>0</v>
      </c>
      <c r="I8" s="228">
        <v>0</v>
      </c>
    </row>
    <row r="9" spans="2:11" ht="13.5">
      <c r="B9" s="67" t="s">
        <v>7</v>
      </c>
      <c r="C9" s="229">
        <v>35910</v>
      </c>
      <c r="D9" s="229">
        <v>67620</v>
      </c>
      <c r="E9" s="229">
        <v>5240</v>
      </c>
      <c r="F9" s="229">
        <v>35640</v>
      </c>
      <c r="G9" s="229">
        <v>14320</v>
      </c>
      <c r="H9" s="230">
        <v>4490</v>
      </c>
      <c r="I9" s="231">
        <v>7920</v>
      </c>
      <c r="J9" s="129"/>
      <c r="K9" s="129"/>
    </row>
    <row r="10" spans="2:11" ht="13.5">
      <c r="B10" s="67" t="s">
        <v>8</v>
      </c>
      <c r="C10" s="229">
        <v>10390</v>
      </c>
      <c r="D10" s="229">
        <v>73530</v>
      </c>
      <c r="E10" s="229">
        <v>4450</v>
      </c>
      <c r="F10" s="229">
        <v>54380</v>
      </c>
      <c r="G10" s="229">
        <v>9330</v>
      </c>
      <c r="H10" s="230">
        <v>1480</v>
      </c>
      <c r="I10" s="231">
        <v>3890</v>
      </c>
      <c r="J10" s="147"/>
      <c r="K10" s="147"/>
    </row>
    <row r="11" spans="2:11" ht="13.5">
      <c r="B11" s="67" t="s">
        <v>9</v>
      </c>
      <c r="C11" s="229">
        <v>4480</v>
      </c>
      <c r="D11" s="229">
        <v>54810</v>
      </c>
      <c r="E11" s="229">
        <v>2430</v>
      </c>
      <c r="F11" s="229">
        <v>43580</v>
      </c>
      <c r="G11" s="229">
        <v>6040</v>
      </c>
      <c r="H11" s="230">
        <v>720</v>
      </c>
      <c r="I11" s="231">
        <v>2040</v>
      </c>
      <c r="J11" s="147"/>
      <c r="K11" s="147"/>
    </row>
    <row r="12" spans="2:11" ht="13.5">
      <c r="B12" s="67" t="s">
        <v>10</v>
      </c>
      <c r="C12" s="229">
        <v>2390</v>
      </c>
      <c r="D12" s="229">
        <v>41260</v>
      </c>
      <c r="E12" s="229">
        <v>1530</v>
      </c>
      <c r="F12" s="229">
        <v>33840</v>
      </c>
      <c r="G12" s="229">
        <v>4530</v>
      </c>
      <c r="H12" s="230">
        <v>390</v>
      </c>
      <c r="I12" s="231">
        <v>960</v>
      </c>
      <c r="J12" s="147"/>
      <c r="K12" s="147"/>
    </row>
    <row r="13" spans="2:11" ht="13.5">
      <c r="B13" s="67" t="s">
        <v>11</v>
      </c>
      <c r="C13" s="229">
        <v>4090</v>
      </c>
      <c r="D13" s="229">
        <v>122630</v>
      </c>
      <c r="E13" s="229">
        <v>3070</v>
      </c>
      <c r="F13" s="229">
        <v>100300</v>
      </c>
      <c r="G13" s="229">
        <v>15480</v>
      </c>
      <c r="H13" s="230">
        <v>1900</v>
      </c>
      <c r="I13" s="231">
        <v>1900</v>
      </c>
      <c r="J13" s="147"/>
      <c r="K13" s="147"/>
    </row>
    <row r="14" spans="2:11" ht="13.5">
      <c r="B14" s="67" t="s">
        <v>12</v>
      </c>
      <c r="C14" s="229">
        <v>890</v>
      </c>
      <c r="D14" s="229">
        <v>59790</v>
      </c>
      <c r="E14" s="229">
        <v>750</v>
      </c>
      <c r="F14" s="229">
        <v>40890</v>
      </c>
      <c r="G14" s="229">
        <v>11380</v>
      </c>
      <c r="H14" s="230">
        <v>6110</v>
      </c>
      <c r="I14" s="231">
        <v>650</v>
      </c>
      <c r="J14" s="147"/>
      <c r="K14" s="147"/>
    </row>
    <row r="15" spans="2:11" ht="13.5">
      <c r="B15" s="67" t="s">
        <v>13</v>
      </c>
      <c r="C15" s="229">
        <v>320</v>
      </c>
      <c r="D15" s="229">
        <v>49200</v>
      </c>
      <c r="E15" s="229">
        <v>670</v>
      </c>
      <c r="F15" s="229">
        <v>17080</v>
      </c>
      <c r="G15" s="229">
        <v>14900</v>
      </c>
      <c r="H15" s="230">
        <v>16330</v>
      </c>
      <c r="I15" s="231">
        <v>220</v>
      </c>
      <c r="J15" s="129"/>
      <c r="K15" s="129"/>
    </row>
    <row r="16" spans="2:11" ht="12.75" customHeight="1">
      <c r="B16" s="68" t="s">
        <v>14</v>
      </c>
      <c r="C16" s="232">
        <v>20</v>
      </c>
      <c r="D16" s="232">
        <v>49640</v>
      </c>
      <c r="E16" s="232">
        <v>0</v>
      </c>
      <c r="F16" s="232">
        <v>5990</v>
      </c>
      <c r="G16" s="232">
        <v>16360</v>
      </c>
      <c r="H16" s="233">
        <v>27280</v>
      </c>
      <c r="I16" s="234">
        <v>0</v>
      </c>
      <c r="J16" s="129"/>
      <c r="K16" s="129"/>
    </row>
    <row r="17" spans="2:9" ht="12.75" customHeight="1">
      <c r="B17" s="109"/>
      <c r="C17" s="109"/>
      <c r="D17" s="109"/>
      <c r="E17" s="109"/>
      <c r="F17" s="109"/>
      <c r="G17" s="109"/>
      <c r="H17" s="109"/>
      <c r="I17" s="109"/>
    </row>
    <row r="18" spans="2:9" ht="12.75" customHeight="1">
      <c r="B18" s="308" t="s">
        <v>60</v>
      </c>
      <c r="C18" s="319">
        <v>2000</v>
      </c>
      <c r="D18" s="320"/>
      <c r="E18" s="320"/>
      <c r="F18" s="320"/>
      <c r="G18" s="320"/>
      <c r="H18" s="320"/>
      <c r="I18" s="320"/>
    </row>
    <row r="19" spans="2:9" ht="12.75" customHeight="1">
      <c r="B19" s="309"/>
      <c r="C19" s="314" t="s">
        <v>15</v>
      </c>
      <c r="D19" s="321" t="s">
        <v>109</v>
      </c>
      <c r="E19" s="322"/>
      <c r="F19" s="322"/>
      <c r="G19" s="322"/>
      <c r="H19" s="322"/>
      <c r="I19" s="322"/>
    </row>
    <row r="20" spans="2:9" ht="12.75" customHeight="1">
      <c r="B20" s="309"/>
      <c r="C20" s="315"/>
      <c r="D20" s="99" t="s">
        <v>0</v>
      </c>
      <c r="E20" s="77" t="s">
        <v>149</v>
      </c>
      <c r="F20" s="77" t="s">
        <v>102</v>
      </c>
      <c r="G20" s="77" t="s">
        <v>103</v>
      </c>
      <c r="H20" s="59" t="s">
        <v>104</v>
      </c>
      <c r="I20" s="158" t="s">
        <v>161</v>
      </c>
    </row>
    <row r="21" spans="2:9" ht="12.75" customHeight="1">
      <c r="B21" s="310"/>
      <c r="C21" s="316"/>
      <c r="D21" s="317" t="s">
        <v>133</v>
      </c>
      <c r="E21" s="318"/>
      <c r="F21" s="318"/>
      <c r="G21" s="318"/>
      <c r="H21" s="318"/>
      <c r="I21" s="318"/>
    </row>
    <row r="22" spans="2:11" ht="16.5" customHeight="1">
      <c r="B22" s="78" t="s">
        <v>0</v>
      </c>
      <c r="C22" s="225">
        <v>77480</v>
      </c>
      <c r="D22" s="225">
        <v>611100</v>
      </c>
      <c r="E22" s="225">
        <v>11530</v>
      </c>
      <c r="F22" s="225">
        <v>361670</v>
      </c>
      <c r="G22" s="225">
        <v>146050</v>
      </c>
      <c r="H22" s="225">
        <v>78760</v>
      </c>
      <c r="I22" s="177">
        <v>13090</v>
      </c>
      <c r="K22" s="98"/>
    </row>
    <row r="23" spans="2:11" ht="12.75" customHeight="1">
      <c r="B23" s="110" t="s">
        <v>6</v>
      </c>
      <c r="C23" s="226">
        <v>190</v>
      </c>
      <c r="D23" s="226">
        <v>0</v>
      </c>
      <c r="E23" s="226">
        <v>0</v>
      </c>
      <c r="F23" s="226">
        <v>0</v>
      </c>
      <c r="G23" s="226">
        <v>0</v>
      </c>
      <c r="H23" s="227">
        <v>0</v>
      </c>
      <c r="I23" s="228">
        <v>0</v>
      </c>
      <c r="K23" s="98"/>
    </row>
    <row r="24" spans="2:11" ht="12.75" customHeight="1">
      <c r="B24" s="111" t="s">
        <v>7</v>
      </c>
      <c r="C24" s="229">
        <v>47710</v>
      </c>
      <c r="D24" s="229">
        <v>99090</v>
      </c>
      <c r="E24" s="229">
        <v>2650</v>
      </c>
      <c r="F24" s="229">
        <v>60060</v>
      </c>
      <c r="G24" s="229">
        <v>23830</v>
      </c>
      <c r="H24" s="230">
        <v>7130</v>
      </c>
      <c r="I24" s="231">
        <v>5420</v>
      </c>
      <c r="K24" s="98"/>
    </row>
    <row r="25" spans="2:11" ht="12.75" customHeight="1">
      <c r="B25" s="111" t="s">
        <v>8</v>
      </c>
      <c r="C25" s="229">
        <v>15480</v>
      </c>
      <c r="D25" s="229">
        <v>109050</v>
      </c>
      <c r="E25" s="229">
        <v>3350</v>
      </c>
      <c r="F25" s="229">
        <v>80590</v>
      </c>
      <c r="G25" s="229">
        <v>18730</v>
      </c>
      <c r="H25" s="230">
        <v>3160</v>
      </c>
      <c r="I25" s="231">
        <v>3220</v>
      </c>
      <c r="K25" s="98"/>
    </row>
    <row r="26" spans="2:11" ht="12.75" customHeight="1">
      <c r="B26" s="111" t="s">
        <v>9</v>
      </c>
      <c r="C26" s="229">
        <v>6190</v>
      </c>
      <c r="D26" s="229">
        <v>75220</v>
      </c>
      <c r="E26" s="229">
        <v>1840</v>
      </c>
      <c r="F26" s="229">
        <v>58910</v>
      </c>
      <c r="G26" s="229">
        <v>11420</v>
      </c>
      <c r="H26" s="230">
        <v>1370</v>
      </c>
      <c r="I26" s="231">
        <v>1690</v>
      </c>
      <c r="K26" s="98"/>
    </row>
    <row r="27" spans="2:11" ht="12.75" customHeight="1">
      <c r="B27" s="111" t="s">
        <v>10</v>
      </c>
      <c r="C27" s="229">
        <v>3080</v>
      </c>
      <c r="D27" s="229">
        <v>53100</v>
      </c>
      <c r="E27" s="229">
        <v>1070</v>
      </c>
      <c r="F27" s="229">
        <v>42890</v>
      </c>
      <c r="G27" s="229">
        <v>7560</v>
      </c>
      <c r="H27" s="230">
        <v>870</v>
      </c>
      <c r="I27" s="231">
        <v>700</v>
      </c>
      <c r="K27" s="98"/>
    </row>
    <row r="28" spans="2:11" ht="13.5">
      <c r="B28" s="111" t="s">
        <v>11</v>
      </c>
      <c r="C28" s="229">
        <v>3950</v>
      </c>
      <c r="D28" s="229">
        <v>111840</v>
      </c>
      <c r="E28" s="229">
        <v>1920</v>
      </c>
      <c r="F28" s="229">
        <v>84490</v>
      </c>
      <c r="G28" s="229">
        <v>20850</v>
      </c>
      <c r="H28" s="230">
        <v>3300</v>
      </c>
      <c r="I28" s="231">
        <v>1290</v>
      </c>
      <c r="K28" s="98"/>
    </row>
    <row r="29" spans="2:11" ht="13.5">
      <c r="B29" s="111" t="s">
        <v>12</v>
      </c>
      <c r="C29" s="229">
        <v>580</v>
      </c>
      <c r="D29" s="229">
        <v>39730</v>
      </c>
      <c r="E29" s="229">
        <v>280</v>
      </c>
      <c r="F29" s="229">
        <v>17470</v>
      </c>
      <c r="G29" s="229">
        <v>11040</v>
      </c>
      <c r="H29" s="230">
        <v>10450</v>
      </c>
      <c r="I29" s="231">
        <v>490</v>
      </c>
      <c r="K29" s="98"/>
    </row>
    <row r="30" spans="2:11" ht="13.5">
      <c r="B30" s="111" t="s">
        <v>13</v>
      </c>
      <c r="C30" s="229">
        <v>260</v>
      </c>
      <c r="D30" s="229">
        <v>42130</v>
      </c>
      <c r="E30" s="229">
        <v>410</v>
      </c>
      <c r="F30" s="229">
        <v>7500</v>
      </c>
      <c r="G30" s="229">
        <v>8270</v>
      </c>
      <c r="H30" s="230">
        <v>25740</v>
      </c>
      <c r="I30" s="231">
        <v>220</v>
      </c>
      <c r="K30" s="98"/>
    </row>
    <row r="31" spans="2:11" ht="13.5">
      <c r="B31" s="112" t="s">
        <v>14</v>
      </c>
      <c r="C31" s="232">
        <v>40</v>
      </c>
      <c r="D31" s="232">
        <v>80940</v>
      </c>
      <c r="E31" s="232">
        <v>0</v>
      </c>
      <c r="F31" s="232">
        <v>9760</v>
      </c>
      <c r="G31" s="232">
        <v>44360</v>
      </c>
      <c r="H31" s="233">
        <v>26740</v>
      </c>
      <c r="I31" s="234">
        <v>0</v>
      </c>
      <c r="K31" s="98"/>
    </row>
    <row r="32" spans="2:9" ht="12.75">
      <c r="B32" s="46"/>
      <c r="C32" s="39"/>
      <c r="D32" s="39"/>
      <c r="E32" s="39"/>
      <c r="F32" s="39"/>
      <c r="G32" s="39"/>
      <c r="H32" s="39"/>
      <c r="I32" s="39"/>
    </row>
    <row r="33" spans="3:9" ht="12.75">
      <c r="C33" s="39"/>
      <c r="D33" s="39"/>
      <c r="E33" s="39"/>
      <c r="F33" s="39"/>
      <c r="G33" s="39"/>
      <c r="H33" s="39"/>
      <c r="I33" s="39"/>
    </row>
    <row r="34" spans="2:9" ht="12.75">
      <c r="B34" s="40" t="s">
        <v>178</v>
      </c>
      <c r="C34" s="168"/>
      <c r="D34" s="168"/>
      <c r="E34" s="39"/>
      <c r="F34" s="39"/>
      <c r="G34" s="39"/>
      <c r="H34" s="39"/>
      <c r="I34" s="39"/>
    </row>
    <row r="35" spans="2:9" ht="12.75">
      <c r="B35" s="41"/>
      <c r="C35" s="39"/>
      <c r="D35" s="39"/>
      <c r="E35" s="39"/>
      <c r="F35" s="39"/>
      <c r="G35" s="39"/>
      <c r="H35" s="39"/>
      <c r="I35" s="39"/>
    </row>
    <row r="37" ht="12.75">
      <c r="B37" s="38"/>
    </row>
    <row r="38" ht="12.75">
      <c r="B38" s="87"/>
    </row>
    <row r="52" spans="15:16" ht="12.75">
      <c r="O52">
        <v>2000</v>
      </c>
      <c r="P52">
        <v>2010</v>
      </c>
    </row>
    <row r="53" spans="14:16" ht="12.75">
      <c r="N53" t="s">
        <v>0</v>
      </c>
      <c r="O53">
        <v>611100</v>
      </c>
      <c r="P53">
        <v>518480</v>
      </c>
    </row>
    <row r="54" spans="14:16" ht="12.75">
      <c r="N54" t="s">
        <v>102</v>
      </c>
      <c r="O54">
        <v>361670</v>
      </c>
      <c r="P54">
        <v>331700</v>
      </c>
    </row>
    <row r="55" spans="14:16" ht="12.75">
      <c r="N55" t="s">
        <v>103</v>
      </c>
      <c r="O55">
        <v>146050</v>
      </c>
      <c r="P55">
        <v>92340</v>
      </c>
    </row>
    <row r="56" spans="14:16" ht="12.75">
      <c r="N56" t="s">
        <v>104</v>
      </c>
      <c r="O56">
        <v>78760</v>
      </c>
      <c r="P56">
        <v>58690</v>
      </c>
    </row>
    <row r="57" spans="14:16" ht="12.75">
      <c r="N57" t="s">
        <v>149</v>
      </c>
      <c r="O57">
        <v>11530</v>
      </c>
      <c r="P57">
        <v>18140</v>
      </c>
    </row>
    <row r="58" spans="14:16" ht="12.75">
      <c r="N58" t="s">
        <v>161</v>
      </c>
      <c r="O58">
        <v>13090</v>
      </c>
      <c r="P58">
        <v>17610</v>
      </c>
    </row>
    <row r="66" ht="12.75">
      <c r="B66" s="46"/>
    </row>
    <row r="68" ht="12.75">
      <c r="B68" s="40" t="s">
        <v>178</v>
      </c>
    </row>
  </sheetData>
  <sheetProtection/>
  <mergeCells count="10">
    <mergeCell ref="B18:B21"/>
    <mergeCell ref="B3:B6"/>
    <mergeCell ref="C19:C21"/>
    <mergeCell ref="C4:C6"/>
    <mergeCell ref="D21:I21"/>
    <mergeCell ref="C18:I18"/>
    <mergeCell ref="D4:I4"/>
    <mergeCell ref="C3:I3"/>
    <mergeCell ref="D19:I19"/>
    <mergeCell ref="D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S33" sqref="S33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16384" width="9.140625" style="1" customWidth="1"/>
  </cols>
  <sheetData>
    <row r="1" spans="2:3" ht="25.5" customHeight="1">
      <c r="B1" s="42" t="s">
        <v>180</v>
      </c>
      <c r="C1" s="31"/>
    </row>
    <row r="3" spans="2:8" ht="11.25">
      <c r="B3" s="324"/>
      <c r="C3" s="326" t="s">
        <v>101</v>
      </c>
      <c r="D3" s="327"/>
      <c r="E3" s="328"/>
      <c r="F3" s="329" t="s">
        <v>5</v>
      </c>
      <c r="G3" s="329"/>
      <c r="H3" s="329"/>
    </row>
    <row r="4" spans="2:8" ht="22.5">
      <c r="B4" s="325"/>
      <c r="C4" s="92">
        <v>2000</v>
      </c>
      <c r="D4" s="93">
        <v>2010</v>
      </c>
      <c r="E4" s="96" t="s">
        <v>48</v>
      </c>
      <c r="F4" s="94">
        <v>2000</v>
      </c>
      <c r="G4" s="94">
        <v>2010</v>
      </c>
      <c r="H4" s="95" t="s">
        <v>48</v>
      </c>
    </row>
    <row r="5" spans="2:8" ht="12.75">
      <c r="B5" s="43" t="s">
        <v>2</v>
      </c>
      <c r="C5" s="231" t="s">
        <v>4</v>
      </c>
      <c r="D5" s="227" t="s">
        <v>4</v>
      </c>
      <c r="E5" s="235" t="s">
        <v>4</v>
      </c>
      <c r="F5" s="236">
        <v>107530</v>
      </c>
      <c r="G5" s="236">
        <v>76650</v>
      </c>
      <c r="H5" s="237">
        <f>(G5-F5)/F5*100</f>
        <v>-28.717567190551474</v>
      </c>
    </row>
    <row r="6" spans="2:8" ht="12.75">
      <c r="B6" s="44" t="s">
        <v>53</v>
      </c>
      <c r="C6" s="178">
        <v>259420</v>
      </c>
      <c r="D6" s="238">
        <v>208490</v>
      </c>
      <c r="E6" s="239">
        <f>(D6-C6)/C6*100</f>
        <v>-19.63225657235371</v>
      </c>
      <c r="F6" s="240">
        <v>103910</v>
      </c>
      <c r="G6" s="240">
        <v>71520</v>
      </c>
      <c r="H6" s="237">
        <f>(G6-F6)/F6*100</f>
        <v>-31.171205851217398</v>
      </c>
    </row>
    <row r="7" spans="2:8" ht="12.75">
      <c r="B7" s="43" t="s">
        <v>51</v>
      </c>
      <c r="C7" s="213">
        <v>255160</v>
      </c>
      <c r="D7" s="241">
        <v>205240</v>
      </c>
      <c r="E7" s="239">
        <f>(D7-C7)/C7*100</f>
        <v>-19.564195014892615</v>
      </c>
      <c r="F7" s="240">
        <v>99720</v>
      </c>
      <c r="G7" s="236">
        <v>68680</v>
      </c>
      <c r="H7" s="237">
        <f>(G7-F7)/F7*100</f>
        <v>-31.12715603690333</v>
      </c>
    </row>
    <row r="8" spans="2:8" ht="12.75">
      <c r="B8" s="43" t="s">
        <v>52</v>
      </c>
      <c r="C8" s="213">
        <v>4260</v>
      </c>
      <c r="D8" s="241">
        <v>3250</v>
      </c>
      <c r="E8" s="239">
        <f>(D8-C8)/C8*100</f>
        <v>-23.708920187793428</v>
      </c>
      <c r="F8" s="236">
        <v>4190</v>
      </c>
      <c r="G8" s="236">
        <v>2840</v>
      </c>
      <c r="H8" s="237">
        <f>(G8-F8)/F8*100</f>
        <v>-32.21957040572792</v>
      </c>
    </row>
    <row r="9" spans="2:8" ht="12.75">
      <c r="B9" s="43" t="s">
        <v>54</v>
      </c>
      <c r="C9" s="231" t="s">
        <v>4</v>
      </c>
      <c r="D9" s="230" t="s">
        <v>4</v>
      </c>
      <c r="E9" s="242" t="s">
        <v>4</v>
      </c>
      <c r="F9" s="236">
        <v>3620</v>
      </c>
      <c r="G9" s="236">
        <v>5130</v>
      </c>
      <c r="H9" s="237">
        <f>(G9-F9)/F9*100</f>
        <v>41.71270718232044</v>
      </c>
    </row>
    <row r="10" spans="2:8" ht="12.75">
      <c r="B10" s="45" t="s">
        <v>3</v>
      </c>
      <c r="C10" s="243" t="s">
        <v>4</v>
      </c>
      <c r="D10" s="244" t="s">
        <v>4</v>
      </c>
      <c r="E10" s="245" t="s">
        <v>4</v>
      </c>
      <c r="F10" s="243">
        <v>0</v>
      </c>
      <c r="G10" s="246">
        <v>360</v>
      </c>
      <c r="H10" s="247" t="s">
        <v>57</v>
      </c>
    </row>
    <row r="12" ht="11.25">
      <c r="B12" s="1" t="s">
        <v>164</v>
      </c>
    </row>
    <row r="13" ht="11.25">
      <c r="B13" s="2" t="s">
        <v>50</v>
      </c>
    </row>
    <row r="14" ht="11.25">
      <c r="A14" s="62"/>
    </row>
    <row r="15" ht="11.25">
      <c r="A15" s="62"/>
    </row>
    <row r="16" spans="1:2" ht="12.75">
      <c r="A16" s="62"/>
      <c r="B16" s="42" t="s">
        <v>181</v>
      </c>
    </row>
    <row r="17" spans="1:2" ht="11.25">
      <c r="A17" s="62"/>
      <c r="B17" s="1" t="s">
        <v>49</v>
      </c>
    </row>
    <row r="18" ht="11.25">
      <c r="A18" s="61"/>
    </row>
    <row r="19" ht="11.25">
      <c r="A19" s="62"/>
    </row>
    <row r="20" spans="10:12" ht="11.25">
      <c r="J20" s="5"/>
      <c r="K20" s="63">
        <v>2000</v>
      </c>
      <c r="L20" s="63">
        <v>2010</v>
      </c>
    </row>
    <row r="21" spans="10:12" ht="11.25">
      <c r="J21" s="60" t="s">
        <v>96</v>
      </c>
      <c r="K21" s="100">
        <v>32930</v>
      </c>
      <c r="L21" s="101">
        <v>24780</v>
      </c>
    </row>
    <row r="22" spans="10:12" ht="11.25">
      <c r="J22" s="60" t="s">
        <v>97</v>
      </c>
      <c r="K22" s="100">
        <v>11760</v>
      </c>
      <c r="L22" s="101">
        <v>8560</v>
      </c>
    </row>
    <row r="24" spans="10:12" ht="11.25">
      <c r="J24" s="5"/>
      <c r="K24" s="63">
        <v>2000</v>
      </c>
      <c r="L24" s="63">
        <v>2010</v>
      </c>
    </row>
    <row r="25" spans="10:12" ht="11.25">
      <c r="J25" s="60" t="s">
        <v>96</v>
      </c>
      <c r="K25" s="100">
        <v>73.68538823002909</v>
      </c>
      <c r="L25" s="101">
        <v>74.3251349730054</v>
      </c>
    </row>
    <row r="26" spans="10:12" ht="11.25">
      <c r="J26" s="60" t="s">
        <v>97</v>
      </c>
      <c r="K26" s="100">
        <v>26.31461176997091</v>
      </c>
      <c r="L26" s="101">
        <v>25.674865026994603</v>
      </c>
    </row>
    <row r="47" ht="11.25">
      <c r="B47" s="46"/>
    </row>
    <row r="51" ht="11.25">
      <c r="B51" s="71" t="s">
        <v>179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4"/>
  <sheetViews>
    <sheetView showGridLines="0" zoomScalePageLayoutView="0" workbookViewId="0" topLeftCell="A1">
      <selection activeCell="K39" sqref="K39"/>
    </sheetView>
  </sheetViews>
  <sheetFormatPr defaultColWidth="9.140625" defaultRowHeight="12.75"/>
  <cols>
    <col min="2" max="2" width="17.28125" style="0" customWidth="1"/>
    <col min="3" max="7" width="12.8515625" style="0" customWidth="1"/>
    <col min="8" max="8" width="14.28125" style="0" customWidth="1"/>
    <col min="9" max="9" width="13.421875" style="0" customWidth="1"/>
  </cols>
  <sheetData>
    <row r="1" ht="12.75">
      <c r="B1" s="55"/>
    </row>
    <row r="3" ht="12.75">
      <c r="B3" s="55"/>
    </row>
    <row r="4" ht="12.75">
      <c r="B4" s="55"/>
    </row>
    <row r="5" ht="12.75">
      <c r="B5" s="55"/>
    </row>
    <row r="6" ht="12.75">
      <c r="B6" s="42" t="s">
        <v>182</v>
      </c>
    </row>
    <row r="7" ht="12.75">
      <c r="B7" s="55"/>
    </row>
    <row r="8" spans="2:12" ht="25.5" customHeight="1">
      <c r="B8" s="150"/>
      <c r="C8" s="151" t="s">
        <v>0</v>
      </c>
      <c r="D8" s="330" t="s">
        <v>98</v>
      </c>
      <c r="E8" s="331"/>
      <c r="F8" s="330" t="s">
        <v>99</v>
      </c>
      <c r="G8" s="332"/>
      <c r="H8" s="330" t="s">
        <v>183</v>
      </c>
      <c r="I8" s="332"/>
      <c r="K8" s="149"/>
      <c r="L8" s="149"/>
    </row>
    <row r="9" spans="2:12" ht="22.5">
      <c r="B9" s="152"/>
      <c r="C9" s="153" t="s">
        <v>110</v>
      </c>
      <c r="D9" s="153" t="s">
        <v>110</v>
      </c>
      <c r="E9" s="153" t="s">
        <v>111</v>
      </c>
      <c r="F9" s="153" t="s">
        <v>110</v>
      </c>
      <c r="G9" s="154" t="s">
        <v>111</v>
      </c>
      <c r="H9" s="153" t="s">
        <v>110</v>
      </c>
      <c r="I9" s="154" t="s">
        <v>111</v>
      </c>
      <c r="K9" s="149"/>
      <c r="L9" s="149"/>
    </row>
    <row r="10" spans="2:12" ht="13.5">
      <c r="B10" s="155" t="s">
        <v>168</v>
      </c>
      <c r="C10" s="248">
        <v>482650</v>
      </c>
      <c r="D10" s="248">
        <v>345260</v>
      </c>
      <c r="E10" s="249">
        <f>D10/$C$10*100</f>
        <v>71.53423806070651</v>
      </c>
      <c r="F10" s="248">
        <v>129170</v>
      </c>
      <c r="G10" s="192">
        <f>F10/$C$10*100</f>
        <v>26.762664456645602</v>
      </c>
      <c r="H10" s="248">
        <v>8220</v>
      </c>
      <c r="I10" s="192">
        <f>H10/$C$10*100</f>
        <v>1.7030974826478813</v>
      </c>
      <c r="K10" s="116"/>
      <c r="L10" s="149"/>
    </row>
    <row r="11" spans="2:12" ht="13.5">
      <c r="B11" s="156" t="s">
        <v>169</v>
      </c>
      <c r="C11" s="250">
        <v>339090</v>
      </c>
      <c r="D11" s="250">
        <v>243810</v>
      </c>
      <c r="E11" s="251">
        <f>D11/$C$10*100</f>
        <v>50.514865844815084</v>
      </c>
      <c r="F11" s="250">
        <v>93580</v>
      </c>
      <c r="G11" s="252">
        <f>F11/$C$10*100</f>
        <v>19.38879104941469</v>
      </c>
      <c r="H11" s="250">
        <v>1700</v>
      </c>
      <c r="I11" s="252">
        <f>H11/$C$10*100</f>
        <v>0.35222210711695845</v>
      </c>
      <c r="K11" s="116"/>
      <c r="L11" s="149"/>
    </row>
    <row r="12" spans="2:12" ht="13.5">
      <c r="B12" s="157" t="s">
        <v>170</v>
      </c>
      <c r="C12" s="253">
        <v>143570</v>
      </c>
      <c r="D12" s="253">
        <v>101450</v>
      </c>
      <c r="E12" s="254">
        <f>D12/$C$10*100</f>
        <v>21.019372215891433</v>
      </c>
      <c r="F12" s="253">
        <v>35600</v>
      </c>
      <c r="G12" s="201">
        <f>F12/$C$10*100</f>
        <v>7.375945301978659</v>
      </c>
      <c r="H12" s="253">
        <v>6520</v>
      </c>
      <c r="I12" s="201">
        <f>H12/$C$10*100</f>
        <v>1.350875375530923</v>
      </c>
      <c r="K12" s="116"/>
      <c r="L12" s="149"/>
    </row>
    <row r="13" spans="5:7" ht="12.75">
      <c r="E13" s="65"/>
      <c r="G13" s="65"/>
    </row>
    <row r="14" ht="12.75">
      <c r="B14" s="64" t="s">
        <v>147</v>
      </c>
    </row>
  </sheetData>
  <sheetProtection/>
  <mergeCells count="3">
    <mergeCell ref="D8:E8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BLEY Simon Johannes (ESTAT)</cp:lastModifiedBy>
  <cp:lastPrinted>2012-09-28T13:20:04Z</cp:lastPrinted>
  <dcterms:created xsi:type="dcterms:W3CDTF">1996-10-14T23:33:28Z</dcterms:created>
  <dcterms:modified xsi:type="dcterms:W3CDTF">2013-09-24T09:46:03Z</dcterms:modified>
  <cp:category/>
  <cp:version/>
  <cp:contentType/>
  <cp:contentStatus/>
</cp:coreProperties>
</file>