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80" activeTab="0"/>
  </bookViews>
  <sheets>
    <sheet name="Figure 1" sheetId="3" r:id="rId1"/>
    <sheet name="Figure 2a" sheetId="4" r:id="rId2"/>
    <sheet name="Figure 2b" sheetId="5" r:id="rId3"/>
    <sheet name="Figure 3a" sheetId="6" r:id="rId4"/>
    <sheet name="Figure 3b" sheetId="7" r:id="rId5"/>
  </sheets>
  <definedNames/>
  <calcPr calcId="162913"/>
</workbook>
</file>

<file path=xl/sharedStrings.xml><?xml version="1.0" encoding="utf-8"?>
<sst xmlns="http://schemas.openxmlformats.org/spreadsheetml/2006/main" count="301" uniqueCount="78">
  <si>
    <t>F</t>
  </si>
  <si>
    <t>M</t>
  </si>
  <si>
    <t>:</t>
  </si>
  <si>
    <t>Row Labels</t>
  </si>
  <si>
    <t>2015</t>
  </si>
  <si>
    <t>2016</t>
  </si>
  <si>
    <t>2017</t>
  </si>
  <si>
    <t>2018</t>
  </si>
  <si>
    <t>2019</t>
  </si>
  <si>
    <t>2020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</si>
  <si>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</si>
  <si>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</si>
  <si>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</si>
  <si>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</si>
  <si>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</si>
  <si>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</si>
  <si>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</si>
  <si>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</si>
  <si>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</si>
  <si>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</si>
  <si>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</si>
  <si>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</si>
  <si>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</si>
  <si>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</si>
  <si>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</si>
  <si>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</si>
  <si>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</si>
  <si>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</si>
  <si>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</si>
  <si>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</si>
  <si>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</si>
  <si>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</si>
  <si>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</si>
  <si>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</si>
  <si>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</si>
  <si>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</si>
  <si>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</si>
  <si>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</si>
  <si>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</si>
  <si>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</si>
  <si>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</si>
  <si>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</si>
  <si>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</si>
  <si>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</si>
  <si>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</si>
  <si>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</si>
  <si>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</si>
  <si>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</si>
  <si>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</si>
  <si>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</si>
  <si>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</si>
  <si>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</si>
  <si>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</si>
  <si>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</si>
  <si>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</si>
  <si>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</si>
  <si>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</si>
  <si>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</si>
  <si>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</si>
  <si>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</si>
  <si>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</si>
  <si>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</si>
  <si>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</si>
  <si>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Absences from work by calendar week, EU, 2017 - 2020</t>
  </si>
  <si>
    <t>(in million persons, age group 20-64, experimental data)</t>
  </si>
  <si>
    <t>Note: In accordance with the ISO week date system, 2020 has 53 instead of 52 weeks.</t>
  </si>
  <si>
    <r>
      <t>Source:</t>
    </r>
    <r>
      <rPr>
        <sz val="9"/>
        <color theme="1"/>
        <rFont val="Arial"/>
        <family val="2"/>
      </rPr>
      <t xml:space="preserve"> Eurostat (online data code: lfsi_abs_w)</t>
    </r>
  </si>
  <si>
    <t>Absences from work by calendar week, EU, 2020 and average 2015 - 2019</t>
  </si>
  <si>
    <t>(from week 1 to 26, in million persons, age group 20-64, experimental data)</t>
  </si>
  <si>
    <t>average 2015-2019</t>
  </si>
  <si>
    <t>Source: Eurostat (online data code: lfsi_abs_w)</t>
  </si>
  <si>
    <t>(from week 27 to 53, in million persons, age group 20-64, experimental data)</t>
  </si>
  <si>
    <t>Note: In accordance with the ISO week date system, 2015 and 2020 have 53 instead of 52 weeks.</t>
  </si>
  <si>
    <t>"Men to women" ratio among absences from work by calendar week, EU, 2020 and average 2015 - 2019</t>
  </si>
  <si>
    <t>(from week 1 to 26, in %, age group 20-64, experimental data)</t>
  </si>
  <si>
    <t>(from week 27 to 53, in %, age group 20-64, experimental data)</t>
  </si>
  <si>
    <t>Notes: In accordance with the ISO week date system, 2015 and 2020 have 53 instead of 52 weeks; “Average 2015-2019” refers to the average of the ratios, not the ratio between the average values for men and women.</t>
  </si>
  <si>
    <t>Note: “Average 2015-2019” refers to the average of the ratios, not the ratio between the average values for men and women.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</si>
</sst>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5" fontId="20" fillId="0" borderId="0" applyFill="0" applyBorder="0" applyProtection="0">
      <alignment horizontal="right"/>
    </xf>
  </cellStyleXfs>
  <cellXfs count="35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NumberFormat="1" applyFont="1" applyFill="1" applyBorder="1"/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10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10" borderId="14" xfId="0" applyFont="1" applyFill="1" applyBorder="1" applyAlignment="1">
      <alignment horizontal="left" vertical="center"/>
    </xf>
    <xf numFmtId="165" fontId="20" fillId="0" borderId="10" xfId="61" applyBorder="1" applyAlignment="1">
      <alignment horizontal="right"/>
    </xf>
    <xf numFmtId="165" fontId="20" fillId="0" borderId="11" xfId="61" applyBorder="1" applyAlignment="1">
      <alignment horizontal="right"/>
    </xf>
    <xf numFmtId="0" fontId="22" fillId="10" borderId="15" xfId="0" applyFont="1" applyFill="1" applyBorder="1" applyAlignment="1">
      <alignment horizontal="center" vertical="center"/>
    </xf>
    <xf numFmtId="165" fontId="20" fillId="0" borderId="16" xfId="61" applyBorder="1" applyAlignment="1">
      <alignment horizontal="right"/>
    </xf>
    <xf numFmtId="165" fontId="20" fillId="0" borderId="17" xfId="61" applyBorder="1" applyAlignment="1">
      <alignment horizontal="right"/>
    </xf>
    <xf numFmtId="0" fontId="22" fillId="33" borderId="1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/>
    </xf>
    <xf numFmtId="0" fontId="22" fillId="33" borderId="15" xfId="0" applyFont="1" applyFill="1" applyBorder="1" applyAlignment="1">
      <alignment horizontal="center" vertical="center"/>
    </xf>
    <xf numFmtId="165" fontId="20" fillId="0" borderId="19" xfId="61" applyBorder="1" applyAlignment="1">
      <alignment horizontal="right"/>
    </xf>
    <xf numFmtId="165" fontId="20" fillId="0" borderId="18" xfId="61" applyBorder="1" applyAlignment="1">
      <alignment horizontal="right"/>
    </xf>
    <xf numFmtId="0" fontId="22" fillId="10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24" fillId="0" borderId="0" xfId="0" applyFont="1" applyFill="1" applyBorder="1" applyAlignment="1">
      <alignment horizontal="left" indent="1"/>
    </xf>
    <xf numFmtId="164" fontId="17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25" fillId="0" borderId="0" xfId="0" applyNumberFormat="1" applyFont="1" applyFill="1" applyBorder="1"/>
    <xf numFmtId="165" fontId="22" fillId="0" borderId="10" xfId="61" applyFont="1" applyBorder="1" applyAlignment="1">
      <alignment horizontal="left"/>
    </xf>
    <xf numFmtId="1" fontId="22" fillId="0" borderId="11" xfId="61" applyNumberFormat="1" applyFont="1" applyBorder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calendar week, EU, 2017 - 2020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 persons, age group 20-64, experimental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1'!$B$4:$BB$4</c:f>
              <c:strCache/>
            </c:strRef>
          </c:cat>
          <c:val>
            <c:numRef>
              <c:f>'Figure 1'!$B$5:$BB$5</c:f>
              <c:numCache/>
            </c:numRef>
          </c:val>
        </c:ser>
        <c:ser>
          <c:idx val="1"/>
          <c:order val="1"/>
          <c:tx>
            <c:strRef>
              <c:f>'Figure 1'!$A$6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1'!$B$4:$BB$4</c:f>
              <c:strCache/>
            </c:strRef>
          </c:cat>
          <c:val>
            <c:numRef>
              <c:f>'Figure 1'!$B$6:$BB$6</c:f>
              <c:numCache/>
            </c:numRef>
          </c:val>
        </c:ser>
        <c:ser>
          <c:idx val="2"/>
          <c:order val="2"/>
          <c:tx>
            <c:strRef>
              <c:f>'Figure 1'!$A$7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1'!$B$4:$BB$4</c:f>
              <c:strCache/>
            </c:strRef>
          </c:cat>
          <c:val>
            <c:numRef>
              <c:f>'Figure 1'!$B$7:$BB$7</c:f>
              <c:numCache/>
            </c:numRef>
          </c:val>
        </c:ser>
        <c:gapWidth val="219"/>
        <c:axId val="22818249"/>
        <c:axId val="4037650"/>
      </c:barChart>
      <c:lineChart>
        <c:grouping val="standard"/>
        <c:varyColors val="0"/>
        <c:ser>
          <c:idx val="3"/>
          <c:order val="3"/>
          <c:tx>
            <c:strRef>
              <c:f>'Figure 1'!$A$8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1'!$B$4:$BB$4</c:f>
              <c:strCache/>
            </c:strRef>
          </c:cat>
          <c:val>
            <c:numRef>
              <c:f>'Figure 1'!$B$8:$BB$8</c:f>
              <c:numCache/>
            </c:numRef>
          </c:val>
          <c:smooth val="0"/>
        </c:ser>
        <c:marker val="1"/>
        <c:axId val="22818249"/>
        <c:axId val="4037650"/>
      </c:line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650"/>
        <c:crosses val="autoZero"/>
        <c:auto val="1"/>
        <c:lblOffset val="100"/>
        <c:noMultiLvlLbl val="0"/>
      </c:catAx>
      <c:valAx>
        <c:axId val="40376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8182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63"/>
          <c:w val="0.37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calendar week, EU, 2020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 2015 - 2019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(from week 1 to 26, in million persons, age group 20-64, experimental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2a'!$A$5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2a'!$B$4:$AA$4</c:f>
              <c:strCache/>
            </c:strRef>
          </c:cat>
          <c:val>
            <c:numRef>
              <c:f>'Figure 2a'!$B$5:$AA$5</c:f>
              <c:numCache/>
            </c:numRef>
          </c:val>
          <c:smooth val="0"/>
        </c:ser>
        <c:ser>
          <c:idx val="1"/>
          <c:order val="1"/>
          <c:tx>
            <c:strRef>
              <c:f>'Figure 2a'!$A$6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2a'!$B$4:$AA$4</c:f>
              <c:strCache/>
            </c:strRef>
          </c:cat>
          <c:val>
            <c:numRef>
              <c:f>'Figure 2a'!$B$6:$AA$6</c:f>
              <c:numCache/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auto val="1"/>
        <c:lblOffset val="100"/>
        <c:noMultiLvlLbl val="0"/>
      </c:catAx>
      <c:valAx>
        <c:axId val="58614204"/>
        <c:scaling>
          <c:orientation val="minMax"/>
          <c:max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3388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87225"/>
          <c:w val="0.3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calendar week, EU, 2020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 2015 - 2019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(from week 27 to 53, in million persons, age group 20-64, experimental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'Figure 2b'!$A$5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2b'!$B$4:$AB$4</c:f>
              <c:strCache/>
            </c:strRef>
          </c:cat>
          <c:val>
            <c:numRef>
              <c:f>'Figure 2b'!$B$5:$AB$5</c:f>
              <c:numCache/>
            </c:numRef>
          </c:val>
          <c:smooth val="0"/>
        </c:ser>
        <c:ser>
          <c:idx val="1"/>
          <c:order val="1"/>
          <c:tx>
            <c:strRef>
              <c:f>'Figure 2b'!$A$6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2b'!$B$4:$AB$4</c:f>
              <c:strCache/>
            </c:strRef>
          </c:cat>
          <c:val>
            <c:numRef>
              <c:f>'Figure 2b'!$B$6:$AB$6</c:f>
              <c:numCache/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0054"/>
        <c:crosses val="autoZero"/>
        <c:auto val="1"/>
        <c:lblOffset val="100"/>
        <c:noMultiLvlLbl val="0"/>
      </c:catAx>
      <c:valAx>
        <c:axId val="501300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7657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863"/>
          <c:w val="0.313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"Men to women" ratio among absences from work by calendar week, EU, 2020 and average 2015 - 2019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(from week 1 to 26, in %, age group 20-64, experimental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3a'!$A$5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3a'!$B$4:$AA$4</c:f>
              <c:strCache/>
            </c:strRef>
          </c:cat>
          <c:val>
            <c:numRef>
              <c:f>'Figure 3a'!$B$5:$AA$5</c:f>
              <c:numCache/>
            </c:numRef>
          </c:val>
          <c:smooth val="0"/>
        </c:ser>
        <c:ser>
          <c:idx val="1"/>
          <c:order val="1"/>
          <c:tx>
            <c:strRef>
              <c:f>'Figure 3a'!$A$6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3a'!$B$4:$AA$4</c:f>
              <c:strCache/>
            </c:strRef>
          </c:cat>
          <c:val>
            <c:numRef>
              <c:f>'Figure 3a'!$B$6:$AA$6</c:f>
              <c:numCache/>
            </c:numRef>
          </c:val>
          <c:smooth val="0"/>
        </c:ser>
        <c:marker val="1"/>
        <c:axId val="48517303"/>
        <c:axId val="34002544"/>
      </c:line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2544"/>
        <c:crossesAt val="100"/>
        <c:auto val="1"/>
        <c:lblOffset val="100"/>
        <c:noMultiLvlLbl val="0"/>
      </c:catAx>
      <c:valAx>
        <c:axId val="340025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5173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83925"/>
          <c:w val="0.313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"Men to women" ratio among absences from work by calendar week, EU, 2020 and average 2015 - 2019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(from week 27 to 53, in %, age group 20-64, experimental data)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3b'!$A$5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3b'!$B$4:$AB$4</c:f>
              <c:strCache/>
            </c:strRef>
          </c:cat>
          <c:val>
            <c:numRef>
              <c:f>'Figure 3b'!$B$5:$AB$5</c:f>
              <c:numCache/>
            </c:numRef>
          </c:val>
          <c:smooth val="0"/>
        </c:ser>
        <c:ser>
          <c:idx val="1"/>
          <c:order val="1"/>
          <c:tx>
            <c:strRef>
              <c:f>'Figure 3b'!$A$6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3b'!$B$4:$AB$4</c:f>
              <c:strCache/>
            </c:strRef>
          </c:cat>
          <c:val>
            <c:numRef>
              <c:f>'Figure 3b'!$B$6:$AB$6</c:f>
              <c:numCache/>
            </c:numRef>
          </c:val>
          <c:smooth val="0"/>
        </c:ser>
        <c:marker val="1"/>
        <c:axId val="37587441"/>
        <c:axId val="2742650"/>
      </c:line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50"/>
        <c:crossesAt val="100"/>
        <c:auto val="1"/>
        <c:lblOffset val="100"/>
        <c:noMultiLvlLbl val="0"/>
      </c:catAx>
      <c:valAx>
        <c:axId val="27426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5874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83925"/>
          <c:w val="0.34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In accordance with the ISO week date system, 2020 has 53 instead of 52 weeks.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15</xdr:col>
      <xdr:colOff>381000</xdr:colOff>
      <xdr:row>42</xdr:row>
      <xdr:rowOff>152400</xdr:rowOff>
    </xdr:to>
    <xdr:graphicFrame macro="">
      <xdr:nvGraphicFramePr>
        <xdr:cNvPr id="3" name="Chart 2"/>
        <xdr:cNvGraphicFramePr/>
      </xdr:nvGraphicFramePr>
      <xdr:xfrm>
        <a:off x="0" y="1809750"/>
        <a:ext cx="96012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15</xdr:col>
      <xdr:colOff>381000</xdr:colOff>
      <xdr:row>52</xdr:row>
      <xdr:rowOff>19050</xdr:rowOff>
    </xdr:to>
    <xdr:graphicFrame macro="">
      <xdr:nvGraphicFramePr>
        <xdr:cNvPr id="2" name="Chart 1"/>
        <xdr:cNvGraphicFramePr/>
      </xdr:nvGraphicFramePr>
      <xdr:xfrm>
        <a:off x="0" y="1905000"/>
        <a:ext cx="9525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05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15</xdr:col>
      <xdr:colOff>381000</xdr:colOff>
      <xdr:row>49</xdr:row>
      <xdr:rowOff>85725</xdr:rowOff>
    </xdr:to>
    <xdr:graphicFrame macro="">
      <xdr:nvGraphicFramePr>
        <xdr:cNvPr id="2" name="Chart 1"/>
        <xdr:cNvGraphicFramePr/>
      </xdr:nvGraphicFramePr>
      <xdr:xfrm>
        <a:off x="0" y="1543050"/>
        <a:ext cx="95250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In accordance with the ISO week date system, 2015 and 2020 have 53 instead of 52 weeks.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15</xdr:col>
      <xdr:colOff>381000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0" y="1676400"/>
        <a:ext cx="9525000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“Average 2015-2019” refers to the average of the ratios, not the ratio between the average values for men and women.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15</xdr:col>
      <xdr:colOff>295275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0" y="1781175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Notes: In accordance with the ISO week date system, 2015 and 2020 have 53 instead of 52 weeks; “Average 2015-2019” refers to the average of the ratios, not the ratio between the average values for men and women.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showGridLines="0" tabSelected="1" workbookViewId="0" topLeftCell="A1">
      <selection activeCell="S27" sqref="S27"/>
    </sheetView>
  </sheetViews>
  <sheetFormatPr defaultColWidth="9.140625" defaultRowHeight="15"/>
  <cols>
    <col min="1" max="16384" width="9.140625" style="3" customWidth="1"/>
  </cols>
  <sheetData>
    <row r="1" ht="15.75">
      <c r="A1" s="1" t="s">
        <v>63</v>
      </c>
    </row>
    <row r="2" ht="12.75">
      <c r="A2" s="2" t="s">
        <v>64</v>
      </c>
    </row>
    <row r="4" spans="1:54" ht="12">
      <c r="A4" s="21"/>
      <c r="B4" s="23" t="s">
        <v>10</v>
      </c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21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21" t="s">
        <v>29</v>
      </c>
      <c r="V4" s="21" t="s">
        <v>30</v>
      </c>
      <c r="W4" s="21" t="s">
        <v>31</v>
      </c>
      <c r="X4" s="21" t="s">
        <v>32</v>
      </c>
      <c r="Y4" s="21" t="s">
        <v>33</v>
      </c>
      <c r="Z4" s="21" t="s">
        <v>34</v>
      </c>
      <c r="AA4" s="21" t="s">
        <v>35</v>
      </c>
      <c r="AB4" s="21" t="s">
        <v>36</v>
      </c>
      <c r="AC4" s="21" t="s">
        <v>37</v>
      </c>
      <c r="AD4" s="21" t="s">
        <v>38</v>
      </c>
      <c r="AE4" s="21" t="s">
        <v>39</v>
      </c>
      <c r="AF4" s="21" t="s">
        <v>40</v>
      </c>
      <c r="AG4" s="21" t="s">
        <v>41</v>
      </c>
      <c r="AH4" s="21" t="s">
        <v>42</v>
      </c>
      <c r="AI4" s="21" t="s">
        <v>43</v>
      </c>
      <c r="AJ4" s="21" t="s">
        <v>44</v>
      </c>
      <c r="AK4" s="21" t="s">
        <v>45</v>
      </c>
      <c r="AL4" s="21" t="s">
        <v>46</v>
      </c>
      <c r="AM4" s="21" t="s">
        <v>47</v>
      </c>
      <c r="AN4" s="21" t="s">
        <v>48</v>
      </c>
      <c r="AO4" s="21" t="s">
        <v>49</v>
      </c>
      <c r="AP4" s="21" t="s">
        <v>50</v>
      </c>
      <c r="AQ4" s="21" t="s">
        <v>51</v>
      </c>
      <c r="AR4" s="21" t="s">
        <v>52</v>
      </c>
      <c r="AS4" s="21" t="s">
        <v>53</v>
      </c>
      <c r="AT4" s="21" t="s">
        <v>54</v>
      </c>
      <c r="AU4" s="21" t="s">
        <v>55</v>
      </c>
      <c r="AV4" s="21" t="s">
        <v>56</v>
      </c>
      <c r="AW4" s="21" t="s">
        <v>57</v>
      </c>
      <c r="AX4" s="21" t="s">
        <v>58</v>
      </c>
      <c r="AY4" s="21" t="s">
        <v>59</v>
      </c>
      <c r="AZ4" s="21" t="s">
        <v>60</v>
      </c>
      <c r="BA4" s="21" t="s">
        <v>61</v>
      </c>
      <c r="BB4" s="21" t="s">
        <v>62</v>
      </c>
    </row>
    <row r="5" spans="1:54" ht="12">
      <c r="A5" s="11" t="s">
        <v>6</v>
      </c>
      <c r="B5" s="19">
        <f aca="true" t="shared" si="0" ref="B5:AG5">B14/1000</f>
        <v>27.563</v>
      </c>
      <c r="C5" s="16">
        <f t="shared" si="0"/>
        <v>13.942</v>
      </c>
      <c r="D5" s="16">
        <f t="shared" si="0"/>
        <v>11.418</v>
      </c>
      <c r="E5" s="16">
        <f t="shared" si="0"/>
        <v>11.638</v>
      </c>
      <c r="F5" s="16">
        <f t="shared" si="0"/>
        <v>10.838</v>
      </c>
      <c r="G5" s="16">
        <f t="shared" si="0"/>
        <v>11.532</v>
      </c>
      <c r="H5" s="16">
        <f t="shared" si="0"/>
        <v>13.475</v>
      </c>
      <c r="I5" s="16">
        <f t="shared" si="0"/>
        <v>14.203</v>
      </c>
      <c r="J5" s="16">
        <f t="shared" si="0"/>
        <v>12.411</v>
      </c>
      <c r="K5" s="16">
        <f t="shared" si="0"/>
        <v>11.544</v>
      </c>
      <c r="L5" s="16">
        <f t="shared" si="0"/>
        <v>10.287</v>
      </c>
      <c r="M5" s="16">
        <f t="shared" si="0"/>
        <v>10.805</v>
      </c>
      <c r="N5" s="16">
        <f t="shared" si="0"/>
        <v>10.003</v>
      </c>
      <c r="O5" s="16">
        <f t="shared" si="0"/>
        <v>10.97</v>
      </c>
      <c r="P5" s="16">
        <f t="shared" si="0"/>
        <v>18.224</v>
      </c>
      <c r="Q5" s="16">
        <f t="shared" si="0"/>
        <v>16.801</v>
      </c>
      <c r="R5" s="16">
        <f t="shared" si="0"/>
        <v>11.748</v>
      </c>
      <c r="S5" s="16">
        <f t="shared" si="0"/>
        <v>11.967</v>
      </c>
      <c r="T5" s="16">
        <f t="shared" si="0"/>
        <v>10.478</v>
      </c>
      <c r="U5" s="16">
        <f t="shared" si="0"/>
        <v>10.718</v>
      </c>
      <c r="V5" s="16">
        <f t="shared" si="0"/>
        <v>11.989</v>
      </c>
      <c r="W5" s="16">
        <f t="shared" si="0"/>
        <v>11.488</v>
      </c>
      <c r="X5" s="16">
        <f t="shared" si="0"/>
        <v>12.41</v>
      </c>
      <c r="Y5" s="16">
        <f t="shared" si="0"/>
        <v>13.589</v>
      </c>
      <c r="Z5" s="16">
        <f t="shared" si="0"/>
        <v>13.496</v>
      </c>
      <c r="AA5" s="16">
        <f t="shared" si="0"/>
        <v>16.095</v>
      </c>
      <c r="AB5" s="16">
        <f t="shared" si="0"/>
        <v>22.266</v>
      </c>
      <c r="AC5" s="16">
        <f t="shared" si="0"/>
        <v>26.871</v>
      </c>
      <c r="AD5" s="16">
        <f t="shared" si="0"/>
        <v>31.97</v>
      </c>
      <c r="AE5" s="16">
        <f t="shared" si="0"/>
        <v>36.044</v>
      </c>
      <c r="AF5" s="16">
        <f t="shared" si="0"/>
        <v>40.978</v>
      </c>
      <c r="AG5" s="16">
        <f t="shared" si="0"/>
        <v>48.374</v>
      </c>
      <c r="AH5" s="16">
        <f aca="true" t="shared" si="1" ref="AH5:BA5">AH14/1000</f>
        <v>51.903</v>
      </c>
      <c r="AI5" s="16">
        <f t="shared" si="1"/>
        <v>41.788</v>
      </c>
      <c r="AJ5" s="16">
        <f t="shared" si="1"/>
        <v>27.516</v>
      </c>
      <c r="AK5" s="16">
        <f t="shared" si="1"/>
        <v>17.198</v>
      </c>
      <c r="AL5" s="16">
        <f t="shared" si="1"/>
        <v>13.987</v>
      </c>
      <c r="AM5" s="16">
        <f t="shared" si="1"/>
        <v>13.524</v>
      </c>
      <c r="AN5" s="16">
        <f t="shared" si="1"/>
        <v>12.576</v>
      </c>
      <c r="AO5" s="16">
        <f t="shared" si="1"/>
        <v>11.949</v>
      </c>
      <c r="AP5" s="16">
        <f t="shared" si="1"/>
        <v>12.16</v>
      </c>
      <c r="AQ5" s="16">
        <f t="shared" si="1"/>
        <v>11.615</v>
      </c>
      <c r="AR5" s="16">
        <f t="shared" si="1"/>
        <v>14.193</v>
      </c>
      <c r="AS5" s="16">
        <f t="shared" si="1"/>
        <v>16.801</v>
      </c>
      <c r="AT5" s="16">
        <f t="shared" si="1"/>
        <v>10.627</v>
      </c>
      <c r="AU5" s="16">
        <f t="shared" si="1"/>
        <v>10.805</v>
      </c>
      <c r="AV5" s="16">
        <f t="shared" si="1"/>
        <v>10.242</v>
      </c>
      <c r="AW5" s="16">
        <f t="shared" si="1"/>
        <v>10.101</v>
      </c>
      <c r="AX5" s="16">
        <f t="shared" si="1"/>
        <v>10.274</v>
      </c>
      <c r="AY5" s="16">
        <f t="shared" si="1"/>
        <v>10.472</v>
      </c>
      <c r="AZ5" s="16">
        <f t="shared" si="1"/>
        <v>16.817</v>
      </c>
      <c r="BA5" s="16">
        <f t="shared" si="1"/>
        <v>53.283</v>
      </c>
      <c r="BB5" s="16" t="s">
        <v>2</v>
      </c>
    </row>
    <row r="6" spans="1:54" ht="12">
      <c r="A6" s="22" t="s">
        <v>7</v>
      </c>
      <c r="B6" s="24">
        <f aca="true" t="shared" si="2" ref="B6:AG6">B15/1000</f>
        <v>36.185</v>
      </c>
      <c r="C6" s="25">
        <f t="shared" si="2"/>
        <v>13.658</v>
      </c>
      <c r="D6" s="25">
        <f t="shared" si="2"/>
        <v>11.059</v>
      </c>
      <c r="E6" s="25">
        <f t="shared" si="2"/>
        <v>11.125</v>
      </c>
      <c r="F6" s="25">
        <f t="shared" si="2"/>
        <v>10.786</v>
      </c>
      <c r="G6" s="25">
        <f t="shared" si="2"/>
        <v>11.802</v>
      </c>
      <c r="H6" s="25">
        <f t="shared" si="2"/>
        <v>13.685</v>
      </c>
      <c r="I6" s="25">
        <f t="shared" si="2"/>
        <v>14.468</v>
      </c>
      <c r="J6" s="25">
        <f t="shared" si="2"/>
        <v>13.745</v>
      </c>
      <c r="K6" s="25">
        <f t="shared" si="2"/>
        <v>13.069</v>
      </c>
      <c r="L6" s="25">
        <f t="shared" si="2"/>
        <v>11.046</v>
      </c>
      <c r="M6" s="25">
        <f t="shared" si="2"/>
        <v>10.959</v>
      </c>
      <c r="N6" s="25">
        <f t="shared" si="2"/>
        <v>16.942</v>
      </c>
      <c r="O6" s="25">
        <f t="shared" si="2"/>
        <v>14.95</v>
      </c>
      <c r="P6" s="25">
        <f t="shared" si="2"/>
        <v>12.199</v>
      </c>
      <c r="Q6" s="25">
        <f t="shared" si="2"/>
        <v>11.598</v>
      </c>
      <c r="R6" s="25">
        <f t="shared" si="2"/>
        <v>11.97</v>
      </c>
      <c r="S6" s="25">
        <f t="shared" si="2"/>
        <v>15.563</v>
      </c>
      <c r="T6" s="25">
        <f t="shared" si="2"/>
        <v>17.225</v>
      </c>
      <c r="U6" s="25">
        <f t="shared" si="2"/>
        <v>11.84</v>
      </c>
      <c r="V6" s="25">
        <f t="shared" si="2"/>
        <v>12.554</v>
      </c>
      <c r="W6" s="25">
        <f t="shared" si="2"/>
        <v>12.552</v>
      </c>
      <c r="X6" s="25">
        <f t="shared" si="2"/>
        <v>11.07</v>
      </c>
      <c r="Y6" s="25">
        <f t="shared" si="2"/>
        <v>12.084</v>
      </c>
      <c r="Z6" s="25">
        <f t="shared" si="2"/>
        <v>13.55</v>
      </c>
      <c r="AA6" s="25">
        <f t="shared" si="2"/>
        <v>15.899</v>
      </c>
      <c r="AB6" s="25">
        <f t="shared" si="2"/>
        <v>21.322</v>
      </c>
      <c r="AC6" s="25">
        <f t="shared" si="2"/>
        <v>25.735</v>
      </c>
      <c r="AD6" s="25">
        <f t="shared" si="2"/>
        <v>30.747</v>
      </c>
      <c r="AE6" s="25">
        <f t="shared" si="2"/>
        <v>36.557</v>
      </c>
      <c r="AF6" s="25">
        <f t="shared" si="2"/>
        <v>38.529</v>
      </c>
      <c r="AG6" s="25">
        <f t="shared" si="2"/>
        <v>46.817</v>
      </c>
      <c r="AH6" s="25">
        <f aca="true" t="shared" si="3" ref="AH6:BA6">AH15/1000</f>
        <v>52.953</v>
      </c>
      <c r="AI6" s="25">
        <f t="shared" si="3"/>
        <v>42.632</v>
      </c>
      <c r="AJ6" s="25">
        <f t="shared" si="3"/>
        <v>29.691</v>
      </c>
      <c r="AK6" s="25">
        <f t="shared" si="3"/>
        <v>17.4</v>
      </c>
      <c r="AL6" s="25">
        <f t="shared" si="3"/>
        <v>14.78</v>
      </c>
      <c r="AM6" s="25">
        <f t="shared" si="3"/>
        <v>13.796</v>
      </c>
      <c r="AN6" s="25">
        <f t="shared" si="3"/>
        <v>13.284</v>
      </c>
      <c r="AO6" s="25">
        <f t="shared" si="3"/>
        <v>12.697</v>
      </c>
      <c r="AP6" s="25">
        <f t="shared" si="3"/>
        <v>12.367</v>
      </c>
      <c r="AQ6" s="25">
        <f t="shared" si="3"/>
        <v>12.301</v>
      </c>
      <c r="AR6" s="25">
        <f t="shared" si="3"/>
        <v>13.946</v>
      </c>
      <c r="AS6" s="25">
        <f t="shared" si="3"/>
        <v>16.424</v>
      </c>
      <c r="AT6" s="25">
        <f t="shared" si="3"/>
        <v>11.141</v>
      </c>
      <c r="AU6" s="25">
        <f t="shared" si="3"/>
        <v>10.53</v>
      </c>
      <c r="AV6" s="25">
        <f t="shared" si="3"/>
        <v>10.437</v>
      </c>
      <c r="AW6" s="25">
        <f t="shared" si="3"/>
        <v>10.117</v>
      </c>
      <c r="AX6" s="25">
        <f t="shared" si="3"/>
        <v>9.966</v>
      </c>
      <c r="AY6" s="25">
        <f t="shared" si="3"/>
        <v>10.817</v>
      </c>
      <c r="AZ6" s="25">
        <f t="shared" si="3"/>
        <v>16.131</v>
      </c>
      <c r="BA6" s="25">
        <f t="shared" si="3"/>
        <v>57.579</v>
      </c>
      <c r="BB6" s="25" t="s">
        <v>2</v>
      </c>
    </row>
    <row r="7" spans="1:54" ht="12">
      <c r="A7" s="22" t="s">
        <v>8</v>
      </c>
      <c r="B7" s="24">
        <f aca="true" t="shared" si="4" ref="B7:AG7">B16/1000</f>
        <v>41.976</v>
      </c>
      <c r="C7" s="25">
        <f t="shared" si="4"/>
        <v>13.476</v>
      </c>
      <c r="D7" s="25">
        <f t="shared" si="4"/>
        <v>10.384</v>
      </c>
      <c r="E7" s="25">
        <f t="shared" si="4"/>
        <v>12.012</v>
      </c>
      <c r="F7" s="25">
        <f t="shared" si="4"/>
        <v>11.857</v>
      </c>
      <c r="G7" s="25">
        <f t="shared" si="4"/>
        <v>11.435</v>
      </c>
      <c r="H7" s="25">
        <f t="shared" si="4"/>
        <v>13.167</v>
      </c>
      <c r="I7" s="25">
        <f t="shared" si="4"/>
        <v>14.089</v>
      </c>
      <c r="J7" s="25">
        <f t="shared" si="4"/>
        <v>13.305</v>
      </c>
      <c r="K7" s="25">
        <f t="shared" si="4"/>
        <v>12.755</v>
      </c>
      <c r="L7" s="25">
        <f t="shared" si="4"/>
        <v>11.078</v>
      </c>
      <c r="M7" s="25">
        <f t="shared" si="4"/>
        <v>10.851</v>
      </c>
      <c r="N7" s="25">
        <f t="shared" si="4"/>
        <v>10.305</v>
      </c>
      <c r="O7" s="25">
        <f t="shared" si="4"/>
        <v>10.163</v>
      </c>
      <c r="P7" s="25">
        <f t="shared" si="4"/>
        <v>12.791</v>
      </c>
      <c r="Q7" s="25">
        <f t="shared" si="4"/>
        <v>18.464</v>
      </c>
      <c r="R7" s="25">
        <f t="shared" si="4"/>
        <v>19.937</v>
      </c>
      <c r="S7" s="25">
        <f t="shared" si="4"/>
        <v>16.924</v>
      </c>
      <c r="T7" s="25">
        <f t="shared" si="4"/>
        <v>12.038</v>
      </c>
      <c r="U7" s="25">
        <f t="shared" si="4"/>
        <v>10.613</v>
      </c>
      <c r="V7" s="25">
        <f t="shared" si="4"/>
        <v>10.182</v>
      </c>
      <c r="W7" s="25">
        <f t="shared" si="4"/>
        <v>12.039</v>
      </c>
      <c r="X7" s="25">
        <f t="shared" si="4"/>
        <v>12.277</v>
      </c>
      <c r="Y7" s="25">
        <f t="shared" si="4"/>
        <v>13.934</v>
      </c>
      <c r="Z7" s="25">
        <f t="shared" si="4"/>
        <v>15.101</v>
      </c>
      <c r="AA7" s="25">
        <f t="shared" si="4"/>
        <v>16.425</v>
      </c>
      <c r="AB7" s="25">
        <f t="shared" si="4"/>
        <v>20.61</v>
      </c>
      <c r="AC7" s="25">
        <f t="shared" si="4"/>
        <v>26.356</v>
      </c>
      <c r="AD7" s="25">
        <f t="shared" si="4"/>
        <v>30.842</v>
      </c>
      <c r="AE7" s="25">
        <f t="shared" si="4"/>
        <v>36.578</v>
      </c>
      <c r="AF7" s="25">
        <f t="shared" si="4"/>
        <v>38.912</v>
      </c>
      <c r="AG7" s="25">
        <f t="shared" si="4"/>
        <v>45.74</v>
      </c>
      <c r="AH7" s="25">
        <f aca="true" t="shared" si="5" ref="AH7:BA7">AH16/1000</f>
        <v>53.301</v>
      </c>
      <c r="AI7" s="25">
        <f t="shared" si="5"/>
        <v>46.458</v>
      </c>
      <c r="AJ7" s="25">
        <f t="shared" si="5"/>
        <v>31.163</v>
      </c>
      <c r="AK7" s="25">
        <f t="shared" si="5"/>
        <v>19.066</v>
      </c>
      <c r="AL7" s="25">
        <f t="shared" si="5"/>
        <v>14.924</v>
      </c>
      <c r="AM7" s="25">
        <f t="shared" si="5"/>
        <v>13.284</v>
      </c>
      <c r="AN7" s="25">
        <f t="shared" si="5"/>
        <v>12.776</v>
      </c>
      <c r="AO7" s="25">
        <f t="shared" si="5"/>
        <v>12.388</v>
      </c>
      <c r="AP7" s="25">
        <f t="shared" si="5"/>
        <v>12.351</v>
      </c>
      <c r="AQ7" s="25">
        <f t="shared" si="5"/>
        <v>12.34</v>
      </c>
      <c r="AR7" s="25">
        <f t="shared" si="5"/>
        <v>15.003</v>
      </c>
      <c r="AS7" s="25">
        <f t="shared" si="5"/>
        <v>16.681</v>
      </c>
      <c r="AT7" s="25">
        <f t="shared" si="5"/>
        <v>10.463</v>
      </c>
      <c r="AU7" s="25">
        <f t="shared" si="5"/>
        <v>10.98</v>
      </c>
      <c r="AV7" s="25">
        <f t="shared" si="5"/>
        <v>10.821</v>
      </c>
      <c r="AW7" s="25">
        <f t="shared" si="5"/>
        <v>10.57</v>
      </c>
      <c r="AX7" s="25">
        <f t="shared" si="5"/>
        <v>10.829</v>
      </c>
      <c r="AY7" s="25">
        <f t="shared" si="5"/>
        <v>11.203</v>
      </c>
      <c r="AZ7" s="25">
        <f t="shared" si="5"/>
        <v>15.18</v>
      </c>
      <c r="BA7" s="25">
        <f t="shared" si="5"/>
        <v>51.932</v>
      </c>
      <c r="BB7" s="25" t="s">
        <v>2</v>
      </c>
    </row>
    <row r="8" spans="1:54" ht="12">
      <c r="A8" s="12" t="s">
        <v>9</v>
      </c>
      <c r="B8" s="20">
        <f aca="true" t="shared" si="6" ref="B8:AG8">B17/1000</f>
        <v>49.663</v>
      </c>
      <c r="C8" s="17">
        <f t="shared" si="6"/>
        <v>14.929</v>
      </c>
      <c r="D8" s="17">
        <f t="shared" si="6"/>
        <v>10.901</v>
      </c>
      <c r="E8" s="17">
        <f t="shared" si="6"/>
        <v>10.647</v>
      </c>
      <c r="F8" s="17">
        <f t="shared" si="6"/>
        <v>10.317</v>
      </c>
      <c r="G8" s="17">
        <f t="shared" si="6"/>
        <v>10.041</v>
      </c>
      <c r="H8" s="17">
        <f t="shared" si="6"/>
        <v>11.921</v>
      </c>
      <c r="I8" s="17">
        <f t="shared" si="6"/>
        <v>13.815</v>
      </c>
      <c r="J8" s="17">
        <f t="shared" si="6"/>
        <v>14.424</v>
      </c>
      <c r="K8" s="17">
        <f t="shared" si="6"/>
        <v>13.648</v>
      </c>
      <c r="L8" s="17">
        <f t="shared" si="6"/>
        <v>18.686</v>
      </c>
      <c r="M8" s="17">
        <f t="shared" si="6"/>
        <v>36.081</v>
      </c>
      <c r="N8" s="17">
        <f t="shared" si="6"/>
        <v>46.311</v>
      </c>
      <c r="O8" s="17">
        <f t="shared" si="6"/>
        <v>46.47</v>
      </c>
      <c r="P8" s="17">
        <f t="shared" si="6"/>
        <v>47.967</v>
      </c>
      <c r="Q8" s="17">
        <f t="shared" si="6"/>
        <v>47.415</v>
      </c>
      <c r="R8" s="17">
        <f t="shared" si="6"/>
        <v>42.877</v>
      </c>
      <c r="S8" s="17">
        <f t="shared" si="6"/>
        <v>39.81</v>
      </c>
      <c r="T8" s="17">
        <f t="shared" si="6"/>
        <v>33.947</v>
      </c>
      <c r="U8" s="17">
        <f t="shared" si="6"/>
        <v>26.963</v>
      </c>
      <c r="V8" s="17">
        <f t="shared" si="6"/>
        <v>24.37</v>
      </c>
      <c r="W8" s="17">
        <f t="shared" si="6"/>
        <v>20.463</v>
      </c>
      <c r="X8" s="17">
        <f t="shared" si="6"/>
        <v>18.322</v>
      </c>
      <c r="Y8" s="17">
        <f t="shared" si="6"/>
        <v>17.041</v>
      </c>
      <c r="Z8" s="17">
        <f t="shared" si="6"/>
        <v>15.772</v>
      </c>
      <c r="AA8" s="17">
        <f t="shared" si="6"/>
        <v>17.593</v>
      </c>
      <c r="AB8" s="17">
        <f t="shared" si="6"/>
        <v>19.386</v>
      </c>
      <c r="AC8" s="17">
        <f t="shared" si="6"/>
        <v>24.324</v>
      </c>
      <c r="AD8" s="17">
        <f t="shared" si="6"/>
        <v>30.58</v>
      </c>
      <c r="AE8" s="17">
        <f t="shared" si="6"/>
        <v>33.254</v>
      </c>
      <c r="AF8" s="17">
        <f t="shared" si="6"/>
        <v>36.11</v>
      </c>
      <c r="AG8" s="17">
        <f t="shared" si="6"/>
        <v>40.87</v>
      </c>
      <c r="AH8" s="17">
        <f aca="true" t="shared" si="7" ref="AH8:BA8">AH17/1000</f>
        <v>48.771</v>
      </c>
      <c r="AI8" s="17">
        <f t="shared" si="7"/>
        <v>43.412</v>
      </c>
      <c r="AJ8" s="17">
        <f t="shared" si="7"/>
        <v>33.278</v>
      </c>
      <c r="AK8" s="17">
        <f t="shared" si="7"/>
        <v>18.585</v>
      </c>
      <c r="AL8" s="17">
        <f t="shared" si="7"/>
        <v>15.511</v>
      </c>
      <c r="AM8" s="17">
        <f t="shared" si="7"/>
        <v>14.676</v>
      </c>
      <c r="AN8" s="17">
        <f t="shared" si="7"/>
        <v>13.367</v>
      </c>
      <c r="AO8" s="17">
        <f t="shared" si="7"/>
        <v>11.511</v>
      </c>
      <c r="AP8" s="17">
        <f t="shared" si="7"/>
        <v>12.231</v>
      </c>
      <c r="AQ8" s="17">
        <f t="shared" si="7"/>
        <v>14.359</v>
      </c>
      <c r="AR8" s="17">
        <f t="shared" si="7"/>
        <v>16.203</v>
      </c>
      <c r="AS8" s="17">
        <f t="shared" si="7"/>
        <v>17.183</v>
      </c>
      <c r="AT8" s="17">
        <f t="shared" si="7"/>
        <v>16.514</v>
      </c>
      <c r="AU8" s="17">
        <f t="shared" si="7"/>
        <v>17.316</v>
      </c>
      <c r="AV8" s="17">
        <f t="shared" si="7"/>
        <v>16.157</v>
      </c>
      <c r="AW8" s="17">
        <f t="shared" si="7"/>
        <v>14.653</v>
      </c>
      <c r="AX8" s="17">
        <f t="shared" si="7"/>
        <v>14.738</v>
      </c>
      <c r="AY8" s="17">
        <f t="shared" si="7"/>
        <v>15.113</v>
      </c>
      <c r="AZ8" s="17">
        <f t="shared" si="7"/>
        <v>16.777</v>
      </c>
      <c r="BA8" s="17">
        <f t="shared" si="7"/>
        <v>41.694</v>
      </c>
      <c r="BB8" s="17">
        <f>BB17/1000</f>
        <v>64.535</v>
      </c>
    </row>
    <row r="10" ht="15" customHeight="1">
      <c r="A10" s="5" t="s">
        <v>65</v>
      </c>
    </row>
    <row r="11" ht="15" customHeight="1">
      <c r="A11" s="4" t="s">
        <v>66</v>
      </c>
    </row>
    <row r="12" spans="1:54" ht="1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2">
      <c r="A13" s="8" t="s">
        <v>3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  <c r="P13" s="8" t="s">
        <v>24</v>
      </c>
      <c r="Q13" s="8" t="s">
        <v>25</v>
      </c>
      <c r="R13" s="8" t="s">
        <v>26</v>
      </c>
      <c r="S13" s="8" t="s">
        <v>27</v>
      </c>
      <c r="T13" s="8" t="s">
        <v>28</v>
      </c>
      <c r="U13" s="8" t="s">
        <v>29</v>
      </c>
      <c r="V13" s="8" t="s">
        <v>30</v>
      </c>
      <c r="W13" s="8" t="s">
        <v>31</v>
      </c>
      <c r="X13" s="8" t="s">
        <v>32</v>
      </c>
      <c r="Y13" s="8" t="s">
        <v>33</v>
      </c>
      <c r="Z13" s="8" t="s">
        <v>34</v>
      </c>
      <c r="AA13" s="8" t="s">
        <v>35</v>
      </c>
      <c r="AB13" s="8" t="s">
        <v>36</v>
      </c>
      <c r="AC13" s="8" t="s">
        <v>37</v>
      </c>
      <c r="AD13" s="8" t="s">
        <v>38</v>
      </c>
      <c r="AE13" s="8" t="s">
        <v>39</v>
      </c>
      <c r="AF13" s="8" t="s">
        <v>40</v>
      </c>
      <c r="AG13" s="8" t="s">
        <v>41</v>
      </c>
      <c r="AH13" s="8" t="s">
        <v>42</v>
      </c>
      <c r="AI13" s="8" t="s">
        <v>43</v>
      </c>
      <c r="AJ13" s="8" t="s">
        <v>44</v>
      </c>
      <c r="AK13" s="8" t="s">
        <v>45</v>
      </c>
      <c r="AL13" s="8" t="s">
        <v>46</v>
      </c>
      <c r="AM13" s="8" t="s">
        <v>47</v>
      </c>
      <c r="AN13" s="8" t="s">
        <v>48</v>
      </c>
      <c r="AO13" s="8" t="s">
        <v>49</v>
      </c>
      <c r="AP13" s="8" t="s">
        <v>50</v>
      </c>
      <c r="AQ13" s="8" t="s">
        <v>51</v>
      </c>
      <c r="AR13" s="8" t="s">
        <v>52</v>
      </c>
      <c r="AS13" s="8" t="s">
        <v>53</v>
      </c>
      <c r="AT13" s="8" t="s">
        <v>54</v>
      </c>
      <c r="AU13" s="8" t="s">
        <v>55</v>
      </c>
      <c r="AV13" s="8" t="s">
        <v>56</v>
      </c>
      <c r="AW13" s="8" t="s">
        <v>57</v>
      </c>
      <c r="AX13" s="8" t="s">
        <v>58</v>
      </c>
      <c r="AY13" s="8" t="s">
        <v>59</v>
      </c>
      <c r="AZ13" s="8" t="s">
        <v>60</v>
      </c>
      <c r="BA13" s="8" t="s">
        <v>61</v>
      </c>
      <c r="BB13" s="8" t="s">
        <v>62</v>
      </c>
    </row>
    <row r="14" spans="1:54" ht="12">
      <c r="A14" s="9" t="s">
        <v>6</v>
      </c>
      <c r="B14" s="10">
        <v>27563</v>
      </c>
      <c r="C14" s="10">
        <v>13942</v>
      </c>
      <c r="D14" s="10">
        <v>11418</v>
      </c>
      <c r="E14" s="10">
        <v>11638</v>
      </c>
      <c r="F14" s="10">
        <v>10838</v>
      </c>
      <c r="G14" s="10">
        <v>11532</v>
      </c>
      <c r="H14" s="10">
        <v>13475</v>
      </c>
      <c r="I14" s="10">
        <v>14203</v>
      </c>
      <c r="J14" s="10">
        <v>12411</v>
      </c>
      <c r="K14" s="10">
        <v>11544</v>
      </c>
      <c r="L14" s="10">
        <v>10287</v>
      </c>
      <c r="M14" s="10">
        <v>10805</v>
      </c>
      <c r="N14" s="10">
        <v>10003</v>
      </c>
      <c r="O14" s="10">
        <v>10970</v>
      </c>
      <c r="P14" s="10">
        <v>18224</v>
      </c>
      <c r="Q14" s="10">
        <v>16801</v>
      </c>
      <c r="R14" s="10">
        <v>11748</v>
      </c>
      <c r="S14" s="10">
        <v>11967</v>
      </c>
      <c r="T14" s="10">
        <v>10478</v>
      </c>
      <c r="U14" s="10">
        <v>10718</v>
      </c>
      <c r="V14" s="10">
        <v>11989</v>
      </c>
      <c r="W14" s="10">
        <v>11488</v>
      </c>
      <c r="X14" s="10">
        <v>12410</v>
      </c>
      <c r="Y14" s="10">
        <v>13589</v>
      </c>
      <c r="Z14" s="10">
        <v>13496</v>
      </c>
      <c r="AA14" s="10">
        <v>16095</v>
      </c>
      <c r="AB14" s="10">
        <v>22266</v>
      </c>
      <c r="AC14" s="10">
        <v>26871</v>
      </c>
      <c r="AD14" s="10">
        <v>31970</v>
      </c>
      <c r="AE14" s="10">
        <v>36044</v>
      </c>
      <c r="AF14" s="10">
        <v>40978</v>
      </c>
      <c r="AG14" s="10">
        <v>48374</v>
      </c>
      <c r="AH14" s="10">
        <v>51903</v>
      </c>
      <c r="AI14" s="10">
        <v>41788</v>
      </c>
      <c r="AJ14" s="10">
        <v>27516</v>
      </c>
      <c r="AK14" s="10">
        <v>17198</v>
      </c>
      <c r="AL14" s="10">
        <v>13987</v>
      </c>
      <c r="AM14" s="10">
        <v>13524</v>
      </c>
      <c r="AN14" s="10">
        <v>12576</v>
      </c>
      <c r="AO14" s="10">
        <v>11949</v>
      </c>
      <c r="AP14" s="10">
        <v>12160</v>
      </c>
      <c r="AQ14" s="10">
        <v>11615</v>
      </c>
      <c r="AR14" s="10">
        <v>14193</v>
      </c>
      <c r="AS14" s="10">
        <v>16801</v>
      </c>
      <c r="AT14" s="10">
        <v>10627</v>
      </c>
      <c r="AU14" s="10">
        <v>10805</v>
      </c>
      <c r="AV14" s="10">
        <v>10242</v>
      </c>
      <c r="AW14" s="10">
        <v>10101</v>
      </c>
      <c r="AX14" s="10">
        <v>10274</v>
      </c>
      <c r="AY14" s="10">
        <v>10472</v>
      </c>
      <c r="AZ14" s="10">
        <v>16817</v>
      </c>
      <c r="BA14" s="10">
        <v>53283</v>
      </c>
      <c r="BB14" s="10"/>
    </row>
    <row r="15" spans="1:54" ht="12">
      <c r="A15" s="9" t="s">
        <v>7</v>
      </c>
      <c r="B15" s="10">
        <v>36185</v>
      </c>
      <c r="C15" s="10">
        <v>13658</v>
      </c>
      <c r="D15" s="10">
        <v>11059</v>
      </c>
      <c r="E15" s="10">
        <v>11125</v>
      </c>
      <c r="F15" s="10">
        <v>10786</v>
      </c>
      <c r="G15" s="10">
        <v>11802</v>
      </c>
      <c r="H15" s="10">
        <v>13685</v>
      </c>
      <c r="I15" s="10">
        <v>14468</v>
      </c>
      <c r="J15" s="10">
        <v>13745</v>
      </c>
      <c r="K15" s="10">
        <v>13069</v>
      </c>
      <c r="L15" s="10">
        <v>11046</v>
      </c>
      <c r="M15" s="10">
        <v>10959</v>
      </c>
      <c r="N15" s="10">
        <v>16942</v>
      </c>
      <c r="O15" s="10">
        <v>14950</v>
      </c>
      <c r="P15" s="10">
        <v>12199</v>
      </c>
      <c r="Q15" s="10">
        <v>11598</v>
      </c>
      <c r="R15" s="10">
        <v>11970</v>
      </c>
      <c r="S15" s="10">
        <v>15563</v>
      </c>
      <c r="T15" s="10">
        <v>17225</v>
      </c>
      <c r="U15" s="10">
        <v>11840</v>
      </c>
      <c r="V15" s="10">
        <v>12554</v>
      </c>
      <c r="W15" s="10">
        <v>12552</v>
      </c>
      <c r="X15" s="10">
        <v>11070</v>
      </c>
      <c r="Y15" s="10">
        <v>12084</v>
      </c>
      <c r="Z15" s="10">
        <v>13550</v>
      </c>
      <c r="AA15" s="10">
        <v>15899</v>
      </c>
      <c r="AB15" s="10">
        <v>21322</v>
      </c>
      <c r="AC15" s="10">
        <v>25735</v>
      </c>
      <c r="AD15" s="10">
        <v>30747</v>
      </c>
      <c r="AE15" s="10">
        <v>36557</v>
      </c>
      <c r="AF15" s="10">
        <v>38529</v>
      </c>
      <c r="AG15" s="10">
        <v>46817</v>
      </c>
      <c r="AH15" s="10">
        <v>52953</v>
      </c>
      <c r="AI15" s="10">
        <v>42632</v>
      </c>
      <c r="AJ15" s="10">
        <v>29691</v>
      </c>
      <c r="AK15" s="10">
        <v>17400</v>
      </c>
      <c r="AL15" s="10">
        <v>14780</v>
      </c>
      <c r="AM15" s="10">
        <v>13796</v>
      </c>
      <c r="AN15" s="10">
        <v>13284</v>
      </c>
      <c r="AO15" s="10">
        <v>12697</v>
      </c>
      <c r="AP15" s="10">
        <v>12367</v>
      </c>
      <c r="AQ15" s="10">
        <v>12301</v>
      </c>
      <c r="AR15" s="10">
        <v>13946</v>
      </c>
      <c r="AS15" s="10">
        <v>16424</v>
      </c>
      <c r="AT15" s="10">
        <v>11141</v>
      </c>
      <c r="AU15" s="10">
        <v>10530</v>
      </c>
      <c r="AV15" s="10">
        <v>10437</v>
      </c>
      <c r="AW15" s="10">
        <v>10117</v>
      </c>
      <c r="AX15" s="10">
        <v>9966</v>
      </c>
      <c r="AY15" s="10">
        <v>10817</v>
      </c>
      <c r="AZ15" s="10">
        <v>16131</v>
      </c>
      <c r="BA15" s="10">
        <v>57579</v>
      </c>
      <c r="BB15" s="10"/>
    </row>
    <row r="16" spans="1:54" ht="12">
      <c r="A16" s="9" t="s">
        <v>8</v>
      </c>
      <c r="B16" s="10">
        <v>41976</v>
      </c>
      <c r="C16" s="10">
        <v>13476</v>
      </c>
      <c r="D16" s="10">
        <v>10384</v>
      </c>
      <c r="E16" s="10">
        <v>12012</v>
      </c>
      <c r="F16" s="10">
        <v>11857</v>
      </c>
      <c r="G16" s="10">
        <v>11435</v>
      </c>
      <c r="H16" s="10">
        <v>13167</v>
      </c>
      <c r="I16" s="10">
        <v>14089</v>
      </c>
      <c r="J16" s="10">
        <v>13305</v>
      </c>
      <c r="K16" s="10">
        <v>12755</v>
      </c>
      <c r="L16" s="10">
        <v>11078</v>
      </c>
      <c r="M16" s="10">
        <v>10851</v>
      </c>
      <c r="N16" s="10">
        <v>10305</v>
      </c>
      <c r="O16" s="10">
        <v>10163</v>
      </c>
      <c r="P16" s="10">
        <v>12791</v>
      </c>
      <c r="Q16" s="10">
        <v>18464</v>
      </c>
      <c r="R16" s="10">
        <v>19937</v>
      </c>
      <c r="S16" s="10">
        <v>16924</v>
      </c>
      <c r="T16" s="10">
        <v>12038</v>
      </c>
      <c r="U16" s="10">
        <v>10613</v>
      </c>
      <c r="V16" s="10">
        <v>10182</v>
      </c>
      <c r="W16" s="10">
        <v>12039</v>
      </c>
      <c r="X16" s="10">
        <v>12277</v>
      </c>
      <c r="Y16" s="10">
        <v>13934</v>
      </c>
      <c r="Z16" s="10">
        <v>15101</v>
      </c>
      <c r="AA16" s="10">
        <v>16425</v>
      </c>
      <c r="AB16" s="10">
        <v>20610</v>
      </c>
      <c r="AC16" s="10">
        <v>26356</v>
      </c>
      <c r="AD16" s="10">
        <v>30842</v>
      </c>
      <c r="AE16" s="10">
        <v>36578</v>
      </c>
      <c r="AF16" s="10">
        <v>38912</v>
      </c>
      <c r="AG16" s="10">
        <v>45740</v>
      </c>
      <c r="AH16" s="10">
        <v>53301</v>
      </c>
      <c r="AI16" s="10">
        <v>46458</v>
      </c>
      <c r="AJ16" s="10">
        <v>31163</v>
      </c>
      <c r="AK16" s="10">
        <v>19066</v>
      </c>
      <c r="AL16" s="10">
        <v>14924</v>
      </c>
      <c r="AM16" s="10">
        <v>13284</v>
      </c>
      <c r="AN16" s="10">
        <v>12776</v>
      </c>
      <c r="AO16" s="10">
        <v>12388</v>
      </c>
      <c r="AP16" s="10">
        <v>12351</v>
      </c>
      <c r="AQ16" s="10">
        <v>12340</v>
      </c>
      <c r="AR16" s="10">
        <v>15003</v>
      </c>
      <c r="AS16" s="10">
        <v>16681</v>
      </c>
      <c r="AT16" s="10">
        <v>10463</v>
      </c>
      <c r="AU16" s="10">
        <v>10980</v>
      </c>
      <c r="AV16" s="10">
        <v>10821</v>
      </c>
      <c r="AW16" s="10">
        <v>10570</v>
      </c>
      <c r="AX16" s="10">
        <v>10829</v>
      </c>
      <c r="AY16" s="10">
        <v>11203</v>
      </c>
      <c r="AZ16" s="10">
        <v>15180</v>
      </c>
      <c r="BA16" s="10">
        <v>51932</v>
      </c>
      <c r="BB16" s="10"/>
    </row>
    <row r="17" spans="1:54" ht="12">
      <c r="A17" s="9" t="s">
        <v>9</v>
      </c>
      <c r="B17" s="10">
        <v>49663</v>
      </c>
      <c r="C17" s="10">
        <v>14929</v>
      </c>
      <c r="D17" s="10">
        <v>10901</v>
      </c>
      <c r="E17" s="10">
        <v>10647</v>
      </c>
      <c r="F17" s="10">
        <v>10317</v>
      </c>
      <c r="G17" s="10">
        <v>10041</v>
      </c>
      <c r="H17" s="10">
        <v>11921</v>
      </c>
      <c r="I17" s="10">
        <v>13815</v>
      </c>
      <c r="J17" s="10">
        <v>14424</v>
      </c>
      <c r="K17" s="10">
        <v>13648</v>
      </c>
      <c r="L17" s="10">
        <v>18686</v>
      </c>
      <c r="M17" s="10">
        <v>36081</v>
      </c>
      <c r="N17" s="10">
        <v>46311</v>
      </c>
      <c r="O17" s="10">
        <v>46470</v>
      </c>
      <c r="P17" s="10">
        <v>47967</v>
      </c>
      <c r="Q17" s="10">
        <v>47415</v>
      </c>
      <c r="R17" s="10">
        <v>42877</v>
      </c>
      <c r="S17" s="10">
        <v>39810</v>
      </c>
      <c r="T17" s="10">
        <v>33947</v>
      </c>
      <c r="U17" s="10">
        <v>26963</v>
      </c>
      <c r="V17" s="10">
        <v>24370</v>
      </c>
      <c r="W17" s="10">
        <v>20463</v>
      </c>
      <c r="X17" s="10">
        <v>18322</v>
      </c>
      <c r="Y17" s="10">
        <v>17041</v>
      </c>
      <c r="Z17" s="10">
        <v>15772</v>
      </c>
      <c r="AA17" s="10">
        <v>17593</v>
      </c>
      <c r="AB17" s="10">
        <v>19386</v>
      </c>
      <c r="AC17" s="10">
        <v>24324</v>
      </c>
      <c r="AD17" s="10">
        <v>30580</v>
      </c>
      <c r="AE17" s="10">
        <v>33254</v>
      </c>
      <c r="AF17" s="10">
        <v>36110</v>
      </c>
      <c r="AG17" s="10">
        <v>40870</v>
      </c>
      <c r="AH17" s="10">
        <v>48771</v>
      </c>
      <c r="AI17" s="10">
        <v>43412</v>
      </c>
      <c r="AJ17" s="10">
        <v>33278</v>
      </c>
      <c r="AK17" s="10">
        <v>18585</v>
      </c>
      <c r="AL17" s="10">
        <v>15511</v>
      </c>
      <c r="AM17" s="10">
        <v>14676</v>
      </c>
      <c r="AN17" s="10">
        <v>13367</v>
      </c>
      <c r="AO17" s="10">
        <v>11511</v>
      </c>
      <c r="AP17" s="10">
        <v>12231</v>
      </c>
      <c r="AQ17" s="10">
        <v>14359</v>
      </c>
      <c r="AR17" s="10">
        <v>16203</v>
      </c>
      <c r="AS17" s="10">
        <v>17183</v>
      </c>
      <c r="AT17" s="10">
        <v>16514</v>
      </c>
      <c r="AU17" s="10">
        <v>17316</v>
      </c>
      <c r="AV17" s="10">
        <v>16157</v>
      </c>
      <c r="AW17" s="10">
        <v>14653</v>
      </c>
      <c r="AX17" s="10">
        <v>14738</v>
      </c>
      <c r="AY17" s="10">
        <v>15113</v>
      </c>
      <c r="AZ17" s="10">
        <v>16777</v>
      </c>
      <c r="BA17" s="10">
        <v>41694</v>
      </c>
      <c r="BB17" s="10">
        <v>64535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workbookViewId="0" topLeftCell="A1">
      <selection activeCell="T29" sqref="T29"/>
    </sheetView>
  </sheetViews>
  <sheetFormatPr defaultColWidth="9.140625" defaultRowHeight="15"/>
  <cols>
    <col min="1" max="16384" width="9.140625" style="3" customWidth="1"/>
  </cols>
  <sheetData>
    <row r="1" ht="15.75">
      <c r="A1" s="1" t="s">
        <v>67</v>
      </c>
    </row>
    <row r="2" ht="12.75">
      <c r="A2" s="2" t="s">
        <v>68</v>
      </c>
    </row>
    <row r="4" spans="1:27" ht="12">
      <c r="A4" s="15"/>
      <c r="B4" s="18" t="str">
        <f>B10</f>
        <v>W01</v>
      </c>
      <c r="C4" s="13" t="str">
        <f aca="true" t="shared" si="0" ref="C4:AA4">C10</f>
        <v>W02</v>
      </c>
      <c r="D4" s="13" t="str">
        <f t="shared" si="0"/>
        <v>W03</v>
      </c>
      <c r="E4" s="13" t="str">
        <f t="shared" si="0"/>
        <v>W04</v>
      </c>
      <c r="F4" s="13" t="str">
        <f t="shared" si="0"/>
        <v>W05</v>
      </c>
      <c r="G4" s="13" t="str">
        <f t="shared" si="0"/>
        <v>W06</v>
      </c>
      <c r="H4" s="13" t="str">
        <f t="shared" si="0"/>
        <v>W07</v>
      </c>
      <c r="I4" s="13" t="str">
        <f t="shared" si="0"/>
        <v>W08</v>
      </c>
      <c r="J4" s="13" t="str">
        <f t="shared" si="0"/>
        <v>W09</v>
      </c>
      <c r="K4" s="13" t="str">
        <f t="shared" si="0"/>
        <v>W10</v>
      </c>
      <c r="L4" s="13" t="str">
        <f t="shared" si="0"/>
        <v>W11</v>
      </c>
      <c r="M4" s="13" t="str">
        <f t="shared" si="0"/>
        <v>W12</v>
      </c>
      <c r="N4" s="13" t="str">
        <f t="shared" si="0"/>
        <v>W13</v>
      </c>
      <c r="O4" s="13" t="str">
        <f t="shared" si="0"/>
        <v>W14</v>
      </c>
      <c r="P4" s="13" t="str">
        <f t="shared" si="0"/>
        <v>W15</v>
      </c>
      <c r="Q4" s="13" t="str">
        <f t="shared" si="0"/>
        <v>W16</v>
      </c>
      <c r="R4" s="13" t="str">
        <f t="shared" si="0"/>
        <v>W17</v>
      </c>
      <c r="S4" s="13" t="str">
        <f t="shared" si="0"/>
        <v>W18</v>
      </c>
      <c r="T4" s="13" t="str">
        <f t="shared" si="0"/>
        <v>W19</v>
      </c>
      <c r="U4" s="13" t="str">
        <f t="shared" si="0"/>
        <v>W20</v>
      </c>
      <c r="V4" s="13" t="str">
        <f t="shared" si="0"/>
        <v>W21</v>
      </c>
      <c r="W4" s="13" t="str">
        <f t="shared" si="0"/>
        <v>W22</v>
      </c>
      <c r="X4" s="13" t="str">
        <f t="shared" si="0"/>
        <v>W23</v>
      </c>
      <c r="Y4" s="13" t="str">
        <f t="shared" si="0"/>
        <v>W24</v>
      </c>
      <c r="Z4" s="13" t="str">
        <f t="shared" si="0"/>
        <v>W25</v>
      </c>
      <c r="AA4" s="13" t="str">
        <f t="shared" si="0"/>
        <v>W26</v>
      </c>
    </row>
    <row r="5" spans="1:27" ht="12">
      <c r="A5" s="14" t="s">
        <v>69</v>
      </c>
      <c r="B5" s="19">
        <f>AVERAGEIF(B11:B15,"&gt;0")/1000</f>
        <v>36.0776</v>
      </c>
      <c r="C5" s="16">
        <f aca="true" t="shared" si="1" ref="C5:AA5">AVERAGEIF(C11:C15,"&gt;0")/1000</f>
        <v>13.95</v>
      </c>
      <c r="D5" s="16">
        <f t="shared" si="1"/>
        <v>11.0718</v>
      </c>
      <c r="E5" s="16">
        <f t="shared" si="1"/>
        <v>11.4088</v>
      </c>
      <c r="F5" s="16">
        <f t="shared" si="1"/>
        <v>10.983</v>
      </c>
      <c r="G5" s="16">
        <f t="shared" si="1"/>
        <v>11.8496</v>
      </c>
      <c r="H5" s="16">
        <f t="shared" si="1"/>
        <v>13.303799999999999</v>
      </c>
      <c r="I5" s="16">
        <f t="shared" si="1"/>
        <v>13.9054</v>
      </c>
      <c r="J5" s="16">
        <f t="shared" si="1"/>
        <v>12.8956</v>
      </c>
      <c r="K5" s="16">
        <f t="shared" si="1"/>
        <v>12.069600000000001</v>
      </c>
      <c r="L5" s="16">
        <f t="shared" si="1"/>
        <v>10.8288</v>
      </c>
      <c r="M5" s="16">
        <f t="shared" si="1"/>
        <v>11.714799999999999</v>
      </c>
      <c r="N5" s="16">
        <f t="shared" si="1"/>
        <v>12.7214</v>
      </c>
      <c r="O5" s="16">
        <f t="shared" si="1"/>
        <v>12.458200000000001</v>
      </c>
      <c r="P5" s="16">
        <f t="shared" si="1"/>
        <v>13.933</v>
      </c>
      <c r="Q5" s="16">
        <f t="shared" si="1"/>
        <v>14.090200000000001</v>
      </c>
      <c r="R5" s="16">
        <f t="shared" si="1"/>
        <v>13.2374</v>
      </c>
      <c r="S5" s="16">
        <f t="shared" si="1"/>
        <v>13.8706</v>
      </c>
      <c r="T5" s="16">
        <f t="shared" si="1"/>
        <v>12.7378</v>
      </c>
      <c r="U5" s="16">
        <f t="shared" si="1"/>
        <v>11.5816</v>
      </c>
      <c r="V5" s="16">
        <f t="shared" si="1"/>
        <v>11.498</v>
      </c>
      <c r="W5" s="16">
        <f t="shared" si="1"/>
        <v>11.4884</v>
      </c>
      <c r="X5" s="16">
        <f t="shared" si="1"/>
        <v>11.7006</v>
      </c>
      <c r="Y5" s="16">
        <f t="shared" si="1"/>
        <v>12.587399999999999</v>
      </c>
      <c r="Z5" s="16">
        <f t="shared" si="1"/>
        <v>13.6942</v>
      </c>
      <c r="AA5" s="16">
        <f t="shared" si="1"/>
        <v>15.585</v>
      </c>
    </row>
    <row r="6" spans="1:27" ht="12">
      <c r="A6" s="12">
        <v>2020</v>
      </c>
      <c r="B6" s="20">
        <f>B16/1000</f>
        <v>49.663</v>
      </c>
      <c r="C6" s="17">
        <f aca="true" t="shared" si="2" ref="C6:AA6">C16/1000</f>
        <v>14.929</v>
      </c>
      <c r="D6" s="17">
        <f t="shared" si="2"/>
        <v>10.901</v>
      </c>
      <c r="E6" s="17">
        <f t="shared" si="2"/>
        <v>10.647</v>
      </c>
      <c r="F6" s="17">
        <f t="shared" si="2"/>
        <v>10.317</v>
      </c>
      <c r="G6" s="17">
        <f t="shared" si="2"/>
        <v>10.041</v>
      </c>
      <c r="H6" s="17">
        <f t="shared" si="2"/>
        <v>11.921</v>
      </c>
      <c r="I6" s="17">
        <f t="shared" si="2"/>
        <v>13.815</v>
      </c>
      <c r="J6" s="17">
        <f t="shared" si="2"/>
        <v>14.424</v>
      </c>
      <c r="K6" s="17">
        <f t="shared" si="2"/>
        <v>13.648</v>
      </c>
      <c r="L6" s="17">
        <f t="shared" si="2"/>
        <v>18.686</v>
      </c>
      <c r="M6" s="17">
        <f t="shared" si="2"/>
        <v>36.081</v>
      </c>
      <c r="N6" s="17">
        <f t="shared" si="2"/>
        <v>46.311</v>
      </c>
      <c r="O6" s="17">
        <f t="shared" si="2"/>
        <v>46.47</v>
      </c>
      <c r="P6" s="17">
        <f t="shared" si="2"/>
        <v>47.967</v>
      </c>
      <c r="Q6" s="17">
        <f t="shared" si="2"/>
        <v>47.415</v>
      </c>
      <c r="R6" s="17">
        <f t="shared" si="2"/>
        <v>42.877</v>
      </c>
      <c r="S6" s="17">
        <f t="shared" si="2"/>
        <v>39.81</v>
      </c>
      <c r="T6" s="17">
        <f t="shared" si="2"/>
        <v>33.947</v>
      </c>
      <c r="U6" s="17">
        <f t="shared" si="2"/>
        <v>26.963</v>
      </c>
      <c r="V6" s="17">
        <f t="shared" si="2"/>
        <v>24.37</v>
      </c>
      <c r="W6" s="17">
        <f t="shared" si="2"/>
        <v>20.463</v>
      </c>
      <c r="X6" s="17">
        <f t="shared" si="2"/>
        <v>18.322</v>
      </c>
      <c r="Y6" s="17">
        <f t="shared" si="2"/>
        <v>17.041</v>
      </c>
      <c r="Z6" s="17">
        <f t="shared" si="2"/>
        <v>15.772</v>
      </c>
      <c r="AA6" s="17">
        <f t="shared" si="2"/>
        <v>17.593</v>
      </c>
    </row>
    <row r="8" ht="15" customHeight="1">
      <c r="A8" s="4" t="s">
        <v>66</v>
      </c>
    </row>
    <row r="9" spans="1:27" ht="1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">
      <c r="A10" s="8" t="s">
        <v>3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  <c r="P10" s="8" t="s">
        <v>24</v>
      </c>
      <c r="Q10" s="8" t="s">
        <v>25</v>
      </c>
      <c r="R10" s="8" t="s">
        <v>26</v>
      </c>
      <c r="S10" s="8" t="s">
        <v>27</v>
      </c>
      <c r="T10" s="8" t="s">
        <v>28</v>
      </c>
      <c r="U10" s="8" t="s">
        <v>29</v>
      </c>
      <c r="V10" s="8" t="s">
        <v>30</v>
      </c>
      <c r="W10" s="8" t="s">
        <v>31</v>
      </c>
      <c r="X10" s="8" t="s">
        <v>32</v>
      </c>
      <c r="Y10" s="8" t="s">
        <v>33</v>
      </c>
      <c r="Z10" s="8" t="s">
        <v>34</v>
      </c>
      <c r="AA10" s="8" t="s">
        <v>35</v>
      </c>
    </row>
    <row r="11" spans="1:27" ht="12">
      <c r="A11" s="9" t="s">
        <v>4</v>
      </c>
      <c r="B11" s="10">
        <v>54228</v>
      </c>
      <c r="C11" s="10">
        <v>17285</v>
      </c>
      <c r="D11" s="10">
        <v>11005</v>
      </c>
      <c r="E11" s="10">
        <v>11109</v>
      </c>
      <c r="F11" s="10">
        <v>10464</v>
      </c>
      <c r="G11" s="10">
        <v>11349</v>
      </c>
      <c r="H11" s="10">
        <v>12481</v>
      </c>
      <c r="I11" s="10">
        <v>14003</v>
      </c>
      <c r="J11" s="10">
        <v>13480</v>
      </c>
      <c r="K11" s="10">
        <v>12096</v>
      </c>
      <c r="L11" s="10">
        <v>10579</v>
      </c>
      <c r="M11" s="10">
        <v>10184</v>
      </c>
      <c r="N11" s="10">
        <v>10997</v>
      </c>
      <c r="O11" s="10">
        <v>14739</v>
      </c>
      <c r="P11" s="10">
        <v>14092</v>
      </c>
      <c r="Q11" s="10">
        <v>11911</v>
      </c>
      <c r="R11" s="10">
        <v>11613</v>
      </c>
      <c r="S11" s="10">
        <v>12613</v>
      </c>
      <c r="T11" s="10">
        <v>12334</v>
      </c>
      <c r="U11" s="10">
        <v>13004</v>
      </c>
      <c r="V11" s="10">
        <v>10841</v>
      </c>
      <c r="W11" s="10">
        <v>11022</v>
      </c>
      <c r="X11" s="10">
        <v>11979</v>
      </c>
      <c r="Y11" s="10">
        <v>11471</v>
      </c>
      <c r="Z11" s="10">
        <v>12418</v>
      </c>
      <c r="AA11" s="10">
        <v>14051</v>
      </c>
    </row>
    <row r="12" spans="1:27" ht="12">
      <c r="A12" s="9" t="s">
        <v>5</v>
      </c>
      <c r="B12" s="10">
        <v>20436</v>
      </c>
      <c r="C12" s="10">
        <v>11389</v>
      </c>
      <c r="D12" s="10">
        <v>11493</v>
      </c>
      <c r="E12" s="10">
        <v>11160</v>
      </c>
      <c r="F12" s="10">
        <v>10970</v>
      </c>
      <c r="G12" s="10">
        <v>13130</v>
      </c>
      <c r="H12" s="10">
        <v>13711</v>
      </c>
      <c r="I12" s="10">
        <v>12764</v>
      </c>
      <c r="J12" s="10">
        <v>11537</v>
      </c>
      <c r="K12" s="10">
        <v>10884</v>
      </c>
      <c r="L12" s="10">
        <v>11154</v>
      </c>
      <c r="M12" s="10">
        <v>15775</v>
      </c>
      <c r="N12" s="10">
        <v>15360</v>
      </c>
      <c r="O12" s="10">
        <v>11469</v>
      </c>
      <c r="P12" s="10">
        <v>12359</v>
      </c>
      <c r="Q12" s="10">
        <v>11677</v>
      </c>
      <c r="R12" s="10">
        <v>10919</v>
      </c>
      <c r="S12" s="10">
        <v>12286</v>
      </c>
      <c r="T12" s="10">
        <v>11614</v>
      </c>
      <c r="U12" s="10">
        <v>11733</v>
      </c>
      <c r="V12" s="10">
        <v>11924</v>
      </c>
      <c r="W12" s="10">
        <v>10341</v>
      </c>
      <c r="X12" s="10">
        <v>10767</v>
      </c>
      <c r="Y12" s="10">
        <v>11859</v>
      </c>
      <c r="Z12" s="10">
        <v>13906</v>
      </c>
      <c r="AA12" s="10">
        <v>15455</v>
      </c>
    </row>
    <row r="13" spans="1:27" ht="12">
      <c r="A13" s="9" t="s">
        <v>6</v>
      </c>
      <c r="B13" s="10">
        <v>27563</v>
      </c>
      <c r="C13" s="10">
        <v>13942</v>
      </c>
      <c r="D13" s="10">
        <v>11418</v>
      </c>
      <c r="E13" s="10">
        <v>11638</v>
      </c>
      <c r="F13" s="10">
        <v>10838</v>
      </c>
      <c r="G13" s="10">
        <v>11532</v>
      </c>
      <c r="H13" s="10">
        <v>13475</v>
      </c>
      <c r="I13" s="10">
        <v>14203</v>
      </c>
      <c r="J13" s="10">
        <v>12411</v>
      </c>
      <c r="K13" s="10">
        <v>11544</v>
      </c>
      <c r="L13" s="10">
        <v>10287</v>
      </c>
      <c r="M13" s="10">
        <v>10805</v>
      </c>
      <c r="N13" s="10">
        <v>10003</v>
      </c>
      <c r="O13" s="10">
        <v>10970</v>
      </c>
      <c r="P13" s="10">
        <v>18224</v>
      </c>
      <c r="Q13" s="10">
        <v>16801</v>
      </c>
      <c r="R13" s="10">
        <v>11748</v>
      </c>
      <c r="S13" s="10">
        <v>11967</v>
      </c>
      <c r="T13" s="10">
        <v>10478</v>
      </c>
      <c r="U13" s="10">
        <v>10718</v>
      </c>
      <c r="V13" s="10">
        <v>11989</v>
      </c>
      <c r="W13" s="10">
        <v>11488</v>
      </c>
      <c r="X13" s="10">
        <v>12410</v>
      </c>
      <c r="Y13" s="10">
        <v>13589</v>
      </c>
      <c r="Z13" s="10">
        <v>13496</v>
      </c>
      <c r="AA13" s="10">
        <v>16095</v>
      </c>
    </row>
    <row r="14" spans="1:27" ht="12">
      <c r="A14" s="9" t="s">
        <v>7</v>
      </c>
      <c r="B14" s="10">
        <v>36185</v>
      </c>
      <c r="C14" s="10">
        <v>13658</v>
      </c>
      <c r="D14" s="10">
        <v>11059</v>
      </c>
      <c r="E14" s="10">
        <v>11125</v>
      </c>
      <c r="F14" s="10">
        <v>10786</v>
      </c>
      <c r="G14" s="10">
        <v>11802</v>
      </c>
      <c r="H14" s="10">
        <v>13685</v>
      </c>
      <c r="I14" s="10">
        <v>14468</v>
      </c>
      <c r="J14" s="10">
        <v>13745</v>
      </c>
      <c r="K14" s="10">
        <v>13069</v>
      </c>
      <c r="L14" s="10">
        <v>11046</v>
      </c>
      <c r="M14" s="10">
        <v>10959</v>
      </c>
      <c r="N14" s="10">
        <v>16942</v>
      </c>
      <c r="O14" s="10">
        <v>14950</v>
      </c>
      <c r="P14" s="10">
        <v>12199</v>
      </c>
      <c r="Q14" s="10">
        <v>11598</v>
      </c>
      <c r="R14" s="10">
        <v>11970</v>
      </c>
      <c r="S14" s="10">
        <v>15563</v>
      </c>
      <c r="T14" s="10">
        <v>17225</v>
      </c>
      <c r="U14" s="10">
        <v>11840</v>
      </c>
      <c r="V14" s="10">
        <v>12554</v>
      </c>
      <c r="W14" s="10">
        <v>12552</v>
      </c>
      <c r="X14" s="10">
        <v>11070</v>
      </c>
      <c r="Y14" s="10">
        <v>12084</v>
      </c>
      <c r="Z14" s="10">
        <v>13550</v>
      </c>
      <c r="AA14" s="10">
        <v>15899</v>
      </c>
    </row>
    <row r="15" spans="1:27" ht="12">
      <c r="A15" s="9" t="s">
        <v>8</v>
      </c>
      <c r="B15" s="10">
        <v>41976</v>
      </c>
      <c r="C15" s="10">
        <v>13476</v>
      </c>
      <c r="D15" s="10">
        <v>10384</v>
      </c>
      <c r="E15" s="10">
        <v>12012</v>
      </c>
      <c r="F15" s="10">
        <v>11857</v>
      </c>
      <c r="G15" s="10">
        <v>11435</v>
      </c>
      <c r="H15" s="10">
        <v>13167</v>
      </c>
      <c r="I15" s="10">
        <v>14089</v>
      </c>
      <c r="J15" s="10">
        <v>13305</v>
      </c>
      <c r="K15" s="10">
        <v>12755</v>
      </c>
      <c r="L15" s="10">
        <v>11078</v>
      </c>
      <c r="M15" s="10">
        <v>10851</v>
      </c>
      <c r="N15" s="10">
        <v>10305</v>
      </c>
      <c r="O15" s="10">
        <v>10163</v>
      </c>
      <c r="P15" s="10">
        <v>12791</v>
      </c>
      <c r="Q15" s="10">
        <v>18464</v>
      </c>
      <c r="R15" s="10">
        <v>19937</v>
      </c>
      <c r="S15" s="10">
        <v>16924</v>
      </c>
      <c r="T15" s="10">
        <v>12038</v>
      </c>
      <c r="U15" s="10">
        <v>10613</v>
      </c>
      <c r="V15" s="10">
        <v>10182</v>
      </c>
      <c r="W15" s="10">
        <v>12039</v>
      </c>
      <c r="X15" s="10">
        <v>12277</v>
      </c>
      <c r="Y15" s="10">
        <v>13934</v>
      </c>
      <c r="Z15" s="10">
        <v>15101</v>
      </c>
      <c r="AA15" s="10">
        <v>16425</v>
      </c>
    </row>
    <row r="16" spans="1:27" ht="12">
      <c r="A16" s="9" t="s">
        <v>9</v>
      </c>
      <c r="B16" s="10">
        <v>49663</v>
      </c>
      <c r="C16" s="10">
        <v>14929</v>
      </c>
      <c r="D16" s="10">
        <v>10901</v>
      </c>
      <c r="E16" s="10">
        <v>10647</v>
      </c>
      <c r="F16" s="10">
        <v>10317</v>
      </c>
      <c r="G16" s="10">
        <v>10041</v>
      </c>
      <c r="H16" s="10">
        <v>11921</v>
      </c>
      <c r="I16" s="10">
        <v>13815</v>
      </c>
      <c r="J16" s="10">
        <v>14424</v>
      </c>
      <c r="K16" s="10">
        <v>13648</v>
      </c>
      <c r="L16" s="10">
        <v>18686</v>
      </c>
      <c r="M16" s="10">
        <v>36081</v>
      </c>
      <c r="N16" s="10">
        <v>46311</v>
      </c>
      <c r="O16" s="10">
        <v>46470</v>
      </c>
      <c r="P16" s="10">
        <v>47967</v>
      </c>
      <c r="Q16" s="10">
        <v>47415</v>
      </c>
      <c r="R16" s="10">
        <v>42877</v>
      </c>
      <c r="S16" s="10">
        <v>39810</v>
      </c>
      <c r="T16" s="10">
        <v>33947</v>
      </c>
      <c r="U16" s="10">
        <v>26963</v>
      </c>
      <c r="V16" s="10">
        <v>24370</v>
      </c>
      <c r="W16" s="10">
        <v>20463</v>
      </c>
      <c r="X16" s="10">
        <v>18322</v>
      </c>
      <c r="Y16" s="10">
        <v>17041</v>
      </c>
      <c r="Z16" s="10">
        <v>15772</v>
      </c>
      <c r="AA16" s="10">
        <v>17593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showGridLines="0" workbookViewId="0" topLeftCell="A1">
      <selection activeCell="V17" sqref="V17"/>
    </sheetView>
  </sheetViews>
  <sheetFormatPr defaultColWidth="9.140625" defaultRowHeight="15"/>
  <cols>
    <col min="1" max="16384" width="9.140625" style="3" customWidth="1"/>
  </cols>
  <sheetData>
    <row r="1" ht="15.75">
      <c r="A1" s="1" t="s">
        <v>67</v>
      </c>
    </row>
    <row r="2" ht="12.75">
      <c r="A2" s="2" t="s">
        <v>71</v>
      </c>
    </row>
    <row r="4" spans="1:28" ht="12">
      <c r="A4" s="26"/>
      <c r="B4" s="18" t="str">
        <f>B11</f>
        <v>W27</v>
      </c>
      <c r="C4" s="13" t="str">
        <f aca="true" t="shared" si="0" ref="C4:AB4">C11</f>
        <v>W28</v>
      </c>
      <c r="D4" s="13" t="str">
        <f t="shared" si="0"/>
        <v>W29</v>
      </c>
      <c r="E4" s="13" t="str">
        <f t="shared" si="0"/>
        <v>W30</v>
      </c>
      <c r="F4" s="13" t="str">
        <f t="shared" si="0"/>
        <v>W31</v>
      </c>
      <c r="G4" s="13" t="str">
        <f t="shared" si="0"/>
        <v>W32</v>
      </c>
      <c r="H4" s="13" t="str">
        <f t="shared" si="0"/>
        <v>W33</v>
      </c>
      <c r="I4" s="13" t="str">
        <f t="shared" si="0"/>
        <v>W34</v>
      </c>
      <c r="J4" s="13" t="str">
        <f t="shared" si="0"/>
        <v>W35</v>
      </c>
      <c r="K4" s="13" t="str">
        <f t="shared" si="0"/>
        <v>W36</v>
      </c>
      <c r="L4" s="13" t="str">
        <f t="shared" si="0"/>
        <v>W37</v>
      </c>
      <c r="M4" s="13" t="str">
        <f t="shared" si="0"/>
        <v>W38</v>
      </c>
      <c r="N4" s="13" t="str">
        <f t="shared" si="0"/>
        <v>W39</v>
      </c>
      <c r="O4" s="13" t="str">
        <f t="shared" si="0"/>
        <v>W40</v>
      </c>
      <c r="P4" s="13" t="str">
        <f t="shared" si="0"/>
        <v>W41</v>
      </c>
      <c r="Q4" s="13" t="str">
        <f t="shared" si="0"/>
        <v>W42</v>
      </c>
      <c r="R4" s="13" t="str">
        <f t="shared" si="0"/>
        <v>W43</v>
      </c>
      <c r="S4" s="13" t="str">
        <f t="shared" si="0"/>
        <v>W44</v>
      </c>
      <c r="T4" s="13" t="str">
        <f t="shared" si="0"/>
        <v>W45</v>
      </c>
      <c r="U4" s="13" t="str">
        <f t="shared" si="0"/>
        <v>W46</v>
      </c>
      <c r="V4" s="13" t="str">
        <f t="shared" si="0"/>
        <v>W47</v>
      </c>
      <c r="W4" s="13" t="str">
        <f t="shared" si="0"/>
        <v>W48</v>
      </c>
      <c r="X4" s="13" t="str">
        <f t="shared" si="0"/>
        <v>W49</v>
      </c>
      <c r="Y4" s="13" t="str">
        <f t="shared" si="0"/>
        <v>W50</v>
      </c>
      <c r="Z4" s="13" t="str">
        <f t="shared" si="0"/>
        <v>W51</v>
      </c>
      <c r="AA4" s="13" t="str">
        <f t="shared" si="0"/>
        <v>W52</v>
      </c>
      <c r="AB4" s="13" t="str">
        <f t="shared" si="0"/>
        <v>W53</v>
      </c>
    </row>
    <row r="5" spans="1:28" ht="12">
      <c r="A5" s="11" t="s">
        <v>69</v>
      </c>
      <c r="B5" s="19">
        <f>AVERAGEIF(B12:B16,"&gt;0")/1000</f>
        <v>20.813599999999997</v>
      </c>
      <c r="C5" s="16">
        <f aca="true" t="shared" si="1" ref="C5:AB5">AVERAGEIF(C12:C16,"&gt;0")/1000</f>
        <v>25.944</v>
      </c>
      <c r="D5" s="16">
        <f t="shared" si="1"/>
        <v>30.520799999999998</v>
      </c>
      <c r="E5" s="16">
        <f t="shared" si="1"/>
        <v>35.552</v>
      </c>
      <c r="F5" s="16">
        <f t="shared" si="1"/>
        <v>39.4604</v>
      </c>
      <c r="G5" s="16">
        <f t="shared" si="1"/>
        <v>46.383</v>
      </c>
      <c r="H5" s="16">
        <f t="shared" si="1"/>
        <v>51.879599999999996</v>
      </c>
      <c r="I5" s="16">
        <f t="shared" si="1"/>
        <v>43.3048</v>
      </c>
      <c r="J5" s="16">
        <f t="shared" si="1"/>
        <v>29.1558</v>
      </c>
      <c r="K5" s="16">
        <f t="shared" si="1"/>
        <v>17.8142</v>
      </c>
      <c r="L5" s="16">
        <f t="shared" si="1"/>
        <v>14.3442</v>
      </c>
      <c r="M5" s="16">
        <f t="shared" si="1"/>
        <v>13.371</v>
      </c>
      <c r="N5" s="16">
        <f t="shared" si="1"/>
        <v>12.6318</v>
      </c>
      <c r="O5" s="16">
        <f t="shared" si="1"/>
        <v>11.807</v>
      </c>
      <c r="P5" s="16">
        <f t="shared" si="1"/>
        <v>12.0176</v>
      </c>
      <c r="Q5" s="16">
        <f t="shared" si="1"/>
        <v>12.0152</v>
      </c>
      <c r="R5" s="16">
        <f t="shared" si="1"/>
        <v>14.3336</v>
      </c>
      <c r="S5" s="16">
        <f t="shared" si="1"/>
        <v>15.566600000000001</v>
      </c>
      <c r="T5" s="16">
        <f t="shared" si="1"/>
        <v>10.662799999999999</v>
      </c>
      <c r="U5" s="16">
        <f t="shared" si="1"/>
        <v>10.5812</v>
      </c>
      <c r="V5" s="16">
        <f t="shared" si="1"/>
        <v>10.3262</v>
      </c>
      <c r="W5" s="16">
        <f t="shared" si="1"/>
        <v>9.9854</v>
      </c>
      <c r="X5" s="16">
        <f t="shared" si="1"/>
        <v>10.1794</v>
      </c>
      <c r="Y5" s="16">
        <f t="shared" si="1"/>
        <v>10.6026</v>
      </c>
      <c r="Z5" s="16">
        <f t="shared" si="1"/>
        <v>15.502799999999999</v>
      </c>
      <c r="AA5" s="16">
        <f t="shared" si="1"/>
        <v>48.6374</v>
      </c>
      <c r="AB5" s="16">
        <f t="shared" si="1"/>
        <v>50.806</v>
      </c>
    </row>
    <row r="6" spans="1:28" ht="12">
      <c r="A6" s="12">
        <v>2020</v>
      </c>
      <c r="B6" s="20">
        <f>B17/1000</f>
        <v>19.386</v>
      </c>
      <c r="C6" s="17">
        <f aca="true" t="shared" si="2" ref="C6:AB6">C17/1000</f>
        <v>24.324</v>
      </c>
      <c r="D6" s="17">
        <f t="shared" si="2"/>
        <v>30.58</v>
      </c>
      <c r="E6" s="17">
        <f t="shared" si="2"/>
        <v>33.254</v>
      </c>
      <c r="F6" s="17">
        <f t="shared" si="2"/>
        <v>36.11</v>
      </c>
      <c r="G6" s="17">
        <f t="shared" si="2"/>
        <v>40.87</v>
      </c>
      <c r="H6" s="17">
        <f t="shared" si="2"/>
        <v>48.771</v>
      </c>
      <c r="I6" s="17">
        <f t="shared" si="2"/>
        <v>43.412</v>
      </c>
      <c r="J6" s="17">
        <f t="shared" si="2"/>
        <v>33.278</v>
      </c>
      <c r="K6" s="17">
        <f t="shared" si="2"/>
        <v>18.585</v>
      </c>
      <c r="L6" s="17">
        <f t="shared" si="2"/>
        <v>15.511</v>
      </c>
      <c r="M6" s="17">
        <f t="shared" si="2"/>
        <v>14.676</v>
      </c>
      <c r="N6" s="17">
        <f t="shared" si="2"/>
        <v>13.367</v>
      </c>
      <c r="O6" s="17">
        <f t="shared" si="2"/>
        <v>11.511</v>
      </c>
      <c r="P6" s="17">
        <f t="shared" si="2"/>
        <v>12.231</v>
      </c>
      <c r="Q6" s="17">
        <f t="shared" si="2"/>
        <v>14.359</v>
      </c>
      <c r="R6" s="17">
        <f t="shared" si="2"/>
        <v>16.203</v>
      </c>
      <c r="S6" s="17">
        <f t="shared" si="2"/>
        <v>17.183</v>
      </c>
      <c r="T6" s="17">
        <f t="shared" si="2"/>
        <v>16.514</v>
      </c>
      <c r="U6" s="17">
        <f t="shared" si="2"/>
        <v>17.316</v>
      </c>
      <c r="V6" s="17">
        <f t="shared" si="2"/>
        <v>16.157</v>
      </c>
      <c r="W6" s="17">
        <f t="shared" si="2"/>
        <v>14.653</v>
      </c>
      <c r="X6" s="17">
        <f t="shared" si="2"/>
        <v>14.738</v>
      </c>
      <c r="Y6" s="17">
        <f t="shared" si="2"/>
        <v>15.113</v>
      </c>
      <c r="Z6" s="17">
        <f t="shared" si="2"/>
        <v>16.777</v>
      </c>
      <c r="AA6" s="17">
        <f t="shared" si="2"/>
        <v>41.694</v>
      </c>
      <c r="AB6" s="17">
        <f t="shared" si="2"/>
        <v>64.535</v>
      </c>
    </row>
    <row r="8" ht="12">
      <c r="A8" s="3" t="s">
        <v>72</v>
      </c>
    </row>
    <row r="9" ht="12">
      <c r="A9" s="3" t="s">
        <v>70</v>
      </c>
    </row>
    <row r="10" spans="1:28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">
      <c r="A11" s="8" t="s">
        <v>3</v>
      </c>
      <c r="B11" s="8" t="s">
        <v>36</v>
      </c>
      <c r="C11" s="8" t="s">
        <v>37</v>
      </c>
      <c r="D11" s="8" t="s">
        <v>38</v>
      </c>
      <c r="E11" s="8" t="s">
        <v>39</v>
      </c>
      <c r="F11" s="8" t="s">
        <v>40</v>
      </c>
      <c r="G11" s="8" t="s">
        <v>41</v>
      </c>
      <c r="H11" s="8" t="s">
        <v>42</v>
      </c>
      <c r="I11" s="8" t="s">
        <v>43</v>
      </c>
      <c r="J11" s="8" t="s">
        <v>44</v>
      </c>
      <c r="K11" s="8" t="s">
        <v>45</v>
      </c>
      <c r="L11" s="8" t="s">
        <v>46</v>
      </c>
      <c r="M11" s="8" t="s">
        <v>47</v>
      </c>
      <c r="N11" s="8" t="s">
        <v>48</v>
      </c>
      <c r="O11" s="8" t="s">
        <v>49</v>
      </c>
      <c r="P11" s="8" t="s">
        <v>50</v>
      </c>
      <c r="Q11" s="8" t="s">
        <v>51</v>
      </c>
      <c r="R11" s="8" t="s">
        <v>52</v>
      </c>
      <c r="S11" s="8" t="s">
        <v>53</v>
      </c>
      <c r="T11" s="8" t="s">
        <v>54</v>
      </c>
      <c r="U11" s="8" t="s">
        <v>55</v>
      </c>
      <c r="V11" s="8" t="s">
        <v>56</v>
      </c>
      <c r="W11" s="8" t="s">
        <v>57</v>
      </c>
      <c r="X11" s="8" t="s">
        <v>58</v>
      </c>
      <c r="Y11" s="8" t="s">
        <v>59</v>
      </c>
      <c r="Z11" s="8" t="s">
        <v>60</v>
      </c>
      <c r="AA11" s="8" t="s">
        <v>61</v>
      </c>
      <c r="AB11" s="8" t="s">
        <v>62</v>
      </c>
    </row>
    <row r="12" spans="1:28" ht="12">
      <c r="A12" s="9" t="s">
        <v>4</v>
      </c>
      <c r="B12" s="10">
        <v>17705</v>
      </c>
      <c r="C12" s="10">
        <v>23566</v>
      </c>
      <c r="D12" s="10">
        <v>28364</v>
      </c>
      <c r="E12" s="10">
        <v>32855</v>
      </c>
      <c r="F12" s="10">
        <v>36560</v>
      </c>
      <c r="G12" s="10">
        <v>42592</v>
      </c>
      <c r="H12" s="10">
        <v>50359</v>
      </c>
      <c r="I12" s="10">
        <v>47046</v>
      </c>
      <c r="J12" s="10">
        <v>34546</v>
      </c>
      <c r="K12" s="10">
        <v>18533</v>
      </c>
      <c r="L12" s="10">
        <v>14789</v>
      </c>
      <c r="M12" s="10">
        <v>13149</v>
      </c>
      <c r="N12" s="10">
        <v>12286</v>
      </c>
      <c r="O12" s="10">
        <v>10823</v>
      </c>
      <c r="P12" s="10">
        <v>11155</v>
      </c>
      <c r="Q12" s="10">
        <v>11968</v>
      </c>
      <c r="R12" s="10">
        <v>14213</v>
      </c>
      <c r="S12" s="10">
        <v>14807</v>
      </c>
      <c r="T12" s="10">
        <v>10587</v>
      </c>
      <c r="U12" s="10">
        <v>10447</v>
      </c>
      <c r="V12" s="10">
        <v>10243</v>
      </c>
      <c r="W12" s="10">
        <v>9360</v>
      </c>
      <c r="X12" s="10">
        <v>9051</v>
      </c>
      <c r="Y12" s="10">
        <v>9629</v>
      </c>
      <c r="Z12" s="10">
        <v>10429</v>
      </c>
      <c r="AA12" s="10">
        <v>32157</v>
      </c>
      <c r="AB12" s="10">
        <v>50806</v>
      </c>
    </row>
    <row r="13" spans="1:28" ht="12">
      <c r="A13" s="9" t="s">
        <v>5</v>
      </c>
      <c r="B13" s="10">
        <v>22165</v>
      </c>
      <c r="C13" s="10">
        <v>27192</v>
      </c>
      <c r="D13" s="10">
        <v>30681</v>
      </c>
      <c r="E13" s="10">
        <v>35726</v>
      </c>
      <c r="F13" s="10">
        <v>42323</v>
      </c>
      <c r="G13" s="10">
        <v>48392</v>
      </c>
      <c r="H13" s="10">
        <v>50882</v>
      </c>
      <c r="I13" s="10">
        <v>38600</v>
      </c>
      <c r="J13" s="10">
        <v>22863</v>
      </c>
      <c r="K13" s="10">
        <v>16874</v>
      </c>
      <c r="L13" s="10">
        <v>13241</v>
      </c>
      <c r="M13" s="10">
        <v>13102</v>
      </c>
      <c r="N13" s="10">
        <v>12237</v>
      </c>
      <c r="O13" s="10">
        <v>11178</v>
      </c>
      <c r="P13" s="10">
        <v>12055</v>
      </c>
      <c r="Q13" s="10">
        <v>11852</v>
      </c>
      <c r="R13" s="10">
        <v>14313</v>
      </c>
      <c r="S13" s="10">
        <v>13120</v>
      </c>
      <c r="T13" s="10">
        <v>10496</v>
      </c>
      <c r="U13" s="10">
        <v>10144</v>
      </c>
      <c r="V13" s="10">
        <v>9888</v>
      </c>
      <c r="W13" s="10">
        <v>9779</v>
      </c>
      <c r="X13" s="10">
        <v>10777</v>
      </c>
      <c r="Y13" s="10">
        <v>10892</v>
      </c>
      <c r="Z13" s="10">
        <v>18957</v>
      </c>
      <c r="AA13" s="10">
        <v>48236</v>
      </c>
      <c r="AB13" s="10"/>
    </row>
    <row r="14" spans="1:28" ht="12">
      <c r="A14" s="9" t="s">
        <v>6</v>
      </c>
      <c r="B14" s="10">
        <v>22266</v>
      </c>
      <c r="C14" s="10">
        <v>26871</v>
      </c>
      <c r="D14" s="10">
        <v>31970</v>
      </c>
      <c r="E14" s="10">
        <v>36044</v>
      </c>
      <c r="F14" s="10">
        <v>40978</v>
      </c>
      <c r="G14" s="10">
        <v>48374</v>
      </c>
      <c r="H14" s="10">
        <v>51903</v>
      </c>
      <c r="I14" s="10">
        <v>41788</v>
      </c>
      <c r="J14" s="10">
        <v>27516</v>
      </c>
      <c r="K14" s="10">
        <v>17198</v>
      </c>
      <c r="L14" s="10">
        <v>13987</v>
      </c>
      <c r="M14" s="10">
        <v>13524</v>
      </c>
      <c r="N14" s="10">
        <v>12576</v>
      </c>
      <c r="O14" s="10">
        <v>11949</v>
      </c>
      <c r="P14" s="10">
        <v>12160</v>
      </c>
      <c r="Q14" s="10">
        <v>11615</v>
      </c>
      <c r="R14" s="10">
        <v>14193</v>
      </c>
      <c r="S14" s="10">
        <v>16801</v>
      </c>
      <c r="T14" s="10">
        <v>10627</v>
      </c>
      <c r="U14" s="10">
        <v>10805</v>
      </c>
      <c r="V14" s="10">
        <v>10242</v>
      </c>
      <c r="W14" s="10">
        <v>10101</v>
      </c>
      <c r="X14" s="10">
        <v>10274</v>
      </c>
      <c r="Y14" s="10">
        <v>10472</v>
      </c>
      <c r="Z14" s="10">
        <v>16817</v>
      </c>
      <c r="AA14" s="10">
        <v>53283</v>
      </c>
      <c r="AB14" s="10"/>
    </row>
    <row r="15" spans="1:28" ht="12">
      <c r="A15" s="9" t="s">
        <v>7</v>
      </c>
      <c r="B15" s="10">
        <v>21322</v>
      </c>
      <c r="C15" s="10">
        <v>25735</v>
      </c>
      <c r="D15" s="10">
        <v>30747</v>
      </c>
      <c r="E15" s="10">
        <v>36557</v>
      </c>
      <c r="F15" s="10">
        <v>38529</v>
      </c>
      <c r="G15" s="10">
        <v>46817</v>
      </c>
      <c r="H15" s="10">
        <v>52953</v>
      </c>
      <c r="I15" s="10">
        <v>42632</v>
      </c>
      <c r="J15" s="10">
        <v>29691</v>
      </c>
      <c r="K15" s="10">
        <v>17400</v>
      </c>
      <c r="L15" s="10">
        <v>14780</v>
      </c>
      <c r="M15" s="10">
        <v>13796</v>
      </c>
      <c r="N15" s="10">
        <v>13284</v>
      </c>
      <c r="O15" s="10">
        <v>12697</v>
      </c>
      <c r="P15" s="10">
        <v>12367</v>
      </c>
      <c r="Q15" s="10">
        <v>12301</v>
      </c>
      <c r="R15" s="10">
        <v>13946</v>
      </c>
      <c r="S15" s="10">
        <v>16424</v>
      </c>
      <c r="T15" s="10">
        <v>11141</v>
      </c>
      <c r="U15" s="10">
        <v>10530</v>
      </c>
      <c r="V15" s="10">
        <v>10437</v>
      </c>
      <c r="W15" s="10">
        <v>10117</v>
      </c>
      <c r="X15" s="10">
        <v>9966</v>
      </c>
      <c r="Y15" s="10">
        <v>10817</v>
      </c>
      <c r="Z15" s="10">
        <v>16131</v>
      </c>
      <c r="AA15" s="10">
        <v>57579</v>
      </c>
      <c r="AB15" s="10"/>
    </row>
    <row r="16" spans="1:28" ht="12">
      <c r="A16" s="9" t="s">
        <v>8</v>
      </c>
      <c r="B16" s="10">
        <v>20610</v>
      </c>
      <c r="C16" s="10">
        <v>26356</v>
      </c>
      <c r="D16" s="10">
        <v>30842</v>
      </c>
      <c r="E16" s="10">
        <v>36578</v>
      </c>
      <c r="F16" s="10">
        <v>38912</v>
      </c>
      <c r="G16" s="10">
        <v>45740</v>
      </c>
      <c r="H16" s="10">
        <v>53301</v>
      </c>
      <c r="I16" s="10">
        <v>46458</v>
      </c>
      <c r="J16" s="10">
        <v>31163</v>
      </c>
      <c r="K16" s="10">
        <v>19066</v>
      </c>
      <c r="L16" s="10">
        <v>14924</v>
      </c>
      <c r="M16" s="10">
        <v>13284</v>
      </c>
      <c r="N16" s="10">
        <v>12776</v>
      </c>
      <c r="O16" s="10">
        <v>12388</v>
      </c>
      <c r="P16" s="10">
        <v>12351</v>
      </c>
      <c r="Q16" s="10">
        <v>12340</v>
      </c>
      <c r="R16" s="10">
        <v>15003</v>
      </c>
      <c r="S16" s="10">
        <v>16681</v>
      </c>
      <c r="T16" s="10">
        <v>10463</v>
      </c>
      <c r="U16" s="10">
        <v>10980</v>
      </c>
      <c r="V16" s="10">
        <v>10821</v>
      </c>
      <c r="W16" s="10">
        <v>10570</v>
      </c>
      <c r="X16" s="10">
        <v>10829</v>
      </c>
      <c r="Y16" s="10">
        <v>11203</v>
      </c>
      <c r="Z16" s="10">
        <v>15180</v>
      </c>
      <c r="AA16" s="10">
        <v>51932</v>
      </c>
      <c r="AB16" s="10"/>
    </row>
    <row r="17" spans="1:28" ht="12">
      <c r="A17" s="9" t="s">
        <v>9</v>
      </c>
      <c r="B17" s="10">
        <v>19386</v>
      </c>
      <c r="C17" s="10">
        <v>24324</v>
      </c>
      <c r="D17" s="10">
        <v>30580</v>
      </c>
      <c r="E17" s="10">
        <v>33254</v>
      </c>
      <c r="F17" s="10">
        <v>36110</v>
      </c>
      <c r="G17" s="10">
        <v>40870</v>
      </c>
      <c r="H17" s="10">
        <v>48771</v>
      </c>
      <c r="I17" s="10">
        <v>43412</v>
      </c>
      <c r="J17" s="10">
        <v>33278</v>
      </c>
      <c r="K17" s="10">
        <v>18585</v>
      </c>
      <c r="L17" s="10">
        <v>15511</v>
      </c>
      <c r="M17" s="10">
        <v>14676</v>
      </c>
      <c r="N17" s="10">
        <v>13367</v>
      </c>
      <c r="O17" s="10">
        <v>11511</v>
      </c>
      <c r="P17" s="10">
        <v>12231</v>
      </c>
      <c r="Q17" s="10">
        <v>14359</v>
      </c>
      <c r="R17" s="10">
        <v>16203</v>
      </c>
      <c r="S17" s="10">
        <v>17183</v>
      </c>
      <c r="T17" s="10">
        <v>16514</v>
      </c>
      <c r="U17" s="10">
        <v>17316</v>
      </c>
      <c r="V17" s="10">
        <v>16157</v>
      </c>
      <c r="W17" s="10">
        <v>14653</v>
      </c>
      <c r="X17" s="10">
        <v>14738</v>
      </c>
      <c r="Y17" s="10">
        <v>15113</v>
      </c>
      <c r="Z17" s="10">
        <v>16777</v>
      </c>
      <c r="AA17" s="10">
        <v>41694</v>
      </c>
      <c r="AB17" s="10">
        <v>64535</v>
      </c>
    </row>
    <row r="18" spans="1:28" ht="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workbookViewId="0" topLeftCell="A1">
      <selection activeCell="U23" sqref="U23"/>
    </sheetView>
  </sheetViews>
  <sheetFormatPr defaultColWidth="9.140625" defaultRowHeight="15"/>
  <cols>
    <col min="1" max="1" width="10.421875" style="0" customWidth="1"/>
  </cols>
  <sheetData>
    <row r="1" ht="15.75">
      <c r="A1" s="1" t="s">
        <v>73</v>
      </c>
    </row>
    <row r="2" ht="15">
      <c r="A2" s="2" t="s">
        <v>74</v>
      </c>
    </row>
    <row r="4" spans="1:27" ht="15">
      <c r="A4" s="27"/>
      <c r="B4" s="23" t="s">
        <v>10</v>
      </c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21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21" t="s">
        <v>29</v>
      </c>
      <c r="V4" s="21" t="s">
        <v>30</v>
      </c>
      <c r="W4" s="21" t="s">
        <v>31</v>
      </c>
      <c r="X4" s="21" t="s">
        <v>32</v>
      </c>
      <c r="Y4" s="21" t="s">
        <v>33</v>
      </c>
      <c r="Z4" s="21" t="s">
        <v>34</v>
      </c>
      <c r="AA4" s="21" t="s">
        <v>35</v>
      </c>
    </row>
    <row r="5" spans="1:27" ht="15">
      <c r="A5" s="11" t="s">
        <v>69</v>
      </c>
      <c r="B5" s="19">
        <f>AVERAGE(B10:B14)</f>
        <v>106.69254348087206</v>
      </c>
      <c r="C5" s="16">
        <f aca="true" t="shared" si="0" ref="C5:AA5">AVERAGE(C10:C14)</f>
        <v>89.82805040418488</v>
      </c>
      <c r="D5" s="16">
        <f t="shared" si="0"/>
        <v>78.39238954346156</v>
      </c>
      <c r="E5" s="16">
        <f t="shared" si="0"/>
        <v>76.18833171382155</v>
      </c>
      <c r="F5" s="16">
        <f t="shared" si="0"/>
        <v>76.63185193884392</v>
      </c>
      <c r="G5" s="16">
        <f t="shared" si="0"/>
        <v>75.38793751344951</v>
      </c>
      <c r="H5" s="16">
        <f t="shared" si="0"/>
        <v>71.28947736309877</v>
      </c>
      <c r="I5" s="16">
        <f t="shared" si="0"/>
        <v>72.29993563436395</v>
      </c>
      <c r="J5" s="16">
        <f t="shared" si="0"/>
        <v>71.89555036519707</v>
      </c>
      <c r="K5" s="16">
        <f t="shared" si="0"/>
        <v>71.59908738699615</v>
      </c>
      <c r="L5" s="16">
        <f t="shared" si="0"/>
        <v>73.23961153776777</v>
      </c>
      <c r="M5" s="16">
        <f t="shared" si="0"/>
        <v>71.33418071480708</v>
      </c>
      <c r="N5" s="16">
        <f t="shared" si="0"/>
        <v>74.39018825061966</v>
      </c>
      <c r="O5" s="16">
        <f t="shared" si="0"/>
        <v>73.62936806704772</v>
      </c>
      <c r="P5" s="16">
        <f t="shared" si="0"/>
        <v>69.37249820252278</v>
      </c>
      <c r="Q5" s="16">
        <f t="shared" si="0"/>
        <v>71.23528268761848</v>
      </c>
      <c r="R5" s="16">
        <f t="shared" si="0"/>
        <v>71.96993969074485</v>
      </c>
      <c r="S5" s="16">
        <f t="shared" si="0"/>
        <v>78.75502827111256</v>
      </c>
      <c r="T5" s="16">
        <f t="shared" si="0"/>
        <v>76.4755979028492</v>
      </c>
      <c r="U5" s="16">
        <f t="shared" si="0"/>
        <v>71.8767575582191</v>
      </c>
      <c r="V5" s="16">
        <f t="shared" si="0"/>
        <v>72.30029830195578</v>
      </c>
      <c r="W5" s="16">
        <f t="shared" si="0"/>
        <v>72.41686778170293</v>
      </c>
      <c r="X5" s="16">
        <f t="shared" si="0"/>
        <v>73.99368932771583</v>
      </c>
      <c r="Y5" s="16">
        <f t="shared" si="0"/>
        <v>73.21799586351295</v>
      </c>
      <c r="Z5" s="16">
        <f t="shared" si="0"/>
        <v>75.50647469517638</v>
      </c>
      <c r="AA5" s="16">
        <f t="shared" si="0"/>
        <v>73.92970835285658</v>
      </c>
    </row>
    <row r="6" spans="1:27" ht="15">
      <c r="A6" s="12">
        <v>2020</v>
      </c>
      <c r="B6" s="20">
        <f>B15</f>
        <v>105.06647947807417</v>
      </c>
      <c r="C6" s="17">
        <f aca="true" t="shared" si="1" ref="C6:AA6">C15</f>
        <v>82.8413962033068</v>
      </c>
      <c r="D6" s="17">
        <f t="shared" si="1"/>
        <v>78.27935884854432</v>
      </c>
      <c r="E6" s="17">
        <f t="shared" si="1"/>
        <v>75.7220663475821</v>
      </c>
      <c r="F6" s="17">
        <f t="shared" si="1"/>
        <v>76.84264655467946</v>
      </c>
      <c r="G6" s="17">
        <f t="shared" si="1"/>
        <v>71.1728605523355</v>
      </c>
      <c r="H6" s="17">
        <f t="shared" si="1"/>
        <v>65.76275900431095</v>
      </c>
      <c r="I6" s="17">
        <f t="shared" si="1"/>
        <v>71.38072199478972</v>
      </c>
      <c r="J6" s="17">
        <f t="shared" si="1"/>
        <v>68.08436261943604</v>
      </c>
      <c r="K6" s="17">
        <f t="shared" si="1"/>
        <v>63.24602320296615</v>
      </c>
      <c r="L6" s="17">
        <f t="shared" si="1"/>
        <v>82.35581145701181</v>
      </c>
      <c r="M6" s="17">
        <f t="shared" si="1"/>
        <v>92.91557504143721</v>
      </c>
      <c r="N6" s="17">
        <f t="shared" si="1"/>
        <v>93.29270837681038</v>
      </c>
      <c r="O6" s="17">
        <f t="shared" si="1"/>
        <v>100.90791180285343</v>
      </c>
      <c r="P6" s="17">
        <f t="shared" si="1"/>
        <v>97.79390540596265</v>
      </c>
      <c r="Q6" s="17">
        <f t="shared" si="1"/>
        <v>94.45127952755905</v>
      </c>
      <c r="R6" s="17">
        <f t="shared" si="1"/>
        <v>95.08166886573548</v>
      </c>
      <c r="S6" s="17">
        <f t="shared" si="1"/>
        <v>89.07622892424602</v>
      </c>
      <c r="T6" s="17">
        <f t="shared" si="1"/>
        <v>87.37649721256278</v>
      </c>
      <c r="U6" s="17">
        <f t="shared" si="1"/>
        <v>75.88388780169602</v>
      </c>
      <c r="V6" s="17">
        <f t="shared" si="1"/>
        <v>84.11906920519795</v>
      </c>
      <c r="W6" s="17">
        <f t="shared" si="1"/>
        <v>71.3819095477387</v>
      </c>
      <c r="X6" s="17">
        <f t="shared" si="1"/>
        <v>77.00705245869965</v>
      </c>
      <c r="Y6" s="17">
        <f t="shared" si="1"/>
        <v>77.5659060122955</v>
      </c>
      <c r="Z6" s="17">
        <f t="shared" si="1"/>
        <v>75.40035587188612</v>
      </c>
      <c r="AA6" s="17">
        <f t="shared" si="1"/>
        <v>74.96022275258552</v>
      </c>
    </row>
    <row r="8" ht="18" customHeight="1">
      <c r="A8" s="5" t="s">
        <v>77</v>
      </c>
    </row>
    <row r="9" spans="1:27" ht="15">
      <c r="A9" s="4" t="s">
        <v>66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">
      <c r="A10" s="29" t="s">
        <v>4</v>
      </c>
      <c r="B10" s="30">
        <f>B17/B24*100</f>
        <v>114.89201505845057</v>
      </c>
      <c r="C10" s="30">
        <f aca="true" t="shared" si="2" ref="C10:AA10">C17/C24*100</f>
        <v>108.25301204819277</v>
      </c>
      <c r="D10" s="30">
        <f t="shared" si="2"/>
        <v>83.0034924330617</v>
      </c>
      <c r="E10" s="30">
        <f t="shared" si="2"/>
        <v>77.744</v>
      </c>
      <c r="F10" s="30">
        <f t="shared" si="2"/>
        <v>75.7306012764528</v>
      </c>
      <c r="G10" s="30">
        <f t="shared" si="2"/>
        <v>78.94985808893094</v>
      </c>
      <c r="H10" s="30">
        <f t="shared" si="2"/>
        <v>71.20713305898491</v>
      </c>
      <c r="I10" s="30">
        <f t="shared" si="2"/>
        <v>75.6082267368949</v>
      </c>
      <c r="J10" s="30">
        <f t="shared" si="2"/>
        <v>75.22422981931626</v>
      </c>
      <c r="K10" s="30">
        <f t="shared" si="2"/>
        <v>73.21019473081328</v>
      </c>
      <c r="L10" s="30">
        <f t="shared" si="2"/>
        <v>78.94113667117728</v>
      </c>
      <c r="M10" s="30">
        <f t="shared" si="2"/>
        <v>66.13376835236542</v>
      </c>
      <c r="N10" s="30">
        <f t="shared" si="2"/>
        <v>71.72079950031231</v>
      </c>
      <c r="O10" s="30">
        <f t="shared" si="2"/>
        <v>78.5679670462806</v>
      </c>
      <c r="P10" s="30">
        <f t="shared" si="2"/>
        <v>74.51393188854489</v>
      </c>
      <c r="Q10" s="30">
        <f t="shared" si="2"/>
        <v>71.50467962562995</v>
      </c>
      <c r="R10" s="30">
        <f t="shared" si="2"/>
        <v>73.1216457960644</v>
      </c>
      <c r="S10" s="30">
        <f t="shared" si="2"/>
        <v>73.73278236914601</v>
      </c>
      <c r="T10" s="30">
        <f t="shared" si="2"/>
        <v>75.09937535491198</v>
      </c>
      <c r="U10" s="30">
        <f t="shared" si="2"/>
        <v>77.06971677559913</v>
      </c>
      <c r="V10" s="30">
        <f t="shared" si="2"/>
        <v>73.66228772829221</v>
      </c>
      <c r="W10" s="30">
        <f t="shared" si="2"/>
        <v>74.42633328058237</v>
      </c>
      <c r="X10" s="30">
        <f t="shared" si="2"/>
        <v>75.67091948966123</v>
      </c>
      <c r="Y10" s="30">
        <f t="shared" si="2"/>
        <v>76.80332922318127</v>
      </c>
      <c r="Z10" s="30">
        <f t="shared" si="2"/>
        <v>77.09640616086708</v>
      </c>
      <c r="AA10" s="30">
        <f t="shared" si="2"/>
        <v>74.611656517957</v>
      </c>
    </row>
    <row r="11" spans="1:27" ht="15">
      <c r="A11" s="29" t="s">
        <v>5</v>
      </c>
      <c r="B11" s="30">
        <f aca="true" t="shared" si="3" ref="B11:AA11">B18/B25*100</f>
        <v>110.65869497989897</v>
      </c>
      <c r="C11" s="30">
        <f t="shared" si="3"/>
        <v>86.55200655200656</v>
      </c>
      <c r="D11" s="30">
        <f t="shared" si="3"/>
        <v>75.88001224364861</v>
      </c>
      <c r="E11" s="30">
        <f t="shared" si="3"/>
        <v>78.601152368758</v>
      </c>
      <c r="F11" s="30">
        <f t="shared" si="3"/>
        <v>77.04970948999355</v>
      </c>
      <c r="G11" s="30">
        <f t="shared" si="3"/>
        <v>75.55822970985426</v>
      </c>
      <c r="H11" s="30">
        <f t="shared" si="3"/>
        <v>69.0505548705302</v>
      </c>
      <c r="I11" s="30">
        <f t="shared" si="3"/>
        <v>68.11116965226554</v>
      </c>
      <c r="J11" s="30">
        <f t="shared" si="3"/>
        <v>72.7613057801737</v>
      </c>
      <c r="K11" s="30">
        <f t="shared" si="3"/>
        <v>76.41432971308154</v>
      </c>
      <c r="L11" s="30">
        <f t="shared" si="3"/>
        <v>72.71601114896252</v>
      </c>
      <c r="M11" s="30">
        <f t="shared" si="3"/>
        <v>76.13890129522109</v>
      </c>
      <c r="N11" s="30">
        <f t="shared" si="3"/>
        <v>74.48597069180961</v>
      </c>
      <c r="O11" s="30">
        <f t="shared" si="3"/>
        <v>76.01289134438306</v>
      </c>
      <c r="P11" s="30">
        <f t="shared" si="3"/>
        <v>65.44846050870147</v>
      </c>
      <c r="Q11" s="30">
        <f t="shared" si="3"/>
        <v>66.26797664815605</v>
      </c>
      <c r="R11" s="30">
        <f t="shared" si="3"/>
        <v>76.74004532211072</v>
      </c>
      <c r="S11" s="30">
        <f t="shared" si="3"/>
        <v>78.57558139534883</v>
      </c>
      <c r="T11" s="30">
        <f t="shared" si="3"/>
        <v>72.29970326409494</v>
      </c>
      <c r="U11" s="30">
        <f t="shared" si="3"/>
        <v>71.40978816654491</v>
      </c>
      <c r="V11" s="30">
        <f t="shared" si="3"/>
        <v>73.93523920653442</v>
      </c>
      <c r="W11" s="30">
        <f t="shared" si="3"/>
        <v>67.24890829694323</v>
      </c>
      <c r="X11" s="30">
        <f t="shared" si="3"/>
        <v>73.40956675793203</v>
      </c>
      <c r="Y11" s="30">
        <f t="shared" si="3"/>
        <v>72.6809378185525</v>
      </c>
      <c r="Z11" s="30">
        <f t="shared" si="3"/>
        <v>73.13247011952191</v>
      </c>
      <c r="AA11" s="30">
        <f t="shared" si="3"/>
        <v>71.59671330224296</v>
      </c>
    </row>
    <row r="12" spans="1:27" ht="15">
      <c r="A12" s="29" t="s">
        <v>6</v>
      </c>
      <c r="B12" s="30">
        <f aca="true" t="shared" si="4" ref="B12:AA12">B19/B26*100</f>
        <v>102.32694707479996</v>
      </c>
      <c r="C12" s="30">
        <f t="shared" si="4"/>
        <v>89.36574765720493</v>
      </c>
      <c r="D12" s="30">
        <f t="shared" si="4"/>
        <v>76.84324659231723</v>
      </c>
      <c r="E12" s="30">
        <f t="shared" si="4"/>
        <v>73.41677842348383</v>
      </c>
      <c r="F12" s="30">
        <f t="shared" si="4"/>
        <v>83.32205683355886</v>
      </c>
      <c r="G12" s="30">
        <f t="shared" si="4"/>
        <v>73.65963855421687</v>
      </c>
      <c r="H12" s="30">
        <f t="shared" si="4"/>
        <v>71.37224977743864</v>
      </c>
      <c r="I12" s="30">
        <f t="shared" si="4"/>
        <v>67.52771880160415</v>
      </c>
      <c r="J12" s="30">
        <f t="shared" si="4"/>
        <v>68.62771739130434</v>
      </c>
      <c r="K12" s="30">
        <f t="shared" si="4"/>
        <v>69.04378386293747</v>
      </c>
      <c r="L12" s="30">
        <f t="shared" si="4"/>
        <v>70.62531099684857</v>
      </c>
      <c r="M12" s="30">
        <f t="shared" si="4"/>
        <v>64.93665089299344</v>
      </c>
      <c r="N12" s="30">
        <f t="shared" si="4"/>
        <v>75.76875768757687</v>
      </c>
      <c r="O12" s="30">
        <f t="shared" si="4"/>
        <v>68.57230674658061</v>
      </c>
      <c r="P12" s="30">
        <f t="shared" si="4"/>
        <v>66.84673136788135</v>
      </c>
      <c r="Q12" s="30">
        <f t="shared" si="4"/>
        <v>70.47483766233766</v>
      </c>
      <c r="R12" s="30">
        <f t="shared" si="4"/>
        <v>64.75455820476859</v>
      </c>
      <c r="S12" s="30">
        <f t="shared" si="4"/>
        <v>77.19532059825262</v>
      </c>
      <c r="T12" s="30">
        <f t="shared" si="4"/>
        <v>73.10424582851479</v>
      </c>
      <c r="U12" s="30">
        <f t="shared" si="4"/>
        <v>69.29395040277997</v>
      </c>
      <c r="V12" s="30">
        <f t="shared" si="4"/>
        <v>72.3156532988357</v>
      </c>
      <c r="W12" s="30">
        <f t="shared" si="4"/>
        <v>69.99112163361941</v>
      </c>
      <c r="X12" s="30">
        <f t="shared" si="4"/>
        <v>71.10161312560321</v>
      </c>
      <c r="Y12" s="30">
        <f t="shared" si="4"/>
        <v>75.0032195750161</v>
      </c>
      <c r="Z12" s="30">
        <f t="shared" si="4"/>
        <v>77.58915646795631</v>
      </c>
      <c r="AA12" s="30">
        <f t="shared" si="4"/>
        <v>77.36389684813754</v>
      </c>
    </row>
    <row r="13" spans="1:27" ht="15">
      <c r="A13" s="29" t="s">
        <v>7</v>
      </c>
      <c r="B13" s="30">
        <f aca="true" t="shared" si="5" ref="B13:AA13">B20/B27*100</f>
        <v>99.72953579510957</v>
      </c>
      <c r="C13" s="30">
        <f t="shared" si="5"/>
        <v>79.75783100816004</v>
      </c>
      <c r="D13" s="30">
        <f t="shared" si="5"/>
        <v>77.96910202767944</v>
      </c>
      <c r="E13" s="30">
        <f t="shared" si="5"/>
        <v>74.1274064798873</v>
      </c>
      <c r="F13" s="30">
        <f t="shared" si="5"/>
        <v>73.79954882371898</v>
      </c>
      <c r="G13" s="30">
        <f t="shared" si="5"/>
        <v>76.48026315789474</v>
      </c>
      <c r="H13" s="30">
        <f t="shared" si="5"/>
        <v>72.81222376562697</v>
      </c>
      <c r="I13" s="30">
        <f t="shared" si="5"/>
        <v>79.41468253968253</v>
      </c>
      <c r="J13" s="30">
        <f t="shared" si="5"/>
        <v>73.46037354871278</v>
      </c>
      <c r="K13" s="30">
        <f t="shared" si="5"/>
        <v>72.24565102793885</v>
      </c>
      <c r="L13" s="30">
        <f t="shared" si="5"/>
        <v>75.09511731135066</v>
      </c>
      <c r="M13" s="30">
        <f t="shared" si="5"/>
        <v>75.37205952952473</v>
      </c>
      <c r="N13" s="30">
        <f t="shared" si="5"/>
        <v>78.2993054093875</v>
      </c>
      <c r="O13" s="30">
        <f t="shared" si="5"/>
        <v>75.66678416167314</v>
      </c>
      <c r="P13" s="30">
        <f t="shared" si="5"/>
        <v>65.21739130434783</v>
      </c>
      <c r="Q13" s="30">
        <f t="shared" si="5"/>
        <v>70.04838000293212</v>
      </c>
      <c r="R13" s="30">
        <f t="shared" si="5"/>
        <v>68.0471711357574</v>
      </c>
      <c r="S13" s="30">
        <f t="shared" si="5"/>
        <v>81.09145915755178</v>
      </c>
      <c r="T13" s="30">
        <f t="shared" si="5"/>
        <v>87.30969986950848</v>
      </c>
      <c r="U13" s="30">
        <f t="shared" si="5"/>
        <v>73.45443891004982</v>
      </c>
      <c r="V13" s="30">
        <f t="shared" si="5"/>
        <v>72.87248691820434</v>
      </c>
      <c r="W13" s="30">
        <f t="shared" si="5"/>
        <v>76.24262847514743</v>
      </c>
      <c r="X13" s="30">
        <f t="shared" si="5"/>
        <v>71.57470551766893</v>
      </c>
      <c r="Y13" s="30">
        <f t="shared" si="5"/>
        <v>72.17155884867483</v>
      </c>
      <c r="Z13" s="30">
        <f t="shared" si="5"/>
        <v>75.16804550155118</v>
      </c>
      <c r="AA13" s="30">
        <f t="shared" si="5"/>
        <v>75.93227841097709</v>
      </c>
    </row>
    <row r="14" spans="1:27" ht="15">
      <c r="A14" s="29" t="s">
        <v>8</v>
      </c>
      <c r="B14" s="30">
        <f aca="true" t="shared" si="6" ref="B14:AA14">B21/B28*100</f>
        <v>105.85552449610122</v>
      </c>
      <c r="C14" s="30">
        <f t="shared" si="6"/>
        <v>85.21165475536009</v>
      </c>
      <c r="D14" s="30">
        <f t="shared" si="6"/>
        <v>78.26609442060087</v>
      </c>
      <c r="E14" s="30">
        <f t="shared" si="6"/>
        <v>77.05232129697863</v>
      </c>
      <c r="F14" s="30">
        <f t="shared" si="6"/>
        <v>73.2573432704954</v>
      </c>
      <c r="G14" s="30">
        <f t="shared" si="6"/>
        <v>72.29169805635077</v>
      </c>
      <c r="H14" s="30">
        <f t="shared" si="6"/>
        <v>72.00522534291312</v>
      </c>
      <c r="I14" s="30">
        <f t="shared" si="6"/>
        <v>70.83788044137262</v>
      </c>
      <c r="J14" s="30">
        <f t="shared" si="6"/>
        <v>69.40412528647822</v>
      </c>
      <c r="K14" s="30">
        <f t="shared" si="6"/>
        <v>67.0814776002096</v>
      </c>
      <c r="L14" s="30">
        <f t="shared" si="6"/>
        <v>68.82048156049984</v>
      </c>
      <c r="M14" s="30">
        <f t="shared" si="6"/>
        <v>74.08952350393069</v>
      </c>
      <c r="N14" s="30">
        <f t="shared" si="6"/>
        <v>71.67610796401199</v>
      </c>
      <c r="O14" s="30">
        <f t="shared" si="6"/>
        <v>69.32689103632123</v>
      </c>
      <c r="P14" s="30">
        <f t="shared" si="6"/>
        <v>74.83597594313832</v>
      </c>
      <c r="Q14" s="30">
        <f t="shared" si="6"/>
        <v>77.8805394990366</v>
      </c>
      <c r="R14" s="30">
        <f t="shared" si="6"/>
        <v>77.18627799502312</v>
      </c>
      <c r="S14" s="30">
        <f t="shared" si="6"/>
        <v>83.17999783526355</v>
      </c>
      <c r="T14" s="30">
        <f t="shared" si="6"/>
        <v>74.56496519721578</v>
      </c>
      <c r="U14" s="30">
        <f t="shared" si="6"/>
        <v>68.15589353612167</v>
      </c>
      <c r="V14" s="30">
        <f t="shared" si="6"/>
        <v>68.71582435791218</v>
      </c>
      <c r="W14" s="30">
        <f t="shared" si="6"/>
        <v>74.17534722222221</v>
      </c>
      <c r="X14" s="30">
        <f t="shared" si="6"/>
        <v>78.21164174771374</v>
      </c>
      <c r="Y14" s="30">
        <f t="shared" si="6"/>
        <v>69.43093385214007</v>
      </c>
      <c r="Z14" s="30">
        <f t="shared" si="6"/>
        <v>74.54629522598543</v>
      </c>
      <c r="AA14" s="30">
        <f t="shared" si="6"/>
        <v>70.1439966849684</v>
      </c>
    </row>
    <row r="15" spans="1:27" ht="15">
      <c r="A15" s="29" t="s">
        <v>9</v>
      </c>
      <c r="B15" s="30">
        <f aca="true" t="shared" si="7" ref="B15:AA15">B22/B29*100</f>
        <v>105.06647947807417</v>
      </c>
      <c r="C15" s="30">
        <f t="shared" si="7"/>
        <v>82.8413962033068</v>
      </c>
      <c r="D15" s="30">
        <f t="shared" si="7"/>
        <v>78.27935884854432</v>
      </c>
      <c r="E15" s="30">
        <f t="shared" si="7"/>
        <v>75.7220663475821</v>
      </c>
      <c r="F15" s="30">
        <f t="shared" si="7"/>
        <v>76.84264655467946</v>
      </c>
      <c r="G15" s="30">
        <f t="shared" si="7"/>
        <v>71.1728605523355</v>
      </c>
      <c r="H15" s="30">
        <f t="shared" si="7"/>
        <v>65.76275900431095</v>
      </c>
      <c r="I15" s="30">
        <f t="shared" si="7"/>
        <v>71.38072199478972</v>
      </c>
      <c r="J15" s="30">
        <f t="shared" si="7"/>
        <v>68.08436261943604</v>
      </c>
      <c r="K15" s="30">
        <f t="shared" si="7"/>
        <v>63.24602320296615</v>
      </c>
      <c r="L15" s="30">
        <f t="shared" si="7"/>
        <v>82.35581145701181</v>
      </c>
      <c r="M15" s="30">
        <f t="shared" si="7"/>
        <v>92.91557504143721</v>
      </c>
      <c r="N15" s="30">
        <f t="shared" si="7"/>
        <v>93.29270837681038</v>
      </c>
      <c r="O15" s="30">
        <f t="shared" si="7"/>
        <v>100.90791180285343</v>
      </c>
      <c r="P15" s="30">
        <f t="shared" si="7"/>
        <v>97.79390540596265</v>
      </c>
      <c r="Q15" s="30">
        <f t="shared" si="7"/>
        <v>94.45127952755905</v>
      </c>
      <c r="R15" s="30">
        <f t="shared" si="7"/>
        <v>95.08166886573548</v>
      </c>
      <c r="S15" s="30">
        <f t="shared" si="7"/>
        <v>89.07622892424602</v>
      </c>
      <c r="T15" s="30">
        <f t="shared" si="7"/>
        <v>87.37649721256278</v>
      </c>
      <c r="U15" s="30">
        <f t="shared" si="7"/>
        <v>75.88388780169602</v>
      </c>
      <c r="V15" s="30">
        <f t="shared" si="7"/>
        <v>84.11906920519795</v>
      </c>
      <c r="W15" s="30">
        <f t="shared" si="7"/>
        <v>71.3819095477387</v>
      </c>
      <c r="X15" s="30">
        <f t="shared" si="7"/>
        <v>77.00705245869965</v>
      </c>
      <c r="Y15" s="30">
        <f t="shared" si="7"/>
        <v>77.5659060122955</v>
      </c>
      <c r="Z15" s="30">
        <f t="shared" si="7"/>
        <v>75.40035587188612</v>
      </c>
      <c r="AA15" s="30">
        <f t="shared" si="7"/>
        <v>74.96022275258552</v>
      </c>
    </row>
    <row r="16" spans="1:27" ht="15">
      <c r="A16" s="31" t="s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>
      <c r="A17" s="29" t="s">
        <v>4</v>
      </c>
      <c r="B17" s="10">
        <v>28993</v>
      </c>
      <c r="C17" s="10">
        <v>8985</v>
      </c>
      <c r="D17" s="10">
        <v>4991</v>
      </c>
      <c r="E17" s="10">
        <v>4859</v>
      </c>
      <c r="F17" s="10">
        <v>4509</v>
      </c>
      <c r="G17" s="10">
        <v>5007</v>
      </c>
      <c r="H17" s="10">
        <v>5191</v>
      </c>
      <c r="I17" s="10">
        <v>6029</v>
      </c>
      <c r="J17" s="10">
        <v>5787</v>
      </c>
      <c r="K17" s="10">
        <v>5113</v>
      </c>
      <c r="L17" s="10">
        <v>4667</v>
      </c>
      <c r="M17" s="10">
        <v>4054</v>
      </c>
      <c r="N17" s="10">
        <v>4593</v>
      </c>
      <c r="O17" s="10">
        <v>6485</v>
      </c>
      <c r="P17" s="10">
        <v>6017</v>
      </c>
      <c r="Q17" s="10">
        <v>4966</v>
      </c>
      <c r="R17" s="10">
        <v>4905</v>
      </c>
      <c r="S17" s="10">
        <v>5353</v>
      </c>
      <c r="T17" s="10">
        <v>5290</v>
      </c>
      <c r="U17" s="10">
        <v>5660</v>
      </c>
      <c r="V17" s="10">
        <v>4598</v>
      </c>
      <c r="W17" s="10">
        <v>4703</v>
      </c>
      <c r="X17" s="10">
        <v>5160</v>
      </c>
      <c r="Y17" s="10">
        <v>4983</v>
      </c>
      <c r="Z17" s="10">
        <v>5406</v>
      </c>
      <c r="AA17" s="10">
        <v>6004</v>
      </c>
    </row>
    <row r="18" spans="1:27" ht="15">
      <c r="A18" s="29" t="s">
        <v>5</v>
      </c>
      <c r="B18" s="10">
        <v>10735</v>
      </c>
      <c r="C18" s="10">
        <v>5284</v>
      </c>
      <c r="D18" s="10">
        <v>4958</v>
      </c>
      <c r="E18" s="10">
        <v>4911</v>
      </c>
      <c r="F18" s="10">
        <v>4774</v>
      </c>
      <c r="G18" s="10">
        <v>5651</v>
      </c>
      <c r="H18" s="10">
        <v>5600</v>
      </c>
      <c r="I18" s="10">
        <v>5171</v>
      </c>
      <c r="J18" s="10">
        <v>4859</v>
      </c>
      <c r="K18" s="10">
        <v>4714</v>
      </c>
      <c r="L18" s="10">
        <v>4696</v>
      </c>
      <c r="M18" s="10">
        <v>6819</v>
      </c>
      <c r="N18" s="10">
        <v>6557</v>
      </c>
      <c r="O18" s="10">
        <v>4953</v>
      </c>
      <c r="P18" s="10">
        <v>4889</v>
      </c>
      <c r="Q18" s="10">
        <v>4654</v>
      </c>
      <c r="R18" s="10">
        <v>4741</v>
      </c>
      <c r="S18" s="10">
        <v>5406</v>
      </c>
      <c r="T18" s="10">
        <v>4873</v>
      </c>
      <c r="U18" s="10">
        <v>4888</v>
      </c>
      <c r="V18" s="10">
        <v>5069</v>
      </c>
      <c r="W18" s="10">
        <v>4158</v>
      </c>
      <c r="X18" s="10">
        <v>4558</v>
      </c>
      <c r="Y18" s="10">
        <v>4991</v>
      </c>
      <c r="Z18" s="10">
        <v>5874</v>
      </c>
      <c r="AA18" s="10">
        <v>6448</v>
      </c>
    </row>
    <row r="19" spans="1:27" ht="15">
      <c r="A19" s="29" t="s">
        <v>6</v>
      </c>
      <c r="B19" s="10">
        <v>13940</v>
      </c>
      <c r="C19" s="10">
        <v>6580</v>
      </c>
      <c r="D19" s="10">
        <v>4961</v>
      </c>
      <c r="E19" s="10">
        <v>4927</v>
      </c>
      <c r="F19" s="10">
        <v>4926</v>
      </c>
      <c r="G19" s="10">
        <v>4891</v>
      </c>
      <c r="H19" s="10">
        <v>5612</v>
      </c>
      <c r="I19" s="10">
        <v>5725</v>
      </c>
      <c r="J19" s="10">
        <v>5051</v>
      </c>
      <c r="K19" s="10">
        <v>4715</v>
      </c>
      <c r="L19" s="10">
        <v>4258</v>
      </c>
      <c r="M19" s="10">
        <v>4254</v>
      </c>
      <c r="N19" s="10">
        <v>4312</v>
      </c>
      <c r="O19" s="10">
        <v>4462</v>
      </c>
      <c r="P19" s="10">
        <v>7301</v>
      </c>
      <c r="Q19" s="10">
        <v>6946</v>
      </c>
      <c r="R19" s="10">
        <v>4617</v>
      </c>
      <c r="S19" s="10">
        <v>5213</v>
      </c>
      <c r="T19" s="10">
        <v>4425</v>
      </c>
      <c r="U19" s="10">
        <v>4387</v>
      </c>
      <c r="V19" s="10">
        <v>5031</v>
      </c>
      <c r="W19" s="10">
        <v>4730</v>
      </c>
      <c r="X19" s="10">
        <v>5157</v>
      </c>
      <c r="Y19" s="10">
        <v>5824</v>
      </c>
      <c r="Z19" s="10">
        <v>5896</v>
      </c>
      <c r="AA19" s="10">
        <v>7020</v>
      </c>
    </row>
    <row r="20" spans="1:27" ht="15">
      <c r="A20" s="29" t="s">
        <v>7</v>
      </c>
      <c r="B20" s="10">
        <v>18068</v>
      </c>
      <c r="C20" s="10">
        <v>6060</v>
      </c>
      <c r="D20" s="10">
        <v>4845</v>
      </c>
      <c r="E20" s="10">
        <v>4736</v>
      </c>
      <c r="F20" s="10">
        <v>4580</v>
      </c>
      <c r="G20" s="10">
        <v>5115</v>
      </c>
      <c r="H20" s="10">
        <v>5766</v>
      </c>
      <c r="I20" s="10">
        <v>6404</v>
      </c>
      <c r="J20" s="10">
        <v>5821</v>
      </c>
      <c r="K20" s="10">
        <v>5482</v>
      </c>
      <c r="L20" s="10">
        <v>4737</v>
      </c>
      <c r="M20" s="10">
        <v>4710</v>
      </c>
      <c r="N20" s="10">
        <v>7440</v>
      </c>
      <c r="O20" s="10">
        <v>6440</v>
      </c>
      <c r="P20" s="10">
        <v>4815</v>
      </c>
      <c r="Q20" s="10">
        <v>4778</v>
      </c>
      <c r="R20" s="10">
        <v>4847</v>
      </c>
      <c r="S20" s="10">
        <v>6969</v>
      </c>
      <c r="T20" s="10">
        <v>8029</v>
      </c>
      <c r="U20" s="10">
        <v>5014</v>
      </c>
      <c r="V20" s="10">
        <v>5292</v>
      </c>
      <c r="W20" s="10">
        <v>5430</v>
      </c>
      <c r="X20" s="10">
        <v>4618</v>
      </c>
      <c r="Y20" s="10">
        <v>5065</v>
      </c>
      <c r="Z20" s="10">
        <v>5815</v>
      </c>
      <c r="AA20" s="10">
        <v>6862</v>
      </c>
    </row>
    <row r="21" spans="1:27" ht="15">
      <c r="A21" s="29" t="s">
        <v>8</v>
      </c>
      <c r="B21" s="10">
        <v>21585</v>
      </c>
      <c r="C21" s="10">
        <v>6200</v>
      </c>
      <c r="D21" s="10">
        <v>4559</v>
      </c>
      <c r="E21" s="10">
        <v>5228</v>
      </c>
      <c r="F21" s="10">
        <v>5013</v>
      </c>
      <c r="G21" s="10">
        <v>4798</v>
      </c>
      <c r="H21" s="10">
        <v>5512</v>
      </c>
      <c r="I21" s="10">
        <v>5842</v>
      </c>
      <c r="J21" s="10">
        <v>5451</v>
      </c>
      <c r="K21" s="10">
        <v>5121</v>
      </c>
      <c r="L21" s="10">
        <v>4516</v>
      </c>
      <c r="M21" s="10">
        <v>4618</v>
      </c>
      <c r="N21" s="10">
        <v>4302</v>
      </c>
      <c r="O21" s="10">
        <v>4161</v>
      </c>
      <c r="P21" s="10">
        <v>5475</v>
      </c>
      <c r="Q21" s="10">
        <v>8084</v>
      </c>
      <c r="R21" s="10">
        <v>8685</v>
      </c>
      <c r="S21" s="10">
        <v>7685</v>
      </c>
      <c r="T21" s="10">
        <v>5142</v>
      </c>
      <c r="U21" s="10">
        <v>4302</v>
      </c>
      <c r="V21" s="10">
        <v>4147</v>
      </c>
      <c r="W21" s="10">
        <v>5127</v>
      </c>
      <c r="X21" s="10">
        <v>5388</v>
      </c>
      <c r="Y21" s="10">
        <v>5710</v>
      </c>
      <c r="Z21" s="10">
        <v>6449</v>
      </c>
      <c r="AA21" s="10">
        <v>6771</v>
      </c>
    </row>
    <row r="22" spans="1:27" ht="15">
      <c r="A22" s="29" t="s">
        <v>9</v>
      </c>
      <c r="B22" s="10">
        <v>25445</v>
      </c>
      <c r="C22" s="10">
        <v>6764</v>
      </c>
      <c r="D22" s="10">
        <v>4786</v>
      </c>
      <c r="E22" s="10">
        <v>4588</v>
      </c>
      <c r="F22" s="10">
        <v>4483</v>
      </c>
      <c r="G22" s="10">
        <v>4175</v>
      </c>
      <c r="H22" s="10">
        <v>4729</v>
      </c>
      <c r="I22" s="10">
        <v>5754</v>
      </c>
      <c r="J22" s="10">
        <v>5843</v>
      </c>
      <c r="K22" s="10">
        <v>5288</v>
      </c>
      <c r="L22" s="10">
        <v>8439</v>
      </c>
      <c r="M22" s="10">
        <v>17378</v>
      </c>
      <c r="N22" s="10">
        <v>22352</v>
      </c>
      <c r="O22" s="10">
        <v>23340</v>
      </c>
      <c r="P22" s="10">
        <v>23716</v>
      </c>
      <c r="Q22" s="10">
        <v>23031</v>
      </c>
      <c r="R22" s="10">
        <v>20898</v>
      </c>
      <c r="S22" s="10">
        <v>18755</v>
      </c>
      <c r="T22" s="10">
        <v>15830</v>
      </c>
      <c r="U22" s="10">
        <v>11633</v>
      </c>
      <c r="V22" s="10">
        <v>11134</v>
      </c>
      <c r="W22" s="10">
        <v>8523</v>
      </c>
      <c r="X22" s="10">
        <v>7971</v>
      </c>
      <c r="Y22" s="10">
        <v>7444</v>
      </c>
      <c r="Z22" s="10">
        <v>6780</v>
      </c>
      <c r="AA22" s="10">
        <v>7538</v>
      </c>
    </row>
    <row r="23" spans="1:27" ht="15">
      <c r="A23" s="31" t="s">
        <v>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5">
      <c r="A24" s="29" t="s">
        <v>4</v>
      </c>
      <c r="B24" s="10">
        <v>25235</v>
      </c>
      <c r="C24" s="10">
        <v>8300</v>
      </c>
      <c r="D24" s="10">
        <v>6013</v>
      </c>
      <c r="E24" s="10">
        <v>6250</v>
      </c>
      <c r="F24" s="10">
        <v>5954</v>
      </c>
      <c r="G24" s="10">
        <v>6342</v>
      </c>
      <c r="H24" s="10">
        <v>7290</v>
      </c>
      <c r="I24" s="10">
        <v>7974</v>
      </c>
      <c r="J24" s="10">
        <v>7693</v>
      </c>
      <c r="K24" s="10">
        <v>6984</v>
      </c>
      <c r="L24" s="10">
        <v>5912</v>
      </c>
      <c r="M24" s="10">
        <v>6130</v>
      </c>
      <c r="N24" s="10">
        <v>6404</v>
      </c>
      <c r="O24" s="10">
        <v>8254</v>
      </c>
      <c r="P24" s="10">
        <v>8075</v>
      </c>
      <c r="Q24" s="10">
        <v>6945</v>
      </c>
      <c r="R24" s="10">
        <v>6708</v>
      </c>
      <c r="S24" s="10">
        <v>7260</v>
      </c>
      <c r="T24" s="10">
        <v>7044</v>
      </c>
      <c r="U24" s="10">
        <v>7344</v>
      </c>
      <c r="V24" s="10">
        <v>6242</v>
      </c>
      <c r="W24" s="10">
        <v>6319</v>
      </c>
      <c r="X24" s="10">
        <v>6819</v>
      </c>
      <c r="Y24" s="10">
        <v>6488</v>
      </c>
      <c r="Z24" s="10">
        <v>7012</v>
      </c>
      <c r="AA24" s="10">
        <v>8047</v>
      </c>
    </row>
    <row r="25" spans="1:27" ht="15">
      <c r="A25" s="29" t="s">
        <v>5</v>
      </c>
      <c r="B25" s="10">
        <v>9701</v>
      </c>
      <c r="C25" s="10">
        <v>6105</v>
      </c>
      <c r="D25" s="10">
        <v>6534</v>
      </c>
      <c r="E25" s="10">
        <v>6248</v>
      </c>
      <c r="F25" s="10">
        <v>6196</v>
      </c>
      <c r="G25" s="10">
        <v>7479</v>
      </c>
      <c r="H25" s="10">
        <v>8110</v>
      </c>
      <c r="I25" s="10">
        <v>7592</v>
      </c>
      <c r="J25" s="10">
        <v>6678</v>
      </c>
      <c r="K25" s="10">
        <v>6169</v>
      </c>
      <c r="L25" s="10">
        <v>6458</v>
      </c>
      <c r="M25" s="10">
        <v>8956</v>
      </c>
      <c r="N25" s="10">
        <v>8803</v>
      </c>
      <c r="O25" s="10">
        <v>6516</v>
      </c>
      <c r="P25" s="10">
        <v>7470</v>
      </c>
      <c r="Q25" s="10">
        <v>7023</v>
      </c>
      <c r="R25" s="10">
        <v>6178</v>
      </c>
      <c r="S25" s="10">
        <v>6880</v>
      </c>
      <c r="T25" s="10">
        <v>6740</v>
      </c>
      <c r="U25" s="10">
        <v>6845</v>
      </c>
      <c r="V25" s="10">
        <v>6856</v>
      </c>
      <c r="W25" s="10">
        <v>6183</v>
      </c>
      <c r="X25" s="10">
        <v>6209</v>
      </c>
      <c r="Y25" s="10">
        <v>6867</v>
      </c>
      <c r="Z25" s="10">
        <v>8032</v>
      </c>
      <c r="AA25" s="10">
        <v>9006</v>
      </c>
    </row>
    <row r="26" spans="1:27" ht="15">
      <c r="A26" s="29" t="s">
        <v>6</v>
      </c>
      <c r="B26" s="10">
        <v>13623</v>
      </c>
      <c r="C26" s="10">
        <v>7363</v>
      </c>
      <c r="D26" s="10">
        <v>6456</v>
      </c>
      <c r="E26" s="10">
        <v>6711</v>
      </c>
      <c r="F26" s="10">
        <v>5912</v>
      </c>
      <c r="G26" s="10">
        <v>6640</v>
      </c>
      <c r="H26" s="10">
        <v>7863</v>
      </c>
      <c r="I26" s="10">
        <v>8478</v>
      </c>
      <c r="J26" s="10">
        <v>7360</v>
      </c>
      <c r="K26" s="10">
        <v>6829</v>
      </c>
      <c r="L26" s="10">
        <v>6029</v>
      </c>
      <c r="M26" s="10">
        <v>6551</v>
      </c>
      <c r="N26" s="10">
        <v>5691</v>
      </c>
      <c r="O26" s="10">
        <v>6507</v>
      </c>
      <c r="P26" s="10">
        <v>10922</v>
      </c>
      <c r="Q26" s="10">
        <v>9856</v>
      </c>
      <c r="R26" s="10">
        <v>7130</v>
      </c>
      <c r="S26" s="10">
        <v>6753</v>
      </c>
      <c r="T26" s="10">
        <v>6053</v>
      </c>
      <c r="U26" s="10">
        <v>6331</v>
      </c>
      <c r="V26" s="10">
        <v>6957</v>
      </c>
      <c r="W26" s="10">
        <v>6758</v>
      </c>
      <c r="X26" s="10">
        <v>7253</v>
      </c>
      <c r="Y26" s="10">
        <v>7765</v>
      </c>
      <c r="Z26" s="10">
        <v>7599</v>
      </c>
      <c r="AA26" s="10">
        <v>9074</v>
      </c>
    </row>
    <row r="27" spans="1:27" ht="15">
      <c r="A27" s="29" t="s">
        <v>7</v>
      </c>
      <c r="B27" s="10">
        <v>18117</v>
      </c>
      <c r="C27" s="10">
        <v>7598</v>
      </c>
      <c r="D27" s="10">
        <v>6214</v>
      </c>
      <c r="E27" s="10">
        <v>6389</v>
      </c>
      <c r="F27" s="10">
        <v>6206</v>
      </c>
      <c r="G27" s="10">
        <v>6688</v>
      </c>
      <c r="H27" s="10">
        <v>7919</v>
      </c>
      <c r="I27" s="10">
        <v>8064</v>
      </c>
      <c r="J27" s="10">
        <v>7924</v>
      </c>
      <c r="K27" s="10">
        <v>7588</v>
      </c>
      <c r="L27" s="10">
        <v>6308</v>
      </c>
      <c r="M27" s="10">
        <v>6249</v>
      </c>
      <c r="N27" s="10">
        <v>9502</v>
      </c>
      <c r="O27" s="10">
        <v>8511</v>
      </c>
      <c r="P27" s="10">
        <v>7383</v>
      </c>
      <c r="Q27" s="10">
        <v>6821</v>
      </c>
      <c r="R27" s="10">
        <v>7123</v>
      </c>
      <c r="S27" s="10">
        <v>8594</v>
      </c>
      <c r="T27" s="10">
        <v>9196</v>
      </c>
      <c r="U27" s="10">
        <v>6826</v>
      </c>
      <c r="V27" s="10">
        <v>7262</v>
      </c>
      <c r="W27" s="10">
        <v>7122</v>
      </c>
      <c r="X27" s="10">
        <v>6452</v>
      </c>
      <c r="Y27" s="10">
        <v>7018</v>
      </c>
      <c r="Z27" s="10">
        <v>7736</v>
      </c>
      <c r="AA27" s="10">
        <v>9037</v>
      </c>
    </row>
    <row r="28" spans="1:27" ht="15">
      <c r="A28" s="29" t="s">
        <v>8</v>
      </c>
      <c r="B28" s="10">
        <v>20391</v>
      </c>
      <c r="C28" s="10">
        <v>7276</v>
      </c>
      <c r="D28" s="10">
        <v>5825</v>
      </c>
      <c r="E28" s="10">
        <v>6785</v>
      </c>
      <c r="F28" s="10">
        <v>6843</v>
      </c>
      <c r="G28" s="10">
        <v>6637</v>
      </c>
      <c r="H28" s="10">
        <v>7655</v>
      </c>
      <c r="I28" s="10">
        <v>8247</v>
      </c>
      <c r="J28" s="10">
        <v>7854</v>
      </c>
      <c r="K28" s="10">
        <v>7634</v>
      </c>
      <c r="L28" s="10">
        <v>6562</v>
      </c>
      <c r="M28" s="10">
        <v>6233</v>
      </c>
      <c r="N28" s="10">
        <v>6002</v>
      </c>
      <c r="O28" s="10">
        <v>6002</v>
      </c>
      <c r="P28" s="10">
        <v>7316</v>
      </c>
      <c r="Q28" s="10">
        <v>10380</v>
      </c>
      <c r="R28" s="10">
        <v>11252</v>
      </c>
      <c r="S28" s="10">
        <v>9239</v>
      </c>
      <c r="T28" s="10">
        <v>6896</v>
      </c>
      <c r="U28" s="10">
        <v>6312</v>
      </c>
      <c r="V28" s="10">
        <v>6035</v>
      </c>
      <c r="W28" s="10">
        <v>6912</v>
      </c>
      <c r="X28" s="10">
        <v>6889</v>
      </c>
      <c r="Y28" s="10">
        <v>8224</v>
      </c>
      <c r="Z28" s="10">
        <v>8651</v>
      </c>
      <c r="AA28" s="10">
        <v>9653</v>
      </c>
    </row>
    <row r="29" spans="1:27" ht="15">
      <c r="A29" s="29" t="s">
        <v>9</v>
      </c>
      <c r="B29" s="10">
        <v>24218</v>
      </c>
      <c r="C29" s="10">
        <v>8165</v>
      </c>
      <c r="D29" s="10">
        <v>6114</v>
      </c>
      <c r="E29" s="10">
        <v>6059</v>
      </c>
      <c r="F29" s="10">
        <v>5834</v>
      </c>
      <c r="G29" s="10">
        <v>5866</v>
      </c>
      <c r="H29" s="10">
        <v>7191</v>
      </c>
      <c r="I29" s="10">
        <v>8061</v>
      </c>
      <c r="J29" s="10">
        <v>8582</v>
      </c>
      <c r="K29" s="10">
        <v>8361</v>
      </c>
      <c r="L29" s="10">
        <v>10247</v>
      </c>
      <c r="M29" s="10">
        <v>18703</v>
      </c>
      <c r="N29" s="10">
        <v>23959</v>
      </c>
      <c r="O29" s="10">
        <v>23130</v>
      </c>
      <c r="P29" s="10">
        <v>24251</v>
      </c>
      <c r="Q29" s="10">
        <v>24384</v>
      </c>
      <c r="R29" s="10">
        <v>21979</v>
      </c>
      <c r="S29" s="10">
        <v>21055</v>
      </c>
      <c r="T29" s="10">
        <v>18117</v>
      </c>
      <c r="U29" s="10">
        <v>15330</v>
      </c>
      <c r="V29" s="10">
        <v>13236</v>
      </c>
      <c r="W29" s="10">
        <v>11940</v>
      </c>
      <c r="X29" s="10">
        <v>10351</v>
      </c>
      <c r="Y29" s="10">
        <v>9597</v>
      </c>
      <c r="Z29" s="10">
        <v>8992</v>
      </c>
      <c r="AA29" s="10">
        <v>10056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workbookViewId="0" topLeftCell="A1">
      <selection activeCell="T29" sqref="T29"/>
    </sheetView>
  </sheetViews>
  <sheetFormatPr defaultColWidth="9.140625" defaultRowHeight="15"/>
  <cols>
    <col min="1" max="1" width="10.28125" style="0" customWidth="1"/>
  </cols>
  <sheetData>
    <row r="1" ht="15.75">
      <c r="A1" s="1" t="s">
        <v>73</v>
      </c>
    </row>
    <row r="2" ht="15">
      <c r="A2" s="2" t="s">
        <v>75</v>
      </c>
    </row>
    <row r="4" spans="1:28" ht="15">
      <c r="A4" s="27"/>
      <c r="B4" s="18" t="s">
        <v>36</v>
      </c>
      <c r="C4" s="13" t="s">
        <v>37</v>
      </c>
      <c r="D4" s="13" t="s">
        <v>38</v>
      </c>
      <c r="E4" s="13" t="s">
        <v>39</v>
      </c>
      <c r="F4" s="13" t="s">
        <v>40</v>
      </c>
      <c r="G4" s="13" t="s">
        <v>41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  <c r="O4" s="13" t="s">
        <v>49</v>
      </c>
      <c r="P4" s="13" t="s">
        <v>50</v>
      </c>
      <c r="Q4" s="13" t="s">
        <v>51</v>
      </c>
      <c r="R4" s="13" t="s">
        <v>52</v>
      </c>
      <c r="S4" s="13" t="s">
        <v>53</v>
      </c>
      <c r="T4" s="13" t="s">
        <v>54</v>
      </c>
      <c r="U4" s="13" t="s">
        <v>55</v>
      </c>
      <c r="V4" s="13" t="s">
        <v>56</v>
      </c>
      <c r="W4" s="13" t="s">
        <v>57</v>
      </c>
      <c r="X4" s="13" t="s">
        <v>58</v>
      </c>
      <c r="Y4" s="13" t="s">
        <v>59</v>
      </c>
      <c r="Z4" s="13" t="s">
        <v>60</v>
      </c>
      <c r="AA4" s="13" t="s">
        <v>61</v>
      </c>
      <c r="AB4" s="13" t="s">
        <v>62</v>
      </c>
    </row>
    <row r="5" spans="1:28" ht="15">
      <c r="A5" s="33" t="s">
        <v>69</v>
      </c>
      <c r="B5" s="19">
        <f>AVERAGEIF(B10:B14,"&gt;0")</f>
        <v>72.45195648575935</v>
      </c>
      <c r="C5" s="16">
        <f aca="true" t="shared" si="0" ref="C5:AB5">AVERAGEIF(C10:C14,"&gt;0")</f>
        <v>75.27987265557945</v>
      </c>
      <c r="D5" s="16">
        <f t="shared" si="0"/>
        <v>78.19371868727902</v>
      </c>
      <c r="E5" s="16">
        <f t="shared" si="0"/>
        <v>81.27825719518037</v>
      </c>
      <c r="F5" s="16">
        <f t="shared" si="0"/>
        <v>84.67907033934746</v>
      </c>
      <c r="G5" s="16">
        <f t="shared" si="0"/>
        <v>91.46299227027745</v>
      </c>
      <c r="H5" s="16">
        <f t="shared" si="0"/>
        <v>96.19664844222491</v>
      </c>
      <c r="I5" s="16">
        <f t="shared" si="0"/>
        <v>92.3110071486669</v>
      </c>
      <c r="J5" s="16">
        <f t="shared" si="0"/>
        <v>85.62781839037359</v>
      </c>
      <c r="K5" s="16">
        <f t="shared" si="0"/>
        <v>83.32957748821502</v>
      </c>
      <c r="L5" s="16">
        <f t="shared" si="0"/>
        <v>82.33738572637661</v>
      </c>
      <c r="M5" s="16">
        <f t="shared" si="0"/>
        <v>75.112544668123</v>
      </c>
      <c r="N5" s="16">
        <f t="shared" si="0"/>
        <v>77.35006598584172</v>
      </c>
      <c r="O5" s="16">
        <f t="shared" si="0"/>
        <v>75.12158774555294</v>
      </c>
      <c r="P5" s="16">
        <f t="shared" si="0"/>
        <v>71.85194378772556</v>
      </c>
      <c r="Q5" s="16">
        <f t="shared" si="0"/>
        <v>74.51501932914167</v>
      </c>
      <c r="R5" s="16">
        <f t="shared" si="0"/>
        <v>68.97486255583155</v>
      </c>
      <c r="S5" s="16">
        <f t="shared" si="0"/>
        <v>71.41011117462001</v>
      </c>
      <c r="T5" s="16">
        <f t="shared" si="0"/>
        <v>70.70295730457327</v>
      </c>
      <c r="U5" s="16">
        <f t="shared" si="0"/>
        <v>70.90538881950731</v>
      </c>
      <c r="V5" s="16">
        <f t="shared" si="0"/>
        <v>72.31607592939295</v>
      </c>
      <c r="W5" s="16">
        <f t="shared" si="0"/>
        <v>69.36813120603793</v>
      </c>
      <c r="X5" s="16">
        <f t="shared" si="0"/>
        <v>73.66009794820896</v>
      </c>
      <c r="Y5" s="16">
        <f t="shared" si="0"/>
        <v>74.56201125914502</v>
      </c>
      <c r="Z5" s="16">
        <f t="shared" si="0"/>
        <v>84.9052764084176</v>
      </c>
      <c r="AA5" s="16">
        <f t="shared" si="0"/>
        <v>105.94218618281391</v>
      </c>
      <c r="AB5" s="16">
        <f t="shared" si="0"/>
        <v>107.05436465889639</v>
      </c>
    </row>
    <row r="6" spans="1:28" ht="15">
      <c r="A6" s="34">
        <v>2020</v>
      </c>
      <c r="B6" s="20">
        <f>AVERAGEA(B15)</f>
        <v>68.75</v>
      </c>
      <c r="C6" s="17">
        <f aca="true" t="shared" si="1" ref="C6:AB6">AVERAGEA(C15)</f>
        <v>68.64729945226374</v>
      </c>
      <c r="D6" s="17">
        <f t="shared" si="1"/>
        <v>79.02933083543118</v>
      </c>
      <c r="E6" s="17">
        <f t="shared" si="1"/>
        <v>77.43983778880529</v>
      </c>
      <c r="F6" s="17">
        <f t="shared" si="1"/>
        <v>78.06597958479215</v>
      </c>
      <c r="G6" s="17">
        <f t="shared" si="1"/>
        <v>88.01177661238384</v>
      </c>
      <c r="H6" s="17">
        <f t="shared" si="1"/>
        <v>89.70748405165708</v>
      </c>
      <c r="I6" s="17">
        <f t="shared" si="1"/>
        <v>93.31166228792804</v>
      </c>
      <c r="J6" s="17">
        <f t="shared" si="1"/>
        <v>86.45226355894218</v>
      </c>
      <c r="K6" s="17">
        <f t="shared" si="1"/>
        <v>81.29938542581212</v>
      </c>
      <c r="L6" s="17">
        <f t="shared" si="1"/>
        <v>80.81361464040097</v>
      </c>
      <c r="M6" s="17">
        <f t="shared" si="1"/>
        <v>76.36385484258592</v>
      </c>
      <c r="N6" s="17">
        <f t="shared" si="1"/>
        <v>75.07531106745252</v>
      </c>
      <c r="O6" s="17">
        <f t="shared" si="1"/>
        <v>79.18742216687423</v>
      </c>
      <c r="P6" s="17">
        <f t="shared" si="1"/>
        <v>73.68645271229765</v>
      </c>
      <c r="Q6" s="17">
        <f t="shared" si="1"/>
        <v>74.06958419202327</v>
      </c>
      <c r="R6" s="17">
        <f t="shared" si="1"/>
        <v>70.03882883828314</v>
      </c>
      <c r="S6" s="17">
        <f t="shared" si="1"/>
        <v>71.28189792663477</v>
      </c>
      <c r="T6" s="17">
        <f t="shared" si="1"/>
        <v>71.60968512937754</v>
      </c>
      <c r="U6" s="17">
        <f t="shared" si="1"/>
        <v>75.66443497666869</v>
      </c>
      <c r="V6" s="17">
        <f t="shared" si="1"/>
        <v>68.37936425221469</v>
      </c>
      <c r="W6" s="17">
        <f t="shared" si="1"/>
        <v>74.89854380520411</v>
      </c>
      <c r="X6" s="17">
        <f t="shared" si="1"/>
        <v>71.03400255309272</v>
      </c>
      <c r="Y6" s="17">
        <f t="shared" si="1"/>
        <v>79.34021597246944</v>
      </c>
      <c r="Z6" s="17">
        <f t="shared" si="1"/>
        <v>86.3601021881595</v>
      </c>
      <c r="AA6" s="17">
        <f t="shared" si="1"/>
        <v>96.93920929573473</v>
      </c>
      <c r="AB6" s="17">
        <f t="shared" si="1"/>
        <v>106.94907644946126</v>
      </c>
    </row>
    <row r="8" ht="18" customHeight="1">
      <c r="A8" s="5" t="s">
        <v>76</v>
      </c>
    </row>
    <row r="9" ht="18" customHeight="1">
      <c r="A9" s="4" t="s">
        <v>66</v>
      </c>
    </row>
    <row r="10" spans="1:28" ht="15">
      <c r="A10" s="29" t="s">
        <v>4</v>
      </c>
      <c r="B10" s="30">
        <f>B18/B25*100</f>
        <v>73.79994110140376</v>
      </c>
      <c r="C10" s="30">
        <f aca="true" t="shared" si="2" ref="C10:AB15">C18/C25*100</f>
        <v>73.06308291106704</v>
      </c>
      <c r="D10" s="30">
        <f t="shared" si="2"/>
        <v>75.08641975308642</v>
      </c>
      <c r="E10" s="30">
        <f t="shared" si="2"/>
        <v>78.13381045326393</v>
      </c>
      <c r="F10" s="30">
        <f t="shared" si="2"/>
        <v>84.6744456230742</v>
      </c>
      <c r="G10" s="30">
        <f t="shared" si="2"/>
        <v>89.10003107934111</v>
      </c>
      <c r="H10" s="30">
        <f t="shared" si="2"/>
        <v>96.55360836813551</v>
      </c>
      <c r="I10" s="30">
        <f t="shared" si="2"/>
        <v>95.91071874739735</v>
      </c>
      <c r="J10" s="30">
        <f t="shared" si="2"/>
        <v>89.29804372842347</v>
      </c>
      <c r="K10" s="30">
        <f t="shared" si="2"/>
        <v>88.59265289508497</v>
      </c>
      <c r="L10" s="30">
        <f t="shared" si="2"/>
        <v>83.50912023824296</v>
      </c>
      <c r="M10" s="30">
        <f t="shared" si="2"/>
        <v>70.27972027972028</v>
      </c>
      <c r="N10" s="30">
        <f t="shared" si="2"/>
        <v>76.09287659452487</v>
      </c>
      <c r="O10" s="30">
        <f t="shared" si="2"/>
        <v>81.76016123614377</v>
      </c>
      <c r="P10" s="30">
        <f t="shared" si="2"/>
        <v>68.80012104705703</v>
      </c>
      <c r="Q10" s="30">
        <f t="shared" si="2"/>
        <v>80.43117744610282</v>
      </c>
      <c r="R10" s="30">
        <f t="shared" si="2"/>
        <v>63.98984654436368</v>
      </c>
      <c r="S10" s="30">
        <f t="shared" si="2"/>
        <v>72.54399254166181</v>
      </c>
      <c r="T10" s="30">
        <f t="shared" si="2"/>
        <v>67.47350102831831</v>
      </c>
      <c r="U10" s="30">
        <f t="shared" si="2"/>
        <v>78.4591732148958</v>
      </c>
      <c r="V10" s="30">
        <f t="shared" si="2"/>
        <v>73.31641285956006</v>
      </c>
      <c r="W10" s="30">
        <f t="shared" si="2"/>
        <v>69.73708068902992</v>
      </c>
      <c r="X10" s="30">
        <f t="shared" si="2"/>
        <v>74.02422611036339</v>
      </c>
      <c r="Y10" s="30">
        <f t="shared" si="2"/>
        <v>69.84126984126983</v>
      </c>
      <c r="Z10" s="30">
        <f t="shared" si="2"/>
        <v>75.51329518680578</v>
      </c>
      <c r="AA10" s="30">
        <f t="shared" si="2"/>
        <v>98.11471874807467</v>
      </c>
      <c r="AB10" s="30">
        <f t="shared" si="2"/>
        <v>107.05436465889639</v>
      </c>
    </row>
    <row r="11" spans="1:28" ht="15">
      <c r="A11" s="29" t="s">
        <v>5</v>
      </c>
      <c r="B11" s="30">
        <f aca="true" t="shared" si="3" ref="B11:Q15">B19/B26*100</f>
        <v>71.09224237746044</v>
      </c>
      <c r="C11" s="30">
        <f t="shared" si="3"/>
        <v>74.83443708609272</v>
      </c>
      <c r="D11" s="30">
        <f t="shared" si="3"/>
        <v>81.1536871937179</v>
      </c>
      <c r="E11" s="30">
        <f t="shared" si="3"/>
        <v>81.05615244273262</v>
      </c>
      <c r="F11" s="30">
        <f t="shared" si="3"/>
        <v>86.24801971483895</v>
      </c>
      <c r="G11" s="30">
        <f t="shared" si="3"/>
        <v>93.80832231967639</v>
      </c>
      <c r="H11" s="30">
        <f t="shared" si="3"/>
        <v>97.22469863172991</v>
      </c>
      <c r="I11" s="30">
        <f t="shared" si="3"/>
        <v>89.77384464110128</v>
      </c>
      <c r="J11" s="30">
        <f t="shared" si="3"/>
        <v>84.85608020698578</v>
      </c>
      <c r="K11" s="30">
        <f t="shared" si="3"/>
        <v>79.30081819147806</v>
      </c>
      <c r="L11" s="30">
        <f t="shared" si="3"/>
        <v>80.3459547807137</v>
      </c>
      <c r="M11" s="30">
        <f t="shared" si="3"/>
        <v>77.48577621240857</v>
      </c>
      <c r="N11" s="30">
        <f t="shared" si="3"/>
        <v>77.10233029381965</v>
      </c>
      <c r="O11" s="30">
        <f t="shared" si="3"/>
        <v>74.43820224719101</v>
      </c>
      <c r="P11" s="30">
        <f t="shared" si="3"/>
        <v>69.63557056423245</v>
      </c>
      <c r="Q11" s="30">
        <f t="shared" si="3"/>
        <v>74.26848992795178</v>
      </c>
      <c r="R11" s="30">
        <f t="shared" si="2"/>
        <v>67.99295774647888</v>
      </c>
      <c r="S11" s="30">
        <f t="shared" si="2"/>
        <v>70.81109230568936</v>
      </c>
      <c r="T11" s="30">
        <f t="shared" si="2"/>
        <v>65.97090449082859</v>
      </c>
      <c r="U11" s="30">
        <f t="shared" si="2"/>
        <v>76.11111111111111</v>
      </c>
      <c r="V11" s="30">
        <f t="shared" si="2"/>
        <v>71.90542420027816</v>
      </c>
      <c r="W11" s="30">
        <f t="shared" si="2"/>
        <v>72.17820038739214</v>
      </c>
      <c r="X11" s="30">
        <f t="shared" si="2"/>
        <v>74.15966386554622</v>
      </c>
      <c r="Y11" s="30">
        <f t="shared" si="2"/>
        <v>75.2091377091377</v>
      </c>
      <c r="Z11" s="30">
        <f t="shared" si="2"/>
        <v>88.75833914169074</v>
      </c>
      <c r="AA11" s="30">
        <f t="shared" si="2"/>
        <v>107.11494697067285</v>
      </c>
      <c r="AB11" s="30">
        <v>0</v>
      </c>
    </row>
    <row r="12" spans="1:28" ht="15">
      <c r="A12" s="29" t="s">
        <v>6</v>
      </c>
      <c r="B12" s="30">
        <f t="shared" si="3"/>
        <v>75.1927616050354</v>
      </c>
      <c r="C12" s="30">
        <f t="shared" si="2"/>
        <v>78.42629482071713</v>
      </c>
      <c r="D12" s="30">
        <f t="shared" si="2"/>
        <v>80.33619133574007</v>
      </c>
      <c r="E12" s="30">
        <f t="shared" si="2"/>
        <v>84.41113271257547</v>
      </c>
      <c r="F12" s="30">
        <f t="shared" si="2"/>
        <v>84.3281903648059</v>
      </c>
      <c r="G12" s="30">
        <f t="shared" si="2"/>
        <v>91.9374677617744</v>
      </c>
      <c r="H12" s="30">
        <f t="shared" si="2"/>
        <v>95.43263799984939</v>
      </c>
      <c r="I12" s="30">
        <f t="shared" si="2"/>
        <v>89.28296417085654</v>
      </c>
      <c r="J12" s="30">
        <f t="shared" si="2"/>
        <v>84.26304158574969</v>
      </c>
      <c r="K12" s="30">
        <f t="shared" si="2"/>
        <v>79.2391870766024</v>
      </c>
      <c r="L12" s="30">
        <f t="shared" si="2"/>
        <v>82.4074074074074</v>
      </c>
      <c r="M12" s="30">
        <f t="shared" si="2"/>
        <v>75.47683923705722</v>
      </c>
      <c r="N12" s="30">
        <f t="shared" si="2"/>
        <v>71.90704032809296</v>
      </c>
      <c r="O12" s="30">
        <f t="shared" si="2"/>
        <v>76.57750849711837</v>
      </c>
      <c r="P12" s="30">
        <f t="shared" si="2"/>
        <v>69.927333705981</v>
      </c>
      <c r="Q12" s="30">
        <f t="shared" si="2"/>
        <v>75.06783237865541</v>
      </c>
      <c r="R12" s="30">
        <f t="shared" si="2"/>
        <v>74.25414364640885</v>
      </c>
      <c r="S12" s="30">
        <f t="shared" si="2"/>
        <v>73.8334195550957</v>
      </c>
      <c r="T12" s="30">
        <f t="shared" si="2"/>
        <v>72.8130081300813</v>
      </c>
      <c r="U12" s="30">
        <f t="shared" si="2"/>
        <v>67.5713399503722</v>
      </c>
      <c r="V12" s="30">
        <f t="shared" si="2"/>
        <v>73.56380274529741</v>
      </c>
      <c r="W12" s="30">
        <f t="shared" si="2"/>
        <v>72.27148703956344</v>
      </c>
      <c r="X12" s="30">
        <f t="shared" si="2"/>
        <v>72.68907563025209</v>
      </c>
      <c r="Y12" s="30">
        <f t="shared" si="2"/>
        <v>76.24978959771083</v>
      </c>
      <c r="Z12" s="30">
        <f t="shared" si="2"/>
        <v>93.27663486955522</v>
      </c>
      <c r="AA12" s="30">
        <f t="shared" si="2"/>
        <v>109.12944501138237</v>
      </c>
      <c r="AB12" s="30">
        <v>0</v>
      </c>
    </row>
    <row r="13" spans="1:28" ht="15">
      <c r="A13" s="29" t="s">
        <v>7</v>
      </c>
      <c r="B13" s="30">
        <f t="shared" si="3"/>
        <v>70.18117966318141</v>
      </c>
      <c r="C13" s="30">
        <f t="shared" si="2"/>
        <v>75.49781778505182</v>
      </c>
      <c r="D13" s="30">
        <f t="shared" si="2"/>
        <v>75.89816933638444</v>
      </c>
      <c r="E13" s="30">
        <f t="shared" si="2"/>
        <v>80.27023028748953</v>
      </c>
      <c r="F13" s="30">
        <f t="shared" si="2"/>
        <v>86.11728335426528</v>
      </c>
      <c r="G13" s="30">
        <f t="shared" si="2"/>
        <v>92.92042691721267</v>
      </c>
      <c r="H13" s="30">
        <f t="shared" si="2"/>
        <v>94.56569664902999</v>
      </c>
      <c r="I13" s="30">
        <f t="shared" si="2"/>
        <v>92.17003245582401</v>
      </c>
      <c r="J13" s="30">
        <f t="shared" si="2"/>
        <v>85.5107778819119</v>
      </c>
      <c r="K13" s="30">
        <f t="shared" si="2"/>
        <v>84.40016956337432</v>
      </c>
      <c r="L13" s="30">
        <f t="shared" si="2"/>
        <v>83.57967954291392</v>
      </c>
      <c r="M13" s="30">
        <f t="shared" si="2"/>
        <v>77.76059786110038</v>
      </c>
      <c r="N13" s="30">
        <f t="shared" si="2"/>
        <v>81.4506214997951</v>
      </c>
      <c r="O13" s="30">
        <f t="shared" si="2"/>
        <v>68.5740839086564</v>
      </c>
      <c r="P13" s="30">
        <f t="shared" si="2"/>
        <v>77.33008316604531</v>
      </c>
      <c r="Q13" s="30">
        <f t="shared" si="2"/>
        <v>71.44250871080139</v>
      </c>
      <c r="R13" s="30">
        <f t="shared" si="2"/>
        <v>66.99796431565082</v>
      </c>
      <c r="S13" s="30">
        <f t="shared" si="2"/>
        <v>72.68426033014404</v>
      </c>
      <c r="T13" s="30">
        <f t="shared" si="2"/>
        <v>77.39213501034867</v>
      </c>
      <c r="U13" s="30">
        <f t="shared" si="2"/>
        <v>63.773526209363816</v>
      </c>
      <c r="V13" s="30">
        <f t="shared" si="2"/>
        <v>74.7823174815807</v>
      </c>
      <c r="W13" s="30">
        <f t="shared" si="2"/>
        <v>68.14026923716138</v>
      </c>
      <c r="X13" s="30">
        <f t="shared" si="2"/>
        <v>67.69308430085815</v>
      </c>
      <c r="Y13" s="30">
        <f t="shared" si="2"/>
        <v>73.59974321938694</v>
      </c>
      <c r="Z13" s="30">
        <f t="shared" si="2"/>
        <v>87.85373238616513</v>
      </c>
      <c r="AA13" s="30">
        <f t="shared" si="2"/>
        <v>109.26006687018462</v>
      </c>
      <c r="AB13" s="30">
        <v>0</v>
      </c>
    </row>
    <row r="14" spans="1:28" ht="15">
      <c r="A14" s="29" t="s">
        <v>8</v>
      </c>
      <c r="B14" s="30">
        <f t="shared" si="3"/>
        <v>71.99365768171576</v>
      </c>
      <c r="C14" s="30">
        <f t="shared" si="2"/>
        <v>74.57773067496854</v>
      </c>
      <c r="D14" s="30">
        <f t="shared" si="2"/>
        <v>78.49412581746628</v>
      </c>
      <c r="E14" s="30">
        <f t="shared" si="2"/>
        <v>82.51996007984032</v>
      </c>
      <c r="F14" s="30">
        <f t="shared" si="2"/>
        <v>82.02741263975301</v>
      </c>
      <c r="G14" s="30">
        <f t="shared" si="2"/>
        <v>89.54871327338279</v>
      </c>
      <c r="H14" s="30">
        <f t="shared" si="2"/>
        <v>97.20660056237975</v>
      </c>
      <c r="I14" s="30">
        <f t="shared" si="2"/>
        <v>94.41747572815534</v>
      </c>
      <c r="J14" s="30">
        <f t="shared" si="2"/>
        <v>84.21114854879707</v>
      </c>
      <c r="K14" s="30">
        <f t="shared" si="2"/>
        <v>85.11505971453539</v>
      </c>
      <c r="L14" s="30">
        <f t="shared" si="2"/>
        <v>81.8447666626051</v>
      </c>
      <c r="M14" s="30">
        <f t="shared" si="2"/>
        <v>74.55978975032852</v>
      </c>
      <c r="N14" s="30">
        <f t="shared" si="2"/>
        <v>80.19746121297602</v>
      </c>
      <c r="O14" s="30">
        <f t="shared" si="2"/>
        <v>74.25798283865522</v>
      </c>
      <c r="P14" s="30">
        <f t="shared" si="2"/>
        <v>73.56661045531197</v>
      </c>
      <c r="Q14" s="30">
        <f t="shared" si="2"/>
        <v>71.36508818219691</v>
      </c>
      <c r="R14" s="30">
        <f t="shared" si="2"/>
        <v>71.63940052625559</v>
      </c>
      <c r="S14" s="30">
        <f t="shared" si="2"/>
        <v>67.17779114050913</v>
      </c>
      <c r="T14" s="30">
        <f t="shared" si="2"/>
        <v>69.8652378632895</v>
      </c>
      <c r="U14" s="30">
        <f t="shared" si="2"/>
        <v>68.61179361179362</v>
      </c>
      <c r="V14" s="30">
        <f t="shared" si="2"/>
        <v>68.01242236024845</v>
      </c>
      <c r="W14" s="30">
        <f t="shared" si="2"/>
        <v>64.5136186770428</v>
      </c>
      <c r="X14" s="30">
        <f t="shared" si="2"/>
        <v>79.7344398340249</v>
      </c>
      <c r="Y14" s="30">
        <f t="shared" si="2"/>
        <v>77.9101159282198</v>
      </c>
      <c r="Z14" s="30">
        <f t="shared" si="2"/>
        <v>79.12438045787114</v>
      </c>
      <c r="AA14" s="30">
        <f t="shared" si="2"/>
        <v>106.09175331375506</v>
      </c>
      <c r="AB14" s="30">
        <v>0</v>
      </c>
    </row>
    <row r="15" spans="1:28" ht="15">
      <c r="A15" s="29" t="s">
        <v>9</v>
      </c>
      <c r="B15" s="30">
        <f t="shared" si="3"/>
        <v>68.75</v>
      </c>
      <c r="C15" s="30">
        <f t="shared" si="2"/>
        <v>68.64729945226374</v>
      </c>
      <c r="D15" s="30">
        <f t="shared" si="2"/>
        <v>79.02933083543118</v>
      </c>
      <c r="E15" s="30">
        <f t="shared" si="2"/>
        <v>77.43983778880529</v>
      </c>
      <c r="F15" s="30">
        <f t="shared" si="2"/>
        <v>78.06597958479215</v>
      </c>
      <c r="G15" s="30">
        <f t="shared" si="2"/>
        <v>88.01177661238384</v>
      </c>
      <c r="H15" s="30">
        <f t="shared" si="2"/>
        <v>89.70748405165708</v>
      </c>
      <c r="I15" s="30">
        <f t="shared" si="2"/>
        <v>93.31166228792804</v>
      </c>
      <c r="J15" s="30">
        <f t="shared" si="2"/>
        <v>86.45226355894218</v>
      </c>
      <c r="K15" s="30">
        <f t="shared" si="2"/>
        <v>81.29938542581212</v>
      </c>
      <c r="L15" s="30">
        <f t="shared" si="2"/>
        <v>80.81361464040097</v>
      </c>
      <c r="M15" s="30">
        <f t="shared" si="2"/>
        <v>76.36385484258592</v>
      </c>
      <c r="N15" s="30">
        <f t="shared" si="2"/>
        <v>75.07531106745252</v>
      </c>
      <c r="O15" s="30">
        <f t="shared" si="2"/>
        <v>79.18742216687423</v>
      </c>
      <c r="P15" s="30">
        <f t="shared" si="2"/>
        <v>73.68645271229765</v>
      </c>
      <c r="Q15" s="30">
        <f t="shared" si="2"/>
        <v>74.06958419202327</v>
      </c>
      <c r="R15" s="30">
        <f t="shared" si="2"/>
        <v>70.03882883828314</v>
      </c>
      <c r="S15" s="30">
        <f t="shared" si="2"/>
        <v>71.28189792663477</v>
      </c>
      <c r="T15" s="30">
        <f t="shared" si="2"/>
        <v>71.60968512937754</v>
      </c>
      <c r="U15" s="30">
        <f t="shared" si="2"/>
        <v>75.66443497666869</v>
      </c>
      <c r="V15" s="30">
        <f t="shared" si="2"/>
        <v>68.37936425221469</v>
      </c>
      <c r="W15" s="30">
        <f t="shared" si="2"/>
        <v>74.89854380520411</v>
      </c>
      <c r="X15" s="30">
        <f t="shared" si="2"/>
        <v>71.03400255309272</v>
      </c>
      <c r="Y15" s="30">
        <f t="shared" si="2"/>
        <v>79.34021597246944</v>
      </c>
      <c r="Z15" s="30">
        <f t="shared" si="2"/>
        <v>86.3601021881595</v>
      </c>
      <c r="AA15" s="30">
        <f t="shared" si="2"/>
        <v>96.93920929573473</v>
      </c>
      <c r="AB15" s="30">
        <f t="shared" si="2"/>
        <v>106.94907644946126</v>
      </c>
    </row>
    <row r="16" spans="1:28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5">
      <c r="A17" s="31" t="s">
        <v>1</v>
      </c>
      <c r="B17" s="32">
        <v>51603</v>
      </c>
      <c r="C17" s="32">
        <v>65630</v>
      </c>
      <c r="D17" s="32">
        <v>80480</v>
      </c>
      <c r="E17" s="32">
        <v>94232</v>
      </c>
      <c r="F17" s="32">
        <v>106303</v>
      </c>
      <c r="G17" s="32">
        <v>129952</v>
      </c>
      <c r="H17" s="32">
        <v>150238</v>
      </c>
      <c r="I17" s="32">
        <v>124967</v>
      </c>
      <c r="J17" s="32">
        <v>82736</v>
      </c>
      <c r="K17" s="32">
        <v>48836</v>
      </c>
      <c r="L17" s="32">
        <v>39327</v>
      </c>
      <c r="M17" s="32">
        <v>35028</v>
      </c>
      <c r="N17" s="32">
        <v>33277</v>
      </c>
      <c r="O17" s="32">
        <v>30351</v>
      </c>
      <c r="P17" s="32">
        <v>30317</v>
      </c>
      <c r="Q17" s="32">
        <v>31741</v>
      </c>
      <c r="R17" s="32">
        <v>35918</v>
      </c>
      <c r="S17" s="32">
        <v>39567</v>
      </c>
      <c r="T17" s="32">
        <v>28970</v>
      </c>
      <c r="U17" s="32">
        <v>29361</v>
      </c>
      <c r="V17" s="32">
        <v>28217</v>
      </c>
      <c r="W17" s="32">
        <v>26703</v>
      </c>
      <c r="X17" s="32">
        <v>27712</v>
      </c>
      <c r="Y17" s="32">
        <v>29343</v>
      </c>
      <c r="Z17" s="32">
        <v>43541</v>
      </c>
      <c r="AA17" s="32">
        <v>145995</v>
      </c>
      <c r="AB17" s="32">
        <v>59620</v>
      </c>
    </row>
    <row r="18" spans="1:28" ht="15">
      <c r="A18" s="29" t="s">
        <v>4</v>
      </c>
      <c r="B18" s="10">
        <v>7518</v>
      </c>
      <c r="C18" s="10">
        <v>9949</v>
      </c>
      <c r="D18" s="10">
        <v>12164</v>
      </c>
      <c r="E18" s="10">
        <v>14411</v>
      </c>
      <c r="F18" s="10">
        <v>16763</v>
      </c>
      <c r="G18" s="10">
        <v>20068</v>
      </c>
      <c r="H18" s="10">
        <v>24738</v>
      </c>
      <c r="I18" s="10">
        <v>23032</v>
      </c>
      <c r="J18" s="10">
        <v>16296</v>
      </c>
      <c r="K18" s="10">
        <v>8706</v>
      </c>
      <c r="L18" s="10">
        <v>6730</v>
      </c>
      <c r="M18" s="10">
        <v>5427</v>
      </c>
      <c r="N18" s="10">
        <v>5309</v>
      </c>
      <c r="O18" s="10">
        <v>4868</v>
      </c>
      <c r="P18" s="10">
        <v>4547</v>
      </c>
      <c r="Q18" s="10">
        <v>5335</v>
      </c>
      <c r="R18" s="10">
        <v>5546</v>
      </c>
      <c r="S18" s="10">
        <v>6225</v>
      </c>
      <c r="T18" s="10">
        <v>4265</v>
      </c>
      <c r="U18" s="10">
        <v>4593</v>
      </c>
      <c r="V18" s="10">
        <v>4333</v>
      </c>
      <c r="W18" s="10">
        <v>3846</v>
      </c>
      <c r="X18" s="10">
        <v>3850</v>
      </c>
      <c r="Y18" s="10">
        <v>3960</v>
      </c>
      <c r="Z18" s="10">
        <v>4487</v>
      </c>
      <c r="AA18" s="10">
        <v>15925</v>
      </c>
      <c r="AB18" s="10">
        <v>26269</v>
      </c>
    </row>
    <row r="19" spans="1:28" ht="15">
      <c r="A19" s="29" t="s">
        <v>5</v>
      </c>
      <c r="B19" s="10">
        <v>9210</v>
      </c>
      <c r="C19" s="10">
        <v>11639</v>
      </c>
      <c r="D19" s="10">
        <v>13745</v>
      </c>
      <c r="E19" s="10">
        <v>15994</v>
      </c>
      <c r="F19" s="10">
        <v>19599</v>
      </c>
      <c r="G19" s="10">
        <v>23423</v>
      </c>
      <c r="H19" s="10">
        <v>25083</v>
      </c>
      <c r="I19" s="10">
        <v>18260</v>
      </c>
      <c r="J19" s="10">
        <v>10495</v>
      </c>
      <c r="K19" s="10">
        <v>7463</v>
      </c>
      <c r="L19" s="10">
        <v>5899</v>
      </c>
      <c r="M19" s="10">
        <v>5720</v>
      </c>
      <c r="N19" s="10">
        <v>5327</v>
      </c>
      <c r="O19" s="10">
        <v>4770</v>
      </c>
      <c r="P19" s="10">
        <v>4949</v>
      </c>
      <c r="Q19" s="10">
        <v>5051</v>
      </c>
      <c r="R19" s="10">
        <v>5793</v>
      </c>
      <c r="S19" s="10">
        <v>5439</v>
      </c>
      <c r="T19" s="10">
        <v>4172</v>
      </c>
      <c r="U19" s="10">
        <v>4384</v>
      </c>
      <c r="V19" s="10">
        <v>4136</v>
      </c>
      <c r="W19" s="10">
        <v>4099</v>
      </c>
      <c r="X19" s="10">
        <v>4589</v>
      </c>
      <c r="Y19" s="10">
        <v>4675</v>
      </c>
      <c r="Z19" s="10">
        <v>8914</v>
      </c>
      <c r="AA19" s="10">
        <v>24946</v>
      </c>
      <c r="AB19" s="10"/>
    </row>
    <row r="20" spans="1:28" ht="15">
      <c r="A20" s="29" t="s">
        <v>6</v>
      </c>
      <c r="B20" s="10">
        <v>9557</v>
      </c>
      <c r="C20" s="10">
        <v>11811</v>
      </c>
      <c r="D20" s="10">
        <v>14242</v>
      </c>
      <c r="E20" s="10">
        <v>16499</v>
      </c>
      <c r="F20" s="10">
        <v>18747</v>
      </c>
      <c r="G20" s="10">
        <v>23171</v>
      </c>
      <c r="H20" s="10">
        <v>25345</v>
      </c>
      <c r="I20" s="10">
        <v>19711</v>
      </c>
      <c r="J20" s="10">
        <v>12583</v>
      </c>
      <c r="K20" s="10">
        <v>7603</v>
      </c>
      <c r="L20" s="10">
        <v>6319</v>
      </c>
      <c r="M20" s="10">
        <v>5817</v>
      </c>
      <c r="N20" s="10">
        <v>5260</v>
      </c>
      <c r="O20" s="10">
        <v>5182</v>
      </c>
      <c r="P20" s="10">
        <v>5004</v>
      </c>
      <c r="Q20" s="10">
        <v>4980</v>
      </c>
      <c r="R20" s="10">
        <v>6048</v>
      </c>
      <c r="S20" s="10">
        <v>7136</v>
      </c>
      <c r="T20" s="10">
        <v>4478</v>
      </c>
      <c r="U20" s="10">
        <v>4357</v>
      </c>
      <c r="V20" s="10">
        <v>4341</v>
      </c>
      <c r="W20" s="10">
        <v>4238</v>
      </c>
      <c r="X20" s="10">
        <v>4325</v>
      </c>
      <c r="Y20" s="10">
        <v>4530</v>
      </c>
      <c r="Z20" s="10">
        <v>8116</v>
      </c>
      <c r="AA20" s="10">
        <v>27804</v>
      </c>
      <c r="AB20" s="10"/>
    </row>
    <row r="21" spans="1:28" ht="15">
      <c r="A21" s="29" t="s">
        <v>7</v>
      </c>
      <c r="B21" s="10">
        <v>8793</v>
      </c>
      <c r="C21" s="10">
        <v>11071</v>
      </c>
      <c r="D21" s="10">
        <v>13267</v>
      </c>
      <c r="E21" s="10">
        <v>16278</v>
      </c>
      <c r="F21" s="10">
        <v>17828</v>
      </c>
      <c r="G21" s="10">
        <v>22549</v>
      </c>
      <c r="H21" s="10">
        <v>25737</v>
      </c>
      <c r="I21" s="10">
        <v>20447</v>
      </c>
      <c r="J21" s="10">
        <v>13686</v>
      </c>
      <c r="K21" s="10">
        <v>7964</v>
      </c>
      <c r="L21" s="10">
        <v>6729</v>
      </c>
      <c r="M21" s="10">
        <v>6035</v>
      </c>
      <c r="N21" s="10">
        <v>5963</v>
      </c>
      <c r="O21" s="10">
        <v>5165</v>
      </c>
      <c r="P21" s="10">
        <v>5393</v>
      </c>
      <c r="Q21" s="10">
        <v>5126</v>
      </c>
      <c r="R21" s="10">
        <v>5595</v>
      </c>
      <c r="S21" s="10">
        <v>6913</v>
      </c>
      <c r="T21" s="10">
        <v>4861</v>
      </c>
      <c r="U21" s="10">
        <v>4100</v>
      </c>
      <c r="V21" s="10">
        <v>4466</v>
      </c>
      <c r="W21" s="10">
        <v>4100</v>
      </c>
      <c r="X21" s="10">
        <v>4023</v>
      </c>
      <c r="Y21" s="10">
        <v>4586</v>
      </c>
      <c r="Z21" s="10">
        <v>7544</v>
      </c>
      <c r="AA21" s="10">
        <v>30064</v>
      </c>
      <c r="AB21" s="10"/>
    </row>
    <row r="22" spans="1:28" ht="15">
      <c r="A22" s="29" t="s">
        <v>8</v>
      </c>
      <c r="B22" s="10">
        <v>8627</v>
      </c>
      <c r="C22" s="10">
        <v>11259</v>
      </c>
      <c r="D22" s="10">
        <v>13563</v>
      </c>
      <c r="E22" s="10">
        <v>16537</v>
      </c>
      <c r="F22" s="10">
        <v>17535</v>
      </c>
      <c r="G22" s="10">
        <v>21609</v>
      </c>
      <c r="H22" s="10">
        <v>26273</v>
      </c>
      <c r="I22" s="10">
        <v>22562</v>
      </c>
      <c r="J22" s="10">
        <v>14246</v>
      </c>
      <c r="K22" s="10">
        <v>8766</v>
      </c>
      <c r="L22" s="10">
        <v>6717</v>
      </c>
      <c r="M22" s="10">
        <v>5674</v>
      </c>
      <c r="N22" s="10">
        <v>5686</v>
      </c>
      <c r="O22" s="10">
        <v>5279</v>
      </c>
      <c r="P22" s="10">
        <v>5235</v>
      </c>
      <c r="Q22" s="10">
        <v>5139</v>
      </c>
      <c r="R22" s="10">
        <v>6262</v>
      </c>
      <c r="S22" s="10">
        <v>6703</v>
      </c>
      <c r="T22" s="10">
        <v>4303</v>
      </c>
      <c r="U22" s="10">
        <v>4468</v>
      </c>
      <c r="V22" s="10">
        <v>4380</v>
      </c>
      <c r="W22" s="10">
        <v>4145</v>
      </c>
      <c r="X22" s="10">
        <v>4804</v>
      </c>
      <c r="Y22" s="10">
        <v>4906</v>
      </c>
      <c r="Z22" s="10">
        <v>6705</v>
      </c>
      <c r="AA22" s="10">
        <v>26733</v>
      </c>
      <c r="AB22" s="10"/>
    </row>
    <row r="23" spans="1:28" ht="15">
      <c r="A23" s="29" t="s">
        <v>9</v>
      </c>
      <c r="B23" s="10">
        <v>7898</v>
      </c>
      <c r="C23" s="10">
        <v>9901</v>
      </c>
      <c r="D23" s="10">
        <v>13499</v>
      </c>
      <c r="E23" s="10">
        <v>14513</v>
      </c>
      <c r="F23" s="10">
        <v>15831</v>
      </c>
      <c r="G23" s="10">
        <v>19132</v>
      </c>
      <c r="H23" s="10">
        <v>23062</v>
      </c>
      <c r="I23" s="10">
        <v>20955</v>
      </c>
      <c r="J23" s="10">
        <v>15430</v>
      </c>
      <c r="K23" s="10">
        <v>8334</v>
      </c>
      <c r="L23" s="10">
        <v>6933</v>
      </c>
      <c r="M23" s="10">
        <v>6355</v>
      </c>
      <c r="N23" s="10">
        <v>5732</v>
      </c>
      <c r="O23" s="10">
        <v>5087</v>
      </c>
      <c r="P23" s="10">
        <v>5189</v>
      </c>
      <c r="Q23" s="10">
        <v>6110</v>
      </c>
      <c r="R23" s="10">
        <v>6674</v>
      </c>
      <c r="S23" s="10">
        <v>7151</v>
      </c>
      <c r="T23" s="10">
        <v>6891</v>
      </c>
      <c r="U23" s="10">
        <v>7459</v>
      </c>
      <c r="V23" s="10">
        <v>6561</v>
      </c>
      <c r="W23" s="10">
        <v>6275</v>
      </c>
      <c r="X23" s="10">
        <v>6121</v>
      </c>
      <c r="Y23" s="10">
        <v>6686</v>
      </c>
      <c r="Z23" s="10">
        <v>7775</v>
      </c>
      <c r="AA23" s="10">
        <v>20523</v>
      </c>
      <c r="AB23" s="10">
        <v>33351</v>
      </c>
    </row>
    <row r="24" spans="1:28" ht="15">
      <c r="A24" s="31" t="s">
        <v>0</v>
      </c>
      <c r="B24" s="32">
        <v>71852</v>
      </c>
      <c r="C24" s="32">
        <v>88414</v>
      </c>
      <c r="D24" s="32">
        <v>102705</v>
      </c>
      <c r="E24" s="32">
        <v>116782</v>
      </c>
      <c r="F24" s="32">
        <v>127110</v>
      </c>
      <c r="G24" s="32">
        <v>142831</v>
      </c>
      <c r="H24" s="32">
        <v>157930</v>
      </c>
      <c r="I24" s="32">
        <v>134968</v>
      </c>
      <c r="J24" s="32">
        <v>96320</v>
      </c>
      <c r="K24" s="32">
        <v>58819</v>
      </c>
      <c r="L24" s="32">
        <v>47906</v>
      </c>
      <c r="M24" s="32">
        <v>46504</v>
      </c>
      <c r="N24" s="32">
        <v>43247</v>
      </c>
      <c r="O24" s="32">
        <v>40194</v>
      </c>
      <c r="P24" s="32">
        <v>42004</v>
      </c>
      <c r="Q24" s="32">
        <v>42693</v>
      </c>
      <c r="R24" s="32">
        <v>51953</v>
      </c>
      <c r="S24" s="32">
        <v>55448</v>
      </c>
      <c r="T24" s="32">
        <v>40858</v>
      </c>
      <c r="U24" s="32">
        <v>40861</v>
      </c>
      <c r="V24" s="32">
        <v>39570</v>
      </c>
      <c r="W24" s="32">
        <v>37878</v>
      </c>
      <c r="X24" s="32">
        <v>37924</v>
      </c>
      <c r="Y24" s="32">
        <v>38782</v>
      </c>
      <c r="Z24" s="32">
        <v>50750</v>
      </c>
      <c r="AA24" s="32">
        <v>138883</v>
      </c>
      <c r="AB24" s="32">
        <v>55722</v>
      </c>
    </row>
    <row r="25" spans="1:28" ht="15">
      <c r="A25" s="29" t="s">
        <v>4</v>
      </c>
      <c r="B25" s="10">
        <v>10187</v>
      </c>
      <c r="C25" s="10">
        <v>13617</v>
      </c>
      <c r="D25" s="10">
        <v>16200</v>
      </c>
      <c r="E25" s="10">
        <v>18444</v>
      </c>
      <c r="F25" s="10">
        <v>19797</v>
      </c>
      <c r="G25" s="10">
        <v>22523</v>
      </c>
      <c r="H25" s="10">
        <v>25621</v>
      </c>
      <c r="I25" s="10">
        <v>24014</v>
      </c>
      <c r="J25" s="10">
        <v>18249</v>
      </c>
      <c r="K25" s="10">
        <v>9827</v>
      </c>
      <c r="L25" s="10">
        <v>8059</v>
      </c>
      <c r="M25" s="10">
        <v>7722</v>
      </c>
      <c r="N25" s="10">
        <v>6977</v>
      </c>
      <c r="O25" s="10">
        <v>5954</v>
      </c>
      <c r="P25" s="10">
        <v>6609</v>
      </c>
      <c r="Q25" s="10">
        <v>6633</v>
      </c>
      <c r="R25" s="10">
        <v>8667</v>
      </c>
      <c r="S25" s="10">
        <v>8581</v>
      </c>
      <c r="T25" s="10">
        <v>6321</v>
      </c>
      <c r="U25" s="10">
        <v>5854</v>
      </c>
      <c r="V25" s="10">
        <v>5910</v>
      </c>
      <c r="W25" s="10">
        <v>5515</v>
      </c>
      <c r="X25" s="10">
        <v>5201</v>
      </c>
      <c r="Y25" s="10">
        <v>5670</v>
      </c>
      <c r="Z25" s="10">
        <v>5942</v>
      </c>
      <c r="AA25" s="10">
        <v>16231</v>
      </c>
      <c r="AB25" s="10">
        <v>24538</v>
      </c>
    </row>
    <row r="26" spans="1:28" ht="15">
      <c r="A26" s="29" t="s">
        <v>5</v>
      </c>
      <c r="B26" s="10">
        <v>12955</v>
      </c>
      <c r="C26" s="10">
        <v>15553</v>
      </c>
      <c r="D26" s="10">
        <v>16937</v>
      </c>
      <c r="E26" s="10">
        <v>19732</v>
      </c>
      <c r="F26" s="10">
        <v>22724</v>
      </c>
      <c r="G26" s="10">
        <v>24969</v>
      </c>
      <c r="H26" s="10">
        <v>25799</v>
      </c>
      <c r="I26" s="10">
        <v>20340</v>
      </c>
      <c r="J26" s="10">
        <v>12368</v>
      </c>
      <c r="K26" s="10">
        <v>9411</v>
      </c>
      <c r="L26" s="10">
        <v>7342</v>
      </c>
      <c r="M26" s="10">
        <v>7382</v>
      </c>
      <c r="N26" s="10">
        <v>6909</v>
      </c>
      <c r="O26" s="10">
        <v>6408</v>
      </c>
      <c r="P26" s="10">
        <v>7107</v>
      </c>
      <c r="Q26" s="10">
        <v>6801</v>
      </c>
      <c r="R26" s="10">
        <v>8520</v>
      </c>
      <c r="S26" s="10">
        <v>7681</v>
      </c>
      <c r="T26" s="10">
        <v>6324</v>
      </c>
      <c r="U26" s="10">
        <v>5760</v>
      </c>
      <c r="V26" s="10">
        <v>5752</v>
      </c>
      <c r="W26" s="10">
        <v>5679</v>
      </c>
      <c r="X26" s="10">
        <v>6188</v>
      </c>
      <c r="Y26" s="10">
        <v>6216</v>
      </c>
      <c r="Z26" s="10">
        <v>10043</v>
      </c>
      <c r="AA26" s="10">
        <v>23289</v>
      </c>
      <c r="AB26" s="10"/>
    </row>
    <row r="27" spans="1:28" ht="15">
      <c r="A27" s="29" t="s">
        <v>6</v>
      </c>
      <c r="B27" s="10">
        <v>12710</v>
      </c>
      <c r="C27" s="10">
        <v>15060</v>
      </c>
      <c r="D27" s="10">
        <v>17728</v>
      </c>
      <c r="E27" s="10">
        <v>19546</v>
      </c>
      <c r="F27" s="10">
        <v>22231</v>
      </c>
      <c r="G27" s="10">
        <v>25203</v>
      </c>
      <c r="H27" s="10">
        <v>26558</v>
      </c>
      <c r="I27" s="10">
        <v>22077</v>
      </c>
      <c r="J27" s="10">
        <v>14933</v>
      </c>
      <c r="K27" s="10">
        <v>9595</v>
      </c>
      <c r="L27" s="10">
        <v>7668</v>
      </c>
      <c r="M27" s="10">
        <v>7707</v>
      </c>
      <c r="N27" s="10">
        <v>7315</v>
      </c>
      <c r="O27" s="10">
        <v>6767</v>
      </c>
      <c r="P27" s="10">
        <v>7156</v>
      </c>
      <c r="Q27" s="10">
        <v>6634</v>
      </c>
      <c r="R27" s="10">
        <v>8145</v>
      </c>
      <c r="S27" s="10">
        <v>9665</v>
      </c>
      <c r="T27" s="10">
        <v>6150</v>
      </c>
      <c r="U27" s="10">
        <v>6448</v>
      </c>
      <c r="V27" s="10">
        <v>5901</v>
      </c>
      <c r="W27" s="10">
        <v>5864</v>
      </c>
      <c r="X27" s="10">
        <v>5950</v>
      </c>
      <c r="Y27" s="10">
        <v>5941</v>
      </c>
      <c r="Z27" s="10">
        <v>8701</v>
      </c>
      <c r="AA27" s="10">
        <v>25478</v>
      </c>
      <c r="AB27" s="10"/>
    </row>
    <row r="28" spans="1:28" ht="15">
      <c r="A28" s="29" t="s">
        <v>7</v>
      </c>
      <c r="B28" s="10">
        <v>12529</v>
      </c>
      <c r="C28" s="10">
        <v>14664</v>
      </c>
      <c r="D28" s="10">
        <v>17480</v>
      </c>
      <c r="E28" s="10">
        <v>20279</v>
      </c>
      <c r="F28" s="10">
        <v>20702</v>
      </c>
      <c r="G28" s="10">
        <v>24267</v>
      </c>
      <c r="H28" s="10">
        <v>27216</v>
      </c>
      <c r="I28" s="10">
        <v>22184</v>
      </c>
      <c r="J28" s="10">
        <v>16005</v>
      </c>
      <c r="K28" s="10">
        <v>9436</v>
      </c>
      <c r="L28" s="10">
        <v>8051</v>
      </c>
      <c r="M28" s="10">
        <v>7761</v>
      </c>
      <c r="N28" s="10">
        <v>7321</v>
      </c>
      <c r="O28" s="10">
        <v>7532</v>
      </c>
      <c r="P28" s="10">
        <v>6974</v>
      </c>
      <c r="Q28" s="10">
        <v>7175</v>
      </c>
      <c r="R28" s="10">
        <v>8351</v>
      </c>
      <c r="S28" s="10">
        <v>9511</v>
      </c>
      <c r="T28" s="10">
        <v>6281</v>
      </c>
      <c r="U28" s="10">
        <v>6429</v>
      </c>
      <c r="V28" s="10">
        <v>5972</v>
      </c>
      <c r="W28" s="10">
        <v>6017</v>
      </c>
      <c r="X28" s="10">
        <v>5943</v>
      </c>
      <c r="Y28" s="10">
        <v>6231</v>
      </c>
      <c r="Z28" s="10">
        <v>8587</v>
      </c>
      <c r="AA28" s="10">
        <v>27516</v>
      </c>
      <c r="AB28" s="10"/>
    </row>
    <row r="29" spans="1:28" ht="15">
      <c r="A29" s="29" t="s">
        <v>8</v>
      </c>
      <c r="B29" s="10">
        <v>11983</v>
      </c>
      <c r="C29" s="10">
        <v>15097</v>
      </c>
      <c r="D29" s="10">
        <v>17279</v>
      </c>
      <c r="E29" s="10">
        <v>20040</v>
      </c>
      <c r="F29" s="10">
        <v>21377</v>
      </c>
      <c r="G29" s="10">
        <v>24131</v>
      </c>
      <c r="H29" s="10">
        <v>27028</v>
      </c>
      <c r="I29" s="10">
        <v>23896</v>
      </c>
      <c r="J29" s="10">
        <v>16917</v>
      </c>
      <c r="K29" s="10">
        <v>10299</v>
      </c>
      <c r="L29" s="10">
        <v>8207</v>
      </c>
      <c r="M29" s="10">
        <v>7610</v>
      </c>
      <c r="N29" s="10">
        <v>7090</v>
      </c>
      <c r="O29" s="10">
        <v>7109</v>
      </c>
      <c r="P29" s="10">
        <v>7116</v>
      </c>
      <c r="Q29" s="10">
        <v>7201</v>
      </c>
      <c r="R29" s="10">
        <v>8741</v>
      </c>
      <c r="S29" s="10">
        <v>9978</v>
      </c>
      <c r="T29" s="10">
        <v>6159</v>
      </c>
      <c r="U29" s="10">
        <v>6512</v>
      </c>
      <c r="V29" s="10">
        <v>6440</v>
      </c>
      <c r="W29" s="10">
        <v>6425</v>
      </c>
      <c r="X29" s="10">
        <v>6025</v>
      </c>
      <c r="Y29" s="10">
        <v>6297</v>
      </c>
      <c r="Z29" s="10">
        <v>8474</v>
      </c>
      <c r="AA29" s="10">
        <v>25198</v>
      </c>
      <c r="AB29" s="10"/>
    </row>
    <row r="30" spans="1:28" ht="15">
      <c r="A30" s="29" t="s">
        <v>9</v>
      </c>
      <c r="B30" s="10">
        <v>11488</v>
      </c>
      <c r="C30" s="10">
        <v>14423</v>
      </c>
      <c r="D30" s="10">
        <v>17081</v>
      </c>
      <c r="E30" s="10">
        <v>18741</v>
      </c>
      <c r="F30" s="10">
        <v>20279</v>
      </c>
      <c r="G30" s="10">
        <v>21738</v>
      </c>
      <c r="H30" s="10">
        <v>25708</v>
      </c>
      <c r="I30" s="10">
        <v>22457</v>
      </c>
      <c r="J30" s="10">
        <v>17848</v>
      </c>
      <c r="K30" s="10">
        <v>10251</v>
      </c>
      <c r="L30" s="10">
        <v>8579</v>
      </c>
      <c r="M30" s="10">
        <v>8322</v>
      </c>
      <c r="N30" s="10">
        <v>7635</v>
      </c>
      <c r="O30" s="10">
        <v>6424</v>
      </c>
      <c r="P30" s="10">
        <v>7042</v>
      </c>
      <c r="Q30" s="10">
        <v>8249</v>
      </c>
      <c r="R30" s="10">
        <v>9529</v>
      </c>
      <c r="S30" s="10">
        <v>10032</v>
      </c>
      <c r="T30" s="10">
        <v>9623</v>
      </c>
      <c r="U30" s="10">
        <v>9858</v>
      </c>
      <c r="V30" s="10">
        <v>9595</v>
      </c>
      <c r="W30" s="10">
        <v>8378</v>
      </c>
      <c r="X30" s="10">
        <v>8617</v>
      </c>
      <c r="Y30" s="10">
        <v>8427</v>
      </c>
      <c r="Z30" s="10">
        <v>9003</v>
      </c>
      <c r="AA30" s="10">
        <v>21171</v>
      </c>
      <c r="AB30" s="10">
        <v>31184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2021-03-31T19:15:42Z</dcterms:created>
  <dcterms:modified xsi:type="dcterms:W3CDTF">2021-04-12T09:18:53Z</dcterms:modified>
  <cp:category/>
  <cp:version/>
  <cp:contentType/>
  <cp:contentStatus/>
</cp:coreProperties>
</file>