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726"/>
  <workbookPr codeName="ThisWorkbook"/>
  <bookViews>
    <workbookView xWindow="65416" yWindow="65416" windowWidth="29040" windowHeight="15720" tabRatio="729" activeTab="0"/>
  </bookViews>
  <sheets>
    <sheet name="Figure 1" sheetId="18" r:id="rId1"/>
    <sheet name="Figure 2" sheetId="64" r:id="rId2"/>
    <sheet name="Figure 3" sheetId="70" r:id="rId3"/>
    <sheet name="Figure 4" sheetId="71" r:id="rId4"/>
    <sheet name="Figure 5" sheetId="72" r:id="rId5"/>
    <sheet name="Figure 6" sheetId="73" r:id="rId6"/>
  </sheets>
  <definedNames/>
  <calcPr calcId="191029"/>
</workbook>
</file>

<file path=xl/sharedStrings.xml><?xml version="1.0" encoding="utf-8"?>
<sst xmlns="http://schemas.openxmlformats.org/spreadsheetml/2006/main" count="94" uniqueCount="44">
  <si>
    <t/>
  </si>
  <si>
    <t>Rotterdam (NL)</t>
  </si>
  <si>
    <t>Hamburg (DE)</t>
  </si>
  <si>
    <t>Amsterdam (NL)</t>
  </si>
  <si>
    <t>Algeciras (ES)</t>
  </si>
  <si>
    <t>Y/Y-1</t>
  </si>
  <si>
    <t>A/A-1</t>
  </si>
  <si>
    <t>A</t>
  </si>
  <si>
    <t>A-1</t>
  </si>
  <si>
    <t>(million tonnes)</t>
  </si>
  <si>
    <t>Constanta (RO)</t>
  </si>
  <si>
    <t>Valencia (ES)</t>
  </si>
  <si>
    <t>(thousand TEUs)</t>
  </si>
  <si>
    <t>Calais (FR)</t>
  </si>
  <si>
    <t>Gdansk (PL)</t>
  </si>
  <si>
    <t>Piraeus (EL)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</si>
  <si>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</si>
  <si>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mar_qg_qm_pwhl)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</si>
  <si>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mar_qg_qm_pwhb)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</si>
  <si>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mar_qg_qm_pwhc)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</si>
  <si>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mar_qg_qm_pvh)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</si>
  <si>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mar_qg_qm_pwhr)</t>
    </r>
  </si>
  <si>
    <t>2022Q1</t>
  </si>
  <si>
    <t>2022Q2</t>
  </si>
  <si>
    <t>2022Q3</t>
  </si>
  <si>
    <t>2022Q4</t>
  </si>
  <si>
    <t>2023Q1</t>
  </si>
  <si>
    <t>2023Q2</t>
  </si>
  <si>
    <t>Marseille (FR)</t>
  </si>
  <si>
    <t>Antwerp-Bruges (BE)</t>
  </si>
  <si>
    <t>2023Q3</t>
  </si>
  <si>
    <t>Dublin (IE)</t>
  </si>
  <si>
    <t>Figure 1: Top 5 EU maritime ports, 2022Q4-2023Q4</t>
  </si>
  <si>
    <t>Figure 2: Top 5 EU maritime ports for liquid bulk, 2022Q4-2023Q4</t>
  </si>
  <si>
    <t>Figure 3: Top 5 EU maritime ports for dry bulk, 2022Q4-2023Q4</t>
  </si>
  <si>
    <t>Figure 4: Top 5 EU maritime ports for large containers, 2022Q4-2023Q4</t>
  </si>
  <si>
    <t>Figure 5: Top 5 EU maritime ports for large containers, 2022Q4-2023Q4</t>
  </si>
  <si>
    <t>Figure 6: Top 5 EU maritime ports for Ro-Ro mobile units, 2022Q4-2023Q4</t>
  </si>
  <si>
    <t>Note: ports are ranked based on gross weight of goods handled during the fourth quarter of 2023. The percentages indicate the annual change rate.</t>
  </si>
  <si>
    <t>2023Q4</t>
  </si>
  <si>
    <t>HAROPA (FR)</t>
  </si>
  <si>
    <t>Zeeland Seaports (NL)</t>
  </si>
  <si>
    <t>Livorno (IT)</t>
  </si>
  <si>
    <t>Note: ports are ranked based on number of containers handled (in TEUs) during the fourth quarter of 2023. The percentages indicate the annual change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</si>
</sst>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,##0.0"/>
    <numFmt numFmtId="167" formatCode="###\ ###\ ###\ ##0"/>
    <numFmt numFmtId="168" formatCode="###\ ###\ ###\ ##0.0"/>
    <numFmt numFmtId="169" formatCode="\+0.0%;\-0.0%"/>
    <numFmt numFmtId="170" formatCode="#\ ##0"/>
    <numFmt numFmtId="171" formatCode="#,##0.0_i"/>
  </numFmts>
  <fonts count="2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333333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1" fontId="17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0" fontId="18" fillId="17" borderId="9" xfId="0" applyFont="1" applyFill="1" applyBorder="1" applyAlignment="1">
      <alignment horizontal="center" vertical="center"/>
    </xf>
    <xf numFmtId="0" fontId="0" fillId="0" borderId="0" xfId="0" applyFont="1"/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9" fontId="2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5" fontId="0" fillId="0" borderId="0" xfId="15" applyNumberFormat="1" applyFont="1" applyFill="1"/>
    <xf numFmtId="169" fontId="0" fillId="0" borderId="0" xfId="0" applyNumberFormat="1" applyFont="1"/>
    <xf numFmtId="170" fontId="0" fillId="0" borderId="0" xfId="0" applyNumberFormat="1" applyFont="1"/>
    <xf numFmtId="0" fontId="22" fillId="0" borderId="0" xfId="0" applyFont="1" applyAlignment="1">
      <alignment horizontal="left"/>
    </xf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168" fontId="23" fillId="0" borderId="10" xfId="0" applyNumberFormat="1" applyFont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1" fontId="20" fillId="19" borderId="9" xfId="0" applyNumberFormat="1" applyFont="1" applyFill="1" applyBorder="1" applyAlignment="1">
      <alignment horizontal="right" vertical="center"/>
    </xf>
    <xf numFmtId="167" fontId="23" fillId="20" borderId="9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168" fontId="23" fillId="0" borderId="10" xfId="0" applyNumberFormat="1" applyFont="1" applyBorder="1" applyAlignment="1">
      <alignment horizontal="right" vertical="center"/>
    </xf>
    <xf numFmtId="1" fontId="20" fillId="19" borderId="9" xfId="0" applyNumberFormat="1" applyFont="1" applyFill="1" applyBorder="1" applyAlignment="1">
      <alignment horizontal="right" vertical="center"/>
    </xf>
    <xf numFmtId="167" fontId="23" fillId="2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0" fontId="0" fillId="0" borderId="0" xfId="0" applyNumberFormat="1" applyFont="1" applyFill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1'!$F$5:$F$9</c:f>
              <c:numCache/>
            </c:numRef>
          </c:val>
        </c:ser>
        <c:ser>
          <c:idx val="1"/>
          <c:order val="1"/>
          <c:tx>
            <c:strRef>
              <c:f>'Figure 1'!$G$4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1'!$G$5:$G$9</c:f>
              <c:numCache/>
            </c:numRef>
          </c:val>
        </c:ser>
        <c:ser>
          <c:idx val="2"/>
          <c:order val="2"/>
          <c:tx>
            <c:strRef>
              <c:f>'Figure 1'!$H$4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1'!$H$5:$H$9</c:f>
              <c:numCache/>
            </c:numRef>
          </c:val>
        </c:ser>
        <c:ser>
          <c:idx val="3"/>
          <c:order val="3"/>
          <c:tx>
            <c:strRef>
              <c:f>'Figure 1'!$I$4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1'!$I$5:$I$9</c:f>
              <c:numCache/>
            </c:numRef>
          </c:val>
        </c:ser>
        <c:ser>
          <c:idx val="4"/>
          <c:order val="4"/>
          <c:tx>
            <c:strRef>
              <c:f>'Figure 1'!$J$4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1'!$J$5:$J$9</c:f>
              <c:numCache/>
            </c:numRef>
          </c:val>
        </c:ser>
        <c:overlap val="-27"/>
        <c:gapWidth val="219"/>
        <c:axId val="38195670"/>
        <c:axId val="26781663"/>
      </c:barChart>
      <c:catAx>
        <c:axId val="3819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1663"/>
        <c:crosses val="autoZero"/>
        <c:auto val="1"/>
        <c:lblOffset val="100"/>
        <c:noMultiLvlLbl val="0"/>
      </c:catAx>
      <c:valAx>
        <c:axId val="267816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195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7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2'!$M$6</c:f>
              <c:numCache/>
            </c:numRef>
          </c:val>
        </c:ser>
        <c:axId val="65935620"/>
        <c:axId val="51856693"/>
      </c:barChart>
      <c:catAx>
        <c:axId val="65935620"/>
        <c:scaling>
          <c:orientation val="minMax"/>
        </c:scaling>
        <c:axPos val="l"/>
        <c:delete val="1"/>
        <c:majorTickMark val="out"/>
        <c:minorTickMark val="none"/>
        <c:tickLblPos val="nextTo"/>
        <c:crossAx val="51856693"/>
        <c:crosses val="autoZero"/>
        <c:auto val="1"/>
        <c:lblOffset val="100"/>
        <c:noMultiLvlLbl val="0"/>
      </c:catAx>
      <c:valAx>
        <c:axId val="5185669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356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2'!$M$7</c:f>
              <c:numCache/>
            </c:numRef>
          </c:val>
        </c:ser>
        <c:axId val="3048370"/>
        <c:axId val="39628811"/>
      </c:barChart>
      <c:catAx>
        <c:axId val="3048370"/>
        <c:scaling>
          <c:orientation val="minMax"/>
        </c:scaling>
        <c:axPos val="l"/>
        <c:delete val="1"/>
        <c:majorTickMark val="out"/>
        <c:minorTickMark val="none"/>
        <c:tickLblPos val="nextTo"/>
        <c:crossAx val="39628811"/>
        <c:crosses val="autoZero"/>
        <c:auto val="1"/>
        <c:lblOffset val="100"/>
        <c:noMultiLvlLbl val="0"/>
      </c:catAx>
      <c:valAx>
        <c:axId val="39628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0483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1"/>
                  <c:y val="-0.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2'!$M$8</c:f>
              <c:numCache/>
            </c:numRef>
          </c:val>
        </c:ser>
        <c:axId val="45412496"/>
        <c:axId val="53491537"/>
      </c:barChart>
      <c:catAx>
        <c:axId val="45412496"/>
        <c:scaling>
          <c:orientation val="minMax"/>
        </c:scaling>
        <c:axPos val="l"/>
        <c:delete val="1"/>
        <c:majorTickMark val="out"/>
        <c:minorTickMark val="none"/>
        <c:tickLblPos val="nextTo"/>
        <c:crossAx val="53491537"/>
        <c:crosses val="autoZero"/>
        <c:auto val="1"/>
        <c:lblOffset val="100"/>
        <c:noMultiLvlLbl val="0"/>
      </c:catAx>
      <c:valAx>
        <c:axId val="5349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454124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87"/>
                  <c:y val="-0.3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2'!$M$9</c:f>
              <c:numCache/>
            </c:numRef>
          </c:val>
        </c:ser>
        <c:axId val="24301342"/>
        <c:axId val="47481991"/>
      </c:barChart>
      <c:catAx>
        <c:axId val="24301342"/>
        <c:scaling>
          <c:orientation val="minMax"/>
        </c:scaling>
        <c:axPos val="l"/>
        <c:delete val="1"/>
        <c:majorTickMark val="out"/>
        <c:minorTickMark val="none"/>
        <c:tickLblPos val="nextTo"/>
        <c:crossAx val="47481991"/>
        <c:crosses val="autoZero"/>
        <c:auto val="1"/>
        <c:lblOffset val="100"/>
        <c:noMultiLvlLbl val="0"/>
      </c:catAx>
      <c:valAx>
        <c:axId val="474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13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liquid bulk,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13286108"/>
        <c:axId val="38501677"/>
      </c:barChart>
      <c:catAx>
        <c:axId val="13286108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1677"/>
        <c:crosses val="autoZero"/>
        <c:auto val="1"/>
        <c:lblOffset val="100"/>
        <c:noMultiLvlLbl val="0"/>
      </c:catAx>
      <c:valAx>
        <c:axId val="38501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32861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3'!$F$5:$F$9</c:f>
              <c:numCache/>
            </c:numRef>
          </c:val>
        </c:ser>
        <c:ser>
          <c:idx val="1"/>
          <c:order val="1"/>
          <c:tx>
            <c:strRef>
              <c:f>'Figure 3'!$G$4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3'!$G$5:$G$9</c:f>
              <c:numCache/>
            </c:numRef>
          </c:val>
        </c:ser>
        <c:ser>
          <c:idx val="2"/>
          <c:order val="2"/>
          <c:tx>
            <c:strRef>
              <c:f>'Figure 3'!$H$4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3'!$H$5:$H$9</c:f>
              <c:numCache/>
            </c:numRef>
          </c:val>
        </c:ser>
        <c:ser>
          <c:idx val="3"/>
          <c:order val="3"/>
          <c:tx>
            <c:strRef>
              <c:f>'Figure 3'!$I$4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3'!$I$5:$I$9</c:f>
              <c:numCache/>
            </c:numRef>
          </c:val>
        </c:ser>
        <c:ser>
          <c:idx val="4"/>
          <c:order val="4"/>
          <c:tx>
            <c:strRef>
              <c:f>'Figure 3'!$J$4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3'!$J$5:$J$9</c:f>
              <c:numCache/>
            </c:numRef>
          </c:val>
        </c:ser>
        <c:overlap val="-27"/>
        <c:gapWidth val="219"/>
        <c:axId val="30759754"/>
        <c:axId val="64332483"/>
      </c:barChart>
      <c:catAx>
        <c:axId val="3075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2483"/>
        <c:crosses val="autoZero"/>
        <c:auto val="1"/>
        <c:lblOffset val="100"/>
        <c:noMultiLvlLbl val="0"/>
      </c:catAx>
      <c:valAx>
        <c:axId val="64332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07597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75"/>
          <c:y val="0.95175"/>
          <c:w val="0.516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3'!$M$5</c:f>
              <c:numCache/>
            </c:numRef>
          </c:val>
        </c:ser>
        <c:axId val="31015912"/>
        <c:axId val="553673"/>
      </c:barChart>
      <c:catAx>
        <c:axId val="31015912"/>
        <c:scaling>
          <c:orientation val="minMax"/>
        </c:scaling>
        <c:axPos val="l"/>
        <c:delete val="1"/>
        <c:majorTickMark val="out"/>
        <c:minorTickMark val="none"/>
        <c:tickLblPos val="nextTo"/>
        <c:crossAx val="553673"/>
        <c:crosses val="autoZero"/>
        <c:auto val="1"/>
        <c:lblOffset val="100"/>
        <c:noMultiLvlLbl val="0"/>
      </c:catAx>
      <c:valAx>
        <c:axId val="553673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59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3'!$M$6</c:f>
              <c:numCache/>
            </c:numRef>
          </c:val>
        </c:ser>
        <c:axId val="7197750"/>
        <c:axId val="26461887"/>
      </c:barChart>
      <c:catAx>
        <c:axId val="7197750"/>
        <c:scaling>
          <c:orientation val="minMax"/>
        </c:scaling>
        <c:axPos val="l"/>
        <c:delete val="1"/>
        <c:majorTickMark val="out"/>
        <c:minorTickMark val="none"/>
        <c:tickLblPos val="nextTo"/>
        <c:crossAx val="26461887"/>
        <c:crosses val="autoZero"/>
        <c:auto val="1"/>
        <c:lblOffset val="100"/>
        <c:noMultiLvlLbl val="0"/>
      </c:catAx>
      <c:valAx>
        <c:axId val="26461887"/>
        <c:scaling>
          <c:orientation val="minMax"/>
        </c:scaling>
        <c:axPos val="b"/>
        <c:delete val="1"/>
        <c:majorTickMark val="out"/>
        <c:minorTickMark val="none"/>
        <c:tickLblPos val="nextTo"/>
        <c:crossAx val="71977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4525"/>
                  <c:y val="-0.2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3'!$M$7</c:f>
              <c:numCache/>
            </c:numRef>
          </c:val>
        </c:ser>
        <c:axId val="8460212"/>
        <c:axId val="42873893"/>
      </c:barChart>
      <c:catAx>
        <c:axId val="8460212"/>
        <c:scaling>
          <c:orientation val="minMax"/>
        </c:scaling>
        <c:axPos val="l"/>
        <c:delete val="1"/>
        <c:majorTickMark val="out"/>
        <c:minorTickMark val="none"/>
        <c:tickLblPos val="nextTo"/>
        <c:crossAx val="42873893"/>
        <c:crosses val="autoZero"/>
        <c:auto val="1"/>
        <c:lblOffset val="100"/>
        <c:noMultiLvlLbl val="0"/>
      </c:catAx>
      <c:valAx>
        <c:axId val="4287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84602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4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3'!$M$8</c:f>
              <c:numCache/>
            </c:numRef>
          </c:val>
        </c:ser>
        <c:axId val="20489698"/>
        <c:axId val="65039483"/>
      </c:barChart>
      <c:catAx>
        <c:axId val="20489698"/>
        <c:scaling>
          <c:orientation val="minMax"/>
        </c:scaling>
        <c:axPos val="l"/>
        <c:delete val="1"/>
        <c:majorTickMark val="out"/>
        <c:minorTickMark val="none"/>
        <c:tickLblPos val="nextTo"/>
        <c:crossAx val="65039483"/>
        <c:crosses val="autoZero"/>
        <c:auto val="1"/>
        <c:lblOffset val="100"/>
        <c:noMultiLvlLbl val="0"/>
      </c:catAx>
      <c:valAx>
        <c:axId val="6503948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896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1'!$M$5</c:f>
              <c:numCache/>
            </c:numRef>
          </c:val>
        </c:ser>
        <c:axId val="12617300"/>
        <c:axId val="29807173"/>
      </c:barChart>
      <c:catAx>
        <c:axId val="12617300"/>
        <c:scaling>
          <c:orientation val="minMax"/>
        </c:scaling>
        <c:axPos val="l"/>
        <c:delete val="1"/>
        <c:majorTickMark val="out"/>
        <c:minorTickMark val="none"/>
        <c:tickLblPos val="nextTo"/>
        <c:crossAx val="29807173"/>
        <c:crosses val="autoZero"/>
        <c:auto val="1"/>
        <c:lblOffset val="100"/>
        <c:noMultiLvlLbl val="0"/>
      </c:catAx>
      <c:valAx>
        <c:axId val="29807173"/>
        <c:scaling>
          <c:orientation val="minMax"/>
        </c:scaling>
        <c:axPos val="b"/>
        <c:delete val="1"/>
        <c:majorTickMark val="out"/>
        <c:minorTickMark val="none"/>
        <c:tickLblPos val="nextTo"/>
        <c:crossAx val="126173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325"/>
                  <c:y val="-0.1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3'!$M$9</c:f>
              <c:numCache/>
            </c:numRef>
          </c:val>
        </c:ser>
        <c:axId val="40206912"/>
        <c:axId val="52927809"/>
      </c:barChart>
      <c:catAx>
        <c:axId val="40206912"/>
        <c:scaling>
          <c:orientation val="minMax"/>
        </c:scaling>
        <c:axPos val="l"/>
        <c:delete val="1"/>
        <c:majorTickMark val="out"/>
        <c:minorTickMark val="none"/>
        <c:tickLblPos val="nextTo"/>
        <c:crossAx val="52927809"/>
        <c:crosses val="autoZero"/>
        <c:auto val="1"/>
        <c:lblOffset val="100"/>
        <c:noMultiLvlLbl val="0"/>
      </c:catAx>
      <c:valAx>
        <c:axId val="52927809"/>
        <c:scaling>
          <c:orientation val="minMax"/>
        </c:scaling>
        <c:axPos val="b"/>
        <c:delete val="1"/>
        <c:majorTickMark val="out"/>
        <c:minorTickMark val="none"/>
        <c:tickLblPos val="nextTo"/>
        <c:crossAx val="402069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dry bulk,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16972878"/>
        <c:axId val="19320823"/>
      </c:barChart>
      <c:catAx>
        <c:axId val="1697287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20823"/>
        <c:crosses val="autoZero"/>
        <c:auto val="1"/>
        <c:lblOffset val="100"/>
        <c:noMultiLvlLbl val="0"/>
      </c:catAx>
      <c:valAx>
        <c:axId val="19320823"/>
        <c:scaling>
          <c:orientation val="minMax"/>
        </c:scaling>
        <c:axPos val="l"/>
        <c:delete val="1"/>
        <c:majorTickMark val="out"/>
        <c:minorTickMark val="none"/>
        <c:tickLblPos val="nextTo"/>
        <c:crossAx val="169728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4'!$F$4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4'!$F$5:$F$9</c:f>
              <c:numCache/>
            </c:numRef>
          </c:val>
        </c:ser>
        <c:ser>
          <c:idx val="1"/>
          <c:order val="1"/>
          <c:tx>
            <c:strRef>
              <c:f>'Figure 4'!$G$4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4'!$G$5:$G$9</c:f>
              <c:numCache/>
            </c:numRef>
          </c:val>
        </c:ser>
        <c:ser>
          <c:idx val="2"/>
          <c:order val="2"/>
          <c:tx>
            <c:strRef>
              <c:f>'Figure 4'!$H$4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4'!$H$5:$H$9</c:f>
              <c:numCache/>
            </c:numRef>
          </c:val>
        </c:ser>
        <c:ser>
          <c:idx val="3"/>
          <c:order val="3"/>
          <c:tx>
            <c:strRef>
              <c:f>'Figure 4'!$I$4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4'!$I$5:$I$9</c:f>
              <c:numCache/>
            </c:numRef>
          </c:val>
        </c:ser>
        <c:ser>
          <c:idx val="4"/>
          <c:order val="4"/>
          <c:tx>
            <c:strRef>
              <c:f>'Figure 4'!$J$4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4'!$J$5:$J$9</c:f>
              <c:numCache/>
            </c:numRef>
          </c:val>
        </c:ser>
        <c:overlap val="-27"/>
        <c:gapWidth val="219"/>
        <c:axId val="49844108"/>
        <c:axId val="43993629"/>
      </c:barChart>
      <c:catAx>
        <c:axId val="49844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3629"/>
        <c:crosses val="autoZero"/>
        <c:auto val="1"/>
        <c:lblOffset val="100"/>
        <c:noMultiLvlLbl val="0"/>
      </c:catAx>
      <c:valAx>
        <c:axId val="43993629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8441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525"/>
                  <c:y val="-0.1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4'!$M$5</c:f>
              <c:numCache/>
            </c:numRef>
          </c:val>
        </c:ser>
        <c:axId val="35046266"/>
        <c:axId val="52948275"/>
      </c:barChart>
      <c:catAx>
        <c:axId val="35046266"/>
        <c:scaling>
          <c:orientation val="minMax"/>
        </c:scaling>
        <c:axPos val="l"/>
        <c:delete val="1"/>
        <c:majorTickMark val="out"/>
        <c:minorTickMark val="none"/>
        <c:tickLblPos val="nextTo"/>
        <c:crossAx val="52948275"/>
        <c:crosses val="autoZero"/>
        <c:auto val="1"/>
        <c:lblOffset val="100"/>
        <c:noMultiLvlLbl val="0"/>
      </c:catAx>
      <c:valAx>
        <c:axId val="529482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0462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4'!$M$6</c:f>
              <c:numCache/>
            </c:numRef>
          </c:val>
        </c:ser>
        <c:axId val="17238936"/>
        <c:axId val="22779577"/>
      </c:barChart>
      <c:catAx>
        <c:axId val="17238936"/>
        <c:scaling>
          <c:orientation val="minMax"/>
        </c:scaling>
        <c:axPos val="l"/>
        <c:delete val="1"/>
        <c:majorTickMark val="out"/>
        <c:minorTickMark val="none"/>
        <c:tickLblPos val="nextTo"/>
        <c:crossAx val="22779577"/>
        <c:crosses val="autoZero"/>
        <c:auto val="1"/>
        <c:lblOffset val="100"/>
        <c:noMultiLvlLbl val="0"/>
      </c:catAx>
      <c:valAx>
        <c:axId val="22779577"/>
        <c:scaling>
          <c:orientation val="minMax"/>
        </c:scaling>
        <c:axPos val="b"/>
        <c:delete val="1"/>
        <c:majorTickMark val="out"/>
        <c:minorTickMark val="none"/>
        <c:tickLblPos val="nextTo"/>
        <c:crossAx val="172389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4'!$M$7</c:f>
              <c:numCache/>
            </c:numRef>
          </c:val>
        </c:ser>
        <c:axId val="27699046"/>
        <c:axId val="24543279"/>
      </c:barChart>
      <c:catAx>
        <c:axId val="27699046"/>
        <c:scaling>
          <c:orientation val="minMax"/>
        </c:scaling>
        <c:axPos val="l"/>
        <c:delete val="1"/>
        <c:majorTickMark val="out"/>
        <c:minorTickMark val="none"/>
        <c:tickLblPos val="nextTo"/>
        <c:crossAx val="24543279"/>
        <c:crosses val="autoZero"/>
        <c:auto val="1"/>
        <c:lblOffset val="100"/>
        <c:noMultiLvlLbl val="0"/>
      </c:catAx>
      <c:valAx>
        <c:axId val="245432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6990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5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4'!$M$8</c:f>
              <c:numCache/>
            </c:numRef>
          </c:val>
        </c:ser>
        <c:axId val="50627172"/>
        <c:axId val="54173461"/>
      </c:barChart>
      <c:catAx>
        <c:axId val="50627172"/>
        <c:scaling>
          <c:orientation val="minMax"/>
        </c:scaling>
        <c:axPos val="l"/>
        <c:delete val="1"/>
        <c:majorTickMark val="out"/>
        <c:minorTickMark val="none"/>
        <c:tickLblPos val="nextTo"/>
        <c:crossAx val="54173461"/>
        <c:crosses val="autoZero"/>
        <c:auto val="1"/>
        <c:lblOffset val="100"/>
        <c:noMultiLvlLbl val="0"/>
      </c:catAx>
      <c:valAx>
        <c:axId val="54173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71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"/>
                  <c:y val="-0.22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4'!$M$9</c:f>
              <c:numCache/>
            </c:numRef>
          </c:val>
        </c:ser>
        <c:axId val="33166354"/>
        <c:axId val="28509419"/>
      </c:barChart>
      <c:catAx>
        <c:axId val="33166354"/>
        <c:scaling>
          <c:orientation val="minMax"/>
        </c:scaling>
        <c:axPos val="l"/>
        <c:delete val="1"/>
        <c:majorTickMark val="out"/>
        <c:minorTickMark val="none"/>
        <c:tickLblPos val="nextTo"/>
        <c:crossAx val="28509419"/>
        <c:crosses val="autoZero"/>
        <c:auto val="1"/>
        <c:lblOffset val="100"/>
        <c:noMultiLvlLbl val="0"/>
      </c:catAx>
      <c:valAx>
        <c:axId val="28509419"/>
        <c:scaling>
          <c:orientation val="minMax"/>
        </c:scaling>
        <c:axPos val="b"/>
        <c:delete val="1"/>
        <c:majorTickMark val="out"/>
        <c:minorTickMark val="none"/>
        <c:tickLblPos val="nextTo"/>
        <c:crossAx val="331663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35078128"/>
        <c:axId val="53362481"/>
      </c:barChart>
      <c:catAx>
        <c:axId val="3507812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62481"/>
        <c:crosses val="autoZero"/>
        <c:auto val="1"/>
        <c:lblOffset val="100"/>
        <c:noMultiLvlLbl val="0"/>
      </c:catAx>
      <c:valAx>
        <c:axId val="53362481"/>
        <c:scaling>
          <c:orientation val="minMax"/>
        </c:scaling>
        <c:axPos val="l"/>
        <c:delete val="1"/>
        <c:majorTickMark val="out"/>
        <c:minorTickMark val="none"/>
        <c:tickLblPos val="nextTo"/>
        <c:crossAx val="350781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5'!$G$5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5'!$G$6:$G$10</c:f>
              <c:numCache/>
            </c:numRef>
          </c:val>
        </c:ser>
        <c:ser>
          <c:idx val="1"/>
          <c:order val="1"/>
          <c:tx>
            <c:strRef>
              <c:f>'Figure 5'!$H$5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5'!$H$6:$H$10</c:f>
              <c:numCache/>
            </c:numRef>
          </c:val>
        </c:ser>
        <c:ser>
          <c:idx val="2"/>
          <c:order val="2"/>
          <c:tx>
            <c:strRef>
              <c:f>'Figure 5'!$I$5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5'!$I$6:$I$10</c:f>
              <c:numCache/>
            </c:numRef>
          </c:val>
        </c:ser>
        <c:ser>
          <c:idx val="3"/>
          <c:order val="3"/>
          <c:tx>
            <c:strRef>
              <c:f>'Figure 5'!$J$5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5'!$J$6:$J$10</c:f>
              <c:numCache/>
            </c:numRef>
          </c:val>
        </c:ser>
        <c:ser>
          <c:idx val="4"/>
          <c:order val="4"/>
          <c:tx>
            <c:strRef>
              <c:f>'Figure 5'!$K$5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5'!$K$6:$K$10</c:f>
              <c:numCache/>
            </c:numRef>
          </c:val>
        </c:ser>
        <c:overlap val="-27"/>
        <c:gapWidth val="219"/>
        <c:axId val="22623614"/>
        <c:axId val="25671527"/>
      </c:barChart>
      <c:catAx>
        <c:axId val="22623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1527"/>
        <c:crosses val="autoZero"/>
        <c:auto val="1"/>
        <c:lblOffset val="100"/>
        <c:noMultiLvlLbl val="0"/>
      </c:catAx>
      <c:valAx>
        <c:axId val="256715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226236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93"/>
                  <c:y val="-0.27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1'!$M$6</c:f>
              <c:numCache/>
            </c:numRef>
          </c:val>
        </c:ser>
        <c:axId val="51948930"/>
        <c:axId val="4247451"/>
      </c:barChart>
      <c:catAx>
        <c:axId val="51948930"/>
        <c:scaling>
          <c:orientation val="minMax"/>
        </c:scaling>
        <c:axPos val="l"/>
        <c:delete val="1"/>
        <c:majorTickMark val="out"/>
        <c:minorTickMark val="none"/>
        <c:tickLblPos val="nextTo"/>
        <c:crossAx val="4247451"/>
        <c:crosses val="autoZero"/>
        <c:auto val="1"/>
        <c:lblOffset val="100"/>
        <c:noMultiLvlLbl val="0"/>
      </c:catAx>
      <c:valAx>
        <c:axId val="424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9489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97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5'!$N$6</c:f>
              <c:numCache/>
            </c:numRef>
          </c:val>
        </c:ser>
        <c:axId val="65294396"/>
        <c:axId val="43520781"/>
      </c:barChart>
      <c:catAx>
        <c:axId val="65294396"/>
        <c:scaling>
          <c:orientation val="minMax"/>
        </c:scaling>
        <c:axPos val="l"/>
        <c:delete val="1"/>
        <c:majorTickMark val="out"/>
        <c:minorTickMark val="none"/>
        <c:tickLblPos val="nextTo"/>
        <c:crossAx val="43520781"/>
        <c:crosses val="autoZero"/>
        <c:auto val="1"/>
        <c:lblOffset val="100"/>
        <c:noMultiLvlLbl val="0"/>
      </c:catAx>
      <c:valAx>
        <c:axId val="435207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943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4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5'!$N$7</c:f>
              <c:numCache/>
            </c:numRef>
          </c:val>
        </c:ser>
        <c:axId val="28899242"/>
        <c:axId val="40145827"/>
      </c:barChart>
      <c:catAx>
        <c:axId val="28899242"/>
        <c:scaling>
          <c:orientation val="minMax"/>
        </c:scaling>
        <c:axPos val="l"/>
        <c:delete val="1"/>
        <c:majorTickMark val="out"/>
        <c:minorTickMark val="none"/>
        <c:tickLblPos val="nextTo"/>
        <c:crossAx val="40145827"/>
        <c:crosses val="autoZero"/>
        <c:auto val="1"/>
        <c:lblOffset val="100"/>
        <c:noMultiLvlLbl val="0"/>
      </c:catAx>
      <c:valAx>
        <c:axId val="401458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8992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0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5'!$N$8</c:f>
              <c:numCache/>
            </c:numRef>
          </c:val>
        </c:ser>
        <c:axId val="52133704"/>
        <c:axId val="6649513"/>
      </c:barChart>
      <c:catAx>
        <c:axId val="52133704"/>
        <c:scaling>
          <c:orientation val="minMax"/>
        </c:scaling>
        <c:axPos val="l"/>
        <c:delete val="1"/>
        <c:majorTickMark val="out"/>
        <c:minorTickMark val="none"/>
        <c:tickLblPos val="nextTo"/>
        <c:crossAx val="6649513"/>
        <c:crosses val="autoZero"/>
        <c:auto val="1"/>
        <c:lblOffset val="100"/>
        <c:noMultiLvlLbl val="0"/>
      </c:catAx>
      <c:valAx>
        <c:axId val="66495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1337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5'!$N$9</c:f>
              <c:numCache/>
            </c:numRef>
          </c:val>
        </c:ser>
        <c:axId val="19334806"/>
        <c:axId val="50025887"/>
      </c:barChart>
      <c:catAx>
        <c:axId val="19334806"/>
        <c:scaling>
          <c:orientation val="minMax"/>
        </c:scaling>
        <c:axPos val="l"/>
        <c:delete val="1"/>
        <c:majorTickMark val="out"/>
        <c:minorTickMark val="none"/>
        <c:tickLblPos val="nextTo"/>
        <c:crossAx val="50025887"/>
        <c:crosses val="autoZero"/>
        <c:auto val="1"/>
        <c:lblOffset val="100"/>
        <c:noMultiLvlLbl val="0"/>
      </c:catAx>
      <c:valAx>
        <c:axId val="50025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3348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5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5'!$N$10</c:f>
              <c:numCache/>
            </c:numRef>
          </c:val>
        </c:ser>
        <c:axId val="46356756"/>
        <c:axId val="65766917"/>
      </c:barChart>
      <c:catAx>
        <c:axId val="46356756"/>
        <c:scaling>
          <c:orientation val="minMax"/>
        </c:scaling>
        <c:axPos val="l"/>
        <c:delete val="1"/>
        <c:majorTickMark val="out"/>
        <c:minorTickMark val="none"/>
        <c:tickLblPos val="nextTo"/>
        <c:crossAx val="65766917"/>
        <c:crosses val="autoZero"/>
        <c:auto val="1"/>
        <c:lblOffset val="100"/>
        <c:noMultiLvlLbl val="0"/>
      </c:catAx>
      <c:valAx>
        <c:axId val="6576691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567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TEUs)</a:t>
            </a:r>
          </a:p>
        </c:rich>
      </c:tx>
      <c:layout>
        <c:manualLayout>
          <c:xMode val="edge"/>
          <c:yMode val="edge"/>
          <c:x val="0.006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49663554"/>
        <c:axId val="41646427"/>
      </c:barChart>
      <c:catAx>
        <c:axId val="4966355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46427"/>
        <c:crosses val="autoZero"/>
        <c:auto val="1"/>
        <c:lblOffset val="100"/>
        <c:noMultiLvlLbl val="0"/>
      </c:catAx>
      <c:valAx>
        <c:axId val="41646427"/>
        <c:scaling>
          <c:orientation val="minMax"/>
        </c:scaling>
        <c:axPos val="l"/>
        <c:delete val="1"/>
        <c:majorTickMark val="out"/>
        <c:minorTickMark val="none"/>
        <c:tickLblPos val="nextTo"/>
        <c:crossAx val="496635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6'!$F$5:$F$9</c:f>
              <c:numCache/>
            </c:numRef>
          </c:val>
        </c:ser>
        <c:ser>
          <c:idx val="1"/>
          <c:order val="1"/>
          <c:tx>
            <c:strRef>
              <c:f>'Figure 6'!$G$4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6'!$G$5:$G$9</c:f>
              <c:numCache/>
            </c:numRef>
          </c:val>
        </c:ser>
        <c:ser>
          <c:idx val="2"/>
          <c:order val="2"/>
          <c:tx>
            <c:strRef>
              <c:f>'Figure 6'!$H$4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6'!$H$5:$H$9</c:f>
              <c:numCache/>
            </c:numRef>
          </c:val>
        </c:ser>
        <c:ser>
          <c:idx val="3"/>
          <c:order val="3"/>
          <c:tx>
            <c:strRef>
              <c:f>'Figure 6'!$I$4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6'!$I$5:$I$9</c:f>
              <c:numCache/>
            </c:numRef>
          </c:val>
        </c:ser>
        <c:ser>
          <c:idx val="4"/>
          <c:order val="4"/>
          <c:tx>
            <c:strRef>
              <c:f>'Figure 6'!$J$4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6'!$J$5:$J$9</c:f>
              <c:numCache/>
            </c:numRef>
          </c:val>
        </c:ser>
        <c:overlap val="-27"/>
        <c:gapWidth val="219"/>
        <c:axId val="4532640"/>
        <c:axId val="58924321"/>
      </c:barChart>
      <c:catAx>
        <c:axId val="453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24321"/>
        <c:crosses val="autoZero"/>
        <c:auto val="1"/>
        <c:lblOffset val="100"/>
        <c:noMultiLvlLbl val="0"/>
      </c:catAx>
      <c:valAx>
        <c:axId val="58924321"/>
        <c:scaling>
          <c:orientation val="minMax"/>
          <c:max val="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5326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2725"/>
                  <c:y val="-0.17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6'!$M$5</c:f>
              <c:numCache/>
            </c:numRef>
          </c:val>
        </c:ser>
        <c:axId val="27818670"/>
        <c:axId val="26098391"/>
      </c:barChart>
      <c:catAx>
        <c:axId val="27818670"/>
        <c:scaling>
          <c:orientation val="minMax"/>
        </c:scaling>
        <c:axPos val="l"/>
        <c:delete val="1"/>
        <c:majorTickMark val="out"/>
        <c:minorTickMark val="none"/>
        <c:tickLblPos val="nextTo"/>
        <c:crossAx val="26098391"/>
        <c:crosses val="autoZero"/>
        <c:auto val="1"/>
        <c:lblOffset val="100"/>
        <c:noMultiLvlLbl val="0"/>
      </c:catAx>
      <c:valAx>
        <c:axId val="260983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8186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2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6'!$M$6</c:f>
              <c:numCache/>
            </c:numRef>
          </c:val>
        </c:ser>
        <c:axId val="3734764"/>
        <c:axId val="48551933"/>
      </c:barChart>
      <c:catAx>
        <c:axId val="3734764"/>
        <c:scaling>
          <c:orientation val="minMax"/>
        </c:scaling>
        <c:axPos val="l"/>
        <c:delete val="1"/>
        <c:majorTickMark val="out"/>
        <c:minorTickMark val="none"/>
        <c:tickLblPos val="nextTo"/>
        <c:crossAx val="48551933"/>
        <c:crosses val="autoZero"/>
        <c:auto val="1"/>
        <c:lblOffset val="100"/>
        <c:noMultiLvlLbl val="0"/>
      </c:catAx>
      <c:valAx>
        <c:axId val="48551933"/>
        <c:scaling>
          <c:orientation val="minMax"/>
        </c:scaling>
        <c:axPos val="b"/>
        <c:delete val="1"/>
        <c:majorTickMark val="out"/>
        <c:minorTickMark val="none"/>
        <c:tickLblPos val="nextTo"/>
        <c:crossAx val="37347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12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6'!$M$7</c:f>
              <c:numCache/>
            </c:numRef>
          </c:val>
        </c:ser>
        <c:axId val="27195354"/>
        <c:axId val="17995283"/>
      </c:barChart>
      <c:catAx>
        <c:axId val="27195354"/>
        <c:scaling>
          <c:orientation val="minMax"/>
        </c:scaling>
        <c:axPos val="l"/>
        <c:delete val="1"/>
        <c:majorTickMark val="out"/>
        <c:minorTickMark val="none"/>
        <c:tickLblPos val="nextTo"/>
        <c:crossAx val="17995283"/>
        <c:crosses val="autoZero"/>
        <c:auto val="1"/>
        <c:lblOffset val="100"/>
        <c:noMultiLvlLbl val="0"/>
      </c:catAx>
      <c:valAx>
        <c:axId val="17995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53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1'!$M$7</c:f>
              <c:numCache/>
            </c:numRef>
          </c:val>
        </c:ser>
        <c:axId val="55216864"/>
        <c:axId val="46730593"/>
      </c:barChart>
      <c:catAx>
        <c:axId val="55216864"/>
        <c:scaling>
          <c:orientation val="minMax"/>
        </c:scaling>
        <c:axPos val="l"/>
        <c:delete val="1"/>
        <c:majorTickMark val="out"/>
        <c:minorTickMark val="none"/>
        <c:tickLblPos val="nextTo"/>
        <c:crossAx val="46730593"/>
        <c:crosses val="autoZero"/>
        <c:auto val="1"/>
        <c:lblOffset val="100"/>
        <c:noMultiLvlLbl val="0"/>
      </c:catAx>
      <c:valAx>
        <c:axId val="46730593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68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28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6'!$M$8</c:f>
              <c:numCache/>
            </c:numRef>
          </c:val>
        </c:ser>
        <c:axId val="32612088"/>
        <c:axId val="21303961"/>
      </c:barChart>
      <c:catAx>
        <c:axId val="32612088"/>
        <c:scaling>
          <c:orientation val="minMax"/>
        </c:scaling>
        <c:axPos val="l"/>
        <c:delete val="1"/>
        <c:majorTickMark val="out"/>
        <c:minorTickMark val="none"/>
        <c:tickLblPos val="nextTo"/>
        <c:crossAx val="21303961"/>
        <c:crosses val="autoZero"/>
        <c:auto val="1"/>
        <c:lblOffset val="100"/>
        <c:noMultiLvlLbl val="0"/>
      </c:catAx>
      <c:valAx>
        <c:axId val="213039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6120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6'!$M$9</c:f>
              <c:numCache/>
            </c:numRef>
          </c:val>
        </c:ser>
        <c:axId val="8516038"/>
        <c:axId val="43599631"/>
      </c:barChart>
      <c:catAx>
        <c:axId val="8516038"/>
        <c:scaling>
          <c:orientation val="minMax"/>
        </c:scaling>
        <c:axPos val="l"/>
        <c:delete val="1"/>
        <c:majorTickMark val="out"/>
        <c:minorTickMark val="none"/>
        <c:tickLblPos val="nextTo"/>
        <c:crossAx val="43599631"/>
        <c:crosses val="autoZero"/>
        <c:auto val="1"/>
        <c:lblOffset val="100"/>
        <c:noMultiLvlLbl val="0"/>
      </c:catAx>
      <c:valAx>
        <c:axId val="43599631"/>
        <c:scaling>
          <c:orientation val="minMax"/>
        </c:scaling>
        <c:axPos val="b"/>
        <c:delete val="1"/>
        <c:majorTickMark val="out"/>
        <c:minorTickMark val="none"/>
        <c:tickLblPos val="nextTo"/>
        <c:crossAx val="85160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Ro-Ro mobile units,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29924292"/>
        <c:axId val="53471477"/>
      </c:barChart>
      <c:catAx>
        <c:axId val="29924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1477"/>
        <c:crosses val="autoZero"/>
        <c:auto val="1"/>
        <c:lblOffset val="100"/>
        <c:noMultiLvlLbl val="0"/>
      </c:catAx>
      <c:valAx>
        <c:axId val="53471477"/>
        <c:scaling>
          <c:orientation val="minMax"/>
        </c:scaling>
        <c:axPos val="l"/>
        <c:delete val="1"/>
        <c:majorTickMark val="out"/>
        <c:minorTickMark val="none"/>
        <c:tickLblPos val="nextTo"/>
        <c:crossAx val="299242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8"/>
                  <c:y val="-0.2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1'!$M$8</c:f>
              <c:numCache/>
            </c:numRef>
          </c:val>
        </c:ser>
        <c:axId val="3517934"/>
        <c:axId val="45733143"/>
      </c:barChart>
      <c:catAx>
        <c:axId val="3517934"/>
        <c:scaling>
          <c:orientation val="minMax"/>
        </c:scaling>
        <c:axPos val="l"/>
        <c:delete val="1"/>
        <c:majorTickMark val="out"/>
        <c:minorTickMark val="none"/>
        <c:tickLblPos val="nextTo"/>
        <c:crossAx val="45733143"/>
        <c:crosses val="autoZero"/>
        <c:auto val="1"/>
        <c:lblOffset val="100"/>
        <c:noMultiLvlLbl val="0"/>
      </c:catAx>
      <c:valAx>
        <c:axId val="45733143"/>
        <c:scaling>
          <c:orientation val="minMax"/>
        </c:scaling>
        <c:axPos val="b"/>
        <c:delete val="1"/>
        <c:majorTickMark val="out"/>
        <c:minorTickMark val="none"/>
        <c:tickLblPos val="nextTo"/>
        <c:crossAx val="35179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68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1'!$M$9</c:f>
              <c:numCache/>
            </c:numRef>
          </c:val>
        </c:ser>
        <c:axId val="57659948"/>
        <c:axId val="11381821"/>
      </c:barChart>
      <c:catAx>
        <c:axId val="57659948"/>
        <c:scaling>
          <c:orientation val="minMax"/>
        </c:scaling>
        <c:axPos val="l"/>
        <c:delete val="1"/>
        <c:majorTickMark val="out"/>
        <c:minorTickMark val="none"/>
        <c:tickLblPos val="nextTo"/>
        <c:crossAx val="11381821"/>
        <c:crosses val="autoZero"/>
        <c:auto val="1"/>
        <c:lblOffset val="100"/>
        <c:noMultiLvlLbl val="0"/>
      </c:catAx>
      <c:valAx>
        <c:axId val="113818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6599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ports, 2022Q4-2023Q4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13745946"/>
        <c:axId val="44479571"/>
      </c:barChart>
      <c:catAx>
        <c:axId val="13745946"/>
        <c:scaling>
          <c:orientation val="minMax"/>
        </c:scaling>
        <c:axPos val="b"/>
        <c:delete val="1"/>
        <c:majorTickMark val="out"/>
        <c:minorTickMark val="none"/>
        <c:tickLblPos val="nextTo"/>
        <c:crossAx val="44479571"/>
        <c:crosses val="autoZero"/>
        <c:auto val="1"/>
        <c:lblOffset val="100"/>
        <c:noMultiLvlLbl val="0"/>
      </c:catAx>
      <c:valAx>
        <c:axId val="44479571"/>
        <c:scaling>
          <c:orientation val="minMax"/>
        </c:scaling>
        <c:axPos val="l"/>
        <c:delete val="1"/>
        <c:majorTickMark val="out"/>
        <c:minorTickMark val="none"/>
        <c:tickLblPos val="nextTo"/>
        <c:crossAx val="137459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2'!$F$4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2'!$F$5:$F$9</c:f>
              <c:numCache/>
            </c:numRef>
          </c:val>
        </c:ser>
        <c:ser>
          <c:idx val="1"/>
          <c:order val="1"/>
          <c:tx>
            <c:strRef>
              <c:f>'Figure 2'!$G$4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2'!$G$5:$G$9</c:f>
              <c:numCache/>
            </c:numRef>
          </c:val>
        </c:ser>
        <c:ser>
          <c:idx val="2"/>
          <c:order val="2"/>
          <c:tx>
            <c:strRef>
              <c:f>'Figure 2'!$H$4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2'!$H$5:$H$9</c:f>
              <c:numCache/>
            </c:numRef>
          </c:val>
        </c:ser>
        <c:ser>
          <c:idx val="3"/>
          <c:order val="3"/>
          <c:tx>
            <c:strRef>
              <c:f>'Figure 2'!$I$4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2'!$I$5:$I$9</c:f>
              <c:numCache/>
            </c:numRef>
          </c:val>
        </c:ser>
        <c:ser>
          <c:idx val="4"/>
          <c:order val="4"/>
          <c:tx>
            <c:strRef>
              <c:f>'Figure 2'!$J$4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2'!$J$5:$J$9</c:f>
              <c:numCache/>
            </c:numRef>
          </c:val>
        </c:ser>
        <c:overlap val="-27"/>
        <c:gapWidth val="219"/>
        <c:axId val="41363512"/>
        <c:axId val="854745"/>
      </c:barChart>
      <c:catAx>
        <c:axId val="413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745"/>
        <c:crosses val="autoZero"/>
        <c:auto val="1"/>
        <c:lblOffset val="100"/>
        <c:noMultiLvlLbl val="0"/>
      </c:catAx>
      <c:valAx>
        <c:axId val="8547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2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2'!$M$5</c:f>
              <c:numCache/>
            </c:numRef>
          </c:val>
        </c:ser>
        <c:axId val="11111686"/>
        <c:axId val="10234191"/>
      </c:barChart>
      <c:catAx>
        <c:axId val="11111686"/>
        <c:scaling>
          <c:orientation val="minMax"/>
        </c:scaling>
        <c:axPos val="l"/>
        <c:delete val="1"/>
        <c:majorTickMark val="out"/>
        <c:minorTickMark val="none"/>
        <c:tickLblPos val="nextTo"/>
        <c:crossAx val="10234191"/>
        <c:crosses val="autoZero"/>
        <c:auto val="1"/>
        <c:lblOffset val="100"/>
        <c:noMultiLvlLbl val="0"/>
      </c:catAx>
      <c:valAx>
        <c:axId val="10234191"/>
        <c:scaling>
          <c:orientation val="minMax"/>
        </c:scaling>
        <c:axPos val="b"/>
        <c:delete val="1"/>
        <c:majorTickMark val="out"/>
        <c:minorTickMark val="none"/>
        <c:tickLblPos val="nextTo"/>
        <c:crossAx val="111116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0.09775</cdr:y>
    </cdr:from>
    <cdr:to>
      <cdr:x>0.98275</cdr:x>
      <cdr:y>0.918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800975" cy="5972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0.909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10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16</xdr:row>
      <xdr:rowOff>76200</xdr:rowOff>
    </xdr:from>
    <xdr:to>
      <xdr:col>12</xdr:col>
      <xdr:colOff>514350</xdr:colOff>
      <xdr:row>53</xdr:row>
      <xdr:rowOff>76200</xdr:rowOff>
    </xdr:to>
    <xdr:grpSp>
      <xdr:nvGrpSpPr>
        <xdr:cNvPr id="2" name="Group 1"/>
        <xdr:cNvGrpSpPr/>
      </xdr:nvGrpSpPr>
      <xdr:grpSpPr>
        <a:xfrm>
          <a:off x="438150" y="2743200"/>
          <a:ext cx="8239125" cy="5991225"/>
          <a:chOff x="428624" y="3248024"/>
          <a:chExt cx="8255929" cy="564500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55929" cy="564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83318" y="392401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83728" y="5439695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426556" y="542558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59065" y="481592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26146" y="3590958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252153" y="3758897"/>
          <a:ext cx="2782248" cy="2243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2560718" y="4073605"/>
          <a:ext cx="2782248" cy="22438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3454422" y="5007853"/>
          <a:ext cx="2782248" cy="22438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129344" y="5562474"/>
          <a:ext cx="2782248" cy="22438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495700" y="5617513"/>
          <a:ext cx="2782248" cy="22438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54</xdr:row>
      <xdr:rowOff>0</xdr:rowOff>
    </xdr:from>
    <xdr:to>
      <xdr:col>12</xdr:col>
      <xdr:colOff>323850</xdr:colOff>
      <xdr:row>99</xdr:row>
      <xdr:rowOff>19050</xdr:rowOff>
    </xdr:to>
    <xdr:graphicFrame macro="">
      <xdr:nvGraphicFramePr>
        <xdr:cNvPr id="14" name="Chart 13"/>
        <xdr:cNvGraphicFramePr/>
      </xdr:nvGraphicFramePr>
      <xdr:xfrm>
        <a:off x="28575" y="8820150"/>
        <a:ext cx="8458200" cy="730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0.13325</cdr:y>
    </cdr:from>
    <cdr:to>
      <cdr:x>0.982</cdr:x>
      <cdr:y>0.918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971550"/>
          <a:ext cx="8705850" cy="5743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0.9095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57150</xdr:rowOff>
    </xdr:from>
    <xdr:to>
      <xdr:col>12</xdr:col>
      <xdr:colOff>19050</xdr:colOff>
      <xdr:row>50</xdr:row>
      <xdr:rowOff>133350</xdr:rowOff>
    </xdr:to>
    <xdr:grpSp>
      <xdr:nvGrpSpPr>
        <xdr:cNvPr id="2" name="Group 1"/>
        <xdr:cNvGrpSpPr/>
      </xdr:nvGrpSpPr>
      <xdr:grpSpPr>
        <a:xfrm>
          <a:off x="171450" y="2543175"/>
          <a:ext cx="8010525" cy="5743575"/>
          <a:chOff x="428624" y="3248024"/>
          <a:chExt cx="8201081" cy="541166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01081" cy="54116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4914615" y="4590116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36250" y="4791700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60056" y="4852581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3473275" y="4226182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17583" y="3614664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graphicFrame macro="">
        <xdr:nvGraphicFramePr>
          <xdr:cNvPr id="9" name="Chart 16"/>
          <xdr:cNvGraphicFramePr/>
        </xdr:nvGraphicFramePr>
        <xdr:xfrm>
          <a:off x="1556273" y="3779720"/>
          <a:ext cx="2782217" cy="2245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947874" y="4391237"/>
          <a:ext cx="2782217" cy="2245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624463" y="4793053"/>
          <a:ext cx="2782217" cy="2245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346690" y="5009519"/>
          <a:ext cx="2782217" cy="22458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73876" y="4924286"/>
          <a:ext cx="2782217" cy="22458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51</xdr:row>
      <xdr:rowOff>0</xdr:rowOff>
    </xdr:from>
    <xdr:to>
      <xdr:col>13</xdr:col>
      <xdr:colOff>76200</xdr:colOff>
      <xdr:row>96</xdr:row>
      <xdr:rowOff>28575</xdr:rowOff>
    </xdr:to>
    <xdr:graphicFrame macro="">
      <xdr:nvGraphicFramePr>
        <xdr:cNvPr id="14" name="Chart 13"/>
        <xdr:cNvGraphicFramePr/>
      </xdr:nvGraphicFramePr>
      <xdr:xfrm>
        <a:off x="28575" y="8315325"/>
        <a:ext cx="8963025" cy="7315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11</xdr:col>
      <xdr:colOff>352425</xdr:colOff>
      <xdr:row>51</xdr:row>
      <xdr:rowOff>57150</xdr:rowOff>
    </xdr:to>
    <xdr:grpSp>
      <xdr:nvGrpSpPr>
        <xdr:cNvPr id="2" name="Group 1"/>
        <xdr:cNvGrpSpPr/>
      </xdr:nvGrpSpPr>
      <xdr:grpSpPr>
        <a:xfrm>
          <a:off x="0" y="2400300"/>
          <a:ext cx="7810500" cy="5972175"/>
          <a:chOff x="428625" y="3248025"/>
          <a:chExt cx="8085745" cy="5627049"/>
        </a:xfrm>
      </xdr:grpSpPr>
      <xdr:graphicFrame macro="">
        <xdr:nvGraphicFramePr>
          <xdr:cNvPr id="3" name="Chart 2"/>
          <xdr:cNvGraphicFramePr/>
        </xdr:nvGraphicFramePr>
        <xdr:xfrm>
          <a:off x="428625" y="3248025"/>
          <a:ext cx="8085745" cy="56270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26415" y="4734973"/>
            <a:ext cx="10713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40160" y="5927907"/>
            <a:ext cx="10713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02919" y="5958856"/>
            <a:ext cx="10713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63656" y="5766129"/>
            <a:ext cx="10713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97260" y="3527971"/>
            <a:ext cx="10713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546479" y="3693969"/>
          <a:ext cx="2781496" cy="2236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433279" y="4881276"/>
          <a:ext cx="2781496" cy="2236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672419" y="5934941"/>
          <a:ext cx="2781496" cy="2236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655448" y="6136108"/>
          <a:ext cx="2472217" cy="22367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581266" y="6092498"/>
          <a:ext cx="2781496" cy="22367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52</xdr:row>
      <xdr:rowOff>0</xdr:rowOff>
    </xdr:from>
    <xdr:to>
      <xdr:col>11</xdr:col>
      <xdr:colOff>600075</xdr:colOff>
      <xdr:row>96</xdr:row>
      <xdr:rowOff>152400</xdr:rowOff>
    </xdr:to>
    <xdr:graphicFrame macro="">
      <xdr:nvGraphicFramePr>
        <xdr:cNvPr id="14" name="Chart 13"/>
        <xdr:cNvGraphicFramePr/>
      </xdr:nvGraphicFramePr>
      <xdr:xfrm>
        <a:off x="28575" y="8477250"/>
        <a:ext cx="8029575" cy="7277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0.09875</cdr:y>
    </cdr:from>
    <cdr:to>
      <cdr:x>0.98275</cdr:x>
      <cdr:y>0.917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53375" cy="58959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0.90825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4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11</xdr:col>
      <xdr:colOff>400050</xdr:colOff>
      <xdr:row>50</xdr:row>
      <xdr:rowOff>133350</xdr:rowOff>
    </xdr:to>
    <xdr:grpSp>
      <xdr:nvGrpSpPr>
        <xdr:cNvPr id="2" name="Group 1"/>
        <xdr:cNvGrpSpPr/>
      </xdr:nvGrpSpPr>
      <xdr:grpSpPr>
        <a:xfrm>
          <a:off x="0" y="2381250"/>
          <a:ext cx="7953375" cy="5905500"/>
          <a:chOff x="372588" y="3230074"/>
          <a:chExt cx="8200098" cy="5573203"/>
        </a:xfrm>
      </xdr:grpSpPr>
      <xdr:graphicFrame macro="">
        <xdr:nvGraphicFramePr>
          <xdr:cNvPr id="3" name="Chart 2"/>
          <xdr:cNvGraphicFramePr/>
        </xdr:nvGraphicFramePr>
        <xdr:xfrm>
          <a:off x="372588" y="3230074"/>
          <a:ext cx="8200098" cy="55732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08674" y="5166762"/>
            <a:ext cx="10865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77276" y="5924718"/>
            <a:ext cx="10865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19709" y="5845300"/>
            <a:ext cx="10865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74442" y="5802107"/>
            <a:ext cx="10865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51107" y="3379157"/>
            <a:ext cx="10865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1368900" y="3564466"/>
          <a:ext cx="2781883" cy="2243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364800" y="5340925"/>
          <a:ext cx="2781883" cy="22432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45614" y="5988809"/>
          <a:ext cx="2781883" cy="22432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427536" y="6002742"/>
          <a:ext cx="2781883" cy="22432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594000" y="6115600"/>
          <a:ext cx="2779833" cy="22432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51</xdr:row>
      <xdr:rowOff>0</xdr:rowOff>
    </xdr:from>
    <xdr:to>
      <xdr:col>12</xdr:col>
      <xdr:colOff>47625</xdr:colOff>
      <xdr:row>95</xdr:row>
      <xdr:rowOff>85725</xdr:rowOff>
    </xdr:to>
    <xdr:graphicFrame macro="">
      <xdr:nvGraphicFramePr>
        <xdr:cNvPr id="14" name="Chart 13"/>
        <xdr:cNvGraphicFramePr/>
      </xdr:nvGraphicFramePr>
      <xdr:xfrm>
        <a:off x="28575" y="8315325"/>
        <a:ext cx="8181975" cy="721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0.10075</cdr:y>
    </cdr:from>
    <cdr:to>
      <cdr:x>0.98375</cdr:x>
      <cdr:y>0.915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8524875" cy="5753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0.90625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76200</xdr:rowOff>
    </xdr:from>
    <xdr:to>
      <xdr:col>12</xdr:col>
      <xdr:colOff>552450</xdr:colOff>
      <xdr:row>50</xdr:row>
      <xdr:rowOff>0</xdr:rowOff>
    </xdr:to>
    <xdr:grpSp>
      <xdr:nvGrpSpPr>
        <xdr:cNvPr id="2" name="Group 1"/>
        <xdr:cNvGrpSpPr/>
      </xdr:nvGrpSpPr>
      <xdr:grpSpPr>
        <a:xfrm>
          <a:off x="190500" y="2400300"/>
          <a:ext cx="8524875" cy="5753100"/>
          <a:chOff x="428623" y="3248024"/>
          <a:chExt cx="8106704" cy="4971908"/>
        </a:xfrm>
      </xdr:grpSpPr>
      <xdr:graphicFrame macro="">
        <xdr:nvGraphicFramePr>
          <xdr:cNvPr id="3" name="Chart 2"/>
          <xdr:cNvGraphicFramePr/>
        </xdr:nvGraphicFramePr>
        <xdr:xfrm>
          <a:off x="428623" y="3248024"/>
          <a:ext cx="8106704" cy="49719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36210" y="4725924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51003" y="5659399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12063" y="5431935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83257" y="4969547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81057" y="4023642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1227133" y="4192687"/>
          <a:ext cx="2780599" cy="22373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291987" y="4885025"/>
          <a:ext cx="2780599" cy="22373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860634" y="5168423"/>
          <a:ext cx="2877880" cy="2125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356321" y="5607194"/>
          <a:ext cx="2780599" cy="22373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241979" y="5792398"/>
          <a:ext cx="2879907" cy="2510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51</xdr:row>
      <xdr:rowOff>0</xdr:rowOff>
    </xdr:from>
    <xdr:to>
      <xdr:col>12</xdr:col>
      <xdr:colOff>619125</xdr:colOff>
      <xdr:row>94</xdr:row>
      <xdr:rowOff>104775</xdr:rowOff>
    </xdr:to>
    <xdr:graphicFrame macro="">
      <xdr:nvGraphicFramePr>
        <xdr:cNvPr id="14" name="Chart 13"/>
        <xdr:cNvGraphicFramePr/>
      </xdr:nvGraphicFramePr>
      <xdr:xfrm>
        <a:off x="28575" y="8315325"/>
        <a:ext cx="8753475" cy="706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0.1305</cdr:y>
    </cdr:from>
    <cdr:to>
      <cdr:x>0.98225</cdr:x>
      <cdr:y>0.9195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8191500" cy="5886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0.91125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76200</xdr:rowOff>
    </xdr:from>
    <xdr:to>
      <xdr:col>11</xdr:col>
      <xdr:colOff>514350</xdr:colOff>
      <xdr:row>51</xdr:row>
      <xdr:rowOff>133350</xdr:rowOff>
    </xdr:to>
    <xdr:grpSp>
      <xdr:nvGrpSpPr>
        <xdr:cNvPr id="2" name="Group 1"/>
        <xdr:cNvGrpSpPr/>
      </xdr:nvGrpSpPr>
      <xdr:grpSpPr>
        <a:xfrm>
          <a:off x="114300" y="2562225"/>
          <a:ext cx="7953375" cy="5886450"/>
          <a:chOff x="428623" y="3248025"/>
          <a:chExt cx="8143865" cy="5546278"/>
        </a:xfrm>
      </xdr:grpSpPr>
      <xdr:graphicFrame macro="">
        <xdr:nvGraphicFramePr>
          <xdr:cNvPr id="3" name="Chart 2"/>
          <xdr:cNvGraphicFramePr/>
        </xdr:nvGraphicFramePr>
        <xdr:xfrm>
          <a:off x="428623" y="3248025"/>
          <a:ext cx="8143865" cy="5546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45925" y="4211691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17145" y="5365317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30889" y="5309854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01641" y="4992329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06497" y="4138203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326484" y="4297658"/>
          <a:ext cx="2781130" cy="2246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2995976" y="4389172"/>
          <a:ext cx="2781130" cy="22462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37884" y="5150398"/>
          <a:ext cx="2781130" cy="22462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5247755" y="5474856"/>
          <a:ext cx="2781130" cy="22462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23086" y="5556663"/>
          <a:ext cx="2781130" cy="2246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52</xdr:row>
      <xdr:rowOff>0</xdr:rowOff>
    </xdr:from>
    <xdr:to>
      <xdr:col>12</xdr:col>
      <xdr:colOff>295275</xdr:colOff>
      <xdr:row>98</xdr:row>
      <xdr:rowOff>9525</xdr:rowOff>
    </xdr:to>
    <xdr:graphicFrame macro="">
      <xdr:nvGraphicFramePr>
        <xdr:cNvPr id="14" name="Chart 13"/>
        <xdr:cNvGraphicFramePr/>
      </xdr:nvGraphicFramePr>
      <xdr:xfrm>
        <a:off x="28575" y="8477250"/>
        <a:ext cx="8429625" cy="745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0.0975</cdr:y>
    </cdr:from>
    <cdr:to>
      <cdr:x>0.98375</cdr:x>
      <cdr:y>0.91775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822960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0.90925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number of containers handled (in TEUs) during the fourth quarter of 2023. The percentages indicate the annual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mar_qg_qm_pvh)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6"/>
  <sheetViews>
    <sheetView showGridLines="0" tabSelected="1" workbookViewId="0" topLeftCell="A1"/>
  </sheetViews>
  <sheetFormatPr defaultColWidth="9.140625" defaultRowHeight="12.75"/>
  <cols>
    <col min="1" max="1" width="14.140625" style="2" bestFit="1" customWidth="1"/>
    <col min="2" max="2" width="11.57421875" style="2" customWidth="1"/>
    <col min="3" max="7" width="8.7109375" style="2" customWidth="1"/>
    <col min="8" max="8" width="9.00390625" style="2" customWidth="1"/>
    <col min="9" max="9" width="10.140625" style="2" customWidth="1"/>
    <col min="10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3" width="9.421875" style="2" bestFit="1" customWidth="1"/>
    <col min="24" max="16384" width="9.140625" style="2" customWidth="1"/>
  </cols>
  <sheetData>
    <row r="1" spans="1:15" ht="15.7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2" t="s">
        <v>0</v>
      </c>
    </row>
    <row r="2" spans="1:15" ht="14.25">
      <c r="A2" s="18" t="s">
        <v>9</v>
      </c>
      <c r="H2" s="8"/>
      <c r="I2" s="16"/>
      <c r="J2" s="16"/>
      <c r="K2" s="16"/>
      <c r="O2" s="12"/>
    </row>
    <row r="3" ht="12.75" customHeight="1"/>
    <row r="4" spans="1:14" ht="12.75">
      <c r="A4" s="12" t="s">
        <v>0</v>
      </c>
      <c r="B4" s="12" t="s">
        <v>0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30</v>
      </c>
      <c r="J4" s="1" t="s">
        <v>39</v>
      </c>
      <c r="K4" s="6" t="s">
        <v>7</v>
      </c>
      <c r="L4" s="6" t="s">
        <v>8</v>
      </c>
      <c r="M4" s="26" t="s">
        <v>6</v>
      </c>
      <c r="N4" s="26" t="s">
        <v>5</v>
      </c>
    </row>
    <row r="5" spans="1:14" ht="12.75">
      <c r="A5" s="3" t="s">
        <v>1</v>
      </c>
      <c r="B5" s="4">
        <v>100322634</v>
      </c>
      <c r="C5" s="13">
        <v>103.385298</v>
      </c>
      <c r="D5" s="13">
        <v>108.967574</v>
      </c>
      <c r="E5" s="13">
        <v>108.083759</v>
      </c>
      <c r="F5" s="13">
        <v>106.808803</v>
      </c>
      <c r="G5" s="13">
        <v>102.585348</v>
      </c>
      <c r="H5" s="13">
        <v>99.344766</v>
      </c>
      <c r="I5" s="13">
        <v>99.343243</v>
      </c>
      <c r="J5" s="13">
        <v>100.322634</v>
      </c>
      <c r="K5" s="8">
        <f>SUM(G5:J5)</f>
        <v>401.595991</v>
      </c>
      <c r="L5" s="17">
        <f>SUM(C5:F5)</f>
        <v>427.245434</v>
      </c>
      <c r="M5" s="15">
        <f>K5/L5-1</f>
        <v>-0.06003444614928277</v>
      </c>
      <c r="N5" s="15">
        <f>J5/F5-1</f>
        <v>-0.060726914054078485</v>
      </c>
    </row>
    <row r="6" spans="1:14" ht="12.75">
      <c r="A6" s="3" t="s">
        <v>29</v>
      </c>
      <c r="B6" s="20">
        <v>59922001</v>
      </c>
      <c r="C6" s="13">
        <v>64.263108</v>
      </c>
      <c r="D6" s="13">
        <v>66.94455</v>
      </c>
      <c r="E6" s="13">
        <v>61.814623</v>
      </c>
      <c r="F6" s="13">
        <v>61.23507</v>
      </c>
      <c r="G6" s="13">
        <v>61.641033</v>
      </c>
      <c r="H6" s="13">
        <v>62.453518</v>
      </c>
      <c r="I6" s="13">
        <v>58.226941</v>
      </c>
      <c r="J6" s="13">
        <v>59.922001</v>
      </c>
      <c r="K6" s="8">
        <f>SUM(G6:J6)</f>
        <v>242.24349299999997</v>
      </c>
      <c r="L6" s="17">
        <f>SUM(C6:F6)</f>
        <v>254.25735100000003</v>
      </c>
      <c r="M6" s="15">
        <f aca="true" t="shared" si="0" ref="M6:M9">K6/L6-1</f>
        <v>-0.04725077938847899</v>
      </c>
      <c r="N6" s="15">
        <f aca="true" t="shared" si="1" ref="N6:N9">J6/F6-1</f>
        <v>-0.021443088086614437</v>
      </c>
    </row>
    <row r="7" spans="1:14" ht="12.75">
      <c r="A7" s="3" t="s">
        <v>2</v>
      </c>
      <c r="B7" s="4">
        <v>24386110</v>
      </c>
      <c r="C7" s="13">
        <v>26.795526</v>
      </c>
      <c r="D7" s="13">
        <v>26.229491</v>
      </c>
      <c r="E7" s="13">
        <v>26.152256</v>
      </c>
      <c r="F7" s="13">
        <v>24.175797</v>
      </c>
      <c r="G7" s="13">
        <v>24.625258</v>
      </c>
      <c r="H7" s="13">
        <v>26.115387</v>
      </c>
      <c r="I7" s="13">
        <v>24.476147</v>
      </c>
      <c r="J7" s="13">
        <v>24.38611</v>
      </c>
      <c r="K7" s="8">
        <f>SUM(G7:J7)</f>
        <v>99.602902</v>
      </c>
      <c r="L7" s="17">
        <f>SUM(C7:F7)</f>
        <v>103.35307</v>
      </c>
      <c r="M7" s="15">
        <f t="shared" si="0"/>
        <v>-0.03628501794866856</v>
      </c>
      <c r="N7" s="15">
        <f t="shared" si="1"/>
        <v>0.008699320233372276</v>
      </c>
    </row>
    <row r="8" spans="1:14" ht="12.75">
      <c r="A8" s="19" t="s">
        <v>4</v>
      </c>
      <c r="B8" s="4">
        <v>20117949</v>
      </c>
      <c r="C8" s="13">
        <v>20.304072</v>
      </c>
      <c r="D8" s="13">
        <v>20.803396</v>
      </c>
      <c r="E8" s="13">
        <v>20.409126</v>
      </c>
      <c r="F8" s="13">
        <v>19.663468</v>
      </c>
      <c r="G8" s="13">
        <v>19.529978</v>
      </c>
      <c r="H8" s="13">
        <v>20.160769</v>
      </c>
      <c r="I8" s="13">
        <v>19.677254</v>
      </c>
      <c r="J8" s="13">
        <v>20.117949</v>
      </c>
      <c r="K8" s="8">
        <f>SUM(G8:J8)</f>
        <v>79.48595</v>
      </c>
      <c r="L8" s="17">
        <f>SUM(C8:F8)</f>
        <v>81.18006199999999</v>
      </c>
      <c r="M8" s="15">
        <f t="shared" si="0"/>
        <v>-0.020868572384189488</v>
      </c>
      <c r="N8" s="15">
        <f t="shared" si="1"/>
        <v>0.02311296257608264</v>
      </c>
    </row>
    <row r="9" spans="1:14" ht="12.75">
      <c r="A9" s="19" t="s">
        <v>40</v>
      </c>
      <c r="B9" s="4">
        <v>19802636</v>
      </c>
      <c r="C9" s="13">
        <v>19.514563</v>
      </c>
      <c r="D9" s="13">
        <v>19.969336</v>
      </c>
      <c r="E9" s="13">
        <v>20.503927</v>
      </c>
      <c r="F9" s="13">
        <v>19.07585</v>
      </c>
      <c r="G9" s="13">
        <v>17.894323</v>
      </c>
      <c r="H9" s="13">
        <v>18.053458</v>
      </c>
      <c r="I9" s="13">
        <v>19.997012</v>
      </c>
      <c r="J9" s="13">
        <v>19.802636</v>
      </c>
      <c r="K9" s="8">
        <f>SUM(G9:J9)</f>
        <v>75.74742900000001</v>
      </c>
      <c r="L9" s="17">
        <f>SUM(C9:F9)</f>
        <v>79.063676</v>
      </c>
      <c r="M9" s="15">
        <f t="shared" si="0"/>
        <v>-0.04194400219893635</v>
      </c>
      <c r="N9" s="15">
        <f t="shared" si="1"/>
        <v>0.03809979633935057</v>
      </c>
    </row>
    <row r="10" spans="4:10" ht="12.75">
      <c r="D10" s="7"/>
      <c r="E10" s="7"/>
      <c r="F10" s="7"/>
      <c r="G10" s="7"/>
      <c r="H10" s="7"/>
      <c r="I10" s="7"/>
      <c r="J10" s="7"/>
    </row>
    <row r="11" spans="4:10" ht="12.75">
      <c r="D11" s="7"/>
      <c r="E11" s="7"/>
      <c r="F11" s="7"/>
      <c r="G11" s="7"/>
      <c r="H11" s="7"/>
      <c r="I11" s="7"/>
      <c r="J11" s="7"/>
    </row>
    <row r="12" ht="12.75">
      <c r="A12" s="2" t="s">
        <v>38</v>
      </c>
    </row>
    <row r="13" spans="1:11" ht="12.75">
      <c r="A13" s="30" t="s">
        <v>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ht="12.75"/>
    <row r="15" ht="12.75"/>
    <row r="16" spans="1:18" ht="12.75">
      <c r="A16" s="14"/>
      <c r="B16" s="9"/>
      <c r="C16" s="9"/>
      <c r="D16" s="9"/>
      <c r="E16" s="9"/>
      <c r="F16" s="9"/>
      <c r="G16" s="9"/>
      <c r="H16" s="10"/>
      <c r="I16" s="11"/>
      <c r="J16" s="11"/>
      <c r="K16" s="11"/>
      <c r="M16" s="8"/>
      <c r="N16" s="17"/>
      <c r="O16" s="17"/>
      <c r="P16" s="7"/>
      <c r="Q16" s="7"/>
      <c r="R16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6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0" width="9.421875" style="2" bestFit="1" customWidth="1"/>
    <col min="21" max="16384" width="9.140625" style="2" customWidth="1"/>
  </cols>
  <sheetData>
    <row r="1" spans="1:15" ht="15.7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2" t="s">
        <v>0</v>
      </c>
    </row>
    <row r="2" spans="1:15" ht="14.25">
      <c r="A2" s="18" t="s">
        <v>9</v>
      </c>
      <c r="H2" s="8"/>
      <c r="I2" s="16"/>
      <c r="J2" s="16"/>
      <c r="K2" s="16"/>
      <c r="O2" s="12"/>
    </row>
    <row r="3" ht="12.75" customHeight="1"/>
    <row r="4" spans="1:14" ht="12.75">
      <c r="A4" s="12" t="s">
        <v>0</v>
      </c>
      <c r="B4" s="12"/>
      <c r="C4" s="1" t="str">
        <f>'Figure 1'!C4</f>
        <v>2022Q1</v>
      </c>
      <c r="D4" s="1" t="str">
        <f>'Figure 1'!D4</f>
        <v>2022Q2</v>
      </c>
      <c r="E4" s="1" t="str">
        <f>'Figure 1'!E4</f>
        <v>2022Q3</v>
      </c>
      <c r="F4" s="1" t="str">
        <f>'Figure 1'!F4</f>
        <v>2022Q4</v>
      </c>
      <c r="G4" s="1" t="str">
        <f>'Figure 1'!G4</f>
        <v>2023Q1</v>
      </c>
      <c r="H4" s="1" t="str">
        <f>'Figure 1'!H4</f>
        <v>2023Q2</v>
      </c>
      <c r="I4" s="1" t="str">
        <f>'Figure 1'!I4</f>
        <v>2023Q3</v>
      </c>
      <c r="J4" s="1" t="str">
        <f>'Figure 1'!J4</f>
        <v>2023Q4</v>
      </c>
      <c r="K4" s="6" t="s">
        <v>7</v>
      </c>
      <c r="L4" s="6" t="s">
        <v>8</v>
      </c>
      <c r="M4" s="26" t="s">
        <v>6</v>
      </c>
      <c r="N4" s="26" t="s">
        <v>5</v>
      </c>
    </row>
    <row r="5" spans="1:14" ht="12.75">
      <c r="A5" s="19" t="s">
        <v>1</v>
      </c>
      <c r="B5" s="20">
        <v>51605299</v>
      </c>
      <c r="C5" s="21">
        <v>50.57134</v>
      </c>
      <c r="D5" s="21">
        <v>53.191653</v>
      </c>
      <c r="E5" s="21">
        <v>53.130086</v>
      </c>
      <c r="F5" s="21">
        <v>55.071556</v>
      </c>
      <c r="G5" s="21">
        <v>54.328722</v>
      </c>
      <c r="H5" s="21">
        <v>50.393564</v>
      </c>
      <c r="I5" s="21">
        <v>49.613298</v>
      </c>
      <c r="J5" s="21">
        <v>51.605299</v>
      </c>
      <c r="K5" s="8">
        <f>SUM(G5:J5)</f>
        <v>205.94088299999999</v>
      </c>
      <c r="L5" s="31">
        <f>SUM(C5:F5)</f>
        <v>211.964635</v>
      </c>
      <c r="M5" s="15">
        <f>K5/L5-1</f>
        <v>-0.028418665217431194</v>
      </c>
      <c r="N5" s="15">
        <f>J5/F5-1</f>
        <v>-0.06294096720274256</v>
      </c>
    </row>
    <row r="6" spans="1:14" ht="12.75">
      <c r="A6" s="19" t="s">
        <v>29</v>
      </c>
      <c r="B6" s="20">
        <v>22582408</v>
      </c>
      <c r="C6" s="13">
        <v>22.721316</v>
      </c>
      <c r="D6" s="21">
        <v>24.246585</v>
      </c>
      <c r="E6" s="21">
        <v>20.864602</v>
      </c>
      <c r="F6" s="21">
        <v>21.89619</v>
      </c>
      <c r="G6" s="21">
        <v>23.152523</v>
      </c>
      <c r="H6" s="21">
        <v>22.485943</v>
      </c>
      <c r="I6" s="21">
        <v>20.485644</v>
      </c>
      <c r="J6" s="21">
        <v>22.582408</v>
      </c>
      <c r="K6" s="8">
        <f>SUM(G6:J6)</f>
        <v>88.706518</v>
      </c>
      <c r="L6" s="31">
        <f>SUM(C6:F6)</f>
        <v>89.728693</v>
      </c>
      <c r="M6" s="15">
        <f aca="true" t="shared" si="0" ref="M6:M9">K6/L6-1</f>
        <v>-0.011391840957719057</v>
      </c>
      <c r="N6" s="15">
        <f aca="true" t="shared" si="1" ref="N6:N9">J6/F6-1</f>
        <v>0.031339607484224485</v>
      </c>
    </row>
    <row r="7" spans="1:14" ht="12.75">
      <c r="A7" s="19" t="s">
        <v>28</v>
      </c>
      <c r="B7" s="20">
        <v>11694228</v>
      </c>
      <c r="C7" s="21">
        <v>11.462403</v>
      </c>
      <c r="D7" s="21">
        <v>8.573418</v>
      </c>
      <c r="E7" s="21">
        <v>9.986972</v>
      </c>
      <c r="F7" s="21">
        <v>9.357692</v>
      </c>
      <c r="G7" s="21">
        <v>9.078407</v>
      </c>
      <c r="H7" s="21">
        <v>11.544949</v>
      </c>
      <c r="I7" s="21">
        <v>11.871545</v>
      </c>
      <c r="J7" s="21">
        <v>11.694228</v>
      </c>
      <c r="K7" s="8">
        <f>SUM(G7:J7)</f>
        <v>44.189129</v>
      </c>
      <c r="L7" s="31">
        <f>SUM(C7:F7)</f>
        <v>39.380485</v>
      </c>
      <c r="M7" s="15">
        <f t="shared" si="0"/>
        <v>0.12210728232524315</v>
      </c>
      <c r="N7" s="15">
        <f t="shared" si="1"/>
        <v>0.24969148375475503</v>
      </c>
    </row>
    <row r="8" spans="1:14" ht="12.75">
      <c r="A8" s="19" t="s">
        <v>40</v>
      </c>
      <c r="B8" s="20">
        <v>11070555</v>
      </c>
      <c r="C8" s="13">
        <v>10.403866</v>
      </c>
      <c r="D8" s="21">
        <v>10.733954</v>
      </c>
      <c r="E8" s="21">
        <v>10.684318</v>
      </c>
      <c r="F8" s="21">
        <v>9.011767</v>
      </c>
      <c r="G8" s="21">
        <v>9.726524</v>
      </c>
      <c r="H8" s="21">
        <v>9.594171</v>
      </c>
      <c r="I8" s="21">
        <v>11.33028</v>
      </c>
      <c r="J8" s="21">
        <v>11.070555</v>
      </c>
      <c r="K8" s="8">
        <f>SUM(G8:J8)</f>
        <v>41.72153</v>
      </c>
      <c r="L8" s="31">
        <f>SUM(C8:F8)</f>
        <v>40.833905</v>
      </c>
      <c r="M8" s="15">
        <f t="shared" si="0"/>
        <v>0.021737450777729928</v>
      </c>
      <c r="N8" s="15">
        <f t="shared" si="1"/>
        <v>0.22845552930962376</v>
      </c>
    </row>
    <row r="9" spans="1:14" ht="12.75">
      <c r="A9" s="19" t="s">
        <v>14</v>
      </c>
      <c r="B9" s="20">
        <v>9798297</v>
      </c>
      <c r="C9" s="21">
        <v>5.370423</v>
      </c>
      <c r="D9" s="21">
        <v>5.77006</v>
      </c>
      <c r="E9" s="21">
        <v>6.480514</v>
      </c>
      <c r="F9" s="21">
        <v>7.422505</v>
      </c>
      <c r="G9" s="21">
        <v>8.417037</v>
      </c>
      <c r="H9" s="21">
        <v>9.523323</v>
      </c>
      <c r="I9" s="21">
        <v>9.958314</v>
      </c>
      <c r="J9" s="21">
        <v>9.798297</v>
      </c>
      <c r="K9" s="8">
        <f>SUM(G9:J9)</f>
        <v>37.696971</v>
      </c>
      <c r="L9" s="31">
        <f>SUM(C9:F9)</f>
        <v>25.043502</v>
      </c>
      <c r="M9" s="15">
        <f t="shared" si="0"/>
        <v>0.5052595679310345</v>
      </c>
      <c r="N9" s="15">
        <f t="shared" si="1"/>
        <v>0.3200795418797293</v>
      </c>
    </row>
    <row r="10" spans="4:10" ht="12.75">
      <c r="D10" s="7"/>
      <c r="E10" s="7"/>
      <c r="F10" s="7"/>
      <c r="G10" s="7"/>
      <c r="H10" s="7"/>
      <c r="I10" s="7"/>
      <c r="J10" s="7"/>
    </row>
    <row r="11" spans="4:10" ht="12.75">
      <c r="D11" s="7"/>
      <c r="E11" s="7"/>
      <c r="F11" s="7"/>
      <c r="G11" s="7"/>
      <c r="H11" s="7"/>
      <c r="I11" s="7"/>
      <c r="J11" s="7"/>
    </row>
    <row r="12" ht="12.75">
      <c r="A12" s="2" t="str">
        <f>'Figure 1'!A12</f>
        <v>Note: ports are ranked based on gross weight of goods handled during the fourth quarter of 2023. The percentages indicate the annual change rate.</v>
      </c>
    </row>
    <row r="13" spans="1:11" ht="12.75">
      <c r="A13" s="30" t="s">
        <v>17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ht="12.75"/>
    <row r="15" ht="12.75"/>
    <row r="16" spans="1:17" ht="12.75">
      <c r="A16" s="14"/>
      <c r="B16" s="9"/>
      <c r="C16" s="9"/>
      <c r="D16" s="9"/>
      <c r="E16" s="9"/>
      <c r="F16" s="9"/>
      <c r="G16" s="9"/>
      <c r="H16" s="10"/>
      <c r="I16" s="11"/>
      <c r="J16" s="11"/>
      <c r="K16" s="11"/>
      <c r="M16" s="8"/>
      <c r="N16" s="17"/>
      <c r="O16" s="17"/>
      <c r="P16" s="7"/>
      <c r="Q16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6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5" width="9.421875" style="2" bestFit="1" customWidth="1"/>
    <col min="26" max="16384" width="9.140625" style="2" customWidth="1"/>
  </cols>
  <sheetData>
    <row r="1" spans="1:15" ht="15.7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2" t="s">
        <v>0</v>
      </c>
    </row>
    <row r="2" spans="1:15" ht="14.25">
      <c r="A2" s="18" t="s">
        <v>9</v>
      </c>
      <c r="H2" s="8"/>
      <c r="I2" s="16"/>
      <c r="J2" s="16"/>
      <c r="K2" s="16"/>
      <c r="O2" s="12"/>
    </row>
    <row r="3" ht="12.75" customHeight="1"/>
    <row r="4" spans="1:14" ht="12.75">
      <c r="A4" s="12" t="s">
        <v>0</v>
      </c>
      <c r="B4" s="12"/>
      <c r="C4" s="1" t="str">
        <f>'Figure 1'!C4</f>
        <v>2022Q1</v>
      </c>
      <c r="D4" s="1" t="str">
        <f>'Figure 1'!D4</f>
        <v>2022Q2</v>
      </c>
      <c r="E4" s="1" t="str">
        <f>'Figure 1'!E4</f>
        <v>2022Q3</v>
      </c>
      <c r="F4" s="1" t="str">
        <f>'Figure 1'!F4</f>
        <v>2022Q4</v>
      </c>
      <c r="G4" s="1" t="str">
        <f>'Figure 1'!G4</f>
        <v>2023Q1</v>
      </c>
      <c r="H4" s="1" t="str">
        <f>'Figure 1'!H4</f>
        <v>2023Q2</v>
      </c>
      <c r="I4" s="1" t="str">
        <f>'Figure 1'!I4</f>
        <v>2023Q3</v>
      </c>
      <c r="J4" s="1" t="str">
        <f>'Figure 1'!J4</f>
        <v>2023Q4</v>
      </c>
      <c r="K4" s="6" t="s">
        <v>7</v>
      </c>
      <c r="L4" s="6" t="s">
        <v>8</v>
      </c>
      <c r="M4" s="26" t="s">
        <v>6</v>
      </c>
      <c r="N4" s="26" t="s">
        <v>5</v>
      </c>
    </row>
    <row r="5" spans="1:14" ht="12.75">
      <c r="A5" s="19" t="s">
        <v>1</v>
      </c>
      <c r="B5" s="20">
        <v>17444596</v>
      </c>
      <c r="C5" s="21">
        <v>17.611989</v>
      </c>
      <c r="D5" s="21">
        <v>20.455775</v>
      </c>
      <c r="E5" s="21">
        <v>19.592818</v>
      </c>
      <c r="F5" s="21">
        <v>19.187186</v>
      </c>
      <c r="G5" s="21">
        <v>16.645737</v>
      </c>
      <c r="H5" s="21">
        <v>16.187957</v>
      </c>
      <c r="I5" s="21">
        <v>17.158844</v>
      </c>
      <c r="J5" s="21">
        <v>17.444596</v>
      </c>
      <c r="K5" s="8">
        <f>SUM(G5:J5)</f>
        <v>67.437134</v>
      </c>
      <c r="L5" s="17">
        <f>SUM(C5:F5)</f>
        <v>76.847768</v>
      </c>
      <c r="M5" s="15">
        <f>K5/L5-1</f>
        <v>-0.12245813046905929</v>
      </c>
      <c r="N5" s="15">
        <f>J5/F5-1</f>
        <v>-0.09082050906266292</v>
      </c>
    </row>
    <row r="6" spans="1:14" ht="12.75">
      <c r="A6" s="19" t="s">
        <v>10</v>
      </c>
      <c r="B6" s="20">
        <v>12260592</v>
      </c>
      <c r="C6" s="21">
        <v>7.737302</v>
      </c>
      <c r="D6" s="21">
        <v>7.989525</v>
      </c>
      <c r="E6" s="21">
        <v>8.69931</v>
      </c>
      <c r="F6" s="21">
        <v>7.516074</v>
      </c>
      <c r="G6" s="21">
        <v>7.342331</v>
      </c>
      <c r="H6" s="21">
        <v>9.593104</v>
      </c>
      <c r="I6" s="21">
        <v>11.532664</v>
      </c>
      <c r="J6" s="21">
        <v>12.260592</v>
      </c>
      <c r="K6" s="8">
        <f>SUM(G6:J6)</f>
        <v>40.728691</v>
      </c>
      <c r="L6" s="17">
        <f>SUM(C6:F6)</f>
        <v>31.942211</v>
      </c>
      <c r="M6" s="15">
        <f aca="true" t="shared" si="0" ref="M6:M9">K6/L6-1</f>
        <v>0.27507425832231824</v>
      </c>
      <c r="N6" s="15">
        <f aca="true" t="shared" si="1" ref="N6:N9">J6/F6-1</f>
        <v>0.6312495060586154</v>
      </c>
    </row>
    <row r="7" spans="1:14" ht="12.75">
      <c r="A7" s="19" t="s">
        <v>3</v>
      </c>
      <c r="B7" s="20">
        <v>9834186</v>
      </c>
      <c r="C7" s="21">
        <v>11.991438</v>
      </c>
      <c r="D7" s="21">
        <v>11.84858</v>
      </c>
      <c r="E7" s="21">
        <v>10.108294</v>
      </c>
      <c r="F7" s="21">
        <v>11.337754</v>
      </c>
      <c r="G7" s="21">
        <v>9.855254</v>
      </c>
      <c r="H7" s="21">
        <v>9.407896</v>
      </c>
      <c r="I7" s="21">
        <v>7.89942</v>
      </c>
      <c r="J7" s="21">
        <v>9.834186</v>
      </c>
      <c r="K7" s="8">
        <f>SUM(G7:J7)</f>
        <v>36.996756</v>
      </c>
      <c r="L7" s="17">
        <f>SUM(C7:F7)</f>
        <v>45.286066000000005</v>
      </c>
      <c r="M7" s="15">
        <f t="shared" si="0"/>
        <v>-0.18304327869857373</v>
      </c>
      <c r="N7" s="15">
        <f t="shared" si="1"/>
        <v>-0.13261603665064525</v>
      </c>
    </row>
    <row r="8" spans="1:14" ht="12.75">
      <c r="A8" s="19" t="s">
        <v>2</v>
      </c>
      <c r="B8" s="20">
        <v>6047491</v>
      </c>
      <c r="C8" s="21">
        <v>6.557505</v>
      </c>
      <c r="D8" s="21">
        <v>6.48212</v>
      </c>
      <c r="E8" s="21">
        <v>6.961936</v>
      </c>
      <c r="F8" s="21">
        <v>6.074241</v>
      </c>
      <c r="G8" s="21">
        <v>6.742952</v>
      </c>
      <c r="H8" s="21">
        <v>7.023758</v>
      </c>
      <c r="I8" s="21">
        <v>5.949587</v>
      </c>
      <c r="J8" s="21">
        <v>6.047491</v>
      </c>
      <c r="K8" s="8">
        <f>SUM(G8:J8)</f>
        <v>25.763788</v>
      </c>
      <c r="L8" s="17">
        <f>SUM(C8:F8)</f>
        <v>26.075802000000003</v>
      </c>
      <c r="M8" s="15">
        <f t="shared" si="0"/>
        <v>-0.011965653060258763</v>
      </c>
      <c r="N8" s="15">
        <f t="shared" si="1"/>
        <v>-0.004403842389526513</v>
      </c>
    </row>
    <row r="9" spans="1:14" ht="12.75">
      <c r="A9" s="19" t="s">
        <v>41</v>
      </c>
      <c r="B9" s="20">
        <v>5051565</v>
      </c>
      <c r="C9" s="21">
        <v>5.012901</v>
      </c>
      <c r="D9" s="21">
        <v>6.148909</v>
      </c>
      <c r="E9" s="21">
        <v>6.495387</v>
      </c>
      <c r="F9" s="21">
        <v>5.405676</v>
      </c>
      <c r="G9" s="21">
        <v>5.090989</v>
      </c>
      <c r="H9" s="21">
        <v>4.853319</v>
      </c>
      <c r="I9" s="21">
        <v>4.71014</v>
      </c>
      <c r="J9" s="21">
        <v>5.051565</v>
      </c>
      <c r="K9" s="8">
        <f>SUM(G9:J9)</f>
        <v>19.706013</v>
      </c>
      <c r="L9" s="17">
        <f>SUM(C9:F9)</f>
        <v>23.062873</v>
      </c>
      <c r="M9" s="15">
        <f t="shared" si="0"/>
        <v>-0.14555255106334763</v>
      </c>
      <c r="N9" s="15">
        <f t="shared" si="1"/>
        <v>-0.06550725570677929</v>
      </c>
    </row>
    <row r="10" spans="4:10" ht="12.75">
      <c r="D10" s="7"/>
      <c r="E10" s="7"/>
      <c r="F10" s="7"/>
      <c r="G10" s="7"/>
      <c r="H10" s="7"/>
      <c r="I10" s="7"/>
      <c r="J10" s="7"/>
    </row>
    <row r="11" spans="8:10" ht="12.75">
      <c r="H11" s="7"/>
      <c r="I11" s="7"/>
      <c r="J11" s="7"/>
    </row>
    <row r="12" ht="12.75">
      <c r="A12" s="2" t="str">
        <f>'Figure 1'!A12</f>
        <v>Note: ports are ranked based on gross weight of goods handled during the fourth quarter of 2023. The percentages indicate the annual change rate.</v>
      </c>
    </row>
    <row r="13" spans="1:11" ht="12.75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ht="12.75"/>
    <row r="15" ht="12.75"/>
    <row r="16" spans="1:19" ht="12.75">
      <c r="A16" s="14"/>
      <c r="B16" s="9"/>
      <c r="C16" s="9"/>
      <c r="D16" s="9"/>
      <c r="E16" s="9"/>
      <c r="F16" s="9"/>
      <c r="G16" s="9"/>
      <c r="H16" s="10"/>
      <c r="I16" s="11"/>
      <c r="J16" s="11"/>
      <c r="K16" s="11"/>
      <c r="M16" s="8"/>
      <c r="N16" s="17"/>
      <c r="O16" s="17"/>
      <c r="P16" s="7"/>
      <c r="Q16" s="7"/>
      <c r="R16" s="7"/>
      <c r="S16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7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2" width="9.421875" style="2" bestFit="1" customWidth="1"/>
    <col min="23" max="16384" width="9.140625" style="2" customWidth="1"/>
  </cols>
  <sheetData>
    <row r="1" spans="1:15" ht="15.75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2" t="s">
        <v>0</v>
      </c>
    </row>
    <row r="2" spans="1:15" ht="14.25">
      <c r="A2" s="18" t="s">
        <v>9</v>
      </c>
      <c r="H2" s="8"/>
      <c r="I2" s="16"/>
      <c r="J2" s="16"/>
      <c r="K2" s="16"/>
      <c r="O2" s="12"/>
    </row>
    <row r="3" ht="12.75" customHeight="1"/>
    <row r="4" spans="1:14" ht="12.75">
      <c r="A4" s="12" t="s">
        <v>0</v>
      </c>
      <c r="B4" s="12"/>
      <c r="C4" s="1" t="str">
        <f>'Figure 1'!C4</f>
        <v>2022Q1</v>
      </c>
      <c r="D4" s="1" t="str">
        <f>'Figure 1'!D4</f>
        <v>2022Q2</v>
      </c>
      <c r="E4" s="1" t="str">
        <f>'Figure 1'!E4</f>
        <v>2022Q3</v>
      </c>
      <c r="F4" s="1" t="str">
        <f>'Figure 1'!F4</f>
        <v>2022Q4</v>
      </c>
      <c r="G4" s="1" t="str">
        <f>'Figure 1'!G4</f>
        <v>2023Q1</v>
      </c>
      <c r="H4" s="1" t="str">
        <f>'Figure 1'!H4</f>
        <v>2023Q2</v>
      </c>
      <c r="I4" s="1" t="str">
        <f>'Figure 1'!I4</f>
        <v>2023Q3</v>
      </c>
      <c r="J4" s="1" t="str">
        <f>'Figure 1'!J4</f>
        <v>2023Q4</v>
      </c>
      <c r="K4" s="6" t="s">
        <v>7</v>
      </c>
      <c r="L4" s="6" t="s">
        <v>8</v>
      </c>
      <c r="M4" s="26" t="s">
        <v>6</v>
      </c>
      <c r="N4" s="26" t="s">
        <v>5</v>
      </c>
    </row>
    <row r="5" spans="1:14" ht="12.75">
      <c r="A5" s="19" t="s">
        <v>29</v>
      </c>
      <c r="B5" s="20">
        <v>25520063</v>
      </c>
      <c r="C5" s="21">
        <v>27.677273</v>
      </c>
      <c r="D5" s="21">
        <v>28.332329</v>
      </c>
      <c r="E5" s="21">
        <v>26.870667</v>
      </c>
      <c r="F5" s="21">
        <v>26.224817</v>
      </c>
      <c r="G5" s="21">
        <v>25.822657</v>
      </c>
      <c r="H5" s="21">
        <v>27.013678</v>
      </c>
      <c r="I5" s="21">
        <v>25.402575</v>
      </c>
      <c r="J5" s="21">
        <v>25.520063</v>
      </c>
      <c r="K5" s="8">
        <f>SUM(G5:J5)</f>
        <v>103.758973</v>
      </c>
      <c r="L5" s="17">
        <f>SUM(C5:F5)</f>
        <v>109.105086</v>
      </c>
      <c r="M5" s="15">
        <f>K5/L5-1</f>
        <v>-0.04899966808146783</v>
      </c>
      <c r="N5" s="15">
        <f>J5/F5-1</f>
        <v>-0.0268735526352768</v>
      </c>
    </row>
    <row r="6" spans="1:14" ht="12.75">
      <c r="A6" s="3" t="s">
        <v>1</v>
      </c>
      <c r="B6" s="20">
        <v>24966162</v>
      </c>
      <c r="C6" s="13">
        <v>27.623497</v>
      </c>
      <c r="D6" s="21">
        <v>27.237304</v>
      </c>
      <c r="E6" s="21">
        <v>27.415355</v>
      </c>
      <c r="F6" s="21">
        <v>25.067089</v>
      </c>
      <c r="G6" s="21">
        <v>24.506503</v>
      </c>
      <c r="H6" s="21">
        <v>25.552752</v>
      </c>
      <c r="I6" s="21">
        <v>25.949006</v>
      </c>
      <c r="J6" s="21">
        <v>24.966162</v>
      </c>
      <c r="K6" s="8">
        <f>SUM(G6:J6)</f>
        <v>100.974423</v>
      </c>
      <c r="L6" s="17">
        <f>SUM(C6:F6)</f>
        <v>107.343245</v>
      </c>
      <c r="M6" s="15">
        <f aca="true" t="shared" si="0" ref="M6:M9">K6/L6-1</f>
        <v>-0.059331371992713655</v>
      </c>
      <c r="N6" s="15">
        <f aca="true" t="shared" si="1" ref="N6:N9">J6/F6-1</f>
        <v>-0.004026275248793287</v>
      </c>
    </row>
    <row r="7" spans="1:14" ht="12.75">
      <c r="A7" s="19" t="s">
        <v>2</v>
      </c>
      <c r="B7" s="20">
        <v>15195339</v>
      </c>
      <c r="C7" s="21">
        <v>17.600618</v>
      </c>
      <c r="D7" s="21">
        <v>17.139983</v>
      </c>
      <c r="E7" s="21">
        <v>16.149189</v>
      </c>
      <c r="F7" s="21">
        <v>15.104618</v>
      </c>
      <c r="G7" s="21">
        <v>15.048594</v>
      </c>
      <c r="H7" s="21">
        <v>16.099846</v>
      </c>
      <c r="I7" s="21">
        <v>15.79225</v>
      </c>
      <c r="J7" s="21">
        <v>15.195339</v>
      </c>
      <c r="K7" s="8">
        <f>SUM(G7:J7)</f>
        <v>62.13602900000001</v>
      </c>
      <c r="L7" s="17">
        <f>SUM(C7:F7)</f>
        <v>65.99440799999999</v>
      </c>
      <c r="M7" s="15">
        <f t="shared" si="0"/>
        <v>-0.05846524147924759</v>
      </c>
      <c r="N7" s="15">
        <f t="shared" si="1"/>
        <v>0.006006176389234064</v>
      </c>
    </row>
    <row r="8" spans="1:14" ht="12.75">
      <c r="A8" s="19" t="s">
        <v>4</v>
      </c>
      <c r="B8" s="20">
        <v>11783352</v>
      </c>
      <c r="C8" s="21">
        <v>11.243245</v>
      </c>
      <c r="D8" s="21">
        <v>11.739084</v>
      </c>
      <c r="E8" s="21">
        <v>12.086314</v>
      </c>
      <c r="F8" s="21">
        <v>11.633064</v>
      </c>
      <c r="G8" s="21">
        <v>11.17907</v>
      </c>
      <c r="H8" s="21">
        <v>12.064487</v>
      </c>
      <c r="I8" s="21">
        <v>11.98296</v>
      </c>
      <c r="J8" s="21">
        <v>11.783352</v>
      </c>
      <c r="K8" s="8">
        <f>SUM(G8:J8)</f>
        <v>47.009869</v>
      </c>
      <c r="L8" s="17">
        <f>SUM(C8:F8)</f>
        <v>46.701707</v>
      </c>
      <c r="M8" s="15">
        <f t="shared" si="0"/>
        <v>0.006598516837939217</v>
      </c>
      <c r="N8" s="15">
        <f t="shared" si="1"/>
        <v>0.012919038354813672</v>
      </c>
    </row>
    <row r="9" spans="1:14" ht="12.75">
      <c r="A9" s="19" t="s">
        <v>11</v>
      </c>
      <c r="B9" s="20">
        <v>11289471</v>
      </c>
      <c r="C9" s="21">
        <v>11.55173</v>
      </c>
      <c r="D9" s="21">
        <v>13.085069</v>
      </c>
      <c r="E9" s="21">
        <v>11.375016</v>
      </c>
      <c r="F9" s="21">
        <v>9.622432</v>
      </c>
      <c r="G9" s="21">
        <v>10.057238</v>
      </c>
      <c r="H9" s="21">
        <v>11.696678</v>
      </c>
      <c r="I9" s="21">
        <v>10.614642</v>
      </c>
      <c r="J9" s="21">
        <v>11.289471</v>
      </c>
      <c r="K9" s="8">
        <f>SUM(G9:J9)</f>
        <v>43.658029</v>
      </c>
      <c r="L9" s="17">
        <f>SUM(C9:F9)</f>
        <v>45.634247</v>
      </c>
      <c r="M9" s="15">
        <f t="shared" si="0"/>
        <v>-0.04330559020728453</v>
      </c>
      <c r="N9" s="15">
        <f t="shared" si="1"/>
        <v>0.17324507983013038</v>
      </c>
    </row>
    <row r="10" spans="4:10" ht="12.75">
      <c r="D10" s="7"/>
      <c r="E10" s="7"/>
      <c r="F10" s="7"/>
      <c r="G10" s="7"/>
      <c r="H10" s="7"/>
      <c r="I10" s="7"/>
      <c r="J10" s="7"/>
    </row>
    <row r="11" spans="4:10" ht="12.75">
      <c r="D11" s="7"/>
      <c r="E11" s="7"/>
      <c r="F11" s="7"/>
      <c r="G11" s="7"/>
      <c r="H11" s="7"/>
      <c r="I11" s="7"/>
      <c r="J11" s="7"/>
    </row>
    <row r="12" spans="4:10" ht="12.75">
      <c r="D12" s="7"/>
      <c r="E12" s="7"/>
      <c r="F12" s="7"/>
      <c r="G12" s="7"/>
      <c r="H12" s="7"/>
      <c r="I12" s="7"/>
      <c r="J12" s="7"/>
    </row>
    <row r="13" ht="12.75">
      <c r="A13" s="2" t="str">
        <f>'Figure 1'!A12</f>
        <v>Note: ports are ranked based on gross weight of goods handled during the fourth quarter of 2023. The percentages indicate the annual change rate.</v>
      </c>
    </row>
    <row r="14" spans="1:11" ht="12.75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12.75"/>
    <row r="16" ht="12.75"/>
    <row r="17" spans="1:19" ht="12.75">
      <c r="A17" s="14"/>
      <c r="B17" s="9"/>
      <c r="C17" s="9"/>
      <c r="D17" s="9"/>
      <c r="E17" s="9"/>
      <c r="F17" s="9"/>
      <c r="G17" s="9"/>
      <c r="H17" s="10"/>
      <c r="I17" s="11"/>
      <c r="J17" s="11"/>
      <c r="K17" s="11"/>
      <c r="M17" s="8"/>
      <c r="N17" s="17"/>
      <c r="O17" s="17"/>
      <c r="P17" s="7"/>
      <c r="Q17" s="7"/>
      <c r="R17" s="7"/>
      <c r="S17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8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4.140625" style="2" bestFit="1" customWidth="1"/>
    <col min="3" max="8" width="8.7109375" style="2" customWidth="1"/>
    <col min="9" max="12" width="11.7109375" style="2" customWidth="1"/>
    <col min="13" max="13" width="9.140625" style="2" customWidth="1"/>
    <col min="14" max="14" width="11.28125" style="2" bestFit="1" customWidth="1"/>
    <col min="15" max="21" width="9.421875" style="2" bestFit="1" customWidth="1"/>
    <col min="22" max="16384" width="9.140625" style="2" customWidth="1"/>
  </cols>
  <sheetData>
    <row r="1" ht="15.75">
      <c r="A1" s="25" t="s">
        <v>36</v>
      </c>
    </row>
    <row r="2" spans="1:12" ht="15.75">
      <c r="A2" s="18" t="s">
        <v>12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9:12" ht="12.75">
      <c r="I3" s="8"/>
      <c r="J3" s="16"/>
      <c r="K3" s="16"/>
      <c r="L3" s="16"/>
    </row>
    <row r="4" ht="12.75" customHeight="1"/>
    <row r="5" spans="2:15" ht="12.75">
      <c r="B5" s="12" t="s">
        <v>0</v>
      </c>
      <c r="C5" s="12"/>
      <c r="D5" s="1" t="str">
        <f>'Figure 1'!C4</f>
        <v>2022Q1</v>
      </c>
      <c r="E5" s="1" t="str">
        <f>'Figure 1'!D4</f>
        <v>2022Q2</v>
      </c>
      <c r="F5" s="1" t="str">
        <f>'Figure 1'!E4</f>
        <v>2022Q3</v>
      </c>
      <c r="G5" s="1" t="str">
        <f>'Figure 1'!F4</f>
        <v>2022Q4</v>
      </c>
      <c r="H5" s="1" t="str">
        <f>'Figure 1'!G4</f>
        <v>2023Q1</v>
      </c>
      <c r="I5" s="1" t="str">
        <f>'Figure 1'!H4</f>
        <v>2023Q2</v>
      </c>
      <c r="J5" s="1" t="str">
        <f>'Figure 1'!I4</f>
        <v>2023Q3</v>
      </c>
      <c r="K5" s="1" t="str">
        <f>'Figure 1'!J4</f>
        <v>2023Q4</v>
      </c>
      <c r="L5" s="6" t="s">
        <v>7</v>
      </c>
      <c r="M5" s="6" t="s">
        <v>8</v>
      </c>
      <c r="N5" s="2" t="s">
        <v>6</v>
      </c>
      <c r="O5" s="26" t="s">
        <v>5</v>
      </c>
    </row>
    <row r="6" spans="1:15" ht="12.75">
      <c r="A6" s="2" t="b">
        <f>B6='Figure 4'!A5</f>
        <v>0</v>
      </c>
      <c r="B6" s="22" t="s">
        <v>1</v>
      </c>
      <c r="C6" s="23">
        <v>3154929.5</v>
      </c>
      <c r="D6" s="24">
        <v>3530.44475</v>
      </c>
      <c r="E6" s="24">
        <v>3488.613</v>
      </c>
      <c r="F6" s="24">
        <v>3600.199</v>
      </c>
      <c r="G6" s="24">
        <v>3313.55725</v>
      </c>
      <c r="H6" s="24">
        <v>3148.25625</v>
      </c>
      <c r="I6" s="24">
        <v>3356.146</v>
      </c>
      <c r="J6" s="24">
        <v>3398.13725</v>
      </c>
      <c r="K6" s="24">
        <v>3154.9295</v>
      </c>
      <c r="L6" s="8">
        <f>SUM(H6:K6)</f>
        <v>13057.469000000001</v>
      </c>
      <c r="M6" s="17">
        <f>SUM(D6:G6)</f>
        <v>13932.814</v>
      </c>
      <c r="N6" s="15">
        <f>L6/M6-1</f>
        <v>-0.06282614552953902</v>
      </c>
      <c r="O6" s="15">
        <f>K6/G6-1</f>
        <v>-0.047872343234751646</v>
      </c>
    </row>
    <row r="7" spans="1:15" ht="12.75">
      <c r="A7" s="2" t="b">
        <f>B7='Figure 4'!A6</f>
        <v>0</v>
      </c>
      <c r="B7" s="3" t="s">
        <v>29</v>
      </c>
      <c r="C7" s="23">
        <v>2722307.25</v>
      </c>
      <c r="D7" s="13">
        <v>3018.178</v>
      </c>
      <c r="E7" s="24">
        <v>3144.92025</v>
      </c>
      <c r="F7" s="24">
        <v>3117.77675</v>
      </c>
      <c r="G7" s="24">
        <v>2975.25475</v>
      </c>
      <c r="H7" s="24">
        <v>2857.5265</v>
      </c>
      <c r="I7" s="24">
        <v>3021.40725</v>
      </c>
      <c r="J7" s="24">
        <v>2836.74825</v>
      </c>
      <c r="K7" s="24">
        <v>2722.30725</v>
      </c>
      <c r="L7" s="8">
        <f>SUM(H7:K7)</f>
        <v>11437.98925</v>
      </c>
      <c r="M7" s="17">
        <f>SUM(D7:G7)</f>
        <v>12256.12975</v>
      </c>
      <c r="N7" s="15">
        <f aca="true" t="shared" si="0" ref="N7:N10">L7/M7-1</f>
        <v>-0.06675357691933703</v>
      </c>
      <c r="O7" s="15">
        <f aca="true" t="shared" si="1" ref="O7:O10">K7/G7-1</f>
        <v>-0.0850170897130742</v>
      </c>
    </row>
    <row r="8" spans="1:15" ht="12.75">
      <c r="A8" s="2" t="b">
        <f>B8='Figure 4'!A7</f>
        <v>1</v>
      </c>
      <c r="B8" s="22" t="s">
        <v>2</v>
      </c>
      <c r="C8" s="23">
        <v>1872398.75</v>
      </c>
      <c r="D8" s="24">
        <v>2252.966</v>
      </c>
      <c r="E8" s="24">
        <v>2131.0235</v>
      </c>
      <c r="F8" s="24">
        <v>2020.30225</v>
      </c>
      <c r="G8" s="24">
        <v>1945.843</v>
      </c>
      <c r="H8" s="24">
        <v>1873.93925</v>
      </c>
      <c r="I8" s="24">
        <v>1985.59675</v>
      </c>
      <c r="J8" s="24">
        <v>2011.2085</v>
      </c>
      <c r="K8" s="24">
        <v>1872.39875</v>
      </c>
      <c r="L8" s="8">
        <f>SUM(H8:K8)</f>
        <v>7743.14325</v>
      </c>
      <c r="M8" s="17">
        <f>SUM(D8:G8)</f>
        <v>8350.13475</v>
      </c>
      <c r="N8" s="15">
        <f t="shared" si="0"/>
        <v>-0.07269241972412477</v>
      </c>
      <c r="O8" s="15">
        <f t="shared" si="1"/>
        <v>-0.03774418079978703</v>
      </c>
    </row>
    <row r="9" spans="1:15" ht="12.75">
      <c r="A9" s="2" t="b">
        <f>B9='Figure 4'!A8</f>
        <v>0</v>
      </c>
      <c r="B9" s="5" t="s">
        <v>15</v>
      </c>
      <c r="C9" s="23">
        <v>1207946</v>
      </c>
      <c r="D9" s="24">
        <v>1050.258</v>
      </c>
      <c r="E9" s="24">
        <v>1091.803</v>
      </c>
      <c r="F9" s="24">
        <v>1170.528</v>
      </c>
      <c r="G9" s="24">
        <v>1149.376</v>
      </c>
      <c r="H9" s="24">
        <v>1124.461</v>
      </c>
      <c r="I9" s="24">
        <v>1263.114</v>
      </c>
      <c r="J9" s="24">
        <v>1229.952</v>
      </c>
      <c r="K9" s="24">
        <v>1207.946</v>
      </c>
      <c r="L9" s="8">
        <f>SUM(H9:K9)</f>
        <v>4825.473</v>
      </c>
      <c r="M9" s="17">
        <f>SUM(D9:G9)</f>
        <v>4461.965</v>
      </c>
      <c r="N9" s="15">
        <f t="shared" si="0"/>
        <v>0.0814681423991448</v>
      </c>
      <c r="O9" s="15">
        <f t="shared" si="1"/>
        <v>0.05095808508268829</v>
      </c>
    </row>
    <row r="10" spans="1:15" ht="12.75">
      <c r="A10" s="2" t="b">
        <f>B10='Figure 4'!A9</f>
        <v>1</v>
      </c>
      <c r="B10" s="5" t="s">
        <v>11</v>
      </c>
      <c r="C10" s="28">
        <v>1206856.75</v>
      </c>
      <c r="D10" s="29">
        <v>1231.64325</v>
      </c>
      <c r="E10" s="29">
        <v>1414.98825</v>
      </c>
      <c r="F10" s="29">
        <v>1314.71125</v>
      </c>
      <c r="G10" s="29">
        <v>1073.4615</v>
      </c>
      <c r="H10" s="29">
        <v>1106.3825</v>
      </c>
      <c r="I10" s="29">
        <v>1261.561</v>
      </c>
      <c r="J10" s="29">
        <v>1205.865</v>
      </c>
      <c r="K10" s="29">
        <v>1206.85675</v>
      </c>
      <c r="L10" s="8">
        <f>SUM(H10:K10)</f>
        <v>4780.66525</v>
      </c>
      <c r="M10" s="17">
        <f>SUM(D10:G10)</f>
        <v>5034.804250000001</v>
      </c>
      <c r="N10" s="15">
        <f t="shared" si="0"/>
        <v>-0.05047644106521143</v>
      </c>
      <c r="O10" s="15">
        <f t="shared" si="1"/>
        <v>0.12426645017077931</v>
      </c>
    </row>
    <row r="11" spans="5:11" ht="12.75">
      <c r="E11" s="7"/>
      <c r="F11" s="7"/>
      <c r="G11" s="7"/>
      <c r="H11" s="7"/>
      <c r="I11" s="7"/>
      <c r="J11" s="7"/>
      <c r="K11" s="7"/>
    </row>
    <row r="12" spans="5:11" ht="12.75">
      <c r="E12" s="7"/>
      <c r="F12" s="7"/>
      <c r="G12" s="7"/>
      <c r="H12" s="7"/>
      <c r="I12" s="7"/>
      <c r="J12" s="7"/>
      <c r="K12" s="7"/>
    </row>
    <row r="13" spans="5:11" ht="12.75">
      <c r="E13" s="7"/>
      <c r="F13" s="7"/>
      <c r="G13" s="7"/>
      <c r="H13" s="7"/>
      <c r="I13" s="7"/>
      <c r="J13" s="7"/>
      <c r="K13" s="7"/>
    </row>
    <row r="14" ht="12.75">
      <c r="A14" s="2" t="s">
        <v>43</v>
      </c>
    </row>
    <row r="15" spans="1:12" ht="12.75">
      <c r="A15" s="30" t="s">
        <v>20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12.75"/>
    <row r="17" ht="12.75"/>
    <row r="18" spans="2:16" ht="12.75">
      <c r="B18" s="14"/>
      <c r="C18" s="9"/>
      <c r="D18" s="9"/>
      <c r="E18" s="9"/>
      <c r="F18" s="9"/>
      <c r="G18" s="9"/>
      <c r="H18" s="9"/>
      <c r="I18" s="10"/>
      <c r="J18" s="11"/>
      <c r="K18" s="11"/>
      <c r="L18" s="11"/>
      <c r="N18" s="8"/>
      <c r="O18" s="17"/>
      <c r="P18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7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1" width="9.421875" style="2" bestFit="1" customWidth="1"/>
    <col min="22" max="16384" width="9.140625" style="2" customWidth="1"/>
  </cols>
  <sheetData>
    <row r="1" spans="1:15" ht="15.7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2" t="s">
        <v>0</v>
      </c>
    </row>
    <row r="2" spans="1:15" ht="14.25">
      <c r="A2" s="18" t="s">
        <v>9</v>
      </c>
      <c r="H2" s="8"/>
      <c r="I2" s="16"/>
      <c r="J2" s="16"/>
      <c r="K2" s="16"/>
      <c r="O2" s="12"/>
    </row>
    <row r="3" ht="12.75" customHeight="1"/>
    <row r="4" spans="1:14" ht="12.75">
      <c r="A4" s="12" t="s">
        <v>0</v>
      </c>
      <c r="B4" s="12"/>
      <c r="C4" s="1" t="str">
        <f>'Figure 1'!C4</f>
        <v>2022Q1</v>
      </c>
      <c r="D4" s="1" t="str">
        <f>'Figure 1'!D4</f>
        <v>2022Q2</v>
      </c>
      <c r="E4" s="1" t="str">
        <f>'Figure 1'!E4</f>
        <v>2022Q3</v>
      </c>
      <c r="F4" s="1" t="str">
        <f>'Figure 1'!F4</f>
        <v>2022Q4</v>
      </c>
      <c r="G4" s="1" t="str">
        <f>'Figure 1'!G4</f>
        <v>2023Q1</v>
      </c>
      <c r="H4" s="1" t="str">
        <f>'Figure 1'!H4</f>
        <v>2023Q2</v>
      </c>
      <c r="I4" s="1" t="str">
        <f>'Figure 1'!I4</f>
        <v>2023Q3</v>
      </c>
      <c r="J4" s="1" t="str">
        <f>'Figure 1'!J4</f>
        <v>2023Q4</v>
      </c>
      <c r="K4" s="6" t="s">
        <v>7</v>
      </c>
      <c r="L4" s="6" t="s">
        <v>8</v>
      </c>
      <c r="M4" s="26" t="s">
        <v>6</v>
      </c>
      <c r="N4" s="26" t="s">
        <v>5</v>
      </c>
    </row>
    <row r="5" spans="1:14" ht="12.75">
      <c r="A5" s="3" t="s">
        <v>29</v>
      </c>
      <c r="B5" s="20">
        <v>6105670</v>
      </c>
      <c r="C5" s="27">
        <v>6.60934</v>
      </c>
      <c r="D5" s="21">
        <v>6.665845</v>
      </c>
      <c r="E5" s="21">
        <v>6.463293</v>
      </c>
      <c r="F5" s="21">
        <v>6.378303</v>
      </c>
      <c r="G5" s="21">
        <v>6.388659</v>
      </c>
      <c r="H5" s="21">
        <v>6.656791</v>
      </c>
      <c r="I5" s="21">
        <v>6.231401</v>
      </c>
      <c r="J5" s="21">
        <v>6.10567</v>
      </c>
      <c r="K5" s="8">
        <f>SUM(G5:J5)</f>
        <v>25.382521</v>
      </c>
      <c r="L5" s="17">
        <f>SUM(C5:F5)</f>
        <v>26.116781</v>
      </c>
      <c r="M5" s="15">
        <f>K5/L5-1</f>
        <v>-0.028114490832541694</v>
      </c>
      <c r="N5" s="15">
        <f>J5/F5-1</f>
        <v>-0.042743814459739515</v>
      </c>
    </row>
    <row r="6" spans="1:14" ht="12.75">
      <c r="A6" s="19" t="s">
        <v>1</v>
      </c>
      <c r="B6" s="20">
        <v>4245610</v>
      </c>
      <c r="C6" s="21">
        <v>4.949324</v>
      </c>
      <c r="D6" s="21">
        <v>5.289764</v>
      </c>
      <c r="E6" s="21">
        <v>5.01845</v>
      </c>
      <c r="F6" s="21">
        <v>4.806507</v>
      </c>
      <c r="G6" s="21">
        <v>4.721929</v>
      </c>
      <c r="H6" s="21">
        <v>4.741974</v>
      </c>
      <c r="I6" s="21">
        <v>4.59642</v>
      </c>
      <c r="J6" s="21">
        <v>4.24561</v>
      </c>
      <c r="K6" s="8">
        <f>SUM(G6:J6)</f>
        <v>18.305933</v>
      </c>
      <c r="L6" s="17">
        <f>SUM(C6:F6)</f>
        <v>20.064045</v>
      </c>
      <c r="M6" s="15">
        <f aca="true" t="shared" si="0" ref="M6:M9">K6/L6-1</f>
        <v>-0.08762500283467267</v>
      </c>
      <c r="N6" s="15">
        <f aca="true" t="shared" si="1" ref="N6:N9">J6/F6-1</f>
        <v>-0.11669534653751668</v>
      </c>
    </row>
    <row r="7" spans="1:14" ht="12.75">
      <c r="A7" s="19" t="s">
        <v>13</v>
      </c>
      <c r="B7" s="20">
        <v>3735663</v>
      </c>
      <c r="C7" s="21">
        <v>3.870101</v>
      </c>
      <c r="D7" s="21">
        <v>3.415329</v>
      </c>
      <c r="E7" s="21">
        <v>3.402536</v>
      </c>
      <c r="F7" s="21">
        <v>3.292345</v>
      </c>
      <c r="G7" s="21">
        <v>3.750739</v>
      </c>
      <c r="H7" s="21">
        <v>3.915104</v>
      </c>
      <c r="I7" s="21">
        <v>3.743942</v>
      </c>
      <c r="J7" s="21">
        <v>3.735663</v>
      </c>
      <c r="K7" s="8">
        <f>SUM(G7:J7)</f>
        <v>15.145448</v>
      </c>
      <c r="L7" s="17">
        <f>SUM(C7:F7)</f>
        <v>13.980311</v>
      </c>
      <c r="M7" s="15">
        <f t="shared" si="0"/>
        <v>0.08334127903163235</v>
      </c>
      <c r="N7" s="15">
        <f t="shared" si="1"/>
        <v>0.13465113771491133</v>
      </c>
    </row>
    <row r="8" spans="1:14" ht="12.75">
      <c r="A8" s="19" t="s">
        <v>31</v>
      </c>
      <c r="B8" s="20">
        <v>2993719</v>
      </c>
      <c r="C8" s="21">
        <v>3.1627</v>
      </c>
      <c r="D8" s="21">
        <v>3.273484</v>
      </c>
      <c r="E8" s="21">
        <v>3.180406</v>
      </c>
      <c r="F8" s="21">
        <v>3.179624</v>
      </c>
      <c r="G8" s="21">
        <v>3.082945</v>
      </c>
      <c r="H8" s="21">
        <v>3.208687</v>
      </c>
      <c r="I8" s="21">
        <v>3.093044</v>
      </c>
      <c r="J8" s="21">
        <v>2.993719</v>
      </c>
      <c r="K8" s="8">
        <f>SUM(G8:J8)</f>
        <v>12.378395</v>
      </c>
      <c r="L8" s="17">
        <f>SUM(C8:F8)</f>
        <v>12.796214</v>
      </c>
      <c r="M8" s="15">
        <f t="shared" si="0"/>
        <v>-0.03265176715550411</v>
      </c>
      <c r="N8" s="15">
        <f t="shared" si="1"/>
        <v>-0.05846760497467629</v>
      </c>
    </row>
    <row r="9" spans="1:14" ht="12.75">
      <c r="A9" s="19" t="s">
        <v>42</v>
      </c>
      <c r="B9" s="20">
        <v>2874584</v>
      </c>
      <c r="C9" s="21">
        <v>3.375407</v>
      </c>
      <c r="D9" s="21">
        <v>4.182157</v>
      </c>
      <c r="E9" s="21">
        <v>3.0992</v>
      </c>
      <c r="F9" s="21">
        <v>3.844607</v>
      </c>
      <c r="G9" s="21">
        <v>2.596116</v>
      </c>
      <c r="H9" s="21">
        <v>3.49032</v>
      </c>
      <c r="I9" s="21">
        <v>2.224206</v>
      </c>
      <c r="J9" s="21">
        <v>2.874584</v>
      </c>
      <c r="K9" s="8">
        <f>SUM(G9:J9)</f>
        <v>11.185226</v>
      </c>
      <c r="L9" s="17">
        <f>SUM(C9:F9)</f>
        <v>14.501371</v>
      </c>
      <c r="M9" s="15">
        <f t="shared" si="0"/>
        <v>-0.22867803327009562</v>
      </c>
      <c r="N9" s="15">
        <f t="shared" si="1"/>
        <v>-0.2523074530114521</v>
      </c>
    </row>
    <row r="10" spans="4:10" ht="12.75">
      <c r="D10" s="7"/>
      <c r="E10" s="7"/>
      <c r="F10" s="7"/>
      <c r="G10" s="7"/>
      <c r="H10" s="7"/>
      <c r="I10" s="7"/>
      <c r="J10" s="7"/>
    </row>
    <row r="11" spans="4:10" ht="12.75">
      <c r="D11" s="7"/>
      <c r="E11" s="7"/>
      <c r="F11" s="7"/>
      <c r="G11" s="7"/>
      <c r="H11" s="7"/>
      <c r="I11" s="7"/>
      <c r="J11" s="7"/>
    </row>
    <row r="12" spans="4:10" ht="12.75">
      <c r="D12" s="7"/>
      <c r="E12" s="7"/>
      <c r="F12" s="7"/>
      <c r="G12" s="7"/>
      <c r="H12" s="7"/>
      <c r="I12" s="7"/>
      <c r="J12" s="7"/>
    </row>
    <row r="13" ht="12.75">
      <c r="A13" s="2" t="str">
        <f>'Figure 1'!A12</f>
        <v>Note: ports are ranked based on gross weight of goods handled during the fourth quarter of 2023. The percentages indicate the annual change rate.</v>
      </c>
    </row>
    <row r="14" spans="1:11" ht="12.75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12.75"/>
    <row r="16" ht="12.75"/>
    <row r="17" spans="1:18" ht="12.75">
      <c r="A17" s="14"/>
      <c r="B17" s="9"/>
      <c r="C17" s="9"/>
      <c r="D17" s="9"/>
      <c r="E17" s="9"/>
      <c r="F17" s="9"/>
      <c r="G17" s="9"/>
      <c r="H17" s="10"/>
      <c r="I17" s="11"/>
      <c r="J17" s="11"/>
      <c r="K17" s="11"/>
      <c r="M17" s="8"/>
      <c r="N17" s="17"/>
      <c r="O17" s="17"/>
      <c r="P17" s="7"/>
      <c r="Q17" s="7"/>
      <c r="R17" s="7"/>
    </row>
  </sheetData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2024-07-18T15:19:16Z</dcterms:modified>
  <cp:category/>
  <cp:version/>
  <cp:contentType/>
  <cp:contentStatus/>
</cp:coreProperties>
</file>