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gif" ContentType="image/gif"/>
  <Override PartName="/xl/charts/colors4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4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60" windowWidth="15360" windowHeight="5472" activeTab="2"/>
  </bookViews>
  <sheets>
    <sheet name="Figure 1" sheetId="39" r:id="rId1"/>
    <sheet name="Figure 2" sheetId="54" r:id="rId2"/>
    <sheet name="Table 1" sheetId="42" r:id="rId3"/>
    <sheet name="Figure 3" sheetId="43" r:id="rId4"/>
    <sheet name="Figure 4" sheetId="34" r:id="rId5"/>
    <sheet name="Figure 5" sheetId="35" r:id="rId6"/>
    <sheet name="Figure 6" sheetId="46" r:id="rId7"/>
    <sheet name="Table 2" sheetId="47" r:id="rId8"/>
  </sheets>
  <definedNames>
    <definedName name="_xlnm._FilterDatabase" localSheetId="0" hidden="1">'Figure 1'!$B$45:$D$45</definedName>
    <definedName name="_xlnm._FilterDatabase" localSheetId="6" hidden="1">'Figure 6'!$B$48:$D$48</definedName>
  </definedNames>
  <calcPr calcId="145621"/>
</workbook>
</file>

<file path=xl/sharedStrings.xml><?xml version="1.0" encoding="utf-8"?>
<sst xmlns="http://schemas.openxmlformats.org/spreadsheetml/2006/main" count="384" uniqueCount="227">
  <si>
    <t>China</t>
  </si>
  <si>
    <t>Japan</t>
  </si>
  <si>
    <t>India</t>
  </si>
  <si>
    <t>Indonesia</t>
  </si>
  <si>
    <t>Brazil</t>
  </si>
  <si>
    <t>World</t>
  </si>
  <si>
    <t>Russia</t>
  </si>
  <si>
    <t>United States</t>
  </si>
  <si>
    <t>Turkey</t>
  </si>
  <si>
    <t>Argentina</t>
  </si>
  <si>
    <t>Australia</t>
  </si>
  <si>
    <t>Canada</t>
  </si>
  <si>
    <t>Mexico</t>
  </si>
  <si>
    <t>Saudi Arabia</t>
  </si>
  <si>
    <t>South Africa</t>
  </si>
  <si>
    <t>South Korea</t>
  </si>
  <si>
    <t>Name</t>
  </si>
  <si>
    <t>Port Hedland</t>
  </si>
  <si>
    <t>Shanghai</t>
  </si>
  <si>
    <t>Richards Bay</t>
  </si>
  <si>
    <t>South Louisiana</t>
  </si>
  <si>
    <t>Rotterdam</t>
  </si>
  <si>
    <t>San Lorenzo-Puerto San Martín</t>
  </si>
  <si>
    <t>Lázaro Cárdenas</t>
  </si>
  <si>
    <t>Novorossiysk</t>
  </si>
  <si>
    <t>İzmit (Kocaeli)</t>
  </si>
  <si>
    <t>(per 1 000 inhabitants)</t>
  </si>
  <si>
    <t>London Heathrow</t>
  </si>
  <si>
    <t>Toronto Pearson</t>
  </si>
  <si>
    <t>São Paulo-Guarulhos</t>
  </si>
  <si>
    <t>Indira Gandhi (Delhi)</t>
  </si>
  <si>
    <t>OR Tambo (Johannesburg)</t>
  </si>
  <si>
    <t>Incheon (Seoul)</t>
  </si>
  <si>
    <t>Soekarno-Hatta (Jakarta)</t>
  </si>
  <si>
    <t>Haneda (Tokyo)</t>
  </si>
  <si>
    <t>King Abdulaziz (Jeddah)</t>
  </si>
  <si>
    <t>Moscow Domodedovo</t>
  </si>
  <si>
    <t>Hartsfield-Jackson (Atlanta)</t>
  </si>
  <si>
    <t>Beijing Capital</t>
  </si>
  <si>
    <t>Benito Juárez (Mexico City)</t>
  </si>
  <si>
    <t>EU-28</t>
  </si>
  <si>
    <t>(passenger-km per inhabitant)</t>
  </si>
  <si>
    <t>(tonne-km per inhabitant)</t>
  </si>
  <si>
    <t>Kingsford Smith (Sydney)</t>
  </si>
  <si>
    <t>http://appsso.eurostat.ec.europa.eu/nui/show.do?query=BOOKMARK_DS-079878_QID_7538EF27_UID_-3F171EB0&amp;layout=TIME,C,X,0;GEO,L,Y,0;UNIT,L,Z,0;TRA_COV,L,Z,1;INDICATORS,C,Z,2;&amp;zSelection=DS-079878INDICATORS,OBS_FLAG;DS-079878TRA_COV,TOTAL;DS-079878UNIT,MIO_PKM;&amp;rankName1=UNIT_1_2_-1_2&amp;rankName2=INDICATORS_1_2_-1_2&amp;rankName3=TRA-COV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</si>
  <si>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-054662_QID_7E826437_UID_-3F171EB0&amp;layout=TIME,C,X,0;GEO,L,Y,0;UNIT,L,Z,0;TRA_COV,L,Z,1;INDICATORS,C,Z,2;&amp;zSelection=DS-054662INDICATORS,OBS_FLAG;DS-054662TRA_COV,TOTAL;DS-054662UNIT,1000T;&amp;rankName1=UNIT_1_2_-1_2&amp;rankName2=INDICATORS_1_2_-1_2&amp;rankName3=TRA-COV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</si>
  <si>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-064927_QID_45C9A062_UID_-3F171EB0&amp;layout=TIME,C,X,0;REP_MAR,L,Y,0;DIRECT,L,Z,0;UNIT,L,Z,1;INDICATORS,C,Z,2;&amp;zSelection=DS-064927UNIT,THS_T;DS-064927INDICATORS,OBS_FLAG;DS-064927DIRECT,TOTAL;&amp;rankName1=UNIT_1_2_-1_2&amp;rankName2=DIRECT_1_2_-1_2&amp;rankName3=INDICATORS_1_2_-1_2&amp;rankName4=TIME_1_0_0_0&amp;rankName5=REP-MAR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</si>
  <si>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-063371_QID_276C2700_UID_-3F171EB0&amp;layout=TIME,C,X,0;GEO,L,Y,0;CARRIAGE,L,Z,0;TRA_OPER,L,Z,1;UNIT,L,Z,2;INDICATORS,C,Z,3;&amp;zSelection=DS-063371TRA_OPER,TOTAL;DS-063371CARRIAGE,TOT;DS-063371UNIT,MIO_TKM;DS-063371INDICATORS,OBS_FLAG;&amp;rankName1=UNIT_1_2_-1_2&amp;rankName2=TRA-OPER_1_2_-1_2&amp;rankName3=INDICATORS_1_2_-1_2&amp;rankName4=CARRIAGE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</si>
  <si>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-054016_QID_38C5568_UID_-3F171EB0&amp;layout=TIME,C,X,0;REP_AIRP,L,Y,0;UNIT,L,Z,0;TRA_MEAS,L,Z,1;SCHEDULE,L,Z,2;TRA_COV,L,Z,3;INDICATORS,C,Z,4;&amp;zSelection=DS-054016SCHEDULE,TOT;DS-054016TRA_MEAS,PASS_BRD;DS-054016UNIT,PASS;DS-054016INDICATORS,OBS_FLAG;DS-054016TRA_COV,TOTAL;&amp;rankName1=UNIT_1_2_-1_2&amp;rankName2=INDICATORS_1_2_-1_2&amp;rankName3=SCHEDULE_1_2_-1_2&amp;rankName4=TRA-COV_1_2_-1_2&amp;rankName5=TRA-MEAS_1_2_-1_2&amp;rankName6=TIME_1_0_0_0&amp;rankName7=REP-AIRP_1_2_0_1&amp;sortC=ASC_-1_FIRST&amp;rStp=&amp;cStp=&amp;rDCh=&amp;cDCh=&amp;rDM=true&amp;cDM=true&amp;footnes=false&amp;empty=false&amp;wai=false&amp;time_mode=NONE&amp;time_most_recent=false&amp;lang=EN&amp;cfo=%23%23%23%2C%23%23%23.%23%23%23</t>
  </si>
  <si>
    <t>Atatürk (Istanbul)</t>
  </si>
  <si>
    <t>http://appsso.eurostat.ec.europa.eu/nui/show.do?query=BOOKMARK_DS-079878_QID_-353178F9_UID_-3F171EB0&amp;layout=TIME,C,X,0;GEO,L,Y,0;UNIT,L,Z,0;TRA_COV,L,Z,1;INDICATORS,C,Z,2;&amp;zSelection=DS-079878INDICATORS,OBS_FLAG;DS-079878TRA_COV,TOTAL;DS-079878UNIT,MIO_PKM;&amp;rankName1=UNIT_1_2_-1_2&amp;rankName2=INDICATORS_1_2_-1_2&amp;rankName3=TRA-COV_1_2_-1_2&amp;rankName4=TIME_1_0_0_0&amp;rankName5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</si>
  <si>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2008</t>
  </si>
  <si>
    <t>France</t>
  </si>
  <si>
    <t>http://data.worldbank.org/topic/infrastructure#tp_wdi</t>
  </si>
  <si>
    <t>Santos</t>
  </si>
  <si>
    <t>Paradip</t>
  </si>
  <si>
    <t>Jubail</t>
  </si>
  <si>
    <t>Tanjung Priok</t>
  </si>
  <si>
    <t>http://unctadstat.unctad.org/wds/TableViewer/tableView.aspx?ReportId=32363</t>
  </si>
  <si>
    <t xml:space="preserve">see file 03_T1_WORLD PORT RANKINGS 2014 worksheet </t>
  </si>
  <si>
    <t>http://appsso.eurostat.ec.europa.eu/nui/show.do?query=BOOKMARK_DS-054842_QID_65CDA2BE_UID_-3F171EB0&amp;layout=TIME,C,X,0;GEO,L,Y,0;UNIT,L,Z,0;AGE,L,Z,1;INDICATORS,C,Z,2;&amp;zSelection=DS-054842INDICATORS,OBS_FLAG;DS-054842AGE,TOTAL;DS-054842UNIT,THS;&amp;rankName1=TIME_1_0_0_0&amp;rankName2=UNIT_1_2_-1_2&amp;rankName3=GEO_1_2_0_1&amp;rankName4=AGE_1_2_-1_2&amp;rankName5=INDICATORS_1_2_-1_2&amp;sortC=ASC_-1_FIRST&amp;rStp=&amp;cStp=&amp;rDCh=&amp;cDCh=&amp;rDM=true&amp;cDM=true&amp;footnes=false&amp;empty=false&amp;wai=false&amp;time_mode=NONE&amp;time_most_recent=false&amp;lang=EN&amp;cfo=%23%23%23%2C%23%23%23.%23%23%23</t>
  </si>
  <si>
    <t>http://stats.oecd.org/Index.aspx?DataSetCode=ITF_SHORT_TERM_INDIC</t>
  </si>
  <si>
    <t>https://www.google.com/url?sa=t&amp;rct=j&amp;q=&amp;esrc=s&amp;source=web&amp;cd=1&amp;ved=0ahUKEwiX-K2e_JTLAhXJJ5oKHVu7D80QFgggMAA&amp;url=http%3A%2F%2Fdata.worldbank.org%2Findicator%2FIS.AIR.PSGR&amp;usg=AFQjCNEs04Blca6vnVYEb0DfmGlEtFWnQw&amp;sig2=qAJtf9Ezw7JDmtKvVdaiKw&amp;cad=rja</t>
  </si>
  <si>
    <t>http://www.aci.aero/News/Releases/Most-Recent/2015/08/31/ACI-releases-2014-World-Airport-Traffic-Report-Airports-in-advanced-economies-rebound-in-2014--global-passenger-traffic-up-by-over-5-air-cargo-volumes-rise-after-three-years-of-stagnation-</t>
  </si>
  <si>
    <t>world</t>
  </si>
  <si>
    <t>ACI 2014</t>
  </si>
  <si>
    <t>http://internationaltransportforum.org/Pub/pdf/14KeyStat2013.pdf</t>
  </si>
  <si>
    <t>http://databank.worldbank.org/data/reports.aspx?source=2&amp;country=&amp;series=IS.AIR.PSGR&amp;period=</t>
  </si>
  <si>
    <t>USA</t>
  </si>
  <si>
    <t>Railway transport - Goods transported, by type of transport (1 000 t, million tkm) [rail_go_typeall]</t>
  </si>
  <si>
    <t xml:space="preserve">United States (²) </t>
  </si>
  <si>
    <t>EU-28 (¹)</t>
  </si>
  <si>
    <t>YEAR</t>
  </si>
  <si>
    <t>http://unctadstat.unctad.org/wds/TableViewer/tableView.aspx</t>
  </si>
  <si>
    <t>United Nations Conference on Trade and Development (Maritime transport indicators)</t>
  </si>
  <si>
    <t>Metro Vancouver</t>
  </si>
  <si>
    <t xml:space="preserve">Total goods loaded </t>
  </si>
  <si>
    <t>http://www.aapa-ports.org/Industry/content.cfm?ItemNumber=900&amp;navItemNumber=551#Statistics</t>
  </si>
  <si>
    <t>Maritime transport</t>
  </si>
  <si>
    <t>Maritime transport indicators</t>
  </si>
  <si>
    <t>Container port throughput, annual, 2008-2014 </t>
  </si>
  <si>
    <t>Bookmark UNCTD</t>
  </si>
  <si>
    <t>Rest of the world</t>
  </si>
  <si>
    <t>TURKEY</t>
  </si>
  <si>
    <t>CANADA</t>
  </si>
  <si>
    <t>UNITED STATES OF AMERICA</t>
  </si>
  <si>
    <t>AUSTRALIA</t>
  </si>
  <si>
    <t>CHINA</t>
  </si>
  <si>
    <t>SOUTH KOREA</t>
  </si>
  <si>
    <t>WORLD VEHICLES IN USE - ALL VEHICLES</t>
  </si>
  <si>
    <t>http://www.oica.net/category/vehicles-in-use/</t>
  </si>
  <si>
    <t>http://internationaltransportforum.org/Pub/pdf/15KeyStat2014.pdf</t>
  </si>
  <si>
    <t>http://www.keepeek.com/Digital-Asset-Management/oecd/transport/itf-transport-outlook-2015/road-freight-transport_9789282107782-table79-en#page1</t>
  </si>
  <si>
    <t>China, India,  Mexico(before 2010) and USA (before 2008):</t>
  </si>
  <si>
    <t>http://appsso.eurostat.ec.europa.eu/nui/show.do?query=BOOKMARK_DS-054020_QID_264899E5_UID_-3F171EB0&amp;layout=TIME,C,X,0;GEO,L,Y,0;UNIT,L,Z,0;TRA_MEAS,C,Z,1;SCHEDULE,L,Z,2;TRA_COV,L,Z,3;INDICATORS,C,Z,4;&amp;zSelection=DS-054020INDICATORS,OBS_FLAG;DS-054020SCHEDULE,TOT;DS-054020TRA_COV,TOTAL;DS-054020UNIT,PASS;DS-054020TRA_MEAS,PAS_BRD;&amp;rankName1=UNIT_1_2_-1_2&amp;rankName2=INDICATORS_1_2_-1_2&amp;rankName3=TRA-COV_1_2_-1_2&amp;rankName4=TRA-MEAS_1_2_-1_2&amp;rankName5=SCHEDULE_1_0_0_1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</si>
  <si>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Bookmark World Bank</t>
  </si>
  <si>
    <t>http://www.sydneyairport.com.au/investors/company-overview/performance-highlights.aspx</t>
  </si>
  <si>
    <t>http://www.aci.aero/Data-Centre/Annual-Traffic-Data/Passengers/2011-final</t>
  </si>
  <si>
    <t>http://www.icao.int/annual-report-2014/Documents/Appendix_1_en.pdf</t>
  </si>
  <si>
    <t>ANNUAL REPORT OF THE COUNCIL — 2014</t>
  </si>
  <si>
    <t>1. The revenue tonne-kilometres (RTK) in all tables of this Appendix are based on the actual passenger weights reported and used by Member States.</t>
  </si>
  <si>
    <t>2. Previous year traffic figures have been restated based on actual reporting from Member States.</t>
  </si>
  <si>
    <t>5. Traffic for the Hong Kong Special Administrative Region (SAR) of China.</t>
  </si>
  <si>
    <t>6. Traffic for the Macao Special Administrative Region (SAR) of China.</t>
  </si>
  <si>
    <t>7. Three States – Denmark, Norway and Sweden.</t>
  </si>
  <si>
    <t>8. Includes the States listed in note 7.</t>
  </si>
  <si>
    <t>3. Some 2014 data are estimates, thus the ranking and the rate of increase or decrease may change when final data become available.</t>
  </si>
  <si>
    <t>4. For statistical purposes, the data for China excludes the traffic for the Hong Kong and Macao Special Administrative Regions (Hong Kong SAR and Macao SAR) of China.</t>
  </si>
  <si>
    <t>REVENUE PASSENGER-KILOMETRES (millions)</t>
  </si>
  <si>
    <t>Total services</t>
  </si>
  <si>
    <t>(international and domestic)</t>
  </si>
  <si>
    <t>UK</t>
  </si>
  <si>
    <t>Germany</t>
  </si>
  <si>
    <t>NL</t>
  </si>
  <si>
    <t>IE</t>
  </si>
  <si>
    <t>ES</t>
  </si>
  <si>
    <t>Scandinavia</t>
  </si>
  <si>
    <t>Denmark, Norway and Sweden.</t>
  </si>
  <si>
    <t>LU</t>
  </si>
  <si>
    <t>IT</t>
  </si>
  <si>
    <t>BE</t>
  </si>
  <si>
    <t>PT</t>
  </si>
  <si>
    <t>FI</t>
  </si>
  <si>
    <t>AT</t>
  </si>
  <si>
    <t>HU</t>
  </si>
  <si>
    <t>EL</t>
  </si>
  <si>
    <t>PL</t>
  </si>
  <si>
    <t>CZ</t>
  </si>
  <si>
    <t>MT</t>
  </si>
  <si>
    <t>LV</t>
  </si>
  <si>
    <t>EU-20</t>
  </si>
  <si>
    <t>Source.— ICAO Air Transport Reporting Forms A and A-S plus ICAO estimates.</t>
  </si>
  <si>
    <t>http://www.ataturkairport.com/en-EN/Airlines/Pages/Stats.aspx</t>
  </si>
  <si>
    <t>http://www.orsna.gov.ar/estadisticas/Estad%C3%ADstica_2014.pdf</t>
  </si>
  <si>
    <t>http://www.gru.com.br/Content/Media/e098a704-b524-41b4-a3eb-2b8f2d935698.pdf</t>
  </si>
  <si>
    <t>http://www.torontopearson.com/uploadedFiles/GTAA/Content/About_GTAA/Statistics/Passenger%20Summary%20as%20of%20Feb%2029_16.pdf</t>
  </si>
  <si>
    <t>http://www.newdelhiairport.in/fact-sheet.aspx</t>
  </si>
  <si>
    <t>http://hubud.dephub.go.id/?en/llu/index/filter:airport</t>
  </si>
  <si>
    <t>in</t>
  </si>
  <si>
    <t>out</t>
  </si>
  <si>
    <t>http://www.aicm.com.mx/acercadelaicm/archivos/files/Estadisticas/Estadisticas_Dici14.pdf</t>
  </si>
  <si>
    <t>http://www.domodedovo.ru/en/main/about/</t>
  </si>
  <si>
    <t>https://gaca.gov.sa/scs/Satellite?blobcol=urldata&amp;blobheader=application%2Fpdf&amp;blobheadername1=Content-Disposition&amp;blobheadervalue1=inline&amp;blobkey=id&amp;blobtable=MungoBlobs&amp;blobwhere=1442842693128&amp;ssbinary=true</t>
  </si>
  <si>
    <t>http://www.airport.kr/pa/en/a/index.jsp</t>
  </si>
  <si>
    <t>http://wcm.airports.co.za/airports/or-tambo-international/statistics/passenger</t>
  </si>
  <si>
    <t>Sout Africa</t>
  </si>
  <si>
    <t>Indonesia 2014</t>
  </si>
  <si>
    <t>India (¹)</t>
  </si>
  <si>
    <t>Table 5. Revenue tonne-kilometres and passenger-kilometres on scheduled services (¹) (²)</t>
  </si>
  <si>
    <t>(countries and groups of countries whose airlines performed more than 100 million total tonne-kilometres in 2014 (³)</t>
  </si>
  <si>
    <t xml:space="preserve">   Jorge Newberry (Buenos Aires)</t>
  </si>
  <si>
    <t>million passengers</t>
  </si>
  <si>
    <t>% of all passengers</t>
  </si>
  <si>
    <t xml:space="preserve">World </t>
  </si>
  <si>
    <t>AAPA 2014 world port rankings</t>
  </si>
  <si>
    <t>http://unctadstat.unctad.org/wds/TableViewer/tableView.aspx?ReportId=13321</t>
  </si>
  <si>
    <t xml:space="preserve">Largest port, 2014 
in total cargo volume </t>
  </si>
  <si>
    <t>Total cargo volume
(thousand tonnes)</t>
  </si>
  <si>
    <t>Port</t>
  </si>
  <si>
    <t>(²) 2005: refers to class 1 railways only.</t>
  </si>
  <si>
    <t>(number per 1 000 inhabitants)</t>
  </si>
  <si>
    <t>China (²)</t>
  </si>
  <si>
    <t>India (²)</t>
  </si>
  <si>
    <t>(¹)  EU-28: 2007 and 2013. Argentina and Indonesia: 2006 data instead of 2005.</t>
  </si>
  <si>
    <t>Argentina (¹)</t>
  </si>
  <si>
    <t>Indonesia (¹)</t>
  </si>
  <si>
    <t>http://unctadstat.unctad.org/wds/ReportFolders/reportFolders.aspx?IF_ActivePath=P,11</t>
  </si>
  <si>
    <t>http://unctadstat.unctad.org/wds/TableViewer/tableView.aspx?ReportId=93</t>
  </si>
  <si>
    <t>South Korea (²)</t>
  </si>
  <si>
    <t>(¹) 2014: estimate including data for 2011 for Belgium, 2013 for Denmark and excluding the Netherlands.</t>
  </si>
  <si>
    <t>(²) EU-28: 2006 data instead of 2005. South Africa: 2007 data instead of 2005. Australia: 2010 data instead of 2014.</t>
  </si>
  <si>
    <t>South Africa (²)</t>
  </si>
  <si>
    <t>Australia (²)</t>
  </si>
  <si>
    <t>EU-28 (¹)(²)</t>
  </si>
  <si>
    <t xml:space="preserve">EU-28 (¹) </t>
  </si>
  <si>
    <t>United States (²)</t>
  </si>
  <si>
    <t>Canada (²)</t>
  </si>
  <si>
    <t>(¹) Estimates.</t>
  </si>
  <si>
    <t>Saudi Arabia (¹)</t>
  </si>
  <si>
    <t>China (¹)</t>
  </si>
  <si>
    <t>Note: total number of containers including loading, unloading, repositioning and transhipments.</t>
  </si>
  <si>
    <t>(¹) 2006: estimated.</t>
  </si>
  <si>
    <t>(²) 2014: United States and China: 2012 data. Canada, South Korea and India: 2013 data.</t>
  </si>
  <si>
    <r>
      <t>Source:</t>
    </r>
    <r>
      <rPr>
        <sz val="9"/>
        <rFont val="Arial"/>
        <family val="2"/>
      </rPr>
      <t xml:space="preserve"> Eurostat (online data code: avia_paoa), Airports Council International (ACI), International Civil Aviation Organization, national civil aviation authorities and information from websites of individual airports</t>
    </r>
  </si>
  <si>
    <t>Bookmark Eurostat</t>
  </si>
  <si>
    <t>http://data.worldbank.org/indicator/IS.RRS.GOOD.MT.K6</t>
  </si>
  <si>
    <t>Bookmark UN</t>
  </si>
  <si>
    <t>Bookmark OECD</t>
  </si>
  <si>
    <t>Bookmark ITF</t>
  </si>
  <si>
    <t>Bookmark ACI 2014</t>
  </si>
  <si>
    <t>Note: data not available for Argentina, Brazil, Indonesia, Saudi Arabia and South Africa.</t>
  </si>
  <si>
    <t>Note: data for passengers on scheduled flights. World Bank data for the EU-28 has been used for comparability reasons, data is also available in Eurostat (table code: avia_paoc).</t>
  </si>
  <si>
    <t>Note: data not available for Brazil.</t>
  </si>
  <si>
    <t>Growth rate</t>
  </si>
  <si>
    <t>Average growth rate</t>
  </si>
  <si>
    <t>Note: vehicles in use are composed of all registered vehicles, passenger cars and commercial vehicles, on the road excluding motor cycles.</t>
  </si>
  <si>
    <t>Merchant fleet by flag of registration and by type of ship, annual, 1980-2015</t>
  </si>
  <si>
    <t>total Fleet</t>
  </si>
  <si>
    <t>Share 2008</t>
  </si>
  <si>
    <t>Share 2014</t>
  </si>
  <si>
    <t>Evolution</t>
  </si>
  <si>
    <t>(²) Argentina, Australia, Brazil, Canada, India, Indonesia, Mexico, Russia, Saudi Arabia, South Africa and Turkey.</t>
  </si>
  <si>
    <t xml:space="preserve">Other G20 (²) </t>
  </si>
  <si>
    <t xml:space="preserve">2014(¹) </t>
  </si>
  <si>
    <t>(¹) Deadweight tonnage is the weight measure of a vessel's carrying capacity. It includes cargo, fuel and stores. Data refer to the beginning of the year. Break in series for non-EU countries: inland water way vessels and fishing vessels are excluded from 2011 onwards. Data also include the United States and Canada Great Lakes fleets.</t>
  </si>
  <si>
    <r>
      <t xml:space="preserve">(TEU </t>
    </r>
    <r>
      <rPr>
        <sz val="9"/>
        <rFont val="Calibri"/>
        <family val="2"/>
      </rPr>
      <t>—</t>
    </r>
    <r>
      <rPr>
        <sz val="9"/>
        <rFont val="Arial"/>
        <family val="2"/>
      </rPr>
      <t xml:space="preserve"> Twenty-foot equivalent unit)</t>
    </r>
  </si>
  <si>
    <t>(¹) Provisional data.</t>
  </si>
  <si>
    <t>(¹) 2013/14.</t>
  </si>
  <si>
    <r>
      <t>Source:</t>
    </r>
    <r>
      <rPr>
        <sz val="9"/>
        <rFont val="Arial"/>
        <family val="2"/>
      </rPr>
      <t xml:space="preserve"> Eurostat (online data codes: rail_pa_total and demo_gind), the World Bank Transportation, Water, and Information and Communications Technologies Department, Transport Division, and United Nations, Department of Economic and Social Affairs, Population Division (2015). World Population Prospects: The 2015 Revision</t>
    </r>
  </si>
  <si>
    <r>
      <t>Source:</t>
    </r>
    <r>
      <rPr>
        <sz val="9"/>
        <rFont val="Arial"/>
        <family val="2"/>
      </rPr>
      <t xml:space="preserve"> Eurostat (online data codes: rail_go_typeall and demo_gind), the World Bank Transportation, Water, and Information and Communications Technologies Department, Transport Division, and United Nations, Department of Economic and Social Affairs, Population Division (2015). World Population Prospects: The 2015 Revision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</si>
  <si>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United Nations Conference on Trade and Development (Maritime transport indicators)</t>
    </r>
  </si>
  <si>
    <r>
      <t>Source:</t>
    </r>
    <r>
      <rPr>
        <sz val="9"/>
        <rFont val="Arial"/>
        <family val="2"/>
      </rPr>
      <t xml:space="preserve"> Eurostat (online data codes: road_go_ta_tott and demo_gind), OECD (International transport forum) and United Nations, Department of Economic and Social Affairs, Population Division (2015). World Population Prospects: The 2015 Revision</t>
    </r>
  </si>
  <si>
    <r>
      <t>Source:</t>
    </r>
    <r>
      <rPr>
        <sz val="9"/>
        <rFont val="Arial"/>
        <family val="2"/>
      </rPr>
      <t xml:space="preserve"> Eurostat (online data code: demo_gind), the International Organisation of Motor Vehicle Manufacturers and United Nations, Department of Economic and Social Affairs, Population Division (2015). World Population Prospects: The 2015 Revision</t>
    </r>
  </si>
  <si>
    <t xml:space="preserve">World maritime fleet 
(% of total deadweight tonnage) (¹) </t>
  </si>
  <si>
    <r>
      <t>Source:</t>
    </r>
    <r>
      <rPr>
        <sz val="9"/>
        <rFont val="Arial"/>
        <family val="2"/>
      </rPr>
      <t xml:space="preserve"> World Bank (World Development Indicators)</t>
    </r>
  </si>
  <si>
    <t xml:space="preserve">Figure 1: Rail passenger transport, 2005 and 2014 </t>
  </si>
  <si>
    <t>Figure 2: Rail freight transport, 2005 and 2014</t>
  </si>
  <si>
    <t>Figure 3: Containers handled in ports, 2008 and 2014</t>
  </si>
  <si>
    <t>Figure 4: Vehicles in use relative to population, 2005 and 2014</t>
  </si>
  <si>
    <t>Figure 5: Road freight transport, 2006 and 2014</t>
  </si>
  <si>
    <t>Figure 6: Number of air passengers carried, 2005 and 2014</t>
  </si>
  <si>
    <t>Table 1: Maritime fleet 2005 and 2014 and largest ports in 2014</t>
  </si>
  <si>
    <t>Table 2: Largest airports for passengers, 2014</t>
  </si>
  <si>
    <t>Nagoya (²)</t>
  </si>
  <si>
    <t>Busan (²)</t>
  </si>
  <si>
    <r>
      <t>Source:</t>
    </r>
    <r>
      <rPr>
        <sz val="9"/>
        <rFont val="Arial"/>
        <family val="2"/>
      </rPr>
      <t xml:space="preserve"> Eurostat (online data code: mar_mg_aa_pwhd), the United Nations Conference on Trade and Development (Maritime transport indicators), the American Association of Port Authorities (World port rankings and port authority data)</t>
    </r>
  </si>
  <si>
    <t>(²) Japan: freight tonnes. South Korea: revenue tonnes.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</si>
</sst>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4" formatCode="&quot;£&quot;#,##0;\-&quot;£&quot;#,##0"/>
    <numFmt numFmtId="165" formatCode="_ * #,##0.00_ ;_ * \-#,##0.00_ ;_ * &quot;-&quot;??_ ;_ @_ "/>
    <numFmt numFmtId="166" formatCode="#,##0.0"/>
    <numFmt numFmtId="167" formatCode="0.0"/>
    <numFmt numFmtId="168" formatCode="_-* #,##0_-;\-* #,##0_-;_-* &quot;-&quot;??_-;_-@_-"/>
    <numFmt numFmtId="169" formatCode="#,##0_i"/>
    <numFmt numFmtId="170" formatCode="@_i"/>
    <numFmt numFmtId="171" formatCode="#,##0.0_i"/>
    <numFmt numFmtId="172" formatCode="0.0000"/>
    <numFmt numFmtId="173" formatCode="#\ ###\ ###\ ##0;\-#\ ###\ ###\ ##0;0"/>
    <numFmt numFmtId="174" formatCode="#,###,##0"/>
    <numFmt numFmtId="175" formatCode="#\ ##0"/>
  </numFmts>
  <fonts count="69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8"/>
      <name val="Myriad Pro"/>
      <family val="2"/>
    </font>
    <font>
      <sz val="7"/>
      <name val="Myriad Pro"/>
      <family val="2"/>
    </font>
    <font>
      <u val="single"/>
      <sz val="9"/>
      <color indexed="12"/>
      <name val="Myriad Pro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2"/>
      <name val="Frutiger 45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u val="single"/>
      <sz val="9"/>
      <color indexed="12"/>
      <name val="Arial"/>
      <family val="2"/>
    </font>
    <font>
      <sz val="9"/>
      <color indexed="20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sz val="9"/>
      <color theme="2" tint="-0.24997000396251678"/>
      <name val="Arial"/>
      <family val="2"/>
    </font>
    <font>
      <sz val="10"/>
      <color theme="1"/>
      <name val="Helvetica Narrow"/>
      <family val="2"/>
    </font>
    <font>
      <sz val="12"/>
      <name val="System"/>
      <family val="2"/>
    </font>
    <font>
      <sz val="7"/>
      <name val="MS Sans Serif"/>
      <family val="2"/>
    </font>
    <font>
      <b/>
      <sz val="16"/>
      <name val="Helvetic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Helvetica Narrow"/>
      <family val="2"/>
    </font>
    <font>
      <b/>
      <sz val="13"/>
      <color theme="3"/>
      <name val="Helvetica Narrow"/>
      <family val="2"/>
    </font>
    <font>
      <b/>
      <sz val="11"/>
      <color theme="3"/>
      <name val="Helvetica Narrow"/>
      <family val="2"/>
    </font>
    <font>
      <sz val="10"/>
      <color rgb="FF006100"/>
      <name val="Helvetica Narrow"/>
      <family val="2"/>
    </font>
    <font>
      <sz val="10"/>
      <color rgb="FF9C0006"/>
      <name val="Helvetica Narrow"/>
      <family val="2"/>
    </font>
    <font>
      <sz val="10"/>
      <color rgb="FF9C6500"/>
      <name val="Helvetica Narrow"/>
      <family val="2"/>
    </font>
    <font>
      <sz val="10"/>
      <color rgb="FF3F3F76"/>
      <name val="Helvetica Narrow"/>
      <family val="2"/>
    </font>
    <font>
      <b/>
      <sz val="10"/>
      <color rgb="FF3F3F3F"/>
      <name val="Helvetica Narrow"/>
      <family val="2"/>
    </font>
    <font>
      <b/>
      <sz val="10"/>
      <color rgb="FFFA7D00"/>
      <name val="Helvetica Narrow"/>
      <family val="2"/>
    </font>
    <font>
      <sz val="10"/>
      <color rgb="FFFA7D00"/>
      <name val="Helvetica Narrow"/>
      <family val="2"/>
    </font>
    <font>
      <b/>
      <sz val="10"/>
      <color theme="0"/>
      <name val="Helvetica Narrow"/>
      <family val="2"/>
    </font>
    <font>
      <sz val="10"/>
      <color rgb="FFFF0000"/>
      <name val="Helvetica Narrow"/>
      <family val="2"/>
    </font>
    <font>
      <i/>
      <sz val="10"/>
      <color rgb="FF7F7F7F"/>
      <name val="Helvetica Narrow"/>
      <family val="2"/>
    </font>
    <font>
      <b/>
      <sz val="10"/>
      <color theme="1"/>
      <name val="Helvetica Narrow"/>
      <family val="2"/>
    </font>
    <font>
      <sz val="10"/>
      <color theme="0"/>
      <name val="Helvetica Narrow"/>
      <family val="2"/>
    </font>
    <font>
      <sz val="12"/>
      <name val="新細明體"/>
      <family val="2"/>
    </font>
    <font>
      <sz val="10"/>
      <color rgb="FF000000"/>
      <name val="Arial"/>
      <family val="2"/>
    </font>
    <font>
      <b/>
      <sz val="9"/>
      <color indexed="9"/>
      <name val="Arial"/>
      <family val="2"/>
    </font>
    <font>
      <sz val="9"/>
      <color theme="0"/>
      <name val="Arial"/>
      <family val="2"/>
    </font>
    <font>
      <sz val="9"/>
      <color indexed="12"/>
      <name val="Arial"/>
      <family val="2"/>
    </font>
    <font>
      <b/>
      <sz val="11"/>
      <name val="Arial"/>
      <family val="2"/>
    </font>
    <font>
      <sz val="9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8"/>
      <color theme="4"/>
      <name val="Arial"/>
      <family val="2"/>
    </font>
    <font>
      <b/>
      <sz val="8"/>
      <color theme="5"/>
      <name val="Arial"/>
      <family val="2"/>
    </font>
    <font>
      <sz val="9"/>
      <color theme="1"/>
      <name val="Arial"/>
      <family val="2"/>
      <scheme val="minor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4D8E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</borders>
  <cellStyleXfs count="12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8" fillId="21" borderId="3" applyNumberFormat="0" applyFont="0" applyAlignment="0" applyProtection="0"/>
    <xf numFmtId="0" fontId="14" fillId="7" borderId="1" applyNumberFormat="0" applyAlignment="0" applyProtection="0"/>
    <xf numFmtId="0" fontId="6" fillId="0" borderId="0" applyNumberFormat="0" applyFill="0" applyBorder="0">
      <alignment/>
      <protection locked="0"/>
    </xf>
    <xf numFmtId="0" fontId="15" fillId="3" borderId="0" applyNumberFormat="0" applyBorder="0" applyAlignment="0" applyProtection="0"/>
    <xf numFmtId="0" fontId="7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7" fillId="22" borderId="0" applyNumberFormat="0" applyBorder="0" applyAlignment="0" applyProtection="0"/>
    <xf numFmtId="0" fontId="8" fillId="0" borderId="0">
      <alignment/>
      <protection/>
    </xf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33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165" fontId="2" fillId="0" borderId="0" applyFont="0" applyFill="0" applyBorder="0" applyAlignment="0" applyProtection="0"/>
    <xf numFmtId="0" fontId="34" fillId="0" borderId="0">
      <alignment/>
      <protection/>
    </xf>
    <xf numFmtId="0" fontId="37" fillId="0" borderId="0">
      <alignment/>
      <protection/>
    </xf>
    <xf numFmtId="9" fontId="2" fillId="0" borderId="0" applyFont="0" applyFill="0" applyBorder="0" applyAlignment="0" applyProtection="0"/>
    <xf numFmtId="0" fontId="38" fillId="0" borderId="0">
      <alignment/>
      <protection/>
    </xf>
    <xf numFmtId="1" fontId="39" fillId="0" borderId="0" applyBorder="0">
      <alignment/>
      <protection locked="0"/>
    </xf>
    <xf numFmtId="0" fontId="1" fillId="0" borderId="0">
      <alignment/>
      <protection/>
    </xf>
    <xf numFmtId="0" fontId="40" fillId="24" borderId="0" applyNumberFormat="0" applyBorder="0">
      <alignment vertical="center"/>
      <protection locked="0"/>
    </xf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13" applyNumberFormat="0" applyAlignment="0" applyProtection="0"/>
    <xf numFmtId="0" fontId="49" fillId="29" borderId="14" applyNumberFormat="0" applyAlignment="0" applyProtection="0"/>
    <xf numFmtId="0" fontId="50" fillId="29" borderId="13" applyNumberFormat="0" applyAlignment="0" applyProtection="0"/>
    <xf numFmtId="0" fontId="51" fillId="0" borderId="15" applyNumberFormat="0" applyFill="0" applyAlignment="0" applyProtection="0"/>
    <xf numFmtId="0" fontId="52" fillId="30" borderId="1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56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56" fillId="54" borderId="0" applyNumberFormat="0" applyBorder="0" applyAlignment="0" applyProtection="0"/>
    <xf numFmtId="0" fontId="37" fillId="0" borderId="0">
      <alignment/>
      <protection/>
    </xf>
    <xf numFmtId="0" fontId="37" fillId="55" borderId="18" applyNumberFormat="0" applyFont="0" applyAlignment="0" applyProtection="0"/>
    <xf numFmtId="0" fontId="57" fillId="0" borderId="0">
      <alignment vertical="center"/>
      <protection/>
    </xf>
    <xf numFmtId="0" fontId="39" fillId="0" borderId="0">
      <alignment/>
      <protection locked="0"/>
    </xf>
    <xf numFmtId="0" fontId="58" fillId="56" borderId="0" applyNumberFormat="0" applyBorder="0">
      <alignment horizontal="left"/>
      <protection locked="0"/>
    </xf>
    <xf numFmtId="0" fontId="58" fillId="56" borderId="0" applyNumberFormat="0" applyBorder="0">
      <alignment horizontal="right"/>
      <protection locked="0"/>
    </xf>
    <xf numFmtId="0" fontId="58" fillId="56" borderId="0" applyNumberFormat="0" applyBorder="0">
      <alignment horizontal="left"/>
      <protection locked="0"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70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30" fillId="0" borderId="0" xfId="49" applyFont="1" applyAlignment="1" applyProtection="1">
      <alignment/>
      <protection/>
    </xf>
    <xf numFmtId="3" fontId="29" fillId="0" borderId="0" xfId="0" applyNumberFormat="1" applyFont="1" applyFill="1" applyBorder="1" applyAlignment="1">
      <alignment vertical="center"/>
    </xf>
    <xf numFmtId="0" fontId="28" fillId="33" borderId="19" xfId="0" applyNumberFormat="1" applyFont="1" applyFill="1" applyBorder="1" applyAlignment="1">
      <alignment horizontal="left" vertical="center"/>
    </xf>
    <xf numFmtId="0" fontId="28" fillId="0" borderId="20" xfId="0" applyNumberFormat="1" applyFont="1" applyFill="1" applyBorder="1" applyAlignment="1">
      <alignment horizontal="left" vertical="center"/>
    </xf>
    <xf numFmtId="0" fontId="28" fillId="0" borderId="21" xfId="0" applyNumberFormat="1" applyFont="1" applyFill="1" applyBorder="1" applyAlignment="1">
      <alignment horizontal="left" vertical="center"/>
    </xf>
    <xf numFmtId="0" fontId="28" fillId="0" borderId="22" xfId="0" applyNumberFormat="1" applyFont="1" applyFill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28" fillId="32" borderId="23" xfId="0" applyFont="1" applyFill="1" applyBorder="1" applyAlignment="1">
      <alignment horizontal="left" vertical="center" indent="1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66" fontId="0" fillId="33" borderId="19" xfId="0" applyNumberFormat="1" applyFont="1" applyFill="1" applyBorder="1" applyAlignment="1">
      <alignment horizontal="left" vertical="center" indent="1"/>
    </xf>
    <xf numFmtId="0" fontId="28" fillId="32" borderId="2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 quotePrefix="1">
      <alignment vertical="center"/>
    </xf>
    <xf numFmtId="3" fontId="0" fillId="0" borderId="0" xfId="0" applyNumberFormat="1" applyFont="1" applyFill="1" applyAlignment="1">
      <alignment horizontal="right" vertical="center"/>
    </xf>
    <xf numFmtId="1" fontId="0" fillId="0" borderId="0" xfId="0" applyNumberFormat="1" applyFont="1" applyAlignment="1">
      <alignment/>
    </xf>
    <xf numFmtId="166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30" fillId="0" borderId="0" xfId="49" applyFont="1" applyFill="1" applyAlignment="1" applyProtection="1">
      <alignment vertical="center"/>
      <protection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vertical="center"/>
    </xf>
    <xf numFmtId="1" fontId="0" fillId="0" borderId="0" xfId="0" applyNumberFormat="1" applyFont="1" applyFill="1" applyAlignment="1">
      <alignment vertical="center"/>
    </xf>
    <xf numFmtId="168" fontId="0" fillId="0" borderId="0" xfId="18" applyNumberFormat="1" applyFont="1"/>
    <xf numFmtId="166" fontId="0" fillId="0" borderId="21" xfId="0" applyNumberFormat="1" applyFont="1" applyFill="1" applyBorder="1" applyAlignment="1">
      <alignment horizontal="left" vertical="center" indent="1"/>
    </xf>
    <xf numFmtId="166" fontId="0" fillId="0" borderId="22" xfId="0" applyNumberFormat="1" applyFont="1" applyFill="1" applyBorder="1" applyAlignment="1">
      <alignment horizontal="left" vertical="center" indent="1"/>
    </xf>
    <xf numFmtId="0" fontId="32" fillId="0" borderId="0" xfId="0" applyFont="1" applyAlignment="1">
      <alignment horizontal="left" indent="2"/>
    </xf>
    <xf numFmtId="173" fontId="3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8" fillId="32" borderId="19" xfId="0" applyFont="1" applyFill="1" applyBorder="1" applyAlignment="1">
      <alignment horizontal="center" wrapText="1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right" vertical="center"/>
    </xf>
    <xf numFmtId="166" fontId="36" fillId="0" borderId="0" xfId="0" applyNumberFormat="1" applyFont="1" applyFill="1" applyAlignment="1">
      <alignment vertical="center"/>
    </xf>
    <xf numFmtId="170" fontId="0" fillId="0" borderId="24" xfId="0" applyNumberFormat="1" applyFont="1" applyFill="1" applyBorder="1" applyAlignment="1">
      <alignment horizontal="left" vertical="center" indent="1"/>
    </xf>
    <xf numFmtId="170" fontId="0" fillId="0" borderId="25" xfId="0" applyNumberFormat="1" applyFont="1" applyFill="1" applyBorder="1" applyAlignment="1">
      <alignment horizontal="left" vertical="center" indent="1"/>
    </xf>
    <xf numFmtId="0" fontId="28" fillId="32" borderId="26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54" applyFont="1">
      <alignment/>
      <protection/>
    </xf>
    <xf numFmtId="0" fontId="0" fillId="0" borderId="0" xfId="54" applyFont="1" applyFill="1">
      <alignment/>
      <protection/>
    </xf>
    <xf numFmtId="3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Fill="1" applyBorder="1" applyAlignment="1">
      <alignment vertical="center"/>
    </xf>
    <xf numFmtId="3" fontId="32" fillId="0" borderId="0" xfId="0" applyNumberFormat="1" applyFont="1" applyAlignment="1">
      <alignment horizontal="left" indent="2"/>
    </xf>
    <xf numFmtId="166" fontId="0" fillId="0" borderId="27" xfId="0" applyNumberFormat="1" applyFont="1" applyFill="1" applyBorder="1" applyAlignment="1">
      <alignment horizontal="left" vertical="center" indent="1"/>
    </xf>
    <xf numFmtId="169" fontId="0" fillId="0" borderId="0" xfId="54" applyNumberFormat="1" applyFont="1">
      <alignment/>
      <protection/>
    </xf>
    <xf numFmtId="167" fontId="0" fillId="0" borderId="0" xfId="54" applyNumberFormat="1" applyFont="1" applyFill="1">
      <alignment/>
      <protection/>
    </xf>
    <xf numFmtId="0" fontId="28" fillId="32" borderId="26" xfId="0" applyNumberFormat="1" applyFont="1" applyFill="1" applyBorder="1" applyAlignment="1">
      <alignment horizontal="center" vertical="center"/>
    </xf>
    <xf numFmtId="0" fontId="28" fillId="33" borderId="28" xfId="0" applyNumberFormat="1" applyFont="1" applyFill="1" applyBorder="1" applyAlignment="1">
      <alignment horizontal="left" vertical="center"/>
    </xf>
    <xf numFmtId="0" fontId="28" fillId="33" borderId="22" xfId="0" applyNumberFormat="1" applyFont="1" applyFill="1" applyBorder="1" applyAlignment="1">
      <alignment horizontal="left" vertical="center"/>
    </xf>
    <xf numFmtId="0" fontId="28" fillId="32" borderId="27" xfId="0" applyFont="1" applyFill="1" applyBorder="1" applyAlignment="1">
      <alignment horizontal="center" vertical="center"/>
    </xf>
    <xf numFmtId="170" fontId="0" fillId="33" borderId="29" xfId="0" applyNumberFormat="1" applyFont="1" applyFill="1" applyBorder="1" applyAlignment="1">
      <alignment horizontal="left" vertical="center" indent="1"/>
    </xf>
    <xf numFmtId="170" fontId="0" fillId="33" borderId="25" xfId="0" applyNumberFormat="1" applyFont="1" applyFill="1" applyBorder="1" applyAlignment="1">
      <alignment horizontal="left" vertical="center" indent="1"/>
    </xf>
    <xf numFmtId="170" fontId="0" fillId="0" borderId="30" xfId="0" applyNumberFormat="1" applyFont="1" applyFill="1" applyBorder="1" applyAlignment="1">
      <alignment horizontal="left" vertical="center" indent="1"/>
    </xf>
    <xf numFmtId="0" fontId="30" fillId="0" borderId="0" xfId="49" applyFont="1" applyAlignment="1" applyProtection="1">
      <alignment vertical="center"/>
      <protection/>
    </xf>
    <xf numFmtId="49" fontId="0" fillId="0" borderId="21" xfId="0" applyNumberFormat="1" applyFont="1" applyBorder="1" applyAlignment="1">
      <alignment horizontal="left"/>
    </xf>
    <xf numFmtId="49" fontId="0" fillId="56" borderId="20" xfId="122" applyNumberFormat="1" applyFont="1" applyBorder="1" applyAlignment="1" applyProtection="1">
      <alignment horizontal="left"/>
      <protection locked="0"/>
    </xf>
    <xf numFmtId="49" fontId="0" fillId="56" borderId="21" xfId="122" applyNumberFormat="1" applyFont="1" applyBorder="1" applyAlignment="1" applyProtection="1">
      <alignment horizontal="left"/>
      <protection locked="0"/>
    </xf>
    <xf numFmtId="49" fontId="0" fillId="56" borderId="27" xfId="122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vertical="center" wrapText="1"/>
    </xf>
    <xf numFmtId="0" fontId="28" fillId="57" borderId="31" xfId="0" applyFont="1" applyFill="1" applyBorder="1" applyAlignment="1">
      <alignment wrapText="1"/>
    </xf>
    <xf numFmtId="0" fontId="59" fillId="58" borderId="32" xfId="0" applyFont="1" applyFill="1" applyBorder="1" applyAlignment="1">
      <alignment vertical="center" wrapText="1"/>
    </xf>
    <xf numFmtId="0" fontId="0" fillId="57" borderId="31" xfId="0" applyFont="1" applyFill="1" applyBorder="1" applyAlignment="1">
      <alignment vertical="top" wrapText="1"/>
    </xf>
    <xf numFmtId="0" fontId="32" fillId="0" borderId="0" xfId="126" applyFont="1">
      <alignment/>
      <protection/>
    </xf>
    <xf numFmtId="0" fontId="30" fillId="0" borderId="0" xfId="49" applyNumberFormat="1" applyFont="1" applyFill="1" applyAlignment="1" applyProtection="1">
      <alignment vertical="center"/>
      <protection/>
    </xf>
    <xf numFmtId="0" fontId="60" fillId="0" borderId="0" xfId="0" applyFont="1" applyFill="1" applyBorder="1" applyAlignment="1">
      <alignment vertical="center"/>
    </xf>
    <xf numFmtId="3" fontId="60" fillId="0" borderId="0" xfId="0" applyNumberFormat="1" applyFont="1" applyAlignment="1">
      <alignment vertical="center"/>
    </xf>
    <xf numFmtId="0" fontId="60" fillId="0" borderId="0" xfId="0" applyFont="1" applyAlignment="1">
      <alignment vertical="center"/>
    </xf>
    <xf numFmtId="0" fontId="28" fillId="32" borderId="23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3" fontId="0" fillId="59" borderId="0" xfId="0" applyNumberFormat="1" applyFont="1" applyFill="1" applyBorder="1" applyAlignment="1" quotePrefix="1">
      <alignment vertical="center"/>
    </xf>
    <xf numFmtId="0" fontId="0" fillId="59" borderId="0" xfId="0" applyFont="1" applyFill="1" applyAlignment="1">
      <alignment horizontal="right" vertical="center"/>
    </xf>
    <xf numFmtId="0" fontId="0" fillId="59" borderId="0" xfId="0" applyFont="1" applyFill="1" applyAlignment="1">
      <alignment vertical="center"/>
    </xf>
    <xf numFmtId="0" fontId="0" fillId="59" borderId="0" xfId="0" applyNumberFormat="1" applyFont="1" applyFill="1" applyBorder="1" applyAlignment="1">
      <alignment vertical="center"/>
    </xf>
    <xf numFmtId="3" fontId="0" fillId="59" borderId="0" xfId="0" applyNumberFormat="1" applyFont="1" applyFill="1" applyAlignment="1">
      <alignment horizontal="right" vertical="center"/>
    </xf>
    <xf numFmtId="1" fontId="0" fillId="59" borderId="0" xfId="0" applyNumberFormat="1" applyFont="1" applyFill="1" applyAlignment="1">
      <alignment/>
    </xf>
    <xf numFmtId="1" fontId="0" fillId="59" borderId="0" xfId="0" applyNumberFormat="1" applyFont="1" applyFill="1" applyAlignment="1">
      <alignment horizontal="right" vertical="center"/>
    </xf>
    <xf numFmtId="0" fontId="0" fillId="59" borderId="0" xfId="0" applyFont="1" applyFill="1" applyAlignment="1">
      <alignment/>
    </xf>
    <xf numFmtId="1" fontId="0" fillId="59" borderId="0" xfId="0" applyNumberFormat="1" applyFont="1" applyFill="1" applyAlignment="1">
      <alignment vertical="center"/>
    </xf>
    <xf numFmtId="3" fontId="0" fillId="59" borderId="0" xfId="0" applyNumberFormat="1" applyFont="1" applyFill="1" applyAlignment="1">
      <alignment vertical="center"/>
    </xf>
    <xf numFmtId="3" fontId="36" fillId="0" borderId="0" xfId="0" applyNumberFormat="1" applyFont="1" applyFill="1" applyBorder="1" applyAlignment="1" quotePrefix="1">
      <alignment vertical="center"/>
    </xf>
    <xf numFmtId="0" fontId="28" fillId="0" borderId="0" xfId="0" applyFont="1" applyAlignment="1">
      <alignment vertical="center"/>
    </xf>
    <xf numFmtId="174" fontId="0" fillId="0" borderId="0" xfId="0" applyNumberFormat="1" applyFont="1" applyAlignment="1">
      <alignment/>
    </xf>
    <xf numFmtId="0" fontId="61" fillId="0" borderId="0" xfId="49" applyFont="1" applyAlignment="1" applyProtection="1">
      <alignment/>
      <protection/>
    </xf>
    <xf numFmtId="0" fontId="0" fillId="59" borderId="0" xfId="0" applyFont="1" applyFill="1" applyBorder="1" applyAlignment="1">
      <alignment vertical="top" wrapText="1"/>
    </xf>
    <xf numFmtId="0" fontId="0" fillId="59" borderId="0" xfId="0" applyFont="1" applyFill="1" applyBorder="1" applyAlignment="1">
      <alignment vertical="center"/>
    </xf>
    <xf numFmtId="0" fontId="0" fillId="59" borderId="0" xfId="0" applyFont="1" applyFill="1" applyBorder="1" applyAlignment="1">
      <alignment horizontal="right" vertical="center"/>
    </xf>
    <xf numFmtId="166" fontId="0" fillId="59" borderId="0" xfId="0" applyNumberFormat="1" applyFont="1" applyFill="1" applyBorder="1" applyAlignment="1">
      <alignment vertical="center"/>
    </xf>
    <xf numFmtId="2" fontId="0" fillId="59" borderId="0" xfId="0" applyNumberFormat="1" applyFont="1" applyFill="1" applyBorder="1" applyAlignment="1">
      <alignment vertical="center"/>
    </xf>
    <xf numFmtId="3" fontId="0" fillId="59" borderId="0" xfId="0" applyNumberFormat="1" applyFont="1" applyFill="1" applyBorder="1" applyAlignment="1">
      <alignment horizontal="right" vertical="center"/>
    </xf>
    <xf numFmtId="1" fontId="0" fillId="59" borderId="0" xfId="0" applyNumberFormat="1" applyFont="1" applyFill="1" applyBorder="1" applyAlignment="1">
      <alignment vertical="center"/>
    </xf>
    <xf numFmtId="0" fontId="61" fillId="0" borderId="0" xfId="49" applyFont="1" applyAlignment="1" applyProtection="1">
      <alignment vertical="center"/>
      <protection/>
    </xf>
    <xf numFmtId="0" fontId="61" fillId="0" borderId="0" xfId="49" applyFont="1" applyFill="1" applyAlignment="1" applyProtection="1">
      <alignment vertical="center"/>
      <protection/>
    </xf>
    <xf numFmtId="0" fontId="28" fillId="0" borderId="0" xfId="0" applyNumberFormat="1" applyFont="1" applyFill="1" applyAlignment="1">
      <alignment vertical="center"/>
    </xf>
    <xf numFmtId="3" fontId="32" fillId="59" borderId="0" xfId="0" applyNumberFormat="1" applyFont="1" applyFill="1" applyBorder="1" applyAlignment="1">
      <alignment/>
    </xf>
    <xf numFmtId="167" fontId="0" fillId="59" borderId="0" xfId="0" applyNumberFormat="1" applyFont="1" applyFill="1" applyBorder="1" applyAlignment="1">
      <alignment vertical="center"/>
    </xf>
    <xf numFmtId="0" fontId="6" fillId="0" borderId="0" xfId="49" applyFill="1" applyAlignment="1" applyProtection="1">
      <alignment vertical="center"/>
      <protection/>
    </xf>
    <xf numFmtId="0" fontId="0" fillId="0" borderId="0" xfId="67" applyFont="1">
      <alignment/>
      <protection/>
    </xf>
    <xf numFmtId="0" fontId="8" fillId="0" borderId="0" xfId="54">
      <alignment/>
      <protection/>
    </xf>
    <xf numFmtId="0" fontId="0" fillId="0" borderId="0" xfId="67" applyFont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67" fontId="0" fillId="0" borderId="0" xfId="0" applyNumberFormat="1" applyFont="1" applyAlignment="1">
      <alignment vertical="center"/>
    </xf>
    <xf numFmtId="167" fontId="0" fillId="0" borderId="0" xfId="0" applyNumberFormat="1" applyFont="1" applyFill="1" applyAlignment="1">
      <alignment vertical="center"/>
    </xf>
    <xf numFmtId="0" fontId="0" fillId="0" borderId="0" xfId="67" applyFont="1" applyAlignment="1">
      <alignment horizontal="right"/>
      <protection/>
    </xf>
    <xf numFmtId="3" fontId="0" fillId="0" borderId="0" xfId="0" applyNumberFormat="1" applyAlignment="1">
      <alignment vertical="center" wrapText="1"/>
    </xf>
    <xf numFmtId="1" fontId="0" fillId="0" borderId="0" xfId="0" applyNumberFormat="1" applyFont="1" applyAlignment="1">
      <alignment/>
    </xf>
    <xf numFmtId="1" fontId="8" fillId="0" borderId="0" xfId="54" applyNumberFormat="1">
      <alignment/>
      <protection/>
    </xf>
    <xf numFmtId="1" fontId="0" fillId="0" borderId="0" xfId="54" applyNumberFormat="1" applyFont="1">
      <alignment/>
      <protection/>
    </xf>
    <xf numFmtId="1" fontId="0" fillId="0" borderId="0" xfId="67" applyNumberFormat="1" applyFont="1">
      <alignment/>
      <protection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Alignment="1">
      <alignment vertical="center" wrapText="1"/>
    </xf>
    <xf numFmtId="0" fontId="0" fillId="0" borderId="0" xfId="67" applyNumberFormat="1" applyFont="1" applyAlignment="1">
      <alignment horizontal="right"/>
      <protection/>
    </xf>
    <xf numFmtId="0" fontId="62" fillId="0" borderId="0" xfId="0" applyFont="1" applyFill="1" applyBorder="1" applyAlignment="1">
      <alignment horizontal="left" vertical="center"/>
    </xf>
    <xf numFmtId="11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horizontal="center" vertical="center"/>
    </xf>
    <xf numFmtId="0" fontId="0" fillId="0" borderId="0" xfId="54" applyFont="1" applyFill="1" applyAlignment="1">
      <alignment horizontal="center"/>
      <protection/>
    </xf>
    <xf numFmtId="0" fontId="2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167" fontId="0" fillId="33" borderId="29" xfId="0" applyNumberFormat="1" applyFont="1" applyFill="1" applyBorder="1" applyAlignment="1">
      <alignment horizontal="right" vertical="justify" indent="4"/>
    </xf>
    <xf numFmtId="167" fontId="0" fillId="33" borderId="28" xfId="0" applyNumberFormat="1" applyFont="1" applyFill="1" applyBorder="1" applyAlignment="1">
      <alignment horizontal="right" vertical="justify" indent="4"/>
    </xf>
    <xf numFmtId="167" fontId="0" fillId="33" borderId="25" xfId="0" applyNumberFormat="1" applyFont="1" applyFill="1" applyBorder="1" applyAlignment="1">
      <alignment horizontal="right" vertical="justify" indent="4"/>
    </xf>
    <xf numFmtId="167" fontId="0" fillId="33" borderId="22" xfId="0" applyNumberFormat="1" applyFont="1" applyFill="1" applyBorder="1" applyAlignment="1">
      <alignment horizontal="right" vertical="justify" indent="4"/>
    </xf>
    <xf numFmtId="167" fontId="0" fillId="0" borderId="30" xfId="0" applyNumberFormat="1" applyFont="1" applyFill="1" applyBorder="1" applyAlignment="1">
      <alignment horizontal="right" vertical="justify" indent="4"/>
    </xf>
    <xf numFmtId="167" fontId="0" fillId="0" borderId="20" xfId="0" applyNumberFormat="1" applyFont="1" applyFill="1" applyBorder="1" applyAlignment="1">
      <alignment horizontal="right" vertical="justify" indent="4"/>
    </xf>
    <xf numFmtId="167" fontId="0" fillId="0" borderId="24" xfId="0" applyNumberFormat="1" applyFont="1" applyFill="1" applyBorder="1" applyAlignment="1">
      <alignment horizontal="right" vertical="justify" indent="4"/>
    </xf>
    <xf numFmtId="167" fontId="0" fillId="0" borderId="21" xfId="0" applyNumberFormat="1" applyFont="1" applyFill="1" applyBorder="1" applyAlignment="1">
      <alignment horizontal="right" vertical="justify" indent="4"/>
    </xf>
    <xf numFmtId="167" fontId="0" fillId="0" borderId="33" xfId="0" applyNumberFormat="1" applyFont="1" applyFill="1" applyBorder="1" applyAlignment="1">
      <alignment horizontal="right" vertical="justify" indent="4"/>
    </xf>
    <xf numFmtId="167" fontId="0" fillId="0" borderId="34" xfId="0" applyNumberFormat="1" applyFont="1" applyFill="1" applyBorder="1" applyAlignment="1">
      <alignment horizontal="right" vertical="justify" indent="4"/>
    </xf>
    <xf numFmtId="0" fontId="62" fillId="0" borderId="0" xfId="0" applyFont="1" applyAlignment="1">
      <alignment horizontal="left" vertical="center"/>
    </xf>
    <xf numFmtId="171" fontId="0" fillId="33" borderId="19" xfId="0" applyNumberFormat="1" applyFont="1" applyFill="1" applyBorder="1" applyAlignment="1">
      <alignment horizontal="right" vertical="center" indent="6"/>
    </xf>
    <xf numFmtId="171" fontId="0" fillId="0" borderId="20" xfId="0" applyNumberFormat="1" applyFont="1" applyFill="1" applyBorder="1" applyAlignment="1">
      <alignment horizontal="right" vertical="center" indent="6"/>
    </xf>
    <xf numFmtId="171" fontId="0" fillId="0" borderId="0" xfId="0" applyNumberFormat="1" applyFont="1" applyFill="1" applyBorder="1" applyAlignment="1">
      <alignment horizontal="right" vertical="center" indent="6"/>
    </xf>
    <xf numFmtId="171" fontId="0" fillId="0" borderId="22" xfId="0" applyNumberFormat="1" applyFont="1" applyFill="1" applyBorder="1" applyAlignment="1">
      <alignment horizontal="right" vertical="center" indent="6"/>
    </xf>
    <xf numFmtId="0" fontId="28" fillId="32" borderId="35" xfId="0" applyFont="1" applyFill="1" applyBorder="1" applyAlignment="1">
      <alignment horizontal="center" vertical="center" wrapText="1"/>
    </xf>
    <xf numFmtId="171" fontId="0" fillId="33" borderId="36" xfId="0" applyNumberFormat="1" applyFont="1" applyFill="1" applyBorder="1" applyAlignment="1">
      <alignment horizontal="right" vertical="center" indent="5"/>
    </xf>
    <xf numFmtId="171" fontId="0" fillId="0" borderId="37" xfId="0" applyNumberFormat="1" applyFont="1" applyFill="1" applyBorder="1" applyAlignment="1">
      <alignment horizontal="right" vertical="center" indent="5"/>
    </xf>
    <xf numFmtId="171" fontId="0" fillId="0" borderId="38" xfId="0" applyNumberFormat="1" applyFont="1" applyFill="1" applyBorder="1" applyAlignment="1">
      <alignment horizontal="right" vertical="center" indent="5"/>
    </xf>
    <xf numFmtId="171" fontId="0" fillId="0" borderId="39" xfId="0" applyNumberFormat="1" applyFont="1" applyFill="1" applyBorder="1" applyAlignment="1">
      <alignment horizontal="right" vertical="center" indent="5"/>
    </xf>
    <xf numFmtId="0" fontId="29" fillId="0" borderId="0" xfId="0" applyFont="1" applyFill="1" applyBorder="1" applyAlignment="1">
      <alignment vertical="center" wrapText="1"/>
    </xf>
    <xf numFmtId="0" fontId="28" fillId="32" borderId="28" xfId="0" applyNumberFormat="1" applyFont="1" applyFill="1" applyBorder="1" applyAlignment="1">
      <alignment horizontal="center" vertical="center"/>
    </xf>
    <xf numFmtId="0" fontId="28" fillId="32" borderId="27" xfId="0" applyNumberFormat="1" applyFont="1" applyFill="1" applyBorder="1" applyAlignment="1">
      <alignment horizontal="center" vertical="center"/>
    </xf>
    <xf numFmtId="0" fontId="28" fillId="32" borderId="29" xfId="0" applyFont="1" applyFill="1" applyBorder="1" applyAlignment="1">
      <alignment horizontal="center" vertical="center" wrapText="1"/>
    </xf>
    <xf numFmtId="0" fontId="28" fillId="32" borderId="28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28" fillId="32" borderId="40" xfId="0" applyFont="1" applyFill="1" applyBorder="1" applyAlignment="1">
      <alignment horizontal="center" vertical="center" wrapText="1"/>
    </xf>
    <xf numFmtId="175" fontId="0" fillId="33" borderId="29" xfId="0" applyNumberFormat="1" applyFont="1" applyFill="1" applyBorder="1" applyAlignment="1">
      <alignment horizontal="right" vertical="justify" indent="3"/>
    </xf>
    <xf numFmtId="175" fontId="0" fillId="33" borderId="25" xfId="0" applyNumberFormat="1" applyFont="1" applyFill="1" applyBorder="1" applyAlignment="1">
      <alignment horizontal="right" vertical="justify" indent="3"/>
    </xf>
    <xf numFmtId="175" fontId="0" fillId="0" borderId="30" xfId="0" applyNumberFormat="1" applyFont="1" applyFill="1" applyBorder="1" applyAlignment="1">
      <alignment horizontal="right" vertical="justify" indent="3"/>
    </xf>
    <xf numFmtId="175" fontId="0" fillId="0" borderId="24" xfId="0" applyNumberFormat="1" applyFont="1" applyFill="1" applyBorder="1" applyAlignment="1">
      <alignment horizontal="right" vertical="justify" indent="3"/>
    </xf>
    <xf numFmtId="175" fontId="0" fillId="0" borderId="33" xfId="0" applyNumberFormat="1" applyFont="1" applyFill="1" applyBorder="1" applyAlignment="1">
      <alignment horizontal="right" vertical="justify" indent="3"/>
    </xf>
    <xf numFmtId="0" fontId="0" fillId="0" borderId="0" xfId="0" applyFont="1" applyFill="1" applyBorder="1" applyAlignment="1">
      <alignment horizontal="left" vertical="center" wrapText="1"/>
    </xf>
  </cellXfs>
  <cellStyles count="1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Hyperlink" xfId="49"/>
    <cellStyle name="Insatisfaisant" xfId="50"/>
    <cellStyle name="Lien hypertexte" xfId="51"/>
    <cellStyle name="Lien hypertexte 2" xfId="52"/>
    <cellStyle name="Neutre" xfId="53"/>
    <cellStyle name="Normal 2" xfId="54"/>
    <cellStyle name="Satisfaisant" xfId="55"/>
    <cellStyle name="Sortie" xfId="56"/>
    <cellStyle name="Style 1" xfId="57"/>
    <cellStyle name="Texte explicatif" xfId="58"/>
    <cellStyle name="Title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  <cellStyle name="Normal 3" xfId="67"/>
    <cellStyle name="Normal 4" xfId="68"/>
    <cellStyle name="Normal 5" xfId="69"/>
    <cellStyle name="Comma 2" xfId="70"/>
    <cellStyle name="Standard_Cargo traffic" xfId="71"/>
    <cellStyle name="Standard 4" xfId="72"/>
    <cellStyle name="Percent 2" xfId="73"/>
    <cellStyle name="Normal 2 2" xfId="74"/>
    <cellStyle name="nummer" xfId="75"/>
    <cellStyle name="Standard 2" xfId="76"/>
    <cellStyle name="chapter" xfId="77"/>
    <cellStyle name="Title 2" xfId="78"/>
    <cellStyle name="Heading 1 2" xfId="79"/>
    <cellStyle name="Heading 2 2" xfId="80"/>
    <cellStyle name="Heading 3 2" xfId="81"/>
    <cellStyle name="Heading 4 2" xfId="82"/>
    <cellStyle name="Good 2" xfId="83"/>
    <cellStyle name="Bad 2" xfId="84"/>
    <cellStyle name="Neutral 2" xfId="85"/>
    <cellStyle name="Input 2" xfId="86"/>
    <cellStyle name="Output 2" xfId="87"/>
    <cellStyle name="Calculation 2" xfId="88"/>
    <cellStyle name="Linked Cell 2" xfId="89"/>
    <cellStyle name="Check Cell 2" xfId="90"/>
    <cellStyle name="Warning Text 2" xfId="91"/>
    <cellStyle name="Explanatory Text 2" xfId="92"/>
    <cellStyle name="Total 2" xfId="93"/>
    <cellStyle name="Accent1 2" xfId="94"/>
    <cellStyle name="20% - Accent1 2" xfId="95"/>
    <cellStyle name="40% - Accent1 2" xfId="96"/>
    <cellStyle name="60% - Accent1 2" xfId="97"/>
    <cellStyle name="Accent2 2" xfId="98"/>
    <cellStyle name="20% - Accent2 2" xfId="99"/>
    <cellStyle name="40% - Accent2 2" xfId="100"/>
    <cellStyle name="60% - Accent2 2" xfId="101"/>
    <cellStyle name="Accent3 2" xfId="102"/>
    <cellStyle name="20% - Accent3 2" xfId="103"/>
    <cellStyle name="40% - Accent3 2" xfId="104"/>
    <cellStyle name="60% - Accent3 2" xfId="105"/>
    <cellStyle name="Accent4 2" xfId="106"/>
    <cellStyle name="20% - Accent4 2" xfId="107"/>
    <cellStyle name="40% - Accent4 2" xfId="108"/>
    <cellStyle name="60% - Accent4 2" xfId="109"/>
    <cellStyle name="Accent5 2" xfId="110"/>
    <cellStyle name="20% - Accent5 2" xfId="111"/>
    <cellStyle name="40% - Accent5 2" xfId="112"/>
    <cellStyle name="60% - Accent5 2" xfId="113"/>
    <cellStyle name="Accent6 2" xfId="114"/>
    <cellStyle name="20% - Accent6 2" xfId="115"/>
    <cellStyle name="40% - Accent6 2" xfId="116"/>
    <cellStyle name="60% - Accent6 2" xfId="117"/>
    <cellStyle name="Standard 3" xfId="118"/>
    <cellStyle name="Notiz 2" xfId="119"/>
    <cellStyle name="Standard 5" xfId="120"/>
    <cellStyle name="Rita" xfId="121"/>
    <cellStyle name="Titre lignes" xfId="122"/>
    <cellStyle name="Ligne détail" xfId="123"/>
    <cellStyle name="Titre colonnes" xfId="124"/>
    <cellStyle name="Normal 6" xfId="125"/>
    <cellStyle name="Normal 7" xfId="126"/>
    <cellStyle name="Normal 8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5F28C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75"/>
          <c:y val="0.03775"/>
          <c:w val="0.91325"/>
          <c:h val="0.6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1'!$C$43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chemeClr val="accent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1'!$B$44:$B$59</c:f>
              <c:strCache/>
            </c:strRef>
          </c:cat>
          <c:val>
            <c:numRef>
              <c:f>'Figure 1'!$C$44:$C$59</c:f>
              <c:numCache/>
            </c:numRef>
          </c:val>
        </c:ser>
        <c:ser>
          <c:idx val="1"/>
          <c:order val="1"/>
          <c:tx>
            <c:strRef>
              <c:f>'Figure 1'!$D$43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chemeClr val="accent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1'!$B$44:$B$59</c:f>
              <c:strCache/>
            </c:strRef>
          </c:cat>
          <c:val>
            <c:numRef>
              <c:f>'Figure 1'!$D$44:$D$59</c:f>
              <c:numCache/>
            </c:numRef>
          </c:val>
        </c:ser>
        <c:axId val="62137524"/>
        <c:axId val="22366805"/>
      </c:barChart>
      <c:catAx>
        <c:axId val="62137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66805"/>
        <c:crosses val="autoZero"/>
        <c:auto val="1"/>
        <c:lblOffset val="100"/>
        <c:tickLblSkip val="1"/>
        <c:noMultiLvlLbl val="0"/>
      </c:catAx>
      <c:valAx>
        <c:axId val="22366805"/>
        <c:scaling>
          <c:orientation val="minMax"/>
          <c:max val="22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2137524"/>
        <c:crosses val="autoZero"/>
        <c:crossBetween val="between"/>
        <c:dispUnits/>
        <c:majorUnit val="200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7"/>
          <c:y val="0.0375"/>
          <c:w val="0.91475"/>
          <c:h val="0.4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2'!$D$61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2'!$C$62:$C$78</c:f>
              <c:strCache/>
            </c:strRef>
          </c:cat>
          <c:val>
            <c:numRef>
              <c:f>'Figure 2'!$D$62:$D$78</c:f>
              <c:numCache/>
            </c:numRef>
          </c:val>
        </c:ser>
        <c:ser>
          <c:idx val="1"/>
          <c:order val="1"/>
          <c:tx>
            <c:strRef>
              <c:f>'Figure 2'!$E$61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2'!$C$62:$C$78</c:f>
              <c:strCache/>
            </c:strRef>
          </c:cat>
          <c:val>
            <c:numRef>
              <c:f>'Figure 2'!$E$62:$E$78</c:f>
              <c:numCache/>
            </c:numRef>
          </c:val>
        </c:ser>
        <c:axId val="67083518"/>
        <c:axId val="66880751"/>
      </c:barChart>
      <c:catAx>
        <c:axId val="6708351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6880751"/>
        <c:crosses val="autoZero"/>
        <c:auto val="1"/>
        <c:lblOffset val="100"/>
        <c:noMultiLvlLbl val="0"/>
      </c:catAx>
      <c:valAx>
        <c:axId val="66880751"/>
        <c:scaling>
          <c:orientation val="minMax"/>
          <c:max val="3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7083518"/>
        <c:crosses val="autoZero"/>
        <c:crossBetween val="between"/>
        <c:dispUnits/>
        <c:majorUnit val="1000"/>
      </c:valAx>
    </c:plotArea>
    <c:legend>
      <c:legendPos val="b"/>
      <c:layout>
        <c:manualLayout>
          <c:xMode val="edge"/>
          <c:yMode val="edge"/>
          <c:x val="0.4355"/>
          <c:y val="0.906"/>
          <c:w val="0.12925"/>
          <c:h val="0.074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825"/>
          <c:y val="0.091"/>
          <c:w val="0.916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2'!$H$61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u="none" baseline="0">
                    <a:solidFill>
                      <a:schemeClr val="accent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2'!$G$62:$G$78</c:f>
              <c:strCache/>
            </c:strRef>
          </c:cat>
          <c:val>
            <c:numRef>
              <c:f>'Figure 2'!$H$62:$H$78</c:f>
              <c:numCache/>
            </c:numRef>
          </c:val>
        </c:ser>
        <c:ser>
          <c:idx val="1"/>
          <c:order val="1"/>
          <c:tx>
            <c:strRef>
              <c:f>'Figure 2'!$I$61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u="none" baseline="0">
                    <a:solidFill>
                      <a:schemeClr val="accent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2'!$G$62:$G$78</c:f>
              <c:strCache/>
            </c:strRef>
          </c:cat>
          <c:val>
            <c:numRef>
              <c:f>'Figure 2'!$I$62:$I$78</c:f>
              <c:numCache/>
            </c:numRef>
          </c:val>
        </c:ser>
        <c:axId val="65055848"/>
        <c:axId val="48631721"/>
      </c:barChart>
      <c:catAx>
        <c:axId val="65055848"/>
        <c:scaling>
          <c:orientation val="minMax"/>
        </c:scaling>
        <c:axPos val="b"/>
        <c:delete val="1"/>
        <c:majorTickMark val="out"/>
        <c:minorTickMark val="none"/>
        <c:tickLblPos val="nextTo"/>
        <c:crossAx val="48631721"/>
        <c:crosses val="autoZero"/>
        <c:auto val="1"/>
        <c:lblOffset val="100"/>
        <c:noMultiLvlLbl val="0"/>
      </c:catAx>
      <c:valAx>
        <c:axId val="48631721"/>
        <c:scaling>
          <c:orientation val="minMax"/>
        </c:scaling>
        <c:axPos val="l"/>
        <c:delete val="1"/>
        <c:majorTickMark val="out"/>
        <c:minorTickMark val="none"/>
        <c:tickLblPos val="nextTo"/>
        <c:crossAx val="65055848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(¹)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9075"/>
          <c:y val="0.1305"/>
          <c:w val="0.40875"/>
          <c:h val="0.7027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286EB4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5FB441">
                  <a:lumMod val="10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5FB441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-0.0095"/>
                  <c:y val="-0.000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075"/>
                  <c:y val="-0.014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1225"/>
                  <c:y val="0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1775"/>
                  <c:y val="0.038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755"/>
                  <c:y val="0.004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175"/>
                  <c:y val="-0.06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33"/>
                  <c:y val="0.001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\ 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3'!$B$55:$B$61</c:f>
              <c:strCache/>
            </c:strRef>
          </c:cat>
          <c:val>
            <c:numRef>
              <c:f>'Figure 3'!$D$55:$D$61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2008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025"/>
          <c:y val="0.1465"/>
          <c:w val="0.39475"/>
          <c:h val="0.672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286EB4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F06423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F06423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5FB441">
                  <a:lumMod val="10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5FB441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-0.01675"/>
                  <c:y val="0.01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1"/>
                  <c:y val="-0.00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0625"/>
                  <c:y val="-0.00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.027"/>
                  <c:y val="0.073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-0.06575"/>
                  <c:y val="0.05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-0.0095"/>
                  <c:y val="-0.0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.022"/>
                  <c:y val="-0.02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Rest of the world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34.0 %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\ 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3'!$B$45:$B$51</c:f>
              <c:strCache/>
            </c:strRef>
          </c:cat>
          <c:val>
            <c:numRef>
              <c:f>'Figure 3'!$C$45:$C$51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4'!$D$45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4'!$C$46:$C$63</c:f>
              <c:strCache/>
            </c:strRef>
          </c:cat>
          <c:val>
            <c:numRef>
              <c:f>'Figure 4'!$D$46:$D$63</c:f>
              <c:numCache/>
            </c:numRef>
          </c:val>
        </c:ser>
        <c:ser>
          <c:idx val="1"/>
          <c:order val="1"/>
          <c:tx>
            <c:strRef>
              <c:f>'Figure 4'!$E$45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4'!$C$46:$C$63</c:f>
              <c:strCache/>
            </c:strRef>
          </c:cat>
          <c:val>
            <c:numRef>
              <c:f>'Figure 4'!$E$46:$E$63</c:f>
              <c:numCache/>
            </c:numRef>
          </c:val>
        </c:ser>
        <c:gapWidth val="219"/>
        <c:axId val="35032306"/>
        <c:axId val="46855299"/>
      </c:barChart>
      <c:catAx>
        <c:axId val="35032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6855299"/>
        <c:crosses val="autoZero"/>
        <c:auto val="1"/>
        <c:lblOffset val="100"/>
        <c:noMultiLvlLbl val="0"/>
      </c:catAx>
      <c:valAx>
        <c:axId val="4685529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3503230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25"/>
          <c:y val="0.03375"/>
          <c:w val="0.9055"/>
          <c:h val="0.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5'!$D$45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5'!$C$46:$C$57</c:f>
              <c:strCache/>
            </c:strRef>
          </c:cat>
          <c:val>
            <c:numRef>
              <c:f>'Figure 5'!$D$46:$D$57</c:f>
              <c:numCache/>
            </c:numRef>
          </c:val>
        </c:ser>
        <c:ser>
          <c:idx val="1"/>
          <c:order val="1"/>
          <c:tx>
            <c:strRef>
              <c:f>'Figure 5'!$E$45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5'!$C$46:$C$57</c:f>
              <c:strCache/>
            </c:strRef>
          </c:cat>
          <c:val>
            <c:numRef>
              <c:f>'Figure 5'!$E$46:$E$57</c:f>
              <c:numCache/>
            </c:numRef>
          </c:val>
        </c:ser>
        <c:gapWidth val="219"/>
        <c:axId val="19044508"/>
        <c:axId val="37182845"/>
      </c:barChart>
      <c:catAx>
        <c:axId val="19044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7182845"/>
        <c:crosses val="autoZero"/>
        <c:auto val="1"/>
        <c:lblOffset val="100"/>
        <c:noMultiLvlLbl val="0"/>
      </c:catAx>
      <c:valAx>
        <c:axId val="37182845"/>
        <c:scaling>
          <c:orientation val="minMax"/>
          <c:max val="125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9044508"/>
        <c:crosses val="autoZero"/>
        <c:crossBetween val="between"/>
        <c:dispUnits/>
        <c:majorUnit val="2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"/>
          <c:y val="0.037"/>
          <c:w val="0.921"/>
          <c:h val="0.6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6'!$B$46:$B$63</c:f>
              <c:strCache/>
            </c:strRef>
          </c:cat>
          <c:val>
            <c:numRef>
              <c:f>'Figure 6'!$C$46:$C$63</c:f>
              <c:numCache/>
            </c:numRef>
          </c:val>
        </c:ser>
        <c:ser>
          <c:idx val="1"/>
          <c:order val="1"/>
          <c:tx>
            <c:strRef>
              <c:f>'Figure 6'!$D$45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6'!$B$46:$B$63</c:f>
              <c:strCache/>
            </c:strRef>
          </c:cat>
          <c:val>
            <c:numRef>
              <c:f>'Figure 6'!$D$46:$D$63</c:f>
              <c:numCache/>
            </c:numRef>
          </c:val>
        </c:ser>
        <c:axId val="66210150"/>
        <c:axId val="59020439"/>
      </c:barChart>
      <c:catAx>
        <c:axId val="66210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20439"/>
        <c:crosses val="autoZero"/>
        <c:auto val="1"/>
        <c:lblOffset val="100"/>
        <c:tickLblSkip val="1"/>
        <c:noMultiLvlLbl val="0"/>
      </c:catAx>
      <c:valAx>
        <c:axId val="59020439"/>
        <c:scaling>
          <c:orientation val="minMax"/>
          <c:max val="3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6210150"/>
        <c:crosses val="autoZero"/>
        <c:crossBetween val="between"/>
        <c:dispUnits/>
        <c:majorUnit val="500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javascript:OnReportFolderTableSummary(96686,%2013321,%201,%20964)" TargetMode="External" /><Relationship Id="rId3" Type="http://schemas.openxmlformats.org/officeDocument/2006/relationships/hyperlink" Target="javascript:OnReportFolderTableSummary(96686,%2013321,%201,%20964)" TargetMode="Externa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3</xdr:row>
      <xdr:rowOff>47625</xdr:rowOff>
    </xdr:from>
    <xdr:to>
      <xdr:col>10</xdr:col>
      <xdr:colOff>342900</xdr:colOff>
      <xdr:row>27</xdr:row>
      <xdr:rowOff>28575</xdr:rowOff>
    </xdr:to>
    <xdr:graphicFrame macro="">
      <xdr:nvGraphicFramePr>
        <xdr:cNvPr id="43114" name="Chart 1"/>
        <xdr:cNvGraphicFramePr/>
      </xdr:nvGraphicFramePr>
      <xdr:xfrm>
        <a:off x="685800" y="542925"/>
        <a:ext cx="76200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104775</xdr:rowOff>
    </xdr:from>
    <xdr:to>
      <xdr:col>11</xdr:col>
      <xdr:colOff>742950</xdr:colOff>
      <xdr:row>26</xdr:row>
      <xdr:rowOff>133350</xdr:rowOff>
    </xdr:to>
    <xdr:grpSp>
      <xdr:nvGrpSpPr>
        <xdr:cNvPr id="26" name="Group 25"/>
        <xdr:cNvGrpSpPr/>
      </xdr:nvGrpSpPr>
      <xdr:grpSpPr>
        <a:xfrm>
          <a:off x="723900" y="581025"/>
          <a:ext cx="7629525" cy="3533775"/>
          <a:chOff x="723572" y="592685"/>
          <a:chExt cx="7626240" cy="3510906"/>
        </a:xfrm>
      </xdr:grpSpPr>
      <xdr:grpSp>
        <xdr:nvGrpSpPr>
          <xdr:cNvPr id="17" name="Group 16"/>
          <xdr:cNvGrpSpPr/>
        </xdr:nvGrpSpPr>
        <xdr:grpSpPr>
          <a:xfrm>
            <a:off x="723572" y="592685"/>
            <a:ext cx="7626240" cy="3510906"/>
            <a:chOff x="723900" y="595313"/>
            <a:chExt cx="7629525" cy="3541123"/>
          </a:xfrm>
        </xdr:grpSpPr>
        <xdr:graphicFrame macro="">
          <xdr:nvGraphicFramePr>
            <xdr:cNvPr id="15" name="Chart 14"/>
            <xdr:cNvGraphicFramePr/>
          </xdr:nvGraphicFramePr>
          <xdr:xfrm>
            <a:off x="733437" y="2238394"/>
            <a:ext cx="7619988" cy="1898042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 macro="">
          <xdr:nvGraphicFramePr>
            <xdr:cNvPr id="16" name="Chart 15"/>
            <xdr:cNvGraphicFramePr/>
          </xdr:nvGraphicFramePr>
          <xdr:xfrm>
            <a:off x="723900" y="595313"/>
            <a:ext cx="7619988" cy="1776758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</xdr:grpSp>
      <xdr:cxnSp macro="">
        <xdr:nvCxnSpPr>
          <xdr:cNvPr id="20" name="Straight Connector 19"/>
          <xdr:cNvCxnSpPr/>
        </xdr:nvCxnSpPr>
        <xdr:spPr>
          <a:xfrm flipV="1">
            <a:off x="2147772" y="2246322"/>
            <a:ext cx="230694" cy="39498"/>
          </a:xfrm>
          <a:prstGeom prst="line">
            <a:avLst/>
          </a:prstGeom>
          <a:ln w="12700">
            <a:solidFill>
              <a:schemeClr val="accent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Straight Connector 20"/>
          <xdr:cNvCxnSpPr/>
        </xdr:nvCxnSpPr>
        <xdr:spPr>
          <a:xfrm flipV="1">
            <a:off x="2155399" y="2188392"/>
            <a:ext cx="230694" cy="39498"/>
          </a:xfrm>
          <a:prstGeom prst="line">
            <a:avLst/>
          </a:prstGeom>
          <a:ln w="12700">
            <a:solidFill>
              <a:schemeClr val="accent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Straight Connector 21"/>
          <xdr:cNvCxnSpPr/>
        </xdr:nvCxnSpPr>
        <xdr:spPr>
          <a:xfrm flipV="1">
            <a:off x="2563402" y="2248077"/>
            <a:ext cx="230694" cy="39498"/>
          </a:xfrm>
          <a:prstGeom prst="line">
            <a:avLst/>
          </a:prstGeom>
          <a:ln w="12700">
            <a:solidFill>
              <a:schemeClr val="accent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Straight Connector 22"/>
          <xdr:cNvCxnSpPr/>
        </xdr:nvCxnSpPr>
        <xdr:spPr>
          <a:xfrm flipV="1">
            <a:off x="2571029" y="2190147"/>
            <a:ext cx="230694" cy="39498"/>
          </a:xfrm>
          <a:prstGeom prst="line">
            <a:avLst/>
          </a:prstGeom>
          <a:ln w="12700">
            <a:solidFill>
              <a:schemeClr val="accent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Straight Connector 23"/>
          <xdr:cNvCxnSpPr/>
        </xdr:nvCxnSpPr>
        <xdr:spPr>
          <a:xfrm flipV="1">
            <a:off x="2979032" y="2248955"/>
            <a:ext cx="230694" cy="39498"/>
          </a:xfrm>
          <a:prstGeom prst="line">
            <a:avLst/>
          </a:prstGeom>
          <a:ln w="12700">
            <a:solidFill>
              <a:schemeClr val="accent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Straight Connector 24"/>
          <xdr:cNvCxnSpPr/>
        </xdr:nvCxnSpPr>
        <xdr:spPr>
          <a:xfrm flipV="1">
            <a:off x="2986659" y="2191025"/>
            <a:ext cx="230694" cy="39498"/>
          </a:xfrm>
          <a:prstGeom prst="line">
            <a:avLst/>
          </a:prstGeom>
          <a:ln w="12700">
            <a:solidFill>
              <a:schemeClr val="accent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67</xdr:row>
      <xdr:rowOff>0</xdr:rowOff>
    </xdr:from>
    <xdr:to>
      <xdr:col>0</xdr:col>
      <xdr:colOff>114300</xdr:colOff>
      <xdr:row>67</xdr:row>
      <xdr:rowOff>114300</xdr:rowOff>
    </xdr:to>
    <xdr:pic>
      <xdr:nvPicPr>
        <xdr:cNvPr id="3" name="Picture 2" descr="Table summary (opens new window)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0210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666750</xdr:colOff>
      <xdr:row>41</xdr:row>
      <xdr:rowOff>28575</xdr:rowOff>
    </xdr:from>
    <xdr:to>
      <xdr:col>12</xdr:col>
      <xdr:colOff>542925</xdr:colOff>
      <xdr:row>43</xdr:row>
      <xdr:rowOff>38100</xdr:rowOff>
    </xdr:to>
    <xdr:sp macro="" textlink="">
      <xdr:nvSpPr>
        <xdr:cNvPr id="7" name="TextBox 6"/>
        <xdr:cNvSpPr txBox="1"/>
      </xdr:nvSpPr>
      <xdr:spPr>
        <a:xfrm>
          <a:off x="6410325" y="6276975"/>
          <a:ext cx="410527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100" b="1"/>
            <a:t>2008 Containers handled in ports (TUE)= 516 million</a:t>
          </a:r>
        </a:p>
      </xdr:txBody>
    </xdr:sp>
    <xdr:clientData/>
  </xdr:twoCellAnchor>
  <xdr:twoCellAnchor>
    <xdr:from>
      <xdr:col>7</xdr:col>
      <xdr:colOff>666750</xdr:colOff>
      <xdr:row>43</xdr:row>
      <xdr:rowOff>9525</xdr:rowOff>
    </xdr:from>
    <xdr:to>
      <xdr:col>12</xdr:col>
      <xdr:colOff>514350</xdr:colOff>
      <xdr:row>45</xdr:row>
      <xdr:rowOff>9525</xdr:rowOff>
    </xdr:to>
    <xdr:sp macro="" textlink="">
      <xdr:nvSpPr>
        <xdr:cNvPr id="8" name="TextBox 7"/>
        <xdr:cNvSpPr txBox="1"/>
      </xdr:nvSpPr>
      <xdr:spPr>
        <a:xfrm>
          <a:off x="6410325" y="6562725"/>
          <a:ext cx="40767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100" b="1"/>
            <a:t>2014 Containers handled in ports (TUE)= 684 million </a:t>
          </a:r>
        </a:p>
      </xdr:txBody>
    </xdr:sp>
    <xdr:clientData/>
  </xdr:twoCellAnchor>
  <xdr:twoCellAnchor>
    <xdr:from>
      <xdr:col>1</xdr:col>
      <xdr:colOff>57150</xdr:colOff>
      <xdr:row>3</xdr:row>
      <xdr:rowOff>95250</xdr:rowOff>
    </xdr:from>
    <xdr:to>
      <xdr:col>9</xdr:col>
      <xdr:colOff>504825</xdr:colOff>
      <xdr:row>26</xdr:row>
      <xdr:rowOff>76200</xdr:rowOff>
    </xdr:to>
    <xdr:grpSp>
      <xdr:nvGrpSpPr>
        <xdr:cNvPr id="2" name="Group 1"/>
        <xdr:cNvGrpSpPr/>
      </xdr:nvGrpSpPr>
      <xdr:grpSpPr>
        <a:xfrm>
          <a:off x="733425" y="552450"/>
          <a:ext cx="7353300" cy="3486150"/>
          <a:chOff x="736685" y="552449"/>
          <a:chExt cx="8252674" cy="3009901"/>
        </a:xfrm>
      </xdr:grpSpPr>
      <xdr:graphicFrame macro="">
        <xdr:nvGraphicFramePr>
          <xdr:cNvPr id="6" name="Chart 5"/>
          <xdr:cNvGraphicFramePr/>
        </xdr:nvGraphicFramePr>
        <xdr:xfrm>
          <a:off x="3825248" y="555459"/>
          <a:ext cx="5164111" cy="3003129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5" name="Chart 4"/>
          <xdr:cNvGraphicFramePr/>
        </xdr:nvGraphicFramePr>
        <xdr:xfrm>
          <a:off x="736685" y="552449"/>
          <a:ext cx="4483265" cy="3009901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38100</xdr:rowOff>
    </xdr:from>
    <xdr:to>
      <xdr:col>10</xdr:col>
      <xdr:colOff>200025</xdr:colOff>
      <xdr:row>27</xdr:row>
      <xdr:rowOff>9525</xdr:rowOff>
    </xdr:to>
    <xdr:graphicFrame macro="">
      <xdr:nvGraphicFramePr>
        <xdr:cNvPr id="2" name="Chart 1"/>
        <xdr:cNvGraphicFramePr/>
      </xdr:nvGraphicFramePr>
      <xdr:xfrm>
        <a:off x="666750" y="514350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9525</xdr:rowOff>
    </xdr:from>
    <xdr:to>
      <xdr:col>8</xdr:col>
      <xdr:colOff>847725</xdr:colOff>
      <xdr:row>27</xdr:row>
      <xdr:rowOff>104775</xdr:rowOff>
    </xdr:to>
    <xdr:graphicFrame macro="">
      <xdr:nvGraphicFramePr>
        <xdr:cNvPr id="2" name="Chart 1"/>
        <xdr:cNvGraphicFramePr/>
      </xdr:nvGraphicFramePr>
      <xdr:xfrm>
        <a:off x="609600" y="485775"/>
        <a:ext cx="76009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1514475</xdr:colOff>
      <xdr:row>3</xdr:row>
      <xdr:rowOff>57150</xdr:rowOff>
    </xdr:from>
    <xdr:to>
      <xdr:col>7</xdr:col>
      <xdr:colOff>428625</xdr:colOff>
      <xdr:row>27</xdr:row>
      <xdr:rowOff>28575</xdr:rowOff>
    </xdr:to>
    <xdr:graphicFrame macro="">
      <xdr:nvGraphicFramePr>
        <xdr:cNvPr id="50281" name="Chart 1"/>
        <xdr:cNvGraphicFramePr/>
      </xdr:nvGraphicFramePr>
      <xdr:xfrm>
        <a:off x="1514475" y="552450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worldbank.org/topic/infrastructure#tp_wdi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unctadstat.unctad.org/wds/TableViewer/tableView.aspx?ReportId=32363" TargetMode="External" /><Relationship Id="rId2" Type="http://schemas.openxmlformats.org/officeDocument/2006/relationships/hyperlink" Target="http://www.aapa-ports.org/Industry/content.cfm?ItemNumber=900&amp;navItemNumber=551#Statistics" TargetMode="External" /><Relationship Id="rId3" Type="http://schemas.openxmlformats.org/officeDocument/2006/relationships/hyperlink" Target="http://unctadstat.unctad.org/wds/TableViewer/tableView.aspx?ReportId=93" TargetMode="External" /><Relationship Id="rId4" Type="http://schemas.openxmlformats.org/officeDocument/2006/relationships/hyperlink" Target="http://unctadstat.unctad.org/wds/ReportFolders/reportFolders.aspx?IF_ActivePath=P,11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unctadstat.unctad.org/wds/TableViewer/tableView.aspx" TargetMode="External" /><Relationship Id="rId2" Type="http://schemas.openxmlformats.org/officeDocument/2006/relationships/hyperlink" Target="javascript:OnFolderClick('Collapse','True','P,11');" TargetMode="External" /><Relationship Id="rId3" Type="http://schemas.openxmlformats.org/officeDocument/2006/relationships/hyperlink" Target="javascript:OnFolderClick('','True','P,11,45');" TargetMode="External" /><Relationship Id="rId4" Type="http://schemas.openxmlformats.org/officeDocument/2006/relationships/hyperlink" Target="http://unctadstat.unctad.org/wds/TableViewer/tableView.aspx?ReportId=13321" TargetMode="Externa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oica.net/category/vehicles-in-use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Index.aspx?DataSetCode=ITF_SHORT_TERM_INDIC" TargetMode="External" /><Relationship Id="rId2" Type="http://schemas.openxmlformats.org/officeDocument/2006/relationships/hyperlink" Target="http://internationaltransportforum.org/Pub/pdf/14KeyStat2013.pdf" TargetMode="External" /><Relationship Id="rId3" Type="http://schemas.openxmlformats.org/officeDocument/2006/relationships/hyperlink" Target="http://www.keepeek.com/Digital-Asset-Management/oecd/transport/itf-transport-outlook-2015/road-freight-transport_9789282107782-table79-en#page1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url?sa=t&amp;rct=j&amp;q=&amp;esrc=s&amp;source=web&amp;cd=1&amp;ved=0ahUKEwiX-K2e_JTLAhXJJ5oKHVu7D80QFgggMAA&amp;url=http%3A%2F%2Fdata.worldbank.org%2Findicator%2FIS.AIR.PSGR&amp;usg=AFQjCNEs04Blca6vnVYEb0DfmGlEtFWnQw&amp;sig2=qAJtf9Ezw7JDmtKvVdaiKw&amp;cad=rja" TargetMode="External" /><Relationship Id="rId2" Type="http://schemas.openxmlformats.org/officeDocument/2006/relationships/hyperlink" Target="http://appsso.eurostat.ec.europa.eu/nui/show.do?query=BOOKMARK_DS-054020_QID_264899E5_UID_-3F171EB0&amp;layout=TIME,C,X,0;GEO,L,Y,0;UNIT,L,Z,0;TRA_MEAS,C,Z,1;SCHEDULE,L,Z,2;TRA_COV,L,Z,3;INDICATORS,C,Z,4;&amp;zSelection=DS-054020INDICATORS,OBS_FLAG;DS-054020SCHEDULE,TOT;DS-054020TRA_COV,TOTAL;DS-054020UNIT,PASS;DS-054020TRA_MEAS,PAS_BRD;&amp;rankName1=UNIT_1_2_-1_2&amp;rankName2=INDICATORS_1_2_-1_2&amp;rankName3=TRA-COV_1_2_-1_2&amp;rankName4=TRA-MEAS_1_2_-1_2&amp;rankName5=SCHEDULE_1_0_0_1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" TargetMode="External" /><Relationship Id="rId3" Type="http://schemas.openxmlformats.org/officeDocument/2006/relationships/hyperlink" Target="http://databank.worldbank.org/data/reports.aspx?source=2&amp;country=&amp;series=IS.AIR.PSGR&amp;period=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ci.aero/News/Releases/Most-Recent/2015/08/31/ACI-releases-2014-World-Airport-Traffic-Report-Airports-in-advanced-economies-rebound-in-2014--global-passenger-traffic-up-by-over-5-air-cargo-volumes-rise-after-three-years-of-stagnation-" TargetMode="External" /><Relationship Id="rId2" Type="http://schemas.openxmlformats.org/officeDocument/2006/relationships/hyperlink" Target="http://www.aci.aero/Data-Centre/Annual-Traffic-Data/Passengers/2011-final" TargetMode="External" /><Relationship Id="rId3" Type="http://schemas.openxmlformats.org/officeDocument/2006/relationships/hyperlink" Target="http://www.gru.com.br/Content/Media/e098a704-b524-41b4-a3eb-2b8f2d935698.pdf" TargetMode="External" /><Relationship Id="rId4" Type="http://schemas.openxmlformats.org/officeDocument/2006/relationships/hyperlink" Target="http://www.newdelhiairport.in/fact-sheet.aspx" TargetMode="External" /><Relationship Id="rId5" Type="http://schemas.openxmlformats.org/officeDocument/2006/relationships/hyperlink" Target="http://www.icao.int/annual-report-2014/Documents/Appendix_1_en.pdf" TargetMode="External" /><Relationship Id="rId6" Type="http://schemas.openxmlformats.org/officeDocument/2006/relationships/hyperlink" Target="http://www.icao.int/annual-report-2014/Documents/Appendix_1_en.pdf" TargetMode="External" /><Relationship Id="rId7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2"/>
  <sheetViews>
    <sheetView showGridLines="0" workbookViewId="0" topLeftCell="A1"/>
  </sheetViews>
  <sheetFormatPr defaultColWidth="9.140625" defaultRowHeight="12"/>
  <cols>
    <col min="1" max="1" width="9.8515625" style="12" customWidth="1"/>
    <col min="2" max="2" width="20.57421875" style="12" customWidth="1"/>
    <col min="3" max="3" width="6.57421875" style="12" customWidth="1"/>
    <col min="4" max="4" width="15.00390625" style="12" customWidth="1"/>
    <col min="5" max="5" width="11.140625" style="18" customWidth="1"/>
    <col min="6" max="6" width="10.57421875" style="12" customWidth="1"/>
    <col min="7" max="7" width="12.00390625" style="12" customWidth="1"/>
    <col min="8" max="9" width="9.140625" style="12" customWidth="1"/>
    <col min="10" max="10" width="15.421875" style="12" customWidth="1"/>
    <col min="11" max="11" width="15.7109375" style="12" customWidth="1"/>
    <col min="12" max="12" width="12.7109375" style="12" customWidth="1"/>
    <col min="13" max="18" width="11.57421875" style="12" customWidth="1"/>
    <col min="19" max="16384" width="9.140625" style="12" customWidth="1"/>
  </cols>
  <sheetData>
    <row r="1" ht="12"/>
    <row r="2" spans="1:5" ht="15">
      <c r="A2" s="19"/>
      <c r="B2" s="125" t="s">
        <v>215</v>
      </c>
      <c r="E2" s="12"/>
    </row>
    <row r="3" spans="1:5" ht="12">
      <c r="A3" s="19"/>
      <c r="B3" s="20" t="s">
        <v>41</v>
      </c>
      <c r="E3" s="12"/>
    </row>
    <row r="4" spans="1:5" ht="12">
      <c r="A4" s="19"/>
      <c r="B4" s="21"/>
      <c r="C4" s="18"/>
      <c r="E4" s="12"/>
    </row>
    <row r="5" spans="1:5" ht="12">
      <c r="A5" s="19"/>
      <c r="B5" s="21"/>
      <c r="C5" s="18"/>
      <c r="E5" s="12"/>
    </row>
    <row r="6" spans="1:5" ht="12">
      <c r="A6" s="19"/>
      <c r="B6" s="21"/>
      <c r="C6" s="18"/>
      <c r="E6" s="12"/>
    </row>
    <row r="7" spans="1:5" ht="12">
      <c r="A7" s="19"/>
      <c r="E7" s="12"/>
    </row>
    <row r="8" spans="1:16" ht="12">
      <c r="A8" s="14"/>
      <c r="E8" s="23"/>
      <c r="H8" s="24"/>
      <c r="I8" s="24"/>
      <c r="J8" s="24"/>
      <c r="K8" s="24"/>
      <c r="L8" s="24"/>
      <c r="M8" s="24"/>
      <c r="N8" s="24"/>
      <c r="O8" s="24"/>
      <c r="P8" s="24"/>
    </row>
    <row r="9" spans="5:16" ht="12">
      <c r="E9" s="12"/>
      <c r="H9" s="24"/>
      <c r="I9" s="24"/>
      <c r="J9" s="24"/>
      <c r="K9" s="24"/>
      <c r="L9" s="24"/>
      <c r="M9" s="24"/>
      <c r="N9" s="24"/>
      <c r="O9" s="24"/>
      <c r="P9" s="24"/>
    </row>
    <row r="10" spans="5:16" ht="12">
      <c r="E10" s="12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2">
      <c r="A11" s="33"/>
      <c r="E11" s="12"/>
      <c r="H11" s="24"/>
      <c r="I11" s="24"/>
      <c r="J11" s="24"/>
      <c r="K11" s="24"/>
      <c r="L11" s="24"/>
      <c r="M11" s="24"/>
      <c r="N11" s="24"/>
      <c r="O11" s="24"/>
      <c r="P11" s="24"/>
    </row>
    <row r="12" spans="5:16" ht="12">
      <c r="E12" s="12"/>
      <c r="H12" s="24"/>
      <c r="I12" s="24"/>
      <c r="J12" s="24"/>
      <c r="K12" s="24"/>
      <c r="L12" s="24"/>
      <c r="M12" s="24"/>
      <c r="N12" s="24"/>
      <c r="O12" s="24"/>
      <c r="P12" s="24"/>
    </row>
    <row r="13" spans="5:16" ht="12">
      <c r="E13" s="12"/>
      <c r="H13" s="24"/>
      <c r="I13" s="24"/>
      <c r="J13" s="24"/>
      <c r="K13" s="24"/>
      <c r="L13" s="24"/>
      <c r="M13" s="24"/>
      <c r="N13" s="24"/>
      <c r="O13" s="24"/>
      <c r="P13" s="24"/>
    </row>
    <row r="14" spans="5:16" ht="12">
      <c r="E14" s="12"/>
      <c r="H14" s="24"/>
      <c r="I14" s="24"/>
      <c r="J14" s="24"/>
      <c r="K14" s="24"/>
      <c r="L14" s="24"/>
      <c r="M14" s="24"/>
      <c r="N14" s="24"/>
      <c r="O14" s="24"/>
      <c r="P14" s="24"/>
    </row>
    <row r="15" spans="8:16" ht="12">
      <c r="H15" s="24"/>
      <c r="I15" s="24"/>
      <c r="J15" s="24"/>
      <c r="K15" s="24"/>
      <c r="L15" s="24"/>
      <c r="M15" s="24"/>
      <c r="N15" s="24"/>
      <c r="O15" s="24"/>
      <c r="P15" s="24"/>
    </row>
    <row r="16" spans="5:16" ht="12">
      <c r="E16" s="12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12">
      <c r="A17" s="33"/>
      <c r="E17" s="12"/>
      <c r="H17" s="24"/>
      <c r="I17" s="24"/>
      <c r="J17" s="24"/>
      <c r="K17" s="24"/>
      <c r="L17" s="24"/>
      <c r="M17" s="24"/>
      <c r="N17" s="24"/>
      <c r="O17" s="24"/>
      <c r="P17" s="24"/>
    </row>
    <row r="18" spans="5:16" ht="12">
      <c r="E18" s="12"/>
      <c r="H18" s="24"/>
      <c r="I18" s="24"/>
      <c r="J18" s="24"/>
      <c r="K18" s="24"/>
      <c r="L18" s="24"/>
      <c r="M18" s="24"/>
      <c r="N18" s="24"/>
      <c r="O18" s="24"/>
      <c r="P18" s="24"/>
    </row>
    <row r="19" spans="5:16" ht="12">
      <c r="E19" s="12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12">
      <c r="A20" s="33"/>
      <c r="E20" s="12"/>
      <c r="H20" s="24"/>
      <c r="I20" s="24"/>
      <c r="J20" s="24"/>
      <c r="K20" s="24"/>
      <c r="L20" s="24"/>
      <c r="M20" s="24"/>
      <c r="N20" s="24"/>
      <c r="O20" s="24"/>
      <c r="P20" s="24"/>
    </row>
    <row r="21" spans="5:16" ht="12">
      <c r="E21" s="12"/>
      <c r="H21" s="24"/>
      <c r="I21" s="24"/>
      <c r="J21" s="24"/>
      <c r="K21" s="24"/>
      <c r="L21" s="24"/>
      <c r="M21" s="24"/>
      <c r="N21" s="24"/>
      <c r="O21" s="24"/>
      <c r="P21" s="24"/>
    </row>
    <row r="22" spans="5:16" ht="12">
      <c r="E22" s="12"/>
      <c r="H22" s="24"/>
      <c r="I22" s="24"/>
      <c r="J22" s="24"/>
      <c r="K22" s="24"/>
      <c r="L22" s="24"/>
      <c r="M22" s="24"/>
      <c r="N22" s="24"/>
      <c r="O22" s="24"/>
      <c r="P22" s="24"/>
    </row>
    <row r="23" spans="1:16" ht="12">
      <c r="A23" s="33"/>
      <c r="E23" s="12"/>
      <c r="H23" s="24"/>
      <c r="I23" s="24"/>
      <c r="J23" s="24"/>
      <c r="K23" s="24"/>
      <c r="L23" s="24"/>
      <c r="M23" s="24"/>
      <c r="N23" s="24"/>
      <c r="O23" s="24"/>
      <c r="P23" s="24"/>
    </row>
    <row r="24" spans="5:16" ht="12">
      <c r="E24" s="12"/>
      <c r="H24" s="24"/>
      <c r="I24" s="24"/>
      <c r="J24" s="24"/>
      <c r="K24" s="24"/>
      <c r="L24" s="24"/>
      <c r="M24" s="24"/>
      <c r="N24" s="24"/>
      <c r="O24" s="24"/>
      <c r="P24" s="24"/>
    </row>
    <row r="25" spans="3:16" ht="12">
      <c r="C25" s="15"/>
      <c r="E25" s="12"/>
      <c r="H25" s="24"/>
      <c r="I25" s="24"/>
      <c r="J25" s="24"/>
      <c r="K25" s="24"/>
      <c r="L25" s="24"/>
      <c r="M25" s="24"/>
      <c r="N25" s="24"/>
      <c r="O25" s="24"/>
      <c r="P25" s="24"/>
    </row>
    <row r="26" spans="3:16" ht="12">
      <c r="C26" s="15"/>
      <c r="E26" s="12"/>
      <c r="H26" s="24"/>
      <c r="I26" s="24"/>
      <c r="J26" s="24"/>
      <c r="K26" s="24"/>
      <c r="L26" s="24"/>
      <c r="M26" s="24"/>
      <c r="N26" s="24"/>
      <c r="O26" s="24"/>
      <c r="P26" s="24"/>
    </row>
    <row r="27" spans="3:16" ht="12">
      <c r="C27" s="15"/>
      <c r="E27" s="12"/>
      <c r="H27" s="24"/>
      <c r="I27" s="24"/>
      <c r="J27" s="24"/>
      <c r="K27" s="24"/>
      <c r="L27" s="24"/>
      <c r="M27" s="24"/>
      <c r="N27" s="24"/>
      <c r="O27" s="24"/>
      <c r="P27" s="24"/>
    </row>
    <row r="28" spans="3:16" ht="12">
      <c r="C28" s="15"/>
      <c r="E28" s="12"/>
      <c r="H28" s="24"/>
      <c r="I28" s="24"/>
      <c r="J28" s="24"/>
      <c r="K28" s="24"/>
      <c r="L28" s="24"/>
      <c r="M28" s="24"/>
      <c r="N28" s="24"/>
      <c r="O28" s="24"/>
      <c r="P28" s="24"/>
    </row>
    <row r="29" spans="2:16" ht="12">
      <c r="B29" s="53" t="s">
        <v>192</v>
      </c>
      <c r="J29" s="14"/>
      <c r="K29" s="14"/>
      <c r="M29" s="24"/>
      <c r="N29" s="24"/>
      <c r="O29" s="24"/>
      <c r="P29" s="24"/>
    </row>
    <row r="30" spans="2:16" ht="12">
      <c r="B30" s="12" t="s">
        <v>169</v>
      </c>
      <c r="J30" s="14"/>
      <c r="K30" s="14"/>
      <c r="M30" s="24"/>
      <c r="N30" s="24"/>
      <c r="O30" s="24"/>
      <c r="P30" s="24"/>
    </row>
    <row r="31" spans="2:16" ht="12">
      <c r="B31" s="53" t="s">
        <v>170</v>
      </c>
      <c r="J31" s="14"/>
      <c r="K31" s="14"/>
      <c r="M31" s="24"/>
      <c r="N31" s="24"/>
      <c r="O31" s="24"/>
      <c r="P31" s="24"/>
    </row>
    <row r="32" spans="2:12" ht="36" customHeight="1">
      <c r="B32" s="156" t="s">
        <v>208</v>
      </c>
      <c r="C32" s="156"/>
      <c r="D32" s="156"/>
      <c r="E32" s="156"/>
      <c r="F32" s="156"/>
      <c r="G32" s="156"/>
      <c r="H32" s="156"/>
      <c r="I32" s="156"/>
      <c r="J32" s="156"/>
      <c r="K32" s="132"/>
      <c r="L32" s="132"/>
    </row>
    <row r="33" spans="10:11" ht="12">
      <c r="J33" s="14"/>
      <c r="K33" s="14"/>
    </row>
    <row r="34" spans="10:11" ht="12">
      <c r="J34" s="14"/>
      <c r="K34" s="14"/>
    </row>
    <row r="35" spans="10:11" ht="12">
      <c r="J35" s="14"/>
      <c r="K35" s="14"/>
    </row>
    <row r="36" spans="10:11" ht="12">
      <c r="J36" s="14"/>
      <c r="K36" s="14"/>
    </row>
    <row r="40" ht="26.4" customHeight="1"/>
    <row r="41" spans="10:11" ht="12">
      <c r="J41" s="14"/>
      <c r="K41" s="14"/>
    </row>
    <row r="42" spans="10:11" ht="12">
      <c r="J42" s="14"/>
      <c r="K42" s="14"/>
    </row>
    <row r="43" spans="2:11" ht="12">
      <c r="B43" s="82"/>
      <c r="C43" s="83">
        <v>2005</v>
      </c>
      <c r="D43" s="84">
        <v>2014</v>
      </c>
      <c r="E43" s="83"/>
      <c r="J43" s="14"/>
      <c r="K43" s="14"/>
    </row>
    <row r="44" spans="2:11" ht="12">
      <c r="B44" s="85" t="s">
        <v>173</v>
      </c>
      <c r="C44" s="86">
        <v>794.9962351720837</v>
      </c>
      <c r="D44" s="87">
        <v>820.6112281714704</v>
      </c>
      <c r="E44" s="88"/>
      <c r="J44" s="14"/>
      <c r="K44" s="14"/>
    </row>
    <row r="45" spans="2:11" ht="12">
      <c r="B45" s="85"/>
      <c r="C45" s="86"/>
      <c r="D45" s="86"/>
      <c r="E45" s="88"/>
      <c r="J45" s="14"/>
      <c r="K45" s="14"/>
    </row>
    <row r="46" spans="2:11" ht="12">
      <c r="B46" s="89" t="s">
        <v>1</v>
      </c>
      <c r="C46" s="90">
        <v>1884.141972286167</v>
      </c>
      <c r="D46" s="86">
        <v>2050.671509860628</v>
      </c>
      <c r="E46" s="88"/>
      <c r="J46" s="14"/>
      <c r="K46" s="14"/>
    </row>
    <row r="47" spans="2:11" ht="12">
      <c r="B47" s="89" t="s">
        <v>6</v>
      </c>
      <c r="C47" s="90">
        <v>1143.7060663572881</v>
      </c>
      <c r="D47" s="86">
        <v>898.1420027207107</v>
      </c>
      <c r="E47" s="88"/>
      <c r="J47" s="14"/>
      <c r="K47" s="14"/>
    </row>
    <row r="48" spans="2:11" ht="12">
      <c r="B48" s="89" t="s">
        <v>2</v>
      </c>
      <c r="C48" s="90">
        <v>503.09252135658124</v>
      </c>
      <c r="D48" s="86">
        <v>894.5800706119487</v>
      </c>
      <c r="E48" s="88"/>
      <c r="J48" s="14"/>
      <c r="K48" s="14"/>
    </row>
    <row r="49" spans="2:11" ht="12">
      <c r="B49" s="89" t="s">
        <v>0</v>
      </c>
      <c r="C49" s="90">
        <v>446.78287264613226</v>
      </c>
      <c r="D49" s="86">
        <v>589.3413014428053</v>
      </c>
      <c r="E49" s="88"/>
      <c r="J49" s="14"/>
      <c r="K49" s="14"/>
    </row>
    <row r="50" spans="2:11" ht="12">
      <c r="B50" s="89" t="s">
        <v>15</v>
      </c>
      <c r="C50" s="90">
        <v>651.2643201111595</v>
      </c>
      <c r="D50" s="86">
        <v>451.84764167223886</v>
      </c>
      <c r="E50" s="88"/>
      <c r="J50" s="14"/>
      <c r="K50" s="14"/>
    </row>
    <row r="51" spans="2:11" ht="12">
      <c r="B51" s="89" t="s">
        <v>171</v>
      </c>
      <c r="C51" s="86">
        <v>279.0094732156548</v>
      </c>
      <c r="D51" s="86">
        <v>272.1744946650353</v>
      </c>
      <c r="E51" s="88"/>
      <c r="J51" s="14"/>
      <c r="K51" s="14"/>
    </row>
    <row r="52" spans="2:11" ht="12">
      <c r="B52" s="89" t="s">
        <v>9</v>
      </c>
      <c r="C52" s="90">
        <v>178.28362403220333</v>
      </c>
      <c r="D52" s="86">
        <v>199.81374604100984</v>
      </c>
      <c r="E52" s="88"/>
      <c r="J52" s="14"/>
      <c r="K52" s="14"/>
    </row>
    <row r="53" spans="2:11" ht="12">
      <c r="B53" s="89" t="s">
        <v>3</v>
      </c>
      <c r="C53" s="90">
        <v>112.85953247124326</v>
      </c>
      <c r="D53" s="86">
        <v>79.71160989557052</v>
      </c>
      <c r="E53" s="88"/>
      <c r="J53" s="14"/>
      <c r="K53" s="14"/>
    </row>
    <row r="54" spans="2:11" ht="12">
      <c r="B54" s="89" t="s">
        <v>172</v>
      </c>
      <c r="C54" s="90">
        <v>63.627407372552085</v>
      </c>
      <c r="D54" s="86">
        <v>63.49917808780523</v>
      </c>
      <c r="E54" s="88"/>
      <c r="J54" s="14"/>
      <c r="K54" s="14"/>
    </row>
    <row r="55" spans="2:11" ht="12">
      <c r="B55" s="89" t="s">
        <v>8</v>
      </c>
      <c r="C55" s="90">
        <v>74.21093739834403</v>
      </c>
      <c r="D55" s="86">
        <v>56.66647764941517</v>
      </c>
      <c r="E55" s="88"/>
      <c r="J55" s="14"/>
      <c r="K55" s="14"/>
    </row>
    <row r="56" spans="2:11" ht="12">
      <c r="B56" s="89" t="s">
        <v>11</v>
      </c>
      <c r="C56" s="90">
        <v>86.49464277294013</v>
      </c>
      <c r="D56" s="86">
        <v>39.67652616165324</v>
      </c>
      <c r="E56" s="88"/>
      <c r="J56" s="14"/>
      <c r="K56" s="14"/>
    </row>
    <row r="57" spans="2:11" ht="12">
      <c r="B57" s="89" t="s">
        <v>7</v>
      </c>
      <c r="C57" s="91">
        <v>30.03090079909678</v>
      </c>
      <c r="D57" s="86">
        <v>32.34009759453221</v>
      </c>
      <c r="E57" s="88"/>
      <c r="J57" s="14"/>
      <c r="K57" s="14"/>
    </row>
    <row r="58" spans="2:11" ht="12">
      <c r="B58" s="89" t="s">
        <v>13</v>
      </c>
      <c r="C58" s="90">
        <v>15.881848744182212</v>
      </c>
      <c r="D58" s="86">
        <v>9.615837575876487</v>
      </c>
      <c r="E58" s="88"/>
      <c r="J58" s="14"/>
      <c r="K58" s="14"/>
    </row>
    <row r="59" spans="2:11" ht="12">
      <c r="B59" s="89" t="s">
        <v>12</v>
      </c>
      <c r="C59" s="86">
        <v>0.7424470989206641</v>
      </c>
      <c r="D59" s="86">
        <v>3.8202083005661414</v>
      </c>
      <c r="E59" s="88"/>
      <c r="J59" s="14"/>
      <c r="K59" s="14"/>
    </row>
    <row r="60" spans="10:11" ht="12">
      <c r="J60" s="14"/>
      <c r="K60" s="14"/>
    </row>
    <row r="61" spans="10:12" ht="12">
      <c r="J61" s="14"/>
      <c r="K61" s="14"/>
      <c r="L61" s="18"/>
    </row>
    <row r="62" spans="10:12" ht="12">
      <c r="J62" s="14"/>
      <c r="K62" s="14"/>
      <c r="L62" s="18"/>
    </row>
    <row r="63" spans="10:12" ht="12">
      <c r="J63" s="14"/>
      <c r="K63" s="14"/>
      <c r="L63" s="18"/>
    </row>
    <row r="64" spans="1:12" ht="12">
      <c r="A64" s="3" t="s">
        <v>184</v>
      </c>
      <c r="J64" s="14"/>
      <c r="K64" s="14"/>
      <c r="L64" s="18"/>
    </row>
    <row r="65" spans="1:12" ht="12">
      <c r="A65" s="12" t="s">
        <v>44</v>
      </c>
      <c r="J65" s="14"/>
      <c r="K65" s="14"/>
      <c r="L65" s="18"/>
    </row>
    <row r="66" spans="1:12" ht="12">
      <c r="A66" s="4" t="s">
        <v>50</v>
      </c>
      <c r="J66" s="14"/>
      <c r="K66" s="14"/>
      <c r="L66" s="18"/>
    </row>
    <row r="67" spans="1:12" ht="12">
      <c r="A67" s="3" t="s">
        <v>95</v>
      </c>
      <c r="J67" s="14"/>
      <c r="K67" s="14"/>
      <c r="L67" s="18"/>
    </row>
    <row r="68" spans="1:12" ht="12">
      <c r="A68" s="26" t="s">
        <v>53</v>
      </c>
      <c r="J68" s="14"/>
      <c r="K68" s="14"/>
      <c r="L68" s="18"/>
    </row>
    <row r="69" spans="10:12" ht="12">
      <c r="J69" s="14"/>
      <c r="K69" s="14"/>
      <c r="L69" s="18"/>
    </row>
    <row r="70" spans="10:12" ht="12">
      <c r="J70" s="14"/>
      <c r="K70" s="14"/>
      <c r="L70" s="18"/>
    </row>
    <row r="71" spans="10:12" ht="12">
      <c r="J71" s="14"/>
      <c r="K71" s="14"/>
      <c r="L71" s="18"/>
    </row>
    <row r="72" spans="10:12" ht="12">
      <c r="J72" s="14"/>
      <c r="K72" s="14"/>
      <c r="L72" s="18"/>
    </row>
  </sheetData>
  <autoFilter ref="B45:D45">
    <sortState ref="B46:D72">
      <sortCondition descending="1" sortBy="value" ref="D46:D72"/>
    </sortState>
  </autoFilter>
  <mergeCells count="1">
    <mergeCell ref="B32:J32"/>
  </mergeCells>
  <hyperlinks>
    <hyperlink ref="A68" r:id="rId1" display="http://data.worldbank.org/topic/infrastructure#tp_wdi"/>
  </hyperlinks>
  <printOptions/>
  <pageMargins left="0.75" right="0.75" top="1" bottom="1" header="0.5" footer="0.5"/>
  <pageSetup horizontalDpi="200" verticalDpi="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90"/>
  <sheetViews>
    <sheetView showGridLines="0" workbookViewId="0" topLeftCell="A1"/>
  </sheetViews>
  <sheetFormatPr defaultColWidth="9.140625" defaultRowHeight="12"/>
  <cols>
    <col min="1" max="2" width="9.8515625" style="12" customWidth="1"/>
    <col min="3" max="3" width="20.57421875" style="12" customWidth="1"/>
    <col min="4" max="4" width="8.421875" style="12" customWidth="1"/>
    <col min="5" max="5" width="9.57421875" style="12" customWidth="1"/>
    <col min="6" max="6" width="8.7109375" style="18" customWidth="1"/>
    <col min="7" max="10" width="9.28125" style="12" bestFit="1" customWidth="1"/>
    <col min="11" max="11" width="10.00390625" style="12" bestFit="1" customWidth="1"/>
    <col min="12" max="12" width="15.7109375" style="12" customWidth="1"/>
    <col min="13" max="13" width="12.7109375" style="12" customWidth="1"/>
    <col min="14" max="19" width="11.57421875" style="12" customWidth="1"/>
    <col min="20" max="20" width="9.421875" style="12" bestFit="1" customWidth="1"/>
    <col min="21" max="23" width="13.57421875" style="12" customWidth="1"/>
    <col min="24" max="16384" width="9.140625" style="12" customWidth="1"/>
  </cols>
  <sheetData>
    <row r="2" ht="13.8">
      <c r="B2" s="125" t="s">
        <v>216</v>
      </c>
    </row>
    <row r="3" ht="12">
      <c r="B3" s="20" t="s">
        <v>42</v>
      </c>
    </row>
    <row r="4" spans="1:2" ht="12">
      <c r="A4" s="1"/>
      <c r="B4" s="1"/>
    </row>
    <row r="5" spans="1:2" ht="12">
      <c r="A5" s="1"/>
      <c r="B5" s="1"/>
    </row>
    <row r="7" ht="12">
      <c r="C7" s="19"/>
    </row>
    <row r="9" spans="1:6" ht="12">
      <c r="A9" s="19"/>
      <c r="B9" s="19"/>
      <c r="F9" s="12"/>
    </row>
    <row r="10" spans="1:6" ht="12">
      <c r="A10" s="19"/>
      <c r="B10" s="19"/>
      <c r="F10" s="12"/>
    </row>
    <row r="11" spans="1:6" ht="12">
      <c r="A11" s="19"/>
      <c r="B11" s="19"/>
      <c r="C11" s="21"/>
      <c r="D11" s="18"/>
      <c r="F11" s="12"/>
    </row>
    <row r="12" spans="1:2" ht="12">
      <c r="A12" s="19"/>
      <c r="B12" s="19"/>
    </row>
    <row r="13" spans="1:2" ht="12">
      <c r="A13" s="19"/>
      <c r="B13" s="19"/>
    </row>
    <row r="14" spans="1:2" ht="12">
      <c r="A14" s="19"/>
      <c r="B14" s="19"/>
    </row>
    <row r="15" spans="2:17" ht="12">
      <c r="B15" s="14"/>
      <c r="K15" s="24"/>
      <c r="L15" s="24"/>
      <c r="M15" s="24"/>
      <c r="N15" s="24"/>
      <c r="O15" s="24"/>
      <c r="P15" s="24"/>
      <c r="Q15" s="24"/>
    </row>
    <row r="16" spans="2:17" ht="12">
      <c r="B16" s="14"/>
      <c r="K16" s="24"/>
      <c r="L16" s="24"/>
      <c r="M16" s="24"/>
      <c r="N16" s="24"/>
      <c r="O16" s="24"/>
      <c r="P16" s="24"/>
      <c r="Q16" s="24"/>
    </row>
    <row r="17" spans="2:17" ht="12">
      <c r="B17" s="14"/>
      <c r="K17" s="24"/>
      <c r="L17" s="24"/>
      <c r="M17" s="24"/>
      <c r="N17" s="24"/>
      <c r="O17" s="24"/>
      <c r="P17" s="24"/>
      <c r="Q17" s="24"/>
    </row>
    <row r="18" spans="2:17" ht="12">
      <c r="B18" s="14"/>
      <c r="K18" s="24"/>
      <c r="L18" s="24"/>
      <c r="M18" s="24"/>
      <c r="N18" s="24"/>
      <c r="O18" s="24"/>
      <c r="P18" s="24"/>
      <c r="Q18" s="24"/>
    </row>
    <row r="19" spans="2:17" ht="12">
      <c r="B19" s="14"/>
      <c r="K19" s="24"/>
      <c r="L19" s="24"/>
      <c r="M19" s="24"/>
      <c r="N19" s="24"/>
      <c r="O19" s="24"/>
      <c r="P19" s="24"/>
      <c r="Q19" s="24"/>
    </row>
    <row r="20" spans="2:17" ht="12">
      <c r="B20" s="14"/>
      <c r="K20" s="24"/>
      <c r="L20" s="24"/>
      <c r="M20" s="24"/>
      <c r="N20" s="24"/>
      <c r="O20" s="24"/>
      <c r="P20" s="24"/>
      <c r="Q20" s="24"/>
    </row>
    <row r="21" spans="2:17" ht="12">
      <c r="B21" s="14"/>
      <c r="K21" s="24"/>
      <c r="L21" s="24"/>
      <c r="M21" s="24"/>
      <c r="N21" s="24"/>
      <c r="O21" s="24"/>
      <c r="P21" s="24"/>
      <c r="Q21" s="24"/>
    </row>
    <row r="22" spans="2:17" ht="12">
      <c r="B22" s="14"/>
      <c r="K22" s="24"/>
      <c r="L22" s="24"/>
      <c r="M22" s="24"/>
      <c r="N22" s="24"/>
      <c r="O22" s="24"/>
      <c r="P22" s="24"/>
      <c r="Q22" s="24"/>
    </row>
    <row r="23" spans="2:17" ht="12">
      <c r="B23" s="14"/>
      <c r="K23" s="24"/>
      <c r="L23" s="24"/>
      <c r="M23" s="24"/>
      <c r="N23" s="24"/>
      <c r="O23" s="24"/>
      <c r="P23" s="24"/>
      <c r="Q23" s="24"/>
    </row>
    <row r="24" spans="2:17" ht="12">
      <c r="B24" s="14"/>
      <c r="K24" s="24"/>
      <c r="L24" s="24"/>
      <c r="M24" s="24"/>
      <c r="N24" s="24"/>
      <c r="O24" s="24"/>
      <c r="P24" s="24"/>
      <c r="Q24" s="24"/>
    </row>
    <row r="25" spans="2:17" ht="12">
      <c r="B25" s="14"/>
      <c r="K25" s="24"/>
      <c r="L25" s="24"/>
      <c r="M25" s="24"/>
      <c r="N25" s="24"/>
      <c r="O25" s="24"/>
      <c r="P25" s="24"/>
      <c r="Q25" s="24"/>
    </row>
    <row r="26" spans="2:17" ht="12">
      <c r="B26" s="14"/>
      <c r="K26" s="24"/>
      <c r="L26" s="24"/>
      <c r="M26" s="24"/>
      <c r="N26" s="24"/>
      <c r="O26" s="24"/>
      <c r="P26" s="24"/>
      <c r="Q26" s="24"/>
    </row>
    <row r="27" spans="2:17" ht="12">
      <c r="B27" s="14"/>
      <c r="K27" s="24"/>
      <c r="L27" s="24"/>
      <c r="M27" s="24"/>
      <c r="N27" s="24"/>
      <c r="O27" s="24"/>
      <c r="P27" s="24"/>
      <c r="Q27" s="24"/>
    </row>
    <row r="28" spans="2:17" ht="12">
      <c r="B28" s="14"/>
      <c r="K28" s="24"/>
      <c r="L28" s="24"/>
      <c r="M28" s="24"/>
      <c r="N28" s="24"/>
      <c r="O28" s="24"/>
      <c r="P28" s="24"/>
      <c r="Q28" s="24"/>
    </row>
    <row r="29" spans="2:17" ht="12">
      <c r="B29" s="12" t="s">
        <v>163</v>
      </c>
      <c r="E29" s="18"/>
      <c r="F29" s="12"/>
      <c r="K29" s="24"/>
      <c r="L29" s="24"/>
      <c r="M29" s="24"/>
      <c r="N29" s="24"/>
      <c r="O29" s="24"/>
      <c r="P29" s="24"/>
      <c r="Q29" s="24"/>
    </row>
    <row r="30" spans="2:17" ht="12">
      <c r="B30" s="53" t="s">
        <v>159</v>
      </c>
      <c r="E30" s="18"/>
      <c r="F30" s="12"/>
      <c r="K30" s="24"/>
      <c r="L30" s="24"/>
      <c r="M30" s="24"/>
      <c r="N30" s="24"/>
      <c r="O30" s="24"/>
      <c r="P30" s="24"/>
      <c r="Q30" s="24"/>
    </row>
    <row r="31" spans="2:17" ht="36" customHeight="1">
      <c r="B31" s="156" t="s">
        <v>209</v>
      </c>
      <c r="C31" s="156"/>
      <c r="D31" s="156"/>
      <c r="E31" s="156"/>
      <c r="F31" s="156"/>
      <c r="G31" s="156"/>
      <c r="H31" s="156"/>
      <c r="I31" s="156"/>
      <c r="J31" s="156"/>
      <c r="K31" s="156"/>
      <c r="L31" s="24"/>
      <c r="M31" s="24"/>
      <c r="N31" s="24"/>
      <c r="O31" s="24"/>
      <c r="P31" s="24"/>
      <c r="Q31" s="24"/>
    </row>
    <row r="32" spans="11:17" ht="12">
      <c r="K32" s="24"/>
      <c r="L32" s="24"/>
      <c r="M32" s="24"/>
      <c r="N32" s="24"/>
      <c r="O32" s="24"/>
      <c r="P32" s="24"/>
      <c r="Q32" s="24"/>
    </row>
    <row r="33" spans="3:17" ht="12">
      <c r="C33" s="53"/>
      <c r="D33" s="15"/>
      <c r="F33" s="12"/>
      <c r="I33" s="24"/>
      <c r="J33" s="24"/>
      <c r="K33" s="24"/>
      <c r="L33" s="24"/>
      <c r="M33" s="24"/>
      <c r="N33" s="24"/>
      <c r="O33" s="24"/>
      <c r="P33" s="24"/>
      <c r="Q33" s="24"/>
    </row>
    <row r="34" spans="3:17" ht="12">
      <c r="C34" s="40"/>
      <c r="D34" s="25"/>
      <c r="F34" s="12"/>
      <c r="I34" s="24"/>
      <c r="J34" s="24"/>
      <c r="K34" s="24"/>
      <c r="L34" s="24"/>
      <c r="M34" s="24"/>
      <c r="N34" s="24"/>
      <c r="O34" s="24"/>
      <c r="P34" s="24"/>
      <c r="Q34" s="24"/>
    </row>
    <row r="35" spans="11:17" ht="12">
      <c r="K35" s="24"/>
      <c r="L35" s="24"/>
      <c r="M35" s="24"/>
      <c r="N35" s="24"/>
      <c r="O35" s="24"/>
      <c r="P35" s="24"/>
      <c r="Q35" s="24"/>
    </row>
    <row r="36" spans="11:17" ht="12">
      <c r="K36" s="24"/>
      <c r="L36" s="24"/>
      <c r="M36" s="24"/>
      <c r="N36" s="24"/>
      <c r="O36" s="24"/>
      <c r="P36" s="24"/>
      <c r="Q36" s="24"/>
    </row>
    <row r="37" spans="11:17" ht="12">
      <c r="K37" s="24"/>
      <c r="L37" s="24"/>
      <c r="M37" s="24"/>
      <c r="N37" s="24"/>
      <c r="O37" s="24"/>
      <c r="P37" s="24"/>
      <c r="Q37" s="24"/>
    </row>
    <row r="38" spans="11:17" ht="12">
      <c r="K38" s="24"/>
      <c r="L38" s="24"/>
      <c r="M38" s="24"/>
      <c r="N38" s="24"/>
      <c r="O38" s="24"/>
      <c r="P38" s="24"/>
      <c r="Q38" s="24"/>
    </row>
    <row r="39" spans="15:17" ht="12">
      <c r="O39" s="24"/>
      <c r="P39" s="24"/>
      <c r="Q39" s="24"/>
    </row>
    <row r="55" spans="1:6" ht="12">
      <c r="A55" s="4"/>
      <c r="E55" s="18"/>
      <c r="F55" s="12"/>
    </row>
    <row r="56" ht="12">
      <c r="A56" s="4"/>
    </row>
    <row r="57" ht="12">
      <c r="A57" s="4"/>
    </row>
    <row r="58" spans="1:29" ht="47.25" customHeight="1">
      <c r="A58" s="4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</row>
    <row r="59" spans="1:29" ht="12">
      <c r="A59" s="4"/>
      <c r="C59" s="21"/>
      <c r="D59" s="18"/>
      <c r="F59" s="12"/>
      <c r="K59" s="42"/>
      <c r="L59" s="42"/>
      <c r="M59" s="42"/>
      <c r="N59" s="42"/>
      <c r="O59" s="43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</row>
    <row r="60" spans="1:6" ht="12">
      <c r="A60" s="4"/>
      <c r="C60" s="92"/>
      <c r="D60" s="42"/>
      <c r="E60" s="42"/>
      <c r="F60" s="12"/>
    </row>
    <row r="61" spans="1:9" ht="12">
      <c r="A61" s="4"/>
      <c r="C61" s="21"/>
      <c r="D61" s="18">
        <v>2005</v>
      </c>
      <c r="E61" s="12">
        <v>2014</v>
      </c>
      <c r="F61" s="12"/>
      <c r="G61" s="21"/>
      <c r="H61" s="18">
        <v>2005</v>
      </c>
      <c r="I61" s="12">
        <v>2014</v>
      </c>
    </row>
    <row r="62" spans="1:9" ht="12">
      <c r="A62" s="4"/>
      <c r="C62" s="19" t="s">
        <v>71</v>
      </c>
      <c r="D62" s="25">
        <v>907.0606000963976</v>
      </c>
      <c r="E62" s="25">
        <v>790.2735674223462</v>
      </c>
      <c r="F62" s="12"/>
      <c r="G62" s="19" t="s">
        <v>71</v>
      </c>
      <c r="H62" s="25"/>
      <c r="I62" s="25"/>
    </row>
    <row r="63" spans="1:8" ht="12">
      <c r="A63" s="4"/>
      <c r="C63" s="19"/>
      <c r="D63" s="18"/>
      <c r="F63" s="12"/>
      <c r="G63" s="19"/>
      <c r="H63" s="18"/>
    </row>
    <row r="64" spans="1:9" ht="12">
      <c r="A64" s="4"/>
      <c r="C64" s="19" t="s">
        <v>6</v>
      </c>
      <c r="D64" s="25">
        <v>13577.25359119402</v>
      </c>
      <c r="E64" s="25">
        <v>16025.748131825243</v>
      </c>
      <c r="F64" s="12"/>
      <c r="G64" s="19" t="s">
        <v>6</v>
      </c>
      <c r="H64" s="25">
        <v>13577.25359119402</v>
      </c>
      <c r="I64" s="25">
        <v>16025.748131825243</v>
      </c>
    </row>
    <row r="65" spans="1:9" ht="12">
      <c r="A65" s="4"/>
      <c r="C65" s="19" t="s">
        <v>11</v>
      </c>
      <c r="D65" s="25">
        <v>10914.72486968683</v>
      </c>
      <c r="E65" s="25">
        <v>9906.06526232183</v>
      </c>
      <c r="F65" s="12"/>
      <c r="G65" s="19" t="s">
        <v>11</v>
      </c>
      <c r="H65" s="25">
        <v>10914.72486968683</v>
      </c>
      <c r="I65" s="25">
        <v>9906.06526232183</v>
      </c>
    </row>
    <row r="66" spans="1:9" ht="12">
      <c r="A66" s="4"/>
      <c r="C66" s="19" t="s">
        <v>70</v>
      </c>
      <c r="D66" s="25">
        <v>9587.112511974292</v>
      </c>
      <c r="E66" s="25">
        <v>7902.945047497056</v>
      </c>
      <c r="F66" s="12"/>
      <c r="G66" s="19" t="s">
        <v>70</v>
      </c>
      <c r="H66" s="25">
        <v>9587.112511974292</v>
      </c>
      <c r="I66" s="25">
        <v>7902.945047497056</v>
      </c>
    </row>
    <row r="67" spans="1:9" ht="12">
      <c r="A67" s="4"/>
      <c r="C67" s="19" t="s">
        <v>10</v>
      </c>
      <c r="D67" s="25">
        <v>2292.877258077554</v>
      </c>
      <c r="E67" s="25">
        <v>2525.1083158396627</v>
      </c>
      <c r="F67" s="12"/>
      <c r="G67" s="19" t="s">
        <v>10</v>
      </c>
      <c r="H67" s="25"/>
      <c r="I67" s="25"/>
    </row>
    <row r="68" spans="1:9" ht="12">
      <c r="A68" s="4"/>
      <c r="C68" s="19" t="s">
        <v>14</v>
      </c>
      <c r="D68" s="25">
        <v>2244.1856754513287</v>
      </c>
      <c r="E68" s="25">
        <v>2494.0218518560655</v>
      </c>
      <c r="F68" s="12"/>
      <c r="G68" s="19" t="s">
        <v>14</v>
      </c>
      <c r="H68" s="25"/>
      <c r="I68" s="25"/>
    </row>
    <row r="69" spans="1:9" ht="12">
      <c r="A69" s="4"/>
      <c r="C69" s="19" t="s">
        <v>0</v>
      </c>
      <c r="D69" s="25">
        <v>1574.5366176791752</v>
      </c>
      <c r="E69" s="25">
        <v>1685.8542906217713</v>
      </c>
      <c r="F69" s="12"/>
      <c r="G69" s="19" t="s">
        <v>0</v>
      </c>
      <c r="H69" s="25"/>
      <c r="I69" s="25"/>
    </row>
    <row r="70" spans="1:9" ht="12">
      <c r="A70" s="4"/>
      <c r="C70" s="19" t="s">
        <v>4</v>
      </c>
      <c r="D70" s="25">
        <v>1232.496480779528</v>
      </c>
      <c r="E70" s="25">
        <v>1299.0233431049458</v>
      </c>
      <c r="F70" s="12"/>
      <c r="G70" s="19" t="s">
        <v>4</v>
      </c>
      <c r="H70" s="25"/>
      <c r="I70" s="25"/>
    </row>
    <row r="71" spans="1:9" ht="12">
      <c r="A71" s="4"/>
      <c r="C71" s="19" t="s">
        <v>12</v>
      </c>
      <c r="D71" s="25">
        <v>495.5629859580191</v>
      </c>
      <c r="E71" s="25">
        <v>628.2208931849582</v>
      </c>
      <c r="F71" s="12"/>
      <c r="G71" s="19" t="s">
        <v>12</v>
      </c>
      <c r="H71" s="25"/>
      <c r="I71" s="25"/>
    </row>
    <row r="72" spans="1:9" ht="12">
      <c r="A72" s="4"/>
      <c r="C72" s="19" t="s">
        <v>2</v>
      </c>
      <c r="D72" s="25">
        <v>384.15266929464843</v>
      </c>
      <c r="E72" s="25">
        <v>514.0232742181965</v>
      </c>
      <c r="F72" s="12"/>
      <c r="G72" s="19" t="s">
        <v>2</v>
      </c>
      <c r="H72" s="25"/>
      <c r="I72" s="25"/>
    </row>
    <row r="73" spans="1:9" ht="12">
      <c r="A73" s="4"/>
      <c r="C73" s="19" t="s">
        <v>164</v>
      </c>
      <c r="D73" s="25">
        <v>322.59143205024554</v>
      </c>
      <c r="E73" s="25">
        <v>281.7820538312378</v>
      </c>
      <c r="F73" s="12"/>
      <c r="G73" s="19" t="s">
        <v>164</v>
      </c>
      <c r="H73" s="25"/>
      <c r="I73" s="25"/>
    </row>
    <row r="74" spans="1:9" ht="12">
      <c r="A74" s="4"/>
      <c r="C74" s="19" t="s">
        <v>15</v>
      </c>
      <c r="D74" s="25">
        <v>221.6953823523796</v>
      </c>
      <c r="E74" s="25">
        <v>208.86919845531452</v>
      </c>
      <c r="F74" s="12"/>
      <c r="G74" s="19" t="s">
        <v>15</v>
      </c>
      <c r="H74" s="25"/>
      <c r="I74" s="25"/>
    </row>
    <row r="75" spans="1:9" ht="12">
      <c r="A75" s="4"/>
      <c r="C75" s="19" t="s">
        <v>1</v>
      </c>
      <c r="D75" s="25">
        <v>181.2429187956908</v>
      </c>
      <c r="E75" s="25">
        <v>159.74659607646902</v>
      </c>
      <c r="F75" s="12"/>
      <c r="G75" s="19" t="s">
        <v>1</v>
      </c>
      <c r="H75" s="25"/>
      <c r="I75" s="25"/>
    </row>
    <row r="76" spans="1:9" ht="12">
      <c r="A76" s="4"/>
      <c r="C76" s="19" t="s">
        <v>8</v>
      </c>
      <c r="D76" s="25">
        <v>140.64122051822784</v>
      </c>
      <c r="E76" s="25">
        <v>143.7623249266406</v>
      </c>
      <c r="F76" s="12"/>
      <c r="G76" s="19" t="s">
        <v>8</v>
      </c>
      <c r="H76" s="25"/>
      <c r="I76" s="25"/>
    </row>
    <row r="77" spans="1:9" ht="12">
      <c r="A77" s="4"/>
      <c r="C77" s="19" t="s">
        <v>13</v>
      </c>
      <c r="D77" s="25">
        <v>51.323022659316564</v>
      </c>
      <c r="E77" s="25">
        <v>59.96138447987627</v>
      </c>
      <c r="F77" s="12"/>
      <c r="G77" s="19" t="s">
        <v>13</v>
      </c>
      <c r="H77" s="25"/>
      <c r="I77" s="25"/>
    </row>
    <row r="78" spans="1:9" ht="12">
      <c r="A78" s="4"/>
      <c r="C78" s="19" t="s">
        <v>165</v>
      </c>
      <c r="D78" s="25">
        <v>20.764209263751745</v>
      </c>
      <c r="E78" s="25">
        <v>28.1621750486446</v>
      </c>
      <c r="F78" s="12"/>
      <c r="G78" s="19" t="s">
        <v>165</v>
      </c>
      <c r="H78" s="25"/>
      <c r="I78" s="25"/>
    </row>
    <row r="79" spans="1:29" ht="12">
      <c r="A79" s="4"/>
      <c r="D79" s="25"/>
      <c r="F79" s="42"/>
      <c r="G79" s="42"/>
      <c r="H79" s="42"/>
      <c r="I79" s="44"/>
      <c r="J79" s="24"/>
      <c r="K79" s="42"/>
      <c r="L79" s="42"/>
      <c r="M79" s="42"/>
      <c r="N79" s="42"/>
      <c r="O79" s="43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</row>
    <row r="80" spans="1:29" ht="12">
      <c r="A80" s="4"/>
      <c r="K80" s="42"/>
      <c r="L80" s="42"/>
      <c r="M80" s="42"/>
      <c r="N80" s="42"/>
      <c r="O80" s="43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</row>
    <row r="81" spans="1:29" ht="12">
      <c r="A81" s="4"/>
      <c r="K81" s="42"/>
      <c r="L81" s="42"/>
      <c r="M81" s="42"/>
      <c r="N81" s="42"/>
      <c r="O81" s="43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</row>
    <row r="82" spans="1:29" ht="12">
      <c r="A82" s="4"/>
      <c r="K82" s="42"/>
      <c r="L82" s="42"/>
      <c r="M82" s="42"/>
      <c r="N82" s="42"/>
      <c r="O82" s="43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</row>
    <row r="83" spans="1:29" ht="12">
      <c r="A83" s="4"/>
      <c r="K83" s="42"/>
      <c r="L83" s="42"/>
      <c r="M83" s="42"/>
      <c r="N83" s="42"/>
      <c r="O83" s="43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</row>
    <row r="84" spans="1:15" ht="12">
      <c r="A84" s="4"/>
      <c r="O84" s="18"/>
    </row>
    <row r="85" ht="12">
      <c r="O85" s="18"/>
    </row>
    <row r="87" spans="1:6" ht="12">
      <c r="A87" s="3" t="s">
        <v>184</v>
      </c>
      <c r="F87" s="12"/>
    </row>
    <row r="88" spans="1:6" ht="12">
      <c r="A88" s="12" t="s">
        <v>45</v>
      </c>
      <c r="F88" s="12"/>
    </row>
    <row r="89" spans="1:24" ht="12">
      <c r="A89" s="3" t="s">
        <v>95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8" t="s">
        <v>69</v>
      </c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</row>
    <row r="90" spans="1:24" ht="12">
      <c r="A90" s="40" t="s">
        <v>185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</row>
  </sheetData>
  <mergeCells count="1">
    <mergeCell ref="B31:K31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79"/>
  <sheetViews>
    <sheetView showGridLines="0" tabSelected="1" workbookViewId="0" topLeftCell="A1">
      <selection activeCell="H23" sqref="H23"/>
    </sheetView>
  </sheetViews>
  <sheetFormatPr defaultColWidth="9.140625" defaultRowHeight="12" customHeight="1"/>
  <cols>
    <col min="1" max="1" width="20.00390625" style="12" customWidth="1"/>
    <col min="2" max="2" width="16.28125" style="12" customWidth="1"/>
    <col min="3" max="4" width="15.421875" style="12" customWidth="1"/>
    <col min="5" max="5" width="27.8515625" style="12" customWidth="1"/>
    <col min="6" max="6" width="16.57421875" style="12" customWidth="1"/>
    <col min="7" max="7" width="19.00390625" style="12" customWidth="1"/>
    <col min="8" max="8" width="20.7109375" style="12" customWidth="1"/>
    <col min="9" max="9" width="12.7109375" style="12" customWidth="1"/>
    <col min="10" max="14" width="11.57421875" style="12" customWidth="1"/>
    <col min="15" max="15" width="25.421875" style="12" customWidth="1"/>
    <col min="16" max="16" width="10.8515625" style="12" bestFit="1" customWidth="1"/>
    <col min="17" max="17" width="9.28125" style="12" bestFit="1" customWidth="1"/>
    <col min="18" max="18" width="11.421875" style="12" bestFit="1" customWidth="1"/>
    <col min="19" max="19" width="9.28125" style="12" bestFit="1" customWidth="1"/>
    <col min="20" max="20" width="9.140625" style="12" customWidth="1"/>
    <col min="21" max="21" width="9.28125" style="12" bestFit="1" customWidth="1"/>
    <col min="22" max="16384" width="9.140625" style="12" customWidth="1"/>
  </cols>
  <sheetData>
    <row r="2" spans="1:2" ht="13.8">
      <c r="A2" s="19"/>
      <c r="B2" s="125" t="s">
        <v>221</v>
      </c>
    </row>
    <row r="3" spans="1:6" ht="12" customHeight="1">
      <c r="A3" s="19"/>
      <c r="B3" s="21"/>
      <c r="C3" s="53"/>
      <c r="D3" s="53"/>
      <c r="E3" s="53"/>
      <c r="F3" s="53"/>
    </row>
    <row r="4" spans="1:14" ht="24" customHeight="1">
      <c r="A4" s="19"/>
      <c r="B4" s="157"/>
      <c r="C4" s="159" t="s">
        <v>213</v>
      </c>
      <c r="D4" s="163"/>
      <c r="E4" s="159" t="s">
        <v>156</v>
      </c>
      <c r="F4" s="160"/>
      <c r="J4" s="29"/>
      <c r="L4" s="29"/>
      <c r="M4" s="29"/>
      <c r="N4" s="29"/>
    </row>
    <row r="5" spans="1:14" ht="24" customHeight="1">
      <c r="A5" s="19"/>
      <c r="B5" s="158"/>
      <c r="C5" s="58">
        <v>2005</v>
      </c>
      <c r="D5" s="61">
        <v>2014</v>
      </c>
      <c r="E5" s="47" t="s">
        <v>158</v>
      </c>
      <c r="F5" s="47" t="s">
        <v>157</v>
      </c>
      <c r="J5" s="13"/>
      <c r="L5" s="13"/>
      <c r="M5" s="13"/>
      <c r="N5" s="5"/>
    </row>
    <row r="6" spans="1:17" ht="12" customHeight="1">
      <c r="A6" s="49"/>
      <c r="B6" s="59" t="s">
        <v>40</v>
      </c>
      <c r="C6" s="136">
        <v>23.40551905619335</v>
      </c>
      <c r="D6" s="137">
        <v>18.503747070869007</v>
      </c>
      <c r="E6" s="62" t="s">
        <v>21</v>
      </c>
      <c r="F6" s="164">
        <v>444733</v>
      </c>
      <c r="I6" s="57"/>
      <c r="K6" s="50"/>
      <c r="L6" s="56"/>
      <c r="M6" s="14"/>
      <c r="N6" s="14"/>
      <c r="O6" s="14"/>
      <c r="P6" s="24"/>
      <c r="Q6" s="24"/>
    </row>
    <row r="7" spans="1:17" ht="12" customHeight="1">
      <c r="A7" s="40"/>
      <c r="B7" s="60" t="s">
        <v>5</v>
      </c>
      <c r="C7" s="138">
        <v>100</v>
      </c>
      <c r="D7" s="139">
        <v>100</v>
      </c>
      <c r="E7" s="63" t="s">
        <v>18</v>
      </c>
      <c r="F7" s="165">
        <v>678376</v>
      </c>
      <c r="I7" s="40"/>
      <c r="J7" s="57"/>
      <c r="K7" s="14"/>
      <c r="L7" s="50"/>
      <c r="M7" s="14"/>
      <c r="N7" s="14"/>
      <c r="O7" s="14"/>
      <c r="P7" s="24"/>
      <c r="Q7" s="24"/>
    </row>
    <row r="8" spans="1:17" ht="12" customHeight="1">
      <c r="A8" s="49"/>
      <c r="B8" s="7" t="s">
        <v>9</v>
      </c>
      <c r="C8" s="140">
        <v>0.05410623334663032</v>
      </c>
      <c r="D8" s="141">
        <v>0.027576854367508695</v>
      </c>
      <c r="E8" s="64" t="s">
        <v>22</v>
      </c>
      <c r="F8" s="166">
        <v>32929</v>
      </c>
      <c r="I8" s="57"/>
      <c r="K8" s="49"/>
      <c r="L8" s="56"/>
      <c r="M8" s="14"/>
      <c r="N8" s="14"/>
      <c r="O8" s="14"/>
      <c r="P8" s="24"/>
      <c r="Q8" s="24"/>
    </row>
    <row r="9" spans="1:17" ht="12" customHeight="1">
      <c r="A9" s="49"/>
      <c r="B9" s="8" t="s">
        <v>10</v>
      </c>
      <c r="C9" s="142">
        <v>0.2618256831600685</v>
      </c>
      <c r="D9" s="143">
        <v>0.11305986659005407</v>
      </c>
      <c r="E9" s="45" t="s">
        <v>17</v>
      </c>
      <c r="F9" s="167">
        <v>446922</v>
      </c>
      <c r="I9" s="57"/>
      <c r="K9" s="49"/>
      <c r="L9" s="56"/>
      <c r="M9" s="14"/>
      <c r="N9" s="14"/>
      <c r="O9" s="14"/>
      <c r="P9" s="24"/>
      <c r="Q9" s="24"/>
    </row>
    <row r="10" spans="1:17" ht="12" customHeight="1">
      <c r="A10" s="49"/>
      <c r="B10" s="8" t="s">
        <v>4</v>
      </c>
      <c r="C10" s="142">
        <v>0.4430980942704695</v>
      </c>
      <c r="D10" s="143">
        <v>0.18706883014468903</v>
      </c>
      <c r="E10" s="45" t="s">
        <v>54</v>
      </c>
      <c r="F10" s="167">
        <v>111159.485</v>
      </c>
      <c r="I10" s="57"/>
      <c r="K10" s="49"/>
      <c r="L10" s="56"/>
      <c r="M10" s="14"/>
      <c r="N10" s="14"/>
      <c r="O10" s="14"/>
      <c r="P10" s="24"/>
      <c r="Q10" s="24"/>
    </row>
    <row r="11" spans="1:17" ht="12" customHeight="1">
      <c r="A11" s="49"/>
      <c r="B11" s="8" t="s">
        <v>11</v>
      </c>
      <c r="C11" s="142">
        <v>0.33356327564205696</v>
      </c>
      <c r="D11" s="143">
        <v>0.1966234367130362</v>
      </c>
      <c r="E11" s="45" t="s">
        <v>75</v>
      </c>
      <c r="F11" s="167">
        <v>139629</v>
      </c>
      <c r="I11" s="57"/>
      <c r="K11" s="49"/>
      <c r="L11" s="56"/>
      <c r="M11" s="14"/>
      <c r="N11" s="14"/>
      <c r="O11" s="14"/>
      <c r="P11" s="24"/>
      <c r="Q11" s="24"/>
    </row>
    <row r="12" spans="1:17" ht="12" customHeight="1">
      <c r="A12" s="49"/>
      <c r="B12" s="8" t="s">
        <v>0</v>
      </c>
      <c r="C12" s="142">
        <v>3.2830692669982833</v>
      </c>
      <c r="D12" s="143">
        <v>4.368098317124096</v>
      </c>
      <c r="E12" s="45" t="s">
        <v>18</v>
      </c>
      <c r="F12" s="167">
        <v>678376</v>
      </c>
      <c r="I12" s="57"/>
      <c r="K12" s="49"/>
      <c r="L12" s="56"/>
      <c r="M12" s="14"/>
      <c r="N12" s="14"/>
      <c r="O12" s="14"/>
      <c r="P12" s="24"/>
      <c r="Q12" s="24"/>
    </row>
    <row r="13" spans="1:17" ht="12" customHeight="1">
      <c r="A13" s="49"/>
      <c r="B13" s="8" t="s">
        <v>2</v>
      </c>
      <c r="C13" s="142">
        <v>1.3605899452766692</v>
      </c>
      <c r="D13" s="143">
        <v>0.9141872722608045</v>
      </c>
      <c r="E13" s="45" t="s">
        <v>55</v>
      </c>
      <c r="F13" s="167">
        <v>71000</v>
      </c>
      <c r="I13" s="57"/>
      <c r="K13" s="49"/>
      <c r="L13" s="56"/>
      <c r="M13" s="14"/>
      <c r="N13" s="14"/>
      <c r="O13" s="14"/>
      <c r="P13" s="24"/>
      <c r="Q13" s="24"/>
    </row>
    <row r="14" spans="1:17" ht="12" customHeight="1">
      <c r="A14" s="49"/>
      <c r="B14" s="8" t="s">
        <v>3</v>
      </c>
      <c r="C14" s="142">
        <v>0.5552776167691856</v>
      </c>
      <c r="D14" s="143">
        <v>0.8869381394727446</v>
      </c>
      <c r="E14" s="45" t="s">
        <v>57</v>
      </c>
      <c r="F14" s="167">
        <v>51200</v>
      </c>
      <c r="I14" s="57"/>
      <c r="K14" s="49"/>
      <c r="L14" s="56"/>
      <c r="M14" s="14"/>
      <c r="N14" s="14"/>
      <c r="O14" s="14"/>
      <c r="P14" s="24"/>
      <c r="Q14" s="24"/>
    </row>
    <row r="15" spans="1:17" ht="12" customHeight="1">
      <c r="A15" s="49"/>
      <c r="B15" s="8" t="s">
        <v>1</v>
      </c>
      <c r="C15" s="142">
        <v>1.7645684614655628</v>
      </c>
      <c r="D15" s="143">
        <v>1.2322391382738995</v>
      </c>
      <c r="E15" s="45" t="s">
        <v>223</v>
      </c>
      <c r="F15" s="167">
        <v>207621</v>
      </c>
      <c r="I15" s="57"/>
      <c r="K15" s="49"/>
      <c r="L15" s="56"/>
      <c r="M15" s="14"/>
      <c r="N15" s="14"/>
      <c r="O15" s="14"/>
      <c r="P15" s="24"/>
      <c r="Q15" s="24"/>
    </row>
    <row r="16" spans="1:17" ht="12" customHeight="1">
      <c r="A16" s="49"/>
      <c r="B16" s="8" t="s">
        <v>12</v>
      </c>
      <c r="C16" s="142">
        <v>0.14600969283968468</v>
      </c>
      <c r="D16" s="143">
        <v>0.10360034712123468</v>
      </c>
      <c r="E16" s="45" t="s">
        <v>23</v>
      </c>
      <c r="F16" s="167">
        <v>33212</v>
      </c>
      <c r="I16" s="57"/>
      <c r="K16" s="49"/>
      <c r="L16" s="56"/>
      <c r="M16" s="14"/>
      <c r="N16" s="14"/>
      <c r="O16" s="14"/>
      <c r="P16" s="24"/>
      <c r="Q16" s="24"/>
    </row>
    <row r="17" spans="1:17" ht="12" customHeight="1">
      <c r="A17" s="49"/>
      <c r="B17" s="8" t="s">
        <v>6</v>
      </c>
      <c r="C17" s="142">
        <v>0.9278502744982227</v>
      </c>
      <c r="D17" s="143">
        <v>0.40355693982364915</v>
      </c>
      <c r="E17" s="45" t="s">
        <v>24</v>
      </c>
      <c r="F17" s="167">
        <v>70000</v>
      </c>
      <c r="I17" s="57"/>
      <c r="K17" s="49"/>
      <c r="L17" s="56"/>
      <c r="M17" s="14"/>
      <c r="N17" s="14"/>
      <c r="O17" s="14"/>
      <c r="P17" s="24"/>
      <c r="Q17" s="24"/>
    </row>
    <row r="18" spans="1:17" ht="12" customHeight="1">
      <c r="A18" s="49"/>
      <c r="B18" s="8" t="s">
        <v>13</v>
      </c>
      <c r="C18" s="142">
        <v>0.2845260580468421</v>
      </c>
      <c r="D18" s="143">
        <v>0.11443169301997838</v>
      </c>
      <c r="E18" s="45" t="s">
        <v>56</v>
      </c>
      <c r="F18" s="167">
        <v>69100</v>
      </c>
      <c r="I18" s="57"/>
      <c r="K18" s="49"/>
      <c r="L18" s="56"/>
      <c r="M18" s="14"/>
      <c r="N18" s="14"/>
      <c r="O18" s="14"/>
      <c r="P18" s="24"/>
      <c r="Q18" s="24"/>
    </row>
    <row r="19" spans="1:17" ht="12" customHeight="1">
      <c r="A19" s="49"/>
      <c r="B19" s="8" t="s">
        <v>14</v>
      </c>
      <c r="C19" s="142">
        <v>0.011460383437982797</v>
      </c>
      <c r="D19" s="143">
        <v>0.0037207678047419413</v>
      </c>
      <c r="E19" s="45" t="s">
        <v>19</v>
      </c>
      <c r="F19" s="167">
        <v>94821</v>
      </c>
      <c r="I19" s="57"/>
      <c r="K19" s="49"/>
      <c r="L19" s="56"/>
      <c r="M19" s="14"/>
      <c r="N19" s="14"/>
      <c r="O19" s="14"/>
      <c r="P19" s="24"/>
      <c r="Q19" s="24"/>
    </row>
    <row r="20" spans="1:17" ht="12" customHeight="1">
      <c r="A20" s="49"/>
      <c r="B20" s="8" t="s">
        <v>15</v>
      </c>
      <c r="C20" s="142">
        <v>1.324225267059993</v>
      </c>
      <c r="D20" s="143">
        <v>1.0250581020177014</v>
      </c>
      <c r="E20" s="45" t="s">
        <v>224</v>
      </c>
      <c r="F20" s="167">
        <v>335411</v>
      </c>
      <c r="K20" s="49"/>
      <c r="L20" s="56"/>
      <c r="M20" s="14"/>
      <c r="N20" s="14"/>
      <c r="O20" s="14"/>
      <c r="P20" s="24"/>
      <c r="Q20" s="24"/>
    </row>
    <row r="21" spans="1:17" ht="12" customHeight="1">
      <c r="A21" s="49"/>
      <c r="B21" s="8" t="s">
        <v>8</v>
      </c>
      <c r="C21" s="142">
        <v>0.7766613699125264</v>
      </c>
      <c r="D21" s="143">
        <v>0.5430753634959932</v>
      </c>
      <c r="E21" s="45" t="s">
        <v>25</v>
      </c>
      <c r="F21" s="167">
        <v>59000</v>
      </c>
      <c r="I21" s="57"/>
      <c r="K21" s="49"/>
      <c r="L21" s="56"/>
      <c r="M21" s="14"/>
      <c r="N21" s="14"/>
      <c r="O21" s="14"/>
      <c r="P21" s="24"/>
      <c r="Q21" s="24"/>
    </row>
    <row r="22" spans="1:17" ht="12" customHeight="1">
      <c r="A22" s="51"/>
      <c r="B22" s="9" t="s">
        <v>7</v>
      </c>
      <c r="C22" s="144">
        <v>1.2847045755580877</v>
      </c>
      <c r="D22" s="145">
        <v>0.7377172912720763</v>
      </c>
      <c r="E22" s="46" t="s">
        <v>20</v>
      </c>
      <c r="F22" s="168">
        <v>242578.17662399999</v>
      </c>
      <c r="H22" s="49"/>
      <c r="I22" s="57"/>
      <c r="K22" s="49"/>
      <c r="L22" s="56"/>
      <c r="M22" s="14"/>
      <c r="N22" s="14"/>
      <c r="O22" s="14"/>
      <c r="P22" s="24"/>
      <c r="Q22" s="24"/>
    </row>
    <row r="23" spans="1:17" ht="12" customHeight="1">
      <c r="A23" s="51"/>
      <c r="B23" s="14"/>
      <c r="C23" s="14"/>
      <c r="D23" s="14"/>
      <c r="E23" s="14"/>
      <c r="F23" s="14"/>
      <c r="G23" s="14"/>
      <c r="M23" s="14"/>
      <c r="N23" s="14"/>
      <c r="O23" s="14"/>
      <c r="P23" s="24"/>
      <c r="Q23" s="24"/>
    </row>
    <row r="24" spans="2:16" ht="46.2" customHeight="1">
      <c r="B24" s="169" t="s">
        <v>204</v>
      </c>
      <c r="C24" s="169"/>
      <c r="D24" s="169"/>
      <c r="E24" s="169"/>
      <c r="F24" s="169"/>
      <c r="G24" s="81"/>
      <c r="J24" s="53"/>
      <c r="K24" s="53"/>
      <c r="L24" s="53"/>
      <c r="M24" s="53"/>
      <c r="N24" s="53"/>
      <c r="O24" s="53"/>
      <c r="P24" s="53"/>
    </row>
    <row r="25" spans="2:11" ht="12" customHeight="1">
      <c r="B25" s="20" t="s">
        <v>226</v>
      </c>
      <c r="C25" s="20"/>
      <c r="D25" s="20"/>
      <c r="E25" s="20"/>
      <c r="F25" s="20"/>
      <c r="G25" s="53"/>
      <c r="K25" s="30"/>
    </row>
    <row r="26" spans="2:7" ht="33.6" customHeight="1">
      <c r="B26" s="169" t="s">
        <v>225</v>
      </c>
      <c r="C26" s="169"/>
      <c r="D26" s="169"/>
      <c r="E26" s="169"/>
      <c r="F26" s="169"/>
      <c r="G26" s="80"/>
    </row>
    <row r="27" spans="14:21" ht="11.4">
      <c r="N27" s="53"/>
      <c r="O27" s="53"/>
      <c r="P27" s="53"/>
      <c r="Q27" s="53"/>
      <c r="R27" s="53"/>
      <c r="S27" s="53"/>
      <c r="T27" s="53"/>
      <c r="U27" s="53"/>
    </row>
    <row r="29" ht="12" customHeight="1">
      <c r="D29" s="25"/>
    </row>
    <row r="31" ht="12" customHeight="1">
      <c r="F31" s="27"/>
    </row>
    <row r="32" spans="7:17" ht="12" customHeight="1">
      <c r="G32" s="27"/>
      <c r="Q32" s="13"/>
    </row>
    <row r="33" spans="7:17" ht="11.4">
      <c r="G33" s="27"/>
      <c r="Q33" s="27"/>
    </row>
    <row r="34" spans="6:17" ht="23.4" customHeight="1">
      <c r="F34" s="39"/>
      <c r="G34" s="27"/>
      <c r="Q34" s="27"/>
    </row>
    <row r="35" spans="7:18" ht="12" customHeight="1">
      <c r="G35" s="27"/>
      <c r="Q35" s="27"/>
      <c r="R35" s="52"/>
    </row>
    <row r="36" spans="8:18" ht="12" customHeight="1">
      <c r="H36" s="31"/>
      <c r="Q36" s="27"/>
      <c r="R36" s="52"/>
    </row>
    <row r="37" spans="7:18" ht="12" customHeight="1">
      <c r="G37" s="27"/>
      <c r="I37" s="27"/>
      <c r="J37" s="27"/>
      <c r="Q37" s="27"/>
      <c r="R37" s="52"/>
    </row>
    <row r="38" spans="2:18" ht="12" customHeight="1">
      <c r="B38" s="26"/>
      <c r="F38" s="27"/>
      <c r="G38" s="27"/>
      <c r="H38" s="27"/>
      <c r="I38" s="27"/>
      <c r="J38" s="27"/>
      <c r="K38" s="27"/>
      <c r="L38" s="27"/>
      <c r="M38" s="27"/>
      <c r="N38" s="27"/>
      <c r="O38" s="27"/>
      <c r="Q38" s="27"/>
      <c r="R38" s="52"/>
    </row>
    <row r="39" spans="2:18" ht="12" customHeight="1">
      <c r="B39" s="26"/>
      <c r="F39" s="27"/>
      <c r="G39" s="27"/>
      <c r="H39" s="27"/>
      <c r="I39" s="27"/>
      <c r="J39" s="27"/>
      <c r="K39" s="27"/>
      <c r="L39" s="27"/>
      <c r="M39" s="27"/>
      <c r="N39" s="27"/>
      <c r="O39" s="27"/>
      <c r="Q39" s="27"/>
      <c r="R39" s="52"/>
    </row>
    <row r="40" spans="2:18" ht="12" customHeight="1">
      <c r="B40" s="3" t="s">
        <v>184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Q40" s="27"/>
      <c r="R40" s="52"/>
    </row>
    <row r="41" spans="2:15" ht="12" customHeight="1">
      <c r="B41" s="12" t="s">
        <v>46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2:15" ht="12" customHeight="1">
      <c r="B42" s="3" t="s">
        <v>186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2:15" ht="12" customHeight="1">
      <c r="B43" s="12" t="s">
        <v>74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2:15" ht="12" customHeight="1">
      <c r="B44" s="108" t="s">
        <v>166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2:15" ht="12" customHeight="1">
      <c r="B45" s="75" t="s">
        <v>167</v>
      </c>
      <c r="M45" s="27"/>
      <c r="N45" s="27"/>
      <c r="O45" s="27"/>
    </row>
    <row r="46" spans="13:15" ht="12" customHeight="1">
      <c r="M46" s="27"/>
      <c r="N46" s="27"/>
      <c r="O46" s="27"/>
    </row>
    <row r="47" spans="2:15" ht="12" customHeight="1">
      <c r="B47" s="3" t="s">
        <v>154</v>
      </c>
      <c r="C47" s="124"/>
      <c r="D47" s="116"/>
      <c r="E47" s="124"/>
      <c r="F47" s="116"/>
      <c r="M47" s="27"/>
      <c r="N47" s="27"/>
      <c r="O47" s="27"/>
    </row>
    <row r="48" spans="1:6" ht="12" customHeight="1">
      <c r="A48" s="40"/>
      <c r="B48" s="26" t="s">
        <v>77</v>
      </c>
      <c r="C48" s="118"/>
      <c r="D48" s="118"/>
      <c r="E48" s="114"/>
      <c r="F48" s="115"/>
    </row>
    <row r="49" spans="1:6" ht="12" customHeight="1">
      <c r="A49" s="40"/>
      <c r="B49" s="3" t="s">
        <v>76</v>
      </c>
      <c r="C49" s="119"/>
      <c r="D49" s="120"/>
      <c r="E49" s="112"/>
      <c r="F49" s="113"/>
    </row>
    <row r="50" spans="1:6" ht="12" customHeight="1">
      <c r="A50" s="40"/>
      <c r="B50" s="26" t="s">
        <v>58</v>
      </c>
      <c r="C50" s="121"/>
      <c r="D50" s="120"/>
      <c r="E50" s="114"/>
      <c r="F50" s="115"/>
    </row>
    <row r="51" spans="1:6" ht="12" customHeight="1">
      <c r="A51" s="40"/>
      <c r="B51" s="12" t="s">
        <v>167</v>
      </c>
      <c r="C51" s="121"/>
      <c r="D51" s="120"/>
      <c r="E51" s="114"/>
      <c r="F51" s="115"/>
    </row>
    <row r="52" spans="1:6" ht="12" customHeight="1">
      <c r="A52" s="40"/>
      <c r="B52" t="s">
        <v>196</v>
      </c>
      <c r="C52" s="121"/>
      <c r="D52" s="120"/>
      <c r="E52" s="114"/>
      <c r="F52" s="115"/>
    </row>
    <row r="53" spans="1:6" ht="12" customHeight="1">
      <c r="A53" s="40"/>
      <c r="B53" s="12" t="s">
        <v>197</v>
      </c>
      <c r="C53" s="121"/>
      <c r="D53" s="120"/>
      <c r="E53" s="114"/>
      <c r="F53" s="115"/>
    </row>
    <row r="54" spans="1:6" ht="12" customHeight="1">
      <c r="A54" s="40"/>
      <c r="B54" s="113"/>
      <c r="C54" s="122"/>
      <c r="D54" s="122"/>
      <c r="E54" s="114"/>
      <c r="F54" s="115"/>
    </row>
    <row r="55" spans="1:6" ht="12" customHeight="1">
      <c r="A55" s="40"/>
      <c r="B55" s="111"/>
      <c r="C55" s="121"/>
      <c r="D55" s="120"/>
      <c r="E55" s="114"/>
      <c r="F55" s="115"/>
    </row>
    <row r="56" spans="1:6" ht="12" customHeight="1">
      <c r="A56" s="40"/>
      <c r="B56" s="111"/>
      <c r="C56" s="121"/>
      <c r="D56" s="120"/>
      <c r="E56" s="114"/>
      <c r="F56" s="115"/>
    </row>
    <row r="57" spans="1:6" ht="12" customHeight="1">
      <c r="A57" s="40"/>
      <c r="B57" s="111"/>
      <c r="C57" s="121"/>
      <c r="D57" s="120"/>
      <c r="E57" s="114"/>
      <c r="F57" s="115"/>
    </row>
    <row r="58" spans="1:6" ht="12" customHeight="1">
      <c r="A58" s="40"/>
      <c r="B58" s="111"/>
      <c r="C58" s="121"/>
      <c r="D58" s="120"/>
      <c r="E58" s="114"/>
      <c r="F58" s="115"/>
    </row>
    <row r="59" spans="1:6" ht="12" customHeight="1">
      <c r="A59" s="40"/>
      <c r="B59" s="109"/>
      <c r="C59" s="121"/>
      <c r="D59" s="120"/>
      <c r="E59" s="114"/>
      <c r="F59" s="115"/>
    </row>
    <row r="60" spans="1:6" ht="12" customHeight="1">
      <c r="A60" s="40"/>
      <c r="B60" s="111"/>
      <c r="C60" s="121"/>
      <c r="D60" s="120"/>
      <c r="E60" s="114"/>
      <c r="F60" s="115"/>
    </row>
    <row r="61" spans="1:6" ht="12" customHeight="1">
      <c r="A61" s="40"/>
      <c r="B61" s="111"/>
      <c r="C61" s="123"/>
      <c r="D61" s="123"/>
      <c r="E61" s="114"/>
      <c r="F61" s="115"/>
    </row>
    <row r="62" spans="1:6" ht="12" customHeight="1">
      <c r="A62" s="40"/>
      <c r="B62" s="109"/>
      <c r="C62" s="121"/>
      <c r="D62" s="120"/>
      <c r="E62" s="114"/>
      <c r="F62" s="115"/>
    </row>
    <row r="63" spans="1:6" ht="12" customHeight="1">
      <c r="A63" s="40"/>
      <c r="B63" s="111"/>
      <c r="C63" s="121"/>
      <c r="D63" s="120"/>
      <c r="E63" s="114"/>
      <c r="F63" s="115"/>
    </row>
    <row r="64" spans="1:6" ht="12" customHeight="1">
      <c r="A64" s="40"/>
      <c r="B64" s="111"/>
      <c r="C64" s="121"/>
      <c r="D64" s="120"/>
      <c r="E64" s="114"/>
      <c r="F64" s="115"/>
    </row>
    <row r="68" spans="2:4" ht="12" customHeight="1">
      <c r="B68" s="109"/>
      <c r="C68" s="109"/>
      <c r="D68" s="110"/>
    </row>
    <row r="69" spans="2:4" ht="12" customHeight="1">
      <c r="B69" s="109"/>
      <c r="C69" s="109"/>
      <c r="D69" s="110"/>
    </row>
    <row r="70" spans="2:4" ht="12" customHeight="1">
      <c r="B70" s="109"/>
      <c r="C70" s="109"/>
      <c r="D70" s="110"/>
    </row>
    <row r="71" spans="2:5" ht="12" customHeight="1">
      <c r="B71" s="109"/>
      <c r="C71" s="109"/>
      <c r="D71" s="110"/>
      <c r="E71" s="27"/>
    </row>
    <row r="79" spans="2:8" ht="12" customHeight="1">
      <c r="B79" s="117"/>
      <c r="C79" s="117"/>
      <c r="D79" s="117"/>
      <c r="E79" s="117"/>
      <c r="F79" s="117"/>
      <c r="G79" s="117"/>
      <c r="H79" s="117"/>
    </row>
  </sheetData>
  <mergeCells count="5">
    <mergeCell ref="B4:B5"/>
    <mergeCell ref="C4:D4"/>
    <mergeCell ref="E4:F4"/>
    <mergeCell ref="B24:F24"/>
    <mergeCell ref="B26:F26"/>
  </mergeCells>
  <hyperlinks>
    <hyperlink ref="B50" r:id="rId1" display="http://unctadstat.unctad.org/wds/TableViewer/tableView.aspx?ReportId=32363"/>
    <hyperlink ref="B48" r:id="rId2" display="http://www.aapa-ports.org/Industry/content.cfm?ItemNumber=900&amp;navItemNumber=551#Statistics"/>
    <hyperlink ref="B45" r:id="rId3" display="http://unctadstat.unctad.org/wds/TableViewer/tableView.aspx?ReportId=93"/>
    <hyperlink ref="B44" r:id="rId4" display="http://unctadstat.unctad.org/wds/ReportFolders/reportFolders.aspx?IF_ActivePath=P,11"/>
  </hyperlinks>
  <printOptions/>
  <pageMargins left="0.75" right="0.75" top="1" bottom="1" header="0.5" footer="0.5"/>
  <pageSetup horizontalDpi="2400" verticalDpi="2400" orientation="portrait" paperSize="32767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0"/>
  <sheetViews>
    <sheetView showGridLines="0" workbookViewId="0" topLeftCell="A1"/>
  </sheetViews>
  <sheetFormatPr defaultColWidth="9.140625" defaultRowHeight="12" customHeight="1"/>
  <cols>
    <col min="1" max="2" width="10.140625" style="12" customWidth="1"/>
    <col min="3" max="3" width="11.7109375" style="12" customWidth="1"/>
    <col min="4" max="4" width="12.00390625" style="12" customWidth="1"/>
    <col min="5" max="6" width="10.140625" style="12" customWidth="1"/>
    <col min="7" max="7" width="21.8515625" style="12" customWidth="1"/>
    <col min="8" max="8" width="11.8515625" style="12" bestFit="1" customWidth="1"/>
    <col min="9" max="9" width="15.7109375" style="12" customWidth="1"/>
    <col min="10" max="10" width="12.7109375" style="12" customWidth="1"/>
    <col min="11" max="16" width="11.57421875" style="12" customWidth="1"/>
    <col min="17" max="17" width="11.8515625" style="12" bestFit="1" customWidth="1"/>
    <col min="18" max="16384" width="9.140625" style="12" customWidth="1"/>
  </cols>
  <sheetData>
    <row r="2" ht="12" customHeight="1">
      <c r="B2" s="146" t="s">
        <v>217</v>
      </c>
    </row>
    <row r="3" spans="2:17" ht="12" customHeight="1">
      <c r="B3" s="39" t="s">
        <v>205</v>
      </c>
      <c r="Q3" s="13"/>
    </row>
    <row r="4" ht="12" customHeight="1">
      <c r="Q4" s="27"/>
    </row>
    <row r="6" spans="9:17" ht="12" customHeight="1">
      <c r="I6" s="27"/>
      <c r="J6" s="27"/>
      <c r="Q6" s="27"/>
    </row>
    <row r="13" ht="12" customHeight="1">
      <c r="P13" s="10"/>
    </row>
    <row r="14" ht="12" customHeight="1">
      <c r="P14" s="27"/>
    </row>
    <row r="15" spans="1:16" ht="12" customHeight="1">
      <c r="A15" s="49"/>
      <c r="B15" s="49"/>
      <c r="P15" s="27"/>
    </row>
    <row r="16" ht="12" customHeight="1">
      <c r="R16" s="49"/>
    </row>
    <row r="17" spans="1:2" ht="12" customHeight="1">
      <c r="A17" s="23"/>
      <c r="B17" s="23"/>
    </row>
    <row r="18" spans="1:18" ht="12" customHeight="1">
      <c r="A18" s="23"/>
      <c r="B18" s="23"/>
      <c r="J18" s="27"/>
      <c r="K18" s="27"/>
      <c r="L18" s="27"/>
      <c r="M18" s="27"/>
      <c r="R18" s="23"/>
    </row>
    <row r="19" spans="1:18" ht="12" customHeight="1">
      <c r="A19" s="23"/>
      <c r="B19" s="23"/>
      <c r="J19" s="27"/>
      <c r="K19" s="27"/>
      <c r="L19" s="27"/>
      <c r="M19" s="27"/>
      <c r="R19" s="23"/>
    </row>
    <row r="20" spans="1:18" ht="12" customHeight="1">
      <c r="A20" s="23"/>
      <c r="B20" s="23"/>
      <c r="J20" s="27"/>
      <c r="K20" s="27"/>
      <c r="L20" s="27"/>
      <c r="M20" s="27"/>
      <c r="R20" s="23"/>
    </row>
    <row r="21" spans="1:18" ht="12" customHeight="1">
      <c r="A21" s="23"/>
      <c r="B21" s="23"/>
      <c r="J21" s="27"/>
      <c r="K21" s="27"/>
      <c r="L21" s="27"/>
      <c r="M21" s="27"/>
      <c r="R21" s="23"/>
    </row>
    <row r="22" spans="1:18" ht="12" customHeight="1">
      <c r="A22" s="33"/>
      <c r="B22" s="33"/>
      <c r="J22" s="27"/>
      <c r="K22" s="27"/>
      <c r="L22" s="27"/>
      <c r="R22" s="23"/>
    </row>
    <row r="23" spans="10:18" ht="12" customHeight="1">
      <c r="J23" s="27"/>
      <c r="K23" s="27"/>
      <c r="L23" s="27"/>
      <c r="R23" s="33"/>
    </row>
    <row r="24" spans="1:12" ht="12" customHeight="1">
      <c r="A24" s="23"/>
      <c r="B24" s="23"/>
      <c r="I24" s="27"/>
      <c r="J24" s="27"/>
      <c r="K24" s="27"/>
      <c r="L24" s="27"/>
    </row>
    <row r="25" spans="1:18" ht="12" customHeight="1">
      <c r="A25" s="23"/>
      <c r="B25" s="23"/>
      <c r="I25" s="27"/>
      <c r="J25" s="27"/>
      <c r="K25" s="27"/>
      <c r="L25" s="27"/>
      <c r="O25" s="49"/>
      <c r="P25" s="23"/>
      <c r="Q25" s="23"/>
      <c r="R25" s="23"/>
    </row>
    <row r="26" spans="1:18" ht="12" customHeight="1">
      <c r="A26" s="23"/>
      <c r="B26" s="23"/>
      <c r="I26" s="27"/>
      <c r="J26" s="27"/>
      <c r="K26" s="27"/>
      <c r="L26" s="27"/>
      <c r="O26" s="49"/>
      <c r="P26" s="23"/>
      <c r="Q26" s="23"/>
      <c r="R26" s="23"/>
    </row>
    <row r="27" spans="1:18" ht="12" customHeight="1">
      <c r="A27" s="23"/>
      <c r="B27" s="23"/>
      <c r="I27" s="27"/>
      <c r="J27" s="27"/>
      <c r="K27" s="27"/>
      <c r="L27" s="27"/>
      <c r="O27" s="49"/>
      <c r="P27" s="23"/>
      <c r="Q27" s="23"/>
      <c r="R27" s="23"/>
    </row>
    <row r="28" spans="1:18" ht="12" customHeight="1">
      <c r="A28" s="23"/>
      <c r="B28" s="12" t="s">
        <v>180</v>
      </c>
      <c r="I28" s="27"/>
      <c r="J28" s="27"/>
      <c r="K28" s="27"/>
      <c r="L28" s="27"/>
      <c r="O28" s="49"/>
      <c r="P28" s="23"/>
      <c r="Q28" s="23"/>
      <c r="R28" s="23"/>
    </row>
    <row r="29" spans="1:12" ht="12" customHeight="1">
      <c r="A29" s="23"/>
      <c r="B29" s="12" t="s">
        <v>206</v>
      </c>
      <c r="I29" s="27"/>
      <c r="J29" s="27"/>
      <c r="K29" s="27"/>
      <c r="L29" s="27"/>
    </row>
    <row r="30" spans="1:18" ht="12" customHeight="1">
      <c r="A30" s="23"/>
      <c r="B30" s="12" t="s">
        <v>201</v>
      </c>
      <c r="I30" s="27"/>
      <c r="J30" s="27"/>
      <c r="K30" s="27"/>
      <c r="L30" s="27"/>
      <c r="O30" s="49"/>
      <c r="P30" s="23"/>
      <c r="Q30" s="23"/>
      <c r="R30" s="23"/>
    </row>
    <row r="31" spans="1:12" ht="12" customHeight="1">
      <c r="A31" s="23"/>
      <c r="B31" s="23" t="s">
        <v>210</v>
      </c>
      <c r="I31" s="27"/>
      <c r="J31" s="27"/>
      <c r="K31" s="27"/>
      <c r="L31" s="27"/>
    </row>
    <row r="32" spans="9:12" ht="12" customHeight="1">
      <c r="I32" s="27"/>
      <c r="J32" s="27"/>
      <c r="K32" s="27"/>
      <c r="L32" s="27"/>
    </row>
    <row r="33" spans="9:15" ht="12" customHeight="1">
      <c r="I33" s="27"/>
      <c r="J33" s="27"/>
      <c r="K33" s="27"/>
      <c r="L33" s="27"/>
      <c r="M33" s="27"/>
      <c r="N33" s="27"/>
      <c r="O33" s="27"/>
    </row>
    <row r="40" spans="9:15" ht="12" customHeight="1">
      <c r="I40" s="27"/>
      <c r="J40" s="27"/>
      <c r="K40" s="27"/>
      <c r="L40" s="27"/>
      <c r="M40" s="27"/>
      <c r="N40" s="27"/>
      <c r="O40" s="27"/>
    </row>
    <row r="41" spans="4:15" ht="12" customHeight="1"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4:15" ht="12" customHeight="1"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2:15" ht="12" customHeight="1">
      <c r="B43" s="49" t="s">
        <v>72</v>
      </c>
      <c r="C43" s="49" t="s">
        <v>51</v>
      </c>
      <c r="D43" s="49" t="s">
        <v>203</v>
      </c>
      <c r="E43" s="50" t="s">
        <v>198</v>
      </c>
      <c r="F43" s="50" t="s">
        <v>199</v>
      </c>
      <c r="G43" s="129" t="s">
        <v>200</v>
      </c>
      <c r="H43" s="27"/>
      <c r="I43" s="27"/>
      <c r="J43" s="27"/>
      <c r="K43" s="27"/>
      <c r="L43" s="27"/>
      <c r="M43" s="27"/>
      <c r="N43" s="27"/>
      <c r="O43" s="27"/>
    </row>
    <row r="44" spans="5:15" ht="12" customHeight="1">
      <c r="E44" s="27"/>
      <c r="F44" s="27"/>
      <c r="G44" s="27"/>
      <c r="H44" s="126"/>
      <c r="I44" s="27"/>
      <c r="J44" s="27"/>
      <c r="K44" s="27"/>
      <c r="L44" s="27"/>
      <c r="M44" s="27"/>
      <c r="N44" s="27"/>
      <c r="O44" s="27"/>
    </row>
    <row r="45" spans="2:15" ht="12" customHeight="1">
      <c r="B45" s="50" t="s">
        <v>0</v>
      </c>
      <c r="C45" s="23">
        <v>115941970</v>
      </c>
      <c r="D45" s="117">
        <v>181635245</v>
      </c>
      <c r="E45" s="127">
        <v>22.45827045868024</v>
      </c>
      <c r="F45" s="127">
        <v>26.538202657514987</v>
      </c>
      <c r="G45" s="128">
        <v>4.079932198834747</v>
      </c>
      <c r="H45" s="27"/>
      <c r="I45" s="27"/>
      <c r="J45" s="27"/>
      <c r="K45" s="27"/>
      <c r="L45" s="27"/>
      <c r="M45" s="27"/>
      <c r="N45" s="27"/>
      <c r="O45" s="27"/>
    </row>
    <row r="46" spans="2:15" ht="12" customHeight="1">
      <c r="B46" s="49" t="s">
        <v>40</v>
      </c>
      <c r="C46" s="23">
        <v>90222727.54959999</v>
      </c>
      <c r="D46" s="23">
        <v>105895724.14399233</v>
      </c>
      <c r="E46" s="127">
        <v>17.476384236258337</v>
      </c>
      <c r="F46" s="127">
        <v>15.472119344995908</v>
      </c>
      <c r="G46" s="128">
        <v>-2.0042648912624283</v>
      </c>
      <c r="H46" s="27"/>
      <c r="M46" s="27"/>
      <c r="N46" s="27"/>
      <c r="O46" s="27"/>
    </row>
    <row r="47" spans="2:15" ht="12" customHeight="1">
      <c r="B47" s="49" t="s">
        <v>7</v>
      </c>
      <c r="C47" s="23">
        <v>42411770.0512</v>
      </c>
      <c r="D47" s="23">
        <v>46488522.51178072</v>
      </c>
      <c r="E47" s="127">
        <v>8.215273575575818</v>
      </c>
      <c r="F47" s="127">
        <v>6.792304167982839</v>
      </c>
      <c r="G47" s="128">
        <v>-1.422969407592979</v>
      </c>
      <c r="I47" s="27"/>
      <c r="J47" s="27"/>
      <c r="K47" s="27"/>
      <c r="M47" s="27"/>
      <c r="N47" s="27"/>
      <c r="O47" s="27"/>
    </row>
    <row r="48" spans="2:11" ht="12" customHeight="1">
      <c r="B48" s="49" t="s">
        <v>1</v>
      </c>
      <c r="C48" s="23">
        <v>18943606</v>
      </c>
      <c r="D48" s="23">
        <v>20744460.67616336</v>
      </c>
      <c r="E48" s="127">
        <v>3.6694272747882213</v>
      </c>
      <c r="F48" s="127">
        <v>3.030913419060676</v>
      </c>
      <c r="G48" s="128">
        <v>-0.6385138557275454</v>
      </c>
      <c r="H48" s="27"/>
      <c r="I48" s="27"/>
      <c r="J48" s="27"/>
      <c r="K48" s="27"/>
    </row>
    <row r="49" spans="2:15" ht="12" customHeight="1">
      <c r="B49" s="49" t="s">
        <v>15</v>
      </c>
      <c r="C49" s="23">
        <v>17417723</v>
      </c>
      <c r="D49" s="23">
        <v>23796846.23288093</v>
      </c>
      <c r="E49" s="127">
        <v>3.3738596464108324</v>
      </c>
      <c r="F49" s="127">
        <v>3.4768886839000666</v>
      </c>
      <c r="G49" s="128">
        <v>0.1030290374892342</v>
      </c>
      <c r="H49" s="27"/>
      <c r="I49" s="27"/>
      <c r="J49" s="27"/>
      <c r="K49" s="27"/>
      <c r="M49" s="27"/>
      <c r="N49" s="27"/>
      <c r="O49" s="27"/>
    </row>
    <row r="50" spans="2:7" ht="12" customHeight="1">
      <c r="B50" s="12" t="s">
        <v>202</v>
      </c>
      <c r="C50" s="25">
        <v>55584842.8736</v>
      </c>
      <c r="D50" s="25">
        <v>77070961.89978468</v>
      </c>
      <c r="E50" s="127">
        <v>10.76693310160724</v>
      </c>
      <c r="F50" s="127">
        <v>11.260616329755285</v>
      </c>
      <c r="G50" s="128">
        <v>0.4936832281480452</v>
      </c>
    </row>
    <row r="51" spans="2:7" ht="12" customHeight="1">
      <c r="B51" s="12" t="s">
        <v>82</v>
      </c>
      <c r="C51" s="12">
        <v>175732475.59920013</v>
      </c>
      <c r="D51" s="12">
        <v>228797578.41741621</v>
      </c>
      <c r="E51" s="127">
        <v>34.039851706679315</v>
      </c>
      <c r="F51" s="127">
        <v>33.42895539679024</v>
      </c>
      <c r="G51" s="128">
        <v>-0.6108963098890712</v>
      </c>
    </row>
    <row r="52" spans="5:7" ht="12" customHeight="1">
      <c r="E52" s="127"/>
      <c r="F52" s="127"/>
      <c r="G52" s="128"/>
    </row>
    <row r="53" spans="2:7" ht="12" customHeight="1">
      <c r="B53" s="49" t="s">
        <v>72</v>
      </c>
      <c r="C53" s="49" t="s">
        <v>51</v>
      </c>
      <c r="D53" s="49" t="s">
        <v>203</v>
      </c>
      <c r="E53" s="50" t="s">
        <v>198</v>
      </c>
      <c r="F53" s="50" t="s">
        <v>199</v>
      </c>
      <c r="G53" s="129" t="s">
        <v>200</v>
      </c>
    </row>
    <row r="54" spans="5:7" ht="12" customHeight="1">
      <c r="E54" s="27"/>
      <c r="F54" s="27"/>
      <c r="G54" s="27"/>
    </row>
    <row r="55" spans="2:7" ht="12" customHeight="1">
      <c r="B55" s="50" t="s">
        <v>0</v>
      </c>
      <c r="C55" s="23">
        <v>115941970</v>
      </c>
      <c r="D55" s="117">
        <v>181635245</v>
      </c>
      <c r="E55" s="127">
        <v>22.45827045868024</v>
      </c>
      <c r="F55" s="127">
        <v>26.538202657514987</v>
      </c>
      <c r="G55" s="128">
        <v>4.079932198834747</v>
      </c>
    </row>
    <row r="56" spans="2:7" ht="12" customHeight="1">
      <c r="B56" s="49" t="s">
        <v>40</v>
      </c>
      <c r="C56" s="23">
        <v>90222727.54959999</v>
      </c>
      <c r="D56" s="23">
        <v>105895724.14399233</v>
      </c>
      <c r="E56" s="127">
        <v>17.476384236258337</v>
      </c>
      <c r="F56" s="127">
        <v>15.472119344995908</v>
      </c>
      <c r="G56" s="128">
        <v>-2.0042648912624283</v>
      </c>
    </row>
    <row r="57" spans="2:7" ht="12" customHeight="1">
      <c r="B57" s="49" t="s">
        <v>7</v>
      </c>
      <c r="C57" s="23">
        <v>42411770.0512</v>
      </c>
      <c r="D57" s="23">
        <v>46488522.51178072</v>
      </c>
      <c r="E57" s="127">
        <v>8.215273575575818</v>
      </c>
      <c r="F57" s="127">
        <v>6.792304167982839</v>
      </c>
      <c r="G57" s="128">
        <v>-1.422969407592979</v>
      </c>
    </row>
    <row r="58" spans="2:7" ht="12" customHeight="1">
      <c r="B58" s="49" t="s">
        <v>15</v>
      </c>
      <c r="C58" s="23">
        <v>17417723</v>
      </c>
      <c r="D58" s="23">
        <v>23796846.23288093</v>
      </c>
      <c r="E58" s="127">
        <v>3.3738596464108324</v>
      </c>
      <c r="F58" s="127">
        <v>3.4768886839000666</v>
      </c>
      <c r="G58" s="128">
        <v>0.1030290374892342</v>
      </c>
    </row>
    <row r="59" spans="2:7" ht="12" customHeight="1">
      <c r="B59" s="49" t="s">
        <v>1</v>
      </c>
      <c r="C59" s="23">
        <v>18943606</v>
      </c>
      <c r="D59" s="23">
        <v>20744460.67616336</v>
      </c>
      <c r="E59" s="127">
        <v>3.6694272747882213</v>
      </c>
      <c r="F59" s="127">
        <v>3.030913419060676</v>
      </c>
      <c r="G59" s="128">
        <v>-0.6385138557275454</v>
      </c>
    </row>
    <row r="60" spans="2:7" ht="12" customHeight="1">
      <c r="B60" s="12" t="s">
        <v>202</v>
      </c>
      <c r="C60" s="25">
        <v>55584842.8736</v>
      </c>
      <c r="D60" s="25">
        <v>77070961.89978468</v>
      </c>
      <c r="E60" s="127">
        <v>10.76693310160724</v>
      </c>
      <c r="F60" s="127">
        <v>11.260616329755285</v>
      </c>
      <c r="G60" s="128">
        <v>0.4936832281480452</v>
      </c>
    </row>
    <row r="61" spans="2:7" ht="12" customHeight="1">
      <c r="B61" s="12" t="s">
        <v>82</v>
      </c>
      <c r="C61" s="12">
        <v>175732475.59920013</v>
      </c>
      <c r="D61" s="12">
        <v>228797578.41741621</v>
      </c>
      <c r="E61" s="127">
        <v>34.039851706679315</v>
      </c>
      <c r="F61" s="127">
        <v>33.42895539679024</v>
      </c>
      <c r="G61" s="128">
        <v>-0.6108963098890712</v>
      </c>
    </row>
    <row r="62" spans="5:7" ht="12" customHeight="1">
      <c r="E62" s="127"/>
      <c r="F62" s="127"/>
      <c r="G62" s="128"/>
    </row>
    <row r="63" spans="5:7" ht="12" customHeight="1">
      <c r="E63" s="127"/>
      <c r="F63" s="127"/>
      <c r="G63" s="128"/>
    </row>
    <row r="64" spans="1:16" ht="12" customHeight="1">
      <c r="A64" s="3" t="s">
        <v>81</v>
      </c>
      <c r="I64" s="130"/>
      <c r="J64" s="131"/>
      <c r="K64" s="131"/>
      <c r="L64" s="131"/>
      <c r="M64" s="131"/>
      <c r="N64" s="131"/>
      <c r="O64" s="131"/>
      <c r="P64" s="131"/>
    </row>
    <row r="65" spans="1:16" ht="12" customHeight="1">
      <c r="A65" s="26" t="s">
        <v>73</v>
      </c>
      <c r="I65" s="130"/>
      <c r="J65" s="117"/>
      <c r="K65" s="117"/>
      <c r="L65" s="117"/>
      <c r="M65" s="117"/>
      <c r="N65" s="117"/>
      <c r="O65" s="117"/>
      <c r="P65" s="117"/>
    </row>
    <row r="66" spans="1:10" ht="12" customHeight="1">
      <c r="A66" s="65" t="s">
        <v>78</v>
      </c>
      <c r="E66" s="27"/>
      <c r="F66" s="27"/>
      <c r="G66" s="27"/>
      <c r="H66" s="27"/>
      <c r="I66" s="27"/>
      <c r="J66" s="27"/>
    </row>
    <row r="67" spans="1:13" ht="12" customHeight="1">
      <c r="A67" s="65" t="s">
        <v>79</v>
      </c>
      <c r="E67" s="27"/>
      <c r="F67" s="27"/>
      <c r="G67" s="27"/>
      <c r="H67" s="27"/>
      <c r="I67" s="27"/>
      <c r="J67" s="27"/>
      <c r="K67" s="23"/>
      <c r="L67" s="23"/>
      <c r="M67" s="23"/>
    </row>
    <row r="68" spans="1:13" ht="12" customHeight="1">
      <c r="A68" s="27" t="s">
        <v>80</v>
      </c>
      <c r="D68" s="32"/>
      <c r="E68" s="27"/>
      <c r="F68" s="27"/>
      <c r="G68" s="27"/>
      <c r="H68" s="27"/>
      <c r="I68" s="27"/>
      <c r="J68" s="27"/>
      <c r="K68" s="23"/>
      <c r="L68" s="23"/>
      <c r="M68" s="23"/>
    </row>
    <row r="69" spans="1:13" ht="12" customHeight="1">
      <c r="A69" s="26" t="s">
        <v>155</v>
      </c>
      <c r="D69" s="32"/>
      <c r="E69" s="27"/>
      <c r="F69" s="27"/>
      <c r="G69" s="27"/>
      <c r="H69" s="27"/>
      <c r="I69" s="27"/>
      <c r="J69" s="27"/>
      <c r="K69" s="23"/>
      <c r="L69" s="23"/>
      <c r="M69" s="23"/>
    </row>
    <row r="70" spans="1:13" ht="12" customHeight="1">
      <c r="A70" s="12" t="s">
        <v>59</v>
      </c>
      <c r="D70" s="32"/>
      <c r="E70" s="27"/>
      <c r="F70" s="27"/>
      <c r="G70" s="27"/>
      <c r="H70" s="27"/>
      <c r="I70" s="27"/>
      <c r="J70" s="27"/>
      <c r="K70" s="23"/>
      <c r="L70" s="23"/>
      <c r="M70" s="23"/>
    </row>
  </sheetData>
  <hyperlinks>
    <hyperlink ref="A65" r:id="rId1" display="http://unctadstat.unctad.org/wds/TableViewer/tableView.aspx"/>
    <hyperlink ref="A66" r:id="rId2" tooltip="Folder: Maritime transport" display="javascript:OnFolderClick('Collapse','True','P,11');"/>
    <hyperlink ref="A67" r:id="rId3" tooltip="Folder: Maritime transport indicators" display="javascript:OnFolderClick('','True','P,11,45');"/>
    <hyperlink ref="A69" r:id="rId4" display="http://unctadstat.unctad.org/wds/TableViewer/tableView.aspx?ReportId=13321"/>
  </hyperlinks>
  <printOptions/>
  <pageMargins left="0.75" right="0.75" top="1" bottom="1" header="0.5" footer="0.5"/>
  <pageSetup horizontalDpi="2400" verticalDpi="2400" orientation="portrait" paperSize="32767" r:id="rId6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showGridLines="0" workbookViewId="0" topLeftCell="A1"/>
  </sheetViews>
  <sheetFormatPr defaultColWidth="9.140625" defaultRowHeight="12"/>
  <cols>
    <col min="1" max="2" width="9.8515625" style="12" customWidth="1"/>
    <col min="3" max="3" width="15.7109375" style="12" customWidth="1"/>
    <col min="4" max="5" width="12.7109375" style="12" customWidth="1"/>
    <col min="6" max="6" width="10.8515625" style="18" customWidth="1"/>
    <col min="7" max="9" width="12.57421875" style="12" bestFit="1" customWidth="1"/>
    <col min="10" max="10" width="11.8515625" style="12" bestFit="1" customWidth="1"/>
    <col min="11" max="11" width="12.28125" style="12" bestFit="1" customWidth="1"/>
    <col min="12" max="12" width="15.7109375" style="12" customWidth="1"/>
    <col min="13" max="13" width="12.7109375" style="12" customWidth="1"/>
    <col min="14" max="16" width="14.8515625" style="12" customWidth="1"/>
    <col min="17" max="17" width="13.28125" style="12" customWidth="1"/>
    <col min="18" max="18" width="13.421875" style="12" customWidth="1"/>
    <col min="19" max="19" width="16.421875" style="12" customWidth="1"/>
    <col min="20" max="16384" width="9.140625" style="12" customWidth="1"/>
  </cols>
  <sheetData>
    <row r="1" spans="1:2" ht="12">
      <c r="A1" s="1"/>
      <c r="B1" s="1"/>
    </row>
    <row r="2" spans="1:2" ht="13.8">
      <c r="A2" s="1"/>
      <c r="B2" s="125" t="s">
        <v>218</v>
      </c>
    </row>
    <row r="3" ht="12">
      <c r="B3" s="20" t="s">
        <v>160</v>
      </c>
    </row>
    <row r="4" ht="12">
      <c r="C4" s="19"/>
    </row>
    <row r="6" spans="1:6" ht="12">
      <c r="A6" s="19"/>
      <c r="B6" s="19"/>
      <c r="F6" s="12"/>
    </row>
    <row r="7" spans="1:6" ht="12">
      <c r="A7" s="19"/>
      <c r="B7" s="19"/>
      <c r="F7" s="12"/>
    </row>
    <row r="8" spans="1:6" ht="12">
      <c r="A8" s="19"/>
      <c r="B8" s="19"/>
      <c r="C8" s="21"/>
      <c r="D8" s="18"/>
      <c r="F8" s="12"/>
    </row>
    <row r="9" spans="1:6" ht="12">
      <c r="A9" s="19"/>
      <c r="B9" s="19"/>
      <c r="C9" s="21"/>
      <c r="D9" s="18"/>
      <c r="F9" s="12"/>
    </row>
    <row r="10" spans="1:6" ht="12">
      <c r="A10" s="19"/>
      <c r="B10" s="19"/>
      <c r="C10" s="21"/>
      <c r="D10" s="18"/>
      <c r="F10" s="12"/>
    </row>
    <row r="11" spans="1:6" ht="12">
      <c r="A11" s="19"/>
      <c r="B11" s="19"/>
      <c r="F11" s="12"/>
    </row>
    <row r="12" spans="1:6" ht="12">
      <c r="A12" s="19"/>
      <c r="B12" s="19"/>
      <c r="F12" s="12"/>
    </row>
    <row r="13" spans="6:17" ht="12">
      <c r="F13" s="14"/>
      <c r="I13" s="24"/>
      <c r="J13" s="24"/>
      <c r="K13" s="24"/>
      <c r="L13" s="24"/>
      <c r="M13" s="24"/>
      <c r="N13" s="24"/>
      <c r="O13" s="24"/>
      <c r="P13" s="24"/>
      <c r="Q13" s="24"/>
    </row>
    <row r="14" spans="6:17" ht="12">
      <c r="F14" s="14"/>
      <c r="I14" s="24"/>
      <c r="J14" s="24"/>
      <c r="K14" s="24"/>
      <c r="L14" s="24"/>
      <c r="M14" s="24"/>
      <c r="N14" s="24"/>
      <c r="O14" s="24"/>
      <c r="P14" s="24"/>
      <c r="Q14" s="24"/>
    </row>
    <row r="15" spans="6:17" ht="12">
      <c r="F15" s="14"/>
      <c r="I15" s="24"/>
      <c r="J15" s="24"/>
      <c r="K15" s="24"/>
      <c r="L15" s="24"/>
      <c r="M15" s="24"/>
      <c r="N15" s="24"/>
      <c r="O15" s="24"/>
      <c r="P15" s="24"/>
      <c r="Q15" s="24"/>
    </row>
    <row r="16" spans="6:17" ht="12">
      <c r="F16" s="14"/>
      <c r="I16" s="24"/>
      <c r="J16" s="24"/>
      <c r="K16" s="24"/>
      <c r="L16" s="24"/>
      <c r="M16" s="24"/>
      <c r="N16" s="24"/>
      <c r="O16" s="24"/>
      <c r="P16" s="24"/>
      <c r="Q16" s="24"/>
    </row>
    <row r="17" spans="6:17" ht="12">
      <c r="F17" s="14"/>
      <c r="I17" s="24"/>
      <c r="J17" s="24"/>
      <c r="K17" s="24"/>
      <c r="L17" s="24"/>
      <c r="M17" s="24"/>
      <c r="N17" s="24"/>
      <c r="O17" s="24"/>
      <c r="P17" s="24"/>
      <c r="Q17" s="24"/>
    </row>
    <row r="18" spans="6:17" ht="12">
      <c r="F18" s="14"/>
      <c r="I18" s="24"/>
      <c r="J18" s="24"/>
      <c r="K18" s="24"/>
      <c r="L18" s="24"/>
      <c r="M18" s="24"/>
      <c r="N18" s="24"/>
      <c r="O18" s="24"/>
      <c r="P18" s="24"/>
      <c r="Q18" s="24"/>
    </row>
    <row r="19" spans="6:17" ht="12">
      <c r="F19" s="14"/>
      <c r="I19" s="24"/>
      <c r="J19" s="24"/>
      <c r="K19" s="24"/>
      <c r="L19" s="24"/>
      <c r="M19" s="24"/>
      <c r="N19" s="24"/>
      <c r="O19" s="24"/>
      <c r="P19" s="24"/>
      <c r="Q19" s="24"/>
    </row>
    <row r="20" spans="6:17" ht="12">
      <c r="F20" s="14"/>
      <c r="I20" s="24"/>
      <c r="J20" s="24"/>
      <c r="K20" s="24"/>
      <c r="L20" s="24"/>
      <c r="M20" s="24"/>
      <c r="N20" s="24"/>
      <c r="O20" s="24"/>
      <c r="P20" s="24"/>
      <c r="Q20" s="24"/>
    </row>
    <row r="21" spans="6:17" ht="12">
      <c r="F21" s="14"/>
      <c r="I21" s="24"/>
      <c r="J21" s="24"/>
      <c r="K21" s="24"/>
      <c r="L21" s="24"/>
      <c r="M21" s="24"/>
      <c r="N21" s="24"/>
      <c r="O21" s="24"/>
      <c r="P21" s="24"/>
      <c r="Q21" s="24"/>
    </row>
    <row r="22" spans="6:17" ht="12">
      <c r="F22" s="14"/>
      <c r="I22" s="24"/>
      <c r="J22" s="24"/>
      <c r="K22" s="24"/>
      <c r="L22" s="24"/>
      <c r="M22" s="24"/>
      <c r="N22" s="24"/>
      <c r="O22" s="24"/>
      <c r="P22" s="24"/>
      <c r="Q22" s="24"/>
    </row>
    <row r="23" spans="6:17" ht="12">
      <c r="F23" s="14"/>
      <c r="I23" s="24"/>
      <c r="J23" s="24"/>
      <c r="K23" s="24"/>
      <c r="L23" s="24"/>
      <c r="M23" s="24"/>
      <c r="N23" s="24"/>
      <c r="O23" s="24"/>
      <c r="P23" s="24"/>
      <c r="Q23" s="24"/>
    </row>
    <row r="24" spans="6:17" ht="12">
      <c r="F24" s="14"/>
      <c r="I24" s="24"/>
      <c r="J24" s="24"/>
      <c r="K24" s="24"/>
      <c r="L24" s="24"/>
      <c r="M24" s="24"/>
      <c r="N24" s="24"/>
      <c r="O24" s="24"/>
      <c r="P24" s="24"/>
      <c r="Q24" s="24"/>
    </row>
    <row r="25" spans="6:17" ht="12">
      <c r="F25" s="14"/>
      <c r="I25" s="24"/>
      <c r="J25" s="24"/>
      <c r="K25" s="24"/>
      <c r="L25" s="24"/>
      <c r="M25" s="24"/>
      <c r="N25" s="24"/>
      <c r="O25" s="24"/>
      <c r="P25" s="24"/>
      <c r="Q25" s="24"/>
    </row>
    <row r="26" spans="6:17" ht="12">
      <c r="F26" s="14"/>
      <c r="I26" s="24"/>
      <c r="J26" s="24"/>
      <c r="K26" s="24"/>
      <c r="L26" s="24"/>
      <c r="M26" s="24"/>
      <c r="N26" s="24"/>
      <c r="O26" s="24"/>
      <c r="P26" s="24"/>
      <c r="Q26" s="24"/>
    </row>
    <row r="27" spans="6:17" ht="12">
      <c r="F27" s="14"/>
      <c r="I27" s="24"/>
      <c r="J27" s="24"/>
      <c r="K27" s="24"/>
      <c r="L27" s="24"/>
      <c r="M27" s="24"/>
      <c r="N27" s="24"/>
      <c r="O27" s="24"/>
      <c r="P27" s="24"/>
      <c r="Q27" s="24"/>
    </row>
    <row r="28" spans="6:17" ht="12">
      <c r="F28" s="14"/>
      <c r="I28" s="24"/>
      <c r="J28" s="24"/>
      <c r="K28" s="24"/>
      <c r="L28" s="24"/>
      <c r="M28" s="24"/>
      <c r="N28" s="24"/>
      <c r="O28" s="24"/>
      <c r="P28" s="24"/>
      <c r="Q28" s="24"/>
    </row>
    <row r="29" spans="2:17" ht="12" customHeight="1">
      <c r="B29" s="53" t="s">
        <v>195</v>
      </c>
      <c r="C29" s="53"/>
      <c r="D29" s="53"/>
      <c r="E29" s="53"/>
      <c r="F29" s="53"/>
      <c r="G29" s="53"/>
      <c r="H29" s="53"/>
      <c r="I29" s="53"/>
      <c r="J29" s="53"/>
      <c r="K29" s="133"/>
      <c r="L29" s="24"/>
      <c r="M29" s="24"/>
      <c r="N29" s="24"/>
      <c r="O29" s="24"/>
      <c r="P29" s="24"/>
      <c r="Q29" s="24"/>
    </row>
    <row r="30" spans="2:17" ht="12">
      <c r="B30" s="12" t="s">
        <v>177</v>
      </c>
      <c r="M30" s="24"/>
      <c r="N30" s="24"/>
      <c r="O30" s="24"/>
      <c r="P30" s="24"/>
      <c r="Q30" s="24"/>
    </row>
    <row r="31" spans="2:17" ht="24" customHeight="1">
      <c r="B31" s="161" t="s">
        <v>212</v>
      </c>
      <c r="C31" s="161"/>
      <c r="D31" s="161"/>
      <c r="E31" s="161"/>
      <c r="F31" s="161"/>
      <c r="G31" s="161"/>
      <c r="H31" s="161"/>
      <c r="I31" s="161"/>
      <c r="J31" s="161"/>
      <c r="K31" s="134"/>
      <c r="M31" s="24"/>
      <c r="N31" s="24"/>
      <c r="O31" s="24"/>
      <c r="P31" s="24"/>
      <c r="Q31" s="24"/>
    </row>
    <row r="32" spans="4:17" ht="12">
      <c r="D32" s="15"/>
      <c r="F32" s="12"/>
      <c r="I32" s="24"/>
      <c r="J32" s="24"/>
      <c r="K32" s="24"/>
      <c r="L32" s="24"/>
      <c r="M32" s="24"/>
      <c r="N32" s="24"/>
      <c r="O32" s="24"/>
      <c r="P32" s="24"/>
      <c r="Q32" s="24"/>
    </row>
    <row r="33" spans="4:17" ht="12">
      <c r="D33" s="15"/>
      <c r="F33" s="12"/>
      <c r="I33" s="24"/>
      <c r="J33" s="24"/>
      <c r="K33" s="24"/>
      <c r="L33" s="24"/>
      <c r="M33" s="24"/>
      <c r="N33" s="24"/>
      <c r="O33" s="24"/>
      <c r="P33" s="24"/>
      <c r="Q33" s="24"/>
    </row>
    <row r="34" spans="13:17" ht="12">
      <c r="M34" s="24"/>
      <c r="N34" s="24"/>
      <c r="O34" s="24"/>
      <c r="P34" s="24"/>
      <c r="Q34" s="24"/>
    </row>
    <row r="35" spans="13:17" ht="12">
      <c r="M35" s="24"/>
      <c r="N35" s="24"/>
      <c r="O35" s="24"/>
      <c r="P35" s="24"/>
      <c r="Q35" s="24"/>
    </row>
    <row r="36" spans="13:17" ht="12">
      <c r="M36" s="24"/>
      <c r="N36" s="24"/>
      <c r="O36" s="24"/>
      <c r="P36" s="24"/>
      <c r="Q36" s="24"/>
    </row>
    <row r="37" spans="13:17" ht="12">
      <c r="M37" s="24"/>
      <c r="N37" s="24"/>
      <c r="O37" s="24"/>
      <c r="P37" s="24"/>
      <c r="Q37" s="24"/>
    </row>
    <row r="38" spans="13:17" ht="12">
      <c r="M38" s="24"/>
      <c r="N38" s="24"/>
      <c r="O38" s="24"/>
      <c r="P38" s="24"/>
      <c r="Q38" s="24"/>
    </row>
    <row r="39" spans="13:17" ht="12">
      <c r="M39" s="24"/>
      <c r="N39" s="24"/>
      <c r="O39" s="24"/>
      <c r="P39" s="24"/>
      <c r="Q39" s="24"/>
    </row>
    <row r="40" spans="13:17" ht="12">
      <c r="M40" s="24"/>
      <c r="N40" s="24"/>
      <c r="O40" s="24"/>
      <c r="P40" s="24"/>
      <c r="Q40" s="24"/>
    </row>
    <row r="41" spans="13:17" ht="12">
      <c r="M41" s="24"/>
      <c r="N41" s="24"/>
      <c r="O41" s="24"/>
      <c r="P41" s="24"/>
      <c r="Q41" s="24"/>
    </row>
    <row r="42" spans="13:17" ht="28.2" customHeight="1">
      <c r="M42" s="24"/>
      <c r="N42" s="24"/>
      <c r="P42" s="24"/>
      <c r="Q42" s="24"/>
    </row>
    <row r="43" spans="7:17" ht="12">
      <c r="G43" s="24"/>
      <c r="H43" s="24"/>
      <c r="Q43" s="24"/>
    </row>
    <row r="44" spans="6:17" ht="12">
      <c r="F44" s="12"/>
      <c r="H44" s="24"/>
      <c r="Q44" s="24"/>
    </row>
    <row r="45" spans="4:17" ht="12">
      <c r="D45" s="12">
        <v>2005</v>
      </c>
      <c r="E45" s="12">
        <v>2014</v>
      </c>
      <c r="F45" s="12"/>
      <c r="G45" s="12" t="s">
        <v>193</v>
      </c>
      <c r="H45" s="24"/>
      <c r="Q45" s="24"/>
    </row>
    <row r="46" spans="3:17" ht="12">
      <c r="C46" s="12" t="s">
        <v>40</v>
      </c>
      <c r="D46" s="33">
        <v>531.6025010695447</v>
      </c>
      <c r="E46" s="33">
        <v>574.3082903178225</v>
      </c>
      <c r="F46" s="12"/>
      <c r="G46" s="14">
        <f>(E46-D46)/D46*100</f>
        <v>8.033406382091309</v>
      </c>
      <c r="H46" s="24"/>
      <c r="Q46" s="24"/>
    </row>
    <row r="47" spans="3:17" ht="12">
      <c r="C47" s="12" t="s">
        <v>5</v>
      </c>
      <c r="D47" s="33">
        <v>136.9384445381029</v>
      </c>
      <c r="E47" s="33">
        <v>179.75474193591157</v>
      </c>
      <c r="F47" s="12"/>
      <c r="G47" s="14">
        <f aca="true" t="shared" si="0" ref="G47:G63">(E47-D47)/D47*100</f>
        <v>31.266820316405074</v>
      </c>
      <c r="Q47" s="24"/>
    </row>
    <row r="48" spans="4:17" ht="12">
      <c r="D48" s="33"/>
      <c r="E48" s="33"/>
      <c r="F48" s="12"/>
      <c r="G48" s="14"/>
      <c r="Q48" s="24"/>
    </row>
    <row r="49" spans="3:17" ht="12">
      <c r="C49" s="12" t="s">
        <v>7</v>
      </c>
      <c r="D49" s="33">
        <v>802.6517625713964</v>
      </c>
      <c r="E49" s="33">
        <v>807.7258799610331</v>
      </c>
      <c r="F49" s="12"/>
      <c r="G49" s="14">
        <f t="shared" si="0"/>
        <v>0.632169220357925</v>
      </c>
      <c r="Q49" s="24"/>
    </row>
    <row r="50" spans="3:17" ht="12">
      <c r="C50" s="12" t="s">
        <v>10</v>
      </c>
      <c r="D50" s="33">
        <v>671.392456709441</v>
      </c>
      <c r="E50" s="33">
        <v>714.1126694915255</v>
      </c>
      <c r="F50" s="12"/>
      <c r="G50" s="14">
        <f t="shared" si="0"/>
        <v>6.362927130796243</v>
      </c>
      <c r="Q50" s="24"/>
    </row>
    <row r="51" spans="3:17" ht="12">
      <c r="C51" s="12" t="s">
        <v>11</v>
      </c>
      <c r="D51" s="33">
        <v>586.2414676832609</v>
      </c>
      <c r="E51" s="33">
        <v>643.6563380281691</v>
      </c>
      <c r="F51" s="12"/>
      <c r="G51" s="14">
        <f t="shared" si="0"/>
        <v>9.793723833935395</v>
      </c>
      <c r="Q51" s="24"/>
    </row>
    <row r="52" spans="3:17" ht="12">
      <c r="C52" s="12" t="s">
        <v>1</v>
      </c>
      <c r="D52" s="33">
        <v>596.0603456543604</v>
      </c>
      <c r="E52" s="33">
        <v>607.3050039339103</v>
      </c>
      <c r="F52" s="12"/>
      <c r="G52" s="14">
        <f t="shared" si="0"/>
        <v>1.8864966209428644</v>
      </c>
      <c r="Q52" s="24"/>
    </row>
    <row r="53" spans="3:17" ht="12">
      <c r="C53" s="12" t="s">
        <v>15</v>
      </c>
      <c r="D53" s="33">
        <v>323.4265493727107</v>
      </c>
      <c r="E53" s="33">
        <v>406.42333333333335</v>
      </c>
      <c r="F53" s="12"/>
      <c r="G53" s="14">
        <f t="shared" si="0"/>
        <v>25.66171024660646</v>
      </c>
      <c r="Q53" s="24"/>
    </row>
    <row r="54" spans="3:17" ht="12">
      <c r="C54" s="12" t="s">
        <v>6</v>
      </c>
      <c r="D54" s="33">
        <v>217.3196097888963</v>
      </c>
      <c r="E54" s="33">
        <v>354.3872701754386</v>
      </c>
      <c r="F54" s="12"/>
      <c r="G54" s="14">
        <f t="shared" si="0"/>
        <v>63.07192458135253</v>
      </c>
      <c r="Q54" s="24"/>
    </row>
    <row r="55" spans="3:17" ht="12">
      <c r="C55" s="12" t="s">
        <v>9</v>
      </c>
      <c r="D55" s="33">
        <v>178.9478129166907</v>
      </c>
      <c r="E55" s="33">
        <v>319.99968899521537</v>
      </c>
      <c r="F55" s="12"/>
      <c r="G55" s="14">
        <f t="shared" si="0"/>
        <v>78.82291142847969</v>
      </c>
      <c r="Q55" s="24"/>
    </row>
    <row r="56" spans="3:17" ht="12">
      <c r="C56" s="12" t="s">
        <v>12</v>
      </c>
      <c r="D56" s="33">
        <v>196.35909955311584</v>
      </c>
      <c r="E56" s="33">
        <v>288.7970678513732</v>
      </c>
      <c r="F56" s="12"/>
      <c r="G56" s="14">
        <f t="shared" si="0"/>
        <v>47.07597891242751</v>
      </c>
      <c r="Q56" s="24"/>
    </row>
    <row r="57" spans="3:17" ht="12">
      <c r="C57" s="12" t="s">
        <v>178</v>
      </c>
      <c r="D57" s="33">
        <v>144.67434733886085</v>
      </c>
      <c r="E57" s="33">
        <v>212.24089867134055</v>
      </c>
      <c r="F57" s="12"/>
      <c r="G57" s="14">
        <f t="shared" si="0"/>
        <v>46.702509861145714</v>
      </c>
      <c r="Q57" s="24"/>
    </row>
    <row r="58" spans="3:17" ht="12">
      <c r="C58" s="12" t="s">
        <v>4</v>
      </c>
      <c r="D58" s="33">
        <v>122.15138388715914</v>
      </c>
      <c r="E58" s="33">
        <v>206.54131618010885</v>
      </c>
      <c r="F58" s="12"/>
      <c r="G58" s="14">
        <f t="shared" si="0"/>
        <v>69.08634974689058</v>
      </c>
      <c r="Q58" s="24"/>
    </row>
    <row r="59" spans="3:17" ht="12">
      <c r="C59" s="12" t="s">
        <v>8</v>
      </c>
      <c r="D59" s="33">
        <v>124.18101061474286</v>
      </c>
      <c r="E59" s="33">
        <v>189.37176548089593</v>
      </c>
      <c r="F59" s="12"/>
      <c r="G59" s="14">
        <f t="shared" si="0"/>
        <v>52.49655687567224</v>
      </c>
      <c r="Q59" s="24"/>
    </row>
    <row r="60" spans="3:17" ht="12">
      <c r="C60" s="12" t="s">
        <v>14</v>
      </c>
      <c r="D60" s="33">
        <v>142.1216256273583</v>
      </c>
      <c r="E60" s="33">
        <v>180.45999999999998</v>
      </c>
      <c r="F60" s="12"/>
      <c r="G60" s="14">
        <f t="shared" si="0"/>
        <v>26.975749963038403</v>
      </c>
      <c r="Q60" s="24"/>
    </row>
    <row r="61" spans="3:17" ht="12">
      <c r="C61" s="12" t="s">
        <v>179</v>
      </c>
      <c r="D61" s="33">
        <v>24.201121900500308</v>
      </c>
      <c r="E61" s="33">
        <v>102.16505183067592</v>
      </c>
      <c r="F61" s="12"/>
      <c r="G61" s="14">
        <f t="shared" si="0"/>
        <v>322.1500649875404</v>
      </c>
      <c r="Q61" s="24"/>
    </row>
    <row r="62" spans="3:17" ht="12">
      <c r="C62" s="12" t="s">
        <v>3</v>
      </c>
      <c r="D62" s="33">
        <v>40.05044261997064</v>
      </c>
      <c r="E62" s="33">
        <v>82.5353380782918</v>
      </c>
      <c r="F62" s="12"/>
      <c r="G62" s="14">
        <f t="shared" si="0"/>
        <v>106.07846675116797</v>
      </c>
      <c r="Q62" s="24"/>
    </row>
    <row r="63" spans="3:17" ht="12">
      <c r="C63" s="12" t="s">
        <v>147</v>
      </c>
      <c r="D63" s="33">
        <v>9.02889330010352</v>
      </c>
      <c r="E63" s="33">
        <v>22.090257894108113</v>
      </c>
      <c r="F63" s="12"/>
      <c r="G63" s="14">
        <f t="shared" si="0"/>
        <v>144.6618556656865</v>
      </c>
      <c r="Q63" s="24"/>
    </row>
    <row r="64" spans="6:17" ht="12">
      <c r="F64" s="12"/>
      <c r="Q64" s="24"/>
    </row>
    <row r="65" spans="6:17" ht="12">
      <c r="F65" s="12"/>
      <c r="Q65" s="24"/>
    </row>
    <row r="66" ht="12">
      <c r="Q66" s="24"/>
    </row>
    <row r="67" spans="6:17" ht="12">
      <c r="F67" s="12"/>
      <c r="Q67" s="24"/>
    </row>
    <row r="68" spans="6:17" ht="12">
      <c r="F68" s="12"/>
      <c r="Q68" s="24"/>
    </row>
    <row r="69" spans="1:17" ht="12">
      <c r="A69" s="4"/>
      <c r="F69" s="12"/>
      <c r="Q69" s="24"/>
    </row>
    <row r="70" spans="1:17" ht="12">
      <c r="A70" s="27"/>
      <c r="F70" s="12"/>
      <c r="Q70" s="24"/>
    </row>
    <row r="71" spans="1:6" ht="12">
      <c r="A71" s="93" t="s">
        <v>184</v>
      </c>
      <c r="F71" s="12"/>
    </row>
    <row r="72" spans="1:17" ht="12">
      <c r="A72" s="12" t="s">
        <v>60</v>
      </c>
      <c r="F72" s="12"/>
      <c r="Q72" s="24"/>
    </row>
    <row r="73" spans="1:17" ht="12">
      <c r="A73" s="93" t="s">
        <v>184</v>
      </c>
      <c r="F73" s="12"/>
      <c r="Q73" s="24"/>
    </row>
    <row r="74" spans="1:17" ht="12">
      <c r="A74" s="95" t="s">
        <v>90</v>
      </c>
      <c r="F74" s="12"/>
      <c r="Q74" s="24"/>
    </row>
    <row r="75" spans="1:17" ht="12">
      <c r="A75" s="94" t="s">
        <v>89</v>
      </c>
      <c r="Q75" s="24"/>
    </row>
    <row r="76" ht="12">
      <c r="Q76" s="24"/>
    </row>
    <row r="77" spans="6:17" ht="12">
      <c r="F77" s="12"/>
      <c r="Q77" s="53"/>
    </row>
  </sheetData>
  <mergeCells count="1">
    <mergeCell ref="B31:J31"/>
  </mergeCells>
  <hyperlinks>
    <hyperlink ref="A74" r:id="rId1" display="http://www.oica.net/category/vehicles-in-use/"/>
  </hyperlinks>
  <printOptions/>
  <pageMargins left="0.75" right="0.75" top="1" bottom="1" header="0.5" footer="0.5"/>
  <pageSetup horizontalDpi="200" verticalDpi="2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7"/>
  <sheetViews>
    <sheetView showGridLines="0" workbookViewId="0" topLeftCell="A1"/>
  </sheetViews>
  <sheetFormatPr defaultColWidth="9.140625" defaultRowHeight="12"/>
  <cols>
    <col min="1" max="1" width="9.140625" style="12" customWidth="1"/>
    <col min="2" max="2" width="9.8515625" style="12" customWidth="1"/>
    <col min="3" max="3" width="13.140625" style="12" customWidth="1"/>
    <col min="4" max="5" width="12.7109375" style="12" customWidth="1"/>
    <col min="6" max="6" width="22.8515625" style="18" customWidth="1"/>
    <col min="7" max="9" width="15.00390625" style="12" customWidth="1"/>
    <col min="10" max="10" width="11.7109375" style="12" customWidth="1"/>
    <col min="11" max="13" width="15.00390625" style="12" customWidth="1"/>
    <col min="14" max="15" width="11.57421875" style="12" customWidth="1"/>
    <col min="16" max="16" width="15.7109375" style="12" customWidth="1"/>
    <col min="17" max="19" width="11.57421875" style="12" customWidth="1"/>
    <col min="20" max="20" width="11.421875" style="12" bestFit="1" customWidth="1"/>
    <col min="21" max="22" width="12.7109375" style="12" bestFit="1" customWidth="1"/>
    <col min="23" max="24" width="9.140625" style="12" customWidth="1"/>
    <col min="25" max="25" width="35.7109375" style="12" customWidth="1"/>
    <col min="26" max="26" width="9.140625" style="12" customWidth="1"/>
    <col min="27" max="27" width="23.140625" style="12" customWidth="1"/>
    <col min="28" max="28" width="9.28125" style="12" bestFit="1" customWidth="1"/>
    <col min="29" max="16384" width="9.140625" style="12" customWidth="1"/>
  </cols>
  <sheetData>
    <row r="1" spans="1:2" ht="12">
      <c r="A1" s="1"/>
      <c r="B1" s="1"/>
    </row>
    <row r="2" spans="1:2" ht="13.8">
      <c r="A2" s="1"/>
      <c r="B2" s="125" t="s">
        <v>219</v>
      </c>
    </row>
    <row r="3" ht="12">
      <c r="B3" s="20" t="s">
        <v>42</v>
      </c>
    </row>
    <row r="4" ht="12">
      <c r="C4" s="19"/>
    </row>
    <row r="6" spans="1:6" ht="12">
      <c r="A6" s="19"/>
      <c r="B6" s="19"/>
      <c r="F6" s="12"/>
    </row>
    <row r="7" spans="1:6" ht="12">
      <c r="A7" s="19"/>
      <c r="B7" s="19"/>
      <c r="F7" s="12"/>
    </row>
    <row r="8" spans="1:6" ht="12">
      <c r="A8" s="19"/>
      <c r="B8" s="19"/>
      <c r="C8" s="21"/>
      <c r="D8" s="18"/>
      <c r="F8" s="12"/>
    </row>
    <row r="9" spans="1:6" ht="12">
      <c r="A9" s="19"/>
      <c r="B9" s="19"/>
      <c r="C9" s="21"/>
      <c r="D9" s="18"/>
      <c r="F9" s="12"/>
    </row>
    <row r="10" spans="1:6" ht="12">
      <c r="A10" s="19"/>
      <c r="B10" s="19"/>
      <c r="C10" s="21"/>
      <c r="D10" s="18"/>
      <c r="F10" s="12"/>
    </row>
    <row r="11" spans="1:6" ht="12">
      <c r="A11" s="19"/>
      <c r="B11" s="19"/>
      <c r="F11" s="15"/>
    </row>
    <row r="12" spans="6:17" ht="12">
      <c r="F12" s="15"/>
      <c r="I12" s="24"/>
      <c r="J12" s="24"/>
      <c r="K12" s="24"/>
      <c r="L12" s="24"/>
      <c r="M12" s="24"/>
      <c r="N12" s="24"/>
      <c r="O12" s="24"/>
      <c r="P12" s="24"/>
      <c r="Q12" s="24"/>
    </row>
    <row r="13" spans="6:17" ht="12">
      <c r="F13" s="12"/>
      <c r="I13" s="24"/>
      <c r="J13" s="24"/>
      <c r="K13" s="24"/>
      <c r="L13" s="24"/>
      <c r="M13" s="24"/>
      <c r="N13" s="24"/>
      <c r="O13" s="24"/>
      <c r="P13" s="24"/>
      <c r="Q13" s="24"/>
    </row>
    <row r="14" spans="6:17" ht="12">
      <c r="F14" s="15"/>
      <c r="I14" s="24"/>
      <c r="J14" s="24"/>
      <c r="K14" s="24"/>
      <c r="L14" s="24"/>
      <c r="M14" s="24"/>
      <c r="N14" s="24"/>
      <c r="O14" s="24"/>
      <c r="P14" s="24"/>
      <c r="Q14" s="24"/>
    </row>
    <row r="15" spans="6:17" ht="12">
      <c r="F15" s="15"/>
      <c r="I15" s="24"/>
      <c r="J15" s="24"/>
      <c r="K15" s="24"/>
      <c r="L15" s="24"/>
      <c r="M15" s="24"/>
      <c r="N15" s="24"/>
      <c r="O15" s="24"/>
      <c r="P15" s="24"/>
      <c r="Q15" s="24"/>
    </row>
    <row r="16" spans="6:17" ht="12">
      <c r="F16" s="15"/>
      <c r="I16" s="24"/>
      <c r="J16" s="24"/>
      <c r="K16" s="24"/>
      <c r="L16" s="24"/>
      <c r="M16" s="24"/>
      <c r="N16" s="24"/>
      <c r="O16" s="24"/>
      <c r="P16" s="24"/>
      <c r="Q16" s="24"/>
    </row>
    <row r="17" spans="6:17" ht="12">
      <c r="F17" s="12"/>
      <c r="I17" s="24"/>
      <c r="J17" s="24"/>
      <c r="K17" s="24"/>
      <c r="L17" s="24"/>
      <c r="M17" s="24"/>
      <c r="N17" s="24"/>
      <c r="O17" s="24"/>
      <c r="P17" s="24"/>
      <c r="Q17" s="24"/>
    </row>
    <row r="18" spans="2:17" ht="12">
      <c r="B18" s="28"/>
      <c r="F18" s="15"/>
      <c r="I18" s="24"/>
      <c r="J18" s="24"/>
      <c r="K18" s="24"/>
      <c r="L18" s="24"/>
      <c r="M18" s="24"/>
      <c r="N18" s="24"/>
      <c r="O18" s="24"/>
      <c r="P18" s="24"/>
      <c r="Q18" s="24"/>
    </row>
    <row r="19" spans="6:17" ht="12">
      <c r="F19" s="15"/>
      <c r="G19" s="70"/>
      <c r="I19" s="24"/>
      <c r="J19" s="24"/>
      <c r="K19" s="24"/>
      <c r="L19" s="24"/>
      <c r="M19" s="24"/>
      <c r="N19" s="24"/>
      <c r="O19" s="24"/>
      <c r="P19" s="24"/>
      <c r="Q19" s="24"/>
    </row>
    <row r="20" spans="2:17" ht="12">
      <c r="B20" s="28"/>
      <c r="F20" s="15"/>
      <c r="I20" s="24"/>
      <c r="J20" s="24"/>
      <c r="K20" s="24"/>
      <c r="L20" s="24"/>
      <c r="M20" s="24"/>
      <c r="N20" s="24"/>
      <c r="O20" s="24"/>
      <c r="P20" s="24"/>
      <c r="Q20" s="24"/>
    </row>
    <row r="21" spans="2:17" ht="12">
      <c r="B21" s="28"/>
      <c r="F21" s="15"/>
      <c r="I21" s="24"/>
      <c r="J21" s="24"/>
      <c r="K21" s="24"/>
      <c r="L21" s="24"/>
      <c r="M21" s="24"/>
      <c r="N21" s="24"/>
      <c r="O21" s="24"/>
      <c r="P21" s="24"/>
      <c r="Q21" s="24"/>
    </row>
    <row r="22" spans="2:17" ht="12">
      <c r="B22" s="28"/>
      <c r="F22" s="15"/>
      <c r="I22" s="24"/>
      <c r="J22" s="24"/>
      <c r="K22" s="24"/>
      <c r="L22" s="24"/>
      <c r="M22" s="24"/>
      <c r="N22" s="24"/>
      <c r="O22" s="24"/>
      <c r="P22" s="24"/>
      <c r="Q22" s="24"/>
    </row>
    <row r="23" spans="6:17" ht="12">
      <c r="F23" s="22"/>
      <c r="I23" s="24"/>
      <c r="J23" s="24"/>
      <c r="K23" s="24"/>
      <c r="L23" s="24"/>
      <c r="M23" s="24"/>
      <c r="N23" s="24"/>
      <c r="O23" s="24"/>
      <c r="P23" s="24"/>
      <c r="Q23" s="24"/>
    </row>
    <row r="24" spans="6:17" ht="12">
      <c r="F24" s="12"/>
      <c r="I24" s="24"/>
      <c r="J24" s="24"/>
      <c r="K24" s="24"/>
      <c r="L24" s="24"/>
      <c r="M24" s="24"/>
      <c r="N24" s="24"/>
      <c r="O24" s="24"/>
      <c r="P24" s="24"/>
      <c r="Q24" s="24"/>
    </row>
    <row r="25" spans="6:17" ht="12">
      <c r="F25" s="12"/>
      <c r="I25" s="24"/>
      <c r="J25" s="24"/>
      <c r="K25" s="24"/>
      <c r="L25" s="24"/>
      <c r="M25" s="24"/>
      <c r="N25" s="24"/>
      <c r="O25" s="24"/>
      <c r="P25" s="24"/>
      <c r="Q25" s="24"/>
    </row>
    <row r="26" spans="6:17" ht="12">
      <c r="F26" s="12"/>
      <c r="I26" s="24"/>
      <c r="J26" s="24"/>
      <c r="K26" s="24"/>
      <c r="L26" s="24"/>
      <c r="M26" s="24"/>
      <c r="N26" s="24"/>
      <c r="O26" s="24"/>
      <c r="P26" s="24"/>
      <c r="Q26" s="24"/>
    </row>
    <row r="27" spans="6:17" ht="12">
      <c r="F27" s="12"/>
      <c r="I27" s="24"/>
      <c r="J27" s="24"/>
      <c r="K27" s="24"/>
      <c r="L27" s="24"/>
      <c r="M27" s="24"/>
      <c r="N27" s="24"/>
      <c r="O27" s="24"/>
      <c r="P27" s="24"/>
      <c r="Q27" s="24"/>
    </row>
    <row r="28" spans="6:17" ht="12">
      <c r="F28" s="12"/>
      <c r="I28" s="24"/>
      <c r="J28" s="24"/>
      <c r="K28" s="24"/>
      <c r="L28" s="24"/>
      <c r="M28" s="24"/>
      <c r="N28" s="24"/>
      <c r="O28" s="24"/>
      <c r="P28" s="24"/>
      <c r="Q28" s="24"/>
    </row>
    <row r="29" spans="2:17" ht="12">
      <c r="B29" s="53" t="s">
        <v>190</v>
      </c>
      <c r="J29" s="24"/>
      <c r="K29" s="24"/>
      <c r="L29" s="24"/>
      <c r="M29" s="24"/>
      <c r="N29" s="24"/>
      <c r="O29" s="24"/>
      <c r="P29" s="24"/>
      <c r="Q29" s="24"/>
    </row>
    <row r="30" spans="2:17" ht="12">
      <c r="B30" s="12" t="s">
        <v>181</v>
      </c>
      <c r="J30" s="24"/>
      <c r="K30" s="24"/>
      <c r="L30" s="24"/>
      <c r="M30" s="24"/>
      <c r="N30" s="24"/>
      <c r="O30" s="24"/>
      <c r="P30" s="24"/>
      <c r="Q30" s="24"/>
    </row>
    <row r="31" spans="2:17" ht="12">
      <c r="B31" s="12" t="s">
        <v>182</v>
      </c>
      <c r="J31" s="24"/>
      <c r="K31" s="24"/>
      <c r="L31" s="24"/>
      <c r="M31" s="24"/>
      <c r="N31" s="24"/>
      <c r="O31" s="24"/>
      <c r="P31" s="24"/>
      <c r="Q31" s="24"/>
    </row>
    <row r="32" spans="2:17" ht="24" customHeight="1">
      <c r="B32" s="156" t="s">
        <v>211</v>
      </c>
      <c r="C32" s="156"/>
      <c r="D32" s="156"/>
      <c r="E32" s="156"/>
      <c r="F32" s="156"/>
      <c r="G32" s="156"/>
      <c r="H32" s="156"/>
      <c r="I32" s="156"/>
      <c r="J32" s="156"/>
      <c r="K32" s="24"/>
      <c r="L32" s="24"/>
      <c r="M32" s="24"/>
      <c r="N32" s="24"/>
      <c r="O32" s="24"/>
      <c r="P32" s="24"/>
      <c r="Q32" s="24"/>
    </row>
    <row r="33" spans="11:17" ht="12">
      <c r="K33" s="24"/>
      <c r="L33" s="24"/>
      <c r="M33" s="24"/>
      <c r="N33" s="24"/>
      <c r="O33" s="24"/>
      <c r="P33" s="24"/>
      <c r="Q33" s="24"/>
    </row>
    <row r="34" spans="10:17" ht="12">
      <c r="J34" s="24"/>
      <c r="K34" s="24"/>
      <c r="L34" s="24"/>
      <c r="M34" s="24"/>
      <c r="N34" s="24"/>
      <c r="O34" s="24"/>
      <c r="P34" s="24"/>
      <c r="Q34" s="24"/>
    </row>
    <row r="35" spans="10:17" ht="12">
      <c r="J35" s="24"/>
      <c r="K35" s="24"/>
      <c r="L35" s="24"/>
      <c r="M35" s="24"/>
      <c r="N35" s="24"/>
      <c r="O35" s="24"/>
      <c r="P35" s="24"/>
      <c r="Q35" s="24"/>
    </row>
    <row r="36" spans="10:17" ht="12">
      <c r="J36" s="24"/>
      <c r="K36" s="24"/>
      <c r="L36" s="24"/>
      <c r="M36" s="24"/>
      <c r="N36" s="24"/>
      <c r="O36" s="24"/>
      <c r="P36" s="24"/>
      <c r="Q36" s="24"/>
    </row>
    <row r="37" spans="10:17" ht="12">
      <c r="J37" s="24"/>
      <c r="K37" s="24"/>
      <c r="L37" s="24"/>
      <c r="M37" s="24"/>
      <c r="N37" s="24"/>
      <c r="O37" s="24"/>
      <c r="P37" s="24"/>
      <c r="Q37" s="24"/>
    </row>
    <row r="38" spans="10:17" ht="12">
      <c r="J38" s="24"/>
      <c r="K38" s="24"/>
      <c r="L38" s="24"/>
      <c r="M38" s="24"/>
      <c r="N38" s="24"/>
      <c r="O38" s="24"/>
      <c r="P38" s="24"/>
      <c r="Q38" s="24"/>
    </row>
    <row r="39" spans="2:17" ht="12">
      <c r="B39" s="97"/>
      <c r="C39" s="97"/>
      <c r="D39" s="97"/>
      <c r="E39" s="97"/>
      <c r="F39" s="98"/>
      <c r="G39" s="97"/>
      <c r="H39" s="97"/>
      <c r="I39" s="97"/>
      <c r="J39" s="99"/>
      <c r="K39" s="99"/>
      <c r="L39" s="99"/>
      <c r="M39" s="24"/>
      <c r="N39" s="24"/>
      <c r="O39" s="24"/>
      <c r="P39" s="24"/>
      <c r="Q39" s="24"/>
    </row>
    <row r="40" spans="2:17" ht="12">
      <c r="B40" s="97"/>
      <c r="C40" s="97"/>
      <c r="D40" s="97"/>
      <c r="E40" s="97"/>
      <c r="F40" s="98"/>
      <c r="G40" s="97"/>
      <c r="H40" s="97"/>
      <c r="I40" s="97"/>
      <c r="J40" s="99"/>
      <c r="K40" s="99"/>
      <c r="L40" s="99"/>
      <c r="M40" s="24"/>
      <c r="N40" s="24"/>
      <c r="O40" s="24"/>
      <c r="P40" s="24"/>
      <c r="Q40" s="24"/>
    </row>
    <row r="41" spans="2:17" ht="12">
      <c r="B41" s="97"/>
      <c r="C41" s="97"/>
      <c r="D41" s="100"/>
      <c r="E41" s="97"/>
      <c r="F41" s="97"/>
      <c r="G41" s="97"/>
      <c r="H41" s="97"/>
      <c r="I41" s="97"/>
      <c r="J41" s="99"/>
      <c r="K41" s="99"/>
      <c r="L41" s="99"/>
      <c r="M41" s="24"/>
      <c r="N41" s="24"/>
      <c r="O41" s="24"/>
      <c r="P41" s="24"/>
      <c r="Q41" s="24"/>
    </row>
    <row r="45" spans="2:17" ht="12">
      <c r="B45" s="97"/>
      <c r="C45" s="82"/>
      <c r="D45" s="98">
        <v>2006</v>
      </c>
      <c r="E45" s="98">
        <v>2014</v>
      </c>
      <c r="F45" s="18" t="s">
        <v>193</v>
      </c>
      <c r="G45" s="97" t="s">
        <v>194</v>
      </c>
      <c r="H45" s="97"/>
      <c r="I45" s="97"/>
      <c r="J45" s="97"/>
      <c r="K45" s="99"/>
      <c r="L45" s="99"/>
      <c r="M45" s="24"/>
      <c r="N45" s="24"/>
      <c r="O45" s="24"/>
      <c r="P45" s="24"/>
      <c r="Q45" s="24"/>
    </row>
    <row r="46" spans="2:17" ht="12">
      <c r="B46" s="97"/>
      <c r="C46" s="85" t="s">
        <v>174</v>
      </c>
      <c r="D46" s="101">
        <v>3743.4065321336493</v>
      </c>
      <c r="E46" s="101">
        <v>3403.2156308365966</v>
      </c>
      <c r="F46" s="14">
        <f>(E46-D46)/D46*100</f>
        <v>-9.08773595325091</v>
      </c>
      <c r="G46" s="107">
        <f>(POWER(E46/D46,1/8)-1)*100</f>
        <v>-1.183877316062254</v>
      </c>
      <c r="H46" s="97"/>
      <c r="I46" s="97"/>
      <c r="J46" s="97"/>
      <c r="K46" s="99"/>
      <c r="L46" s="99"/>
      <c r="M46" s="24"/>
      <c r="N46" s="24"/>
      <c r="O46" s="24"/>
      <c r="P46" s="24"/>
      <c r="Q46" s="24"/>
    </row>
    <row r="47" spans="2:17" ht="13.2" customHeight="1">
      <c r="B47" s="97"/>
      <c r="C47" s="85"/>
      <c r="D47" s="101"/>
      <c r="E47" s="101"/>
      <c r="F47" s="14"/>
      <c r="G47" s="107"/>
      <c r="H47" s="97"/>
      <c r="I47" s="97"/>
      <c r="J47" s="97"/>
      <c r="K47" s="99"/>
      <c r="L47" s="99"/>
      <c r="M47" s="24"/>
      <c r="N47" s="24"/>
      <c r="O47" s="24"/>
      <c r="P47" s="24"/>
      <c r="Q47" s="24"/>
    </row>
    <row r="48" spans="2:17" ht="13.2" customHeight="1">
      <c r="B48" s="97"/>
      <c r="C48" s="85" t="s">
        <v>175</v>
      </c>
      <c r="D48" s="106">
        <v>11527.40084748364</v>
      </c>
      <c r="E48" s="101">
        <v>11615.591532215596</v>
      </c>
      <c r="F48" s="14">
        <f aca="true" t="shared" si="0" ref="F48:F57">(E48-D48)/D48*100</f>
        <v>0.7650526419510121</v>
      </c>
      <c r="G48" s="107">
        <f aca="true" t="shared" si="1" ref="G48:G57">(POWER(E48/D48,1/8)-1)*100</f>
        <v>0.09531301343816967</v>
      </c>
      <c r="H48" s="102"/>
      <c r="I48" s="97"/>
      <c r="J48" s="96"/>
      <c r="K48" s="99"/>
      <c r="L48" s="99"/>
      <c r="M48" s="24"/>
      <c r="N48" s="24"/>
      <c r="O48" s="24"/>
      <c r="P48" s="24"/>
      <c r="Q48" s="24"/>
    </row>
    <row r="49" spans="2:13" ht="13.2" customHeight="1">
      <c r="B49" s="97"/>
      <c r="C49" s="97" t="s">
        <v>10</v>
      </c>
      <c r="D49" s="106">
        <v>8412.165487055661</v>
      </c>
      <c r="E49" s="101">
        <v>8915.284603527853</v>
      </c>
      <c r="F49" s="14">
        <f t="shared" si="0"/>
        <v>5.980851390125086</v>
      </c>
      <c r="G49" s="107">
        <f t="shared" si="1"/>
        <v>0.7287455769590778</v>
      </c>
      <c r="H49" s="102"/>
      <c r="I49" s="97"/>
      <c r="J49" s="96"/>
      <c r="K49" s="99"/>
      <c r="L49" s="99"/>
      <c r="M49" s="24"/>
    </row>
    <row r="50" spans="2:13" ht="13.2" customHeight="1">
      <c r="B50" s="97"/>
      <c r="C50" s="85" t="s">
        <v>176</v>
      </c>
      <c r="D50" s="106">
        <v>8959.771044734123</v>
      </c>
      <c r="E50" s="101">
        <v>7135.470709393297</v>
      </c>
      <c r="F50" s="14">
        <f t="shared" si="0"/>
        <v>-20.361015099967457</v>
      </c>
      <c r="G50" s="107">
        <f t="shared" si="1"/>
        <v>-2.8057183119910567</v>
      </c>
      <c r="H50" s="102"/>
      <c r="I50" s="97"/>
      <c r="J50" s="96"/>
      <c r="K50" s="99"/>
      <c r="L50" s="99"/>
      <c r="M50" s="24"/>
    </row>
    <row r="51" spans="2:13" ht="13.2" customHeight="1">
      <c r="B51" s="97"/>
      <c r="C51" s="85" t="s">
        <v>161</v>
      </c>
      <c r="D51" s="106">
        <v>743.123836873682</v>
      </c>
      <c r="E51" s="101">
        <v>4392.462234651939</v>
      </c>
      <c r="F51" s="14">
        <f t="shared" si="0"/>
        <v>491.0807885171607</v>
      </c>
      <c r="G51" s="107">
        <f t="shared" si="1"/>
        <v>24.869351285842068</v>
      </c>
      <c r="H51" s="102"/>
      <c r="I51" s="97"/>
      <c r="J51" s="97"/>
      <c r="K51" s="99"/>
      <c r="L51" s="99"/>
      <c r="M51" s="24"/>
    </row>
    <row r="52" spans="2:13" ht="13.2" customHeight="1">
      <c r="B52" s="97"/>
      <c r="C52" s="85" t="s">
        <v>1</v>
      </c>
      <c r="D52" s="106">
        <v>2697.4534849829524</v>
      </c>
      <c r="E52" s="101">
        <v>3281.2132229895915</v>
      </c>
      <c r="F52" s="14">
        <f t="shared" si="0"/>
        <v>21.6411419606121</v>
      </c>
      <c r="G52" s="107">
        <f t="shared" si="1"/>
        <v>2.47904299510624</v>
      </c>
      <c r="H52" s="102"/>
      <c r="I52" s="97"/>
      <c r="J52" s="96"/>
      <c r="K52" s="99"/>
      <c r="L52" s="99"/>
      <c r="M52" s="24"/>
    </row>
    <row r="53" spans="2:13" ht="13.2" customHeight="1">
      <c r="B53" s="97"/>
      <c r="C53" s="85" t="s">
        <v>8</v>
      </c>
      <c r="D53" s="106">
        <v>2582.049638190074</v>
      </c>
      <c r="E53" s="101">
        <v>3024.7747955762943</v>
      </c>
      <c r="F53" s="14">
        <f t="shared" si="0"/>
        <v>17.14626825286578</v>
      </c>
      <c r="G53" s="107">
        <f t="shared" si="1"/>
        <v>1.9978593695418878</v>
      </c>
      <c r="H53" s="102"/>
      <c r="I53" s="97"/>
      <c r="J53" s="96"/>
      <c r="K53" s="99"/>
      <c r="L53" s="99"/>
      <c r="M53" s="24"/>
    </row>
    <row r="54" spans="2:12" ht="13.2" customHeight="1">
      <c r="B54" s="97"/>
      <c r="C54" s="85" t="s">
        <v>168</v>
      </c>
      <c r="D54" s="106">
        <v>2275.66307068006</v>
      </c>
      <c r="E54" s="101">
        <v>2378.9311384676666</v>
      </c>
      <c r="F54" s="14">
        <f t="shared" si="0"/>
        <v>4.537933102581209</v>
      </c>
      <c r="G54" s="107">
        <f t="shared" si="1"/>
        <v>0.5562892711652223</v>
      </c>
      <c r="H54" s="102"/>
      <c r="I54" s="97"/>
      <c r="J54" s="96"/>
      <c r="K54" s="99"/>
      <c r="L54" s="99"/>
    </row>
    <row r="55" spans="2:12" ht="13.2" customHeight="1">
      <c r="B55" s="97"/>
      <c r="C55" s="85" t="s">
        <v>12</v>
      </c>
      <c r="D55" s="106">
        <v>1879.9302301969144</v>
      </c>
      <c r="E55" s="101">
        <v>1911.778980644488</v>
      </c>
      <c r="F55" s="14">
        <f t="shared" si="0"/>
        <v>1.6941453430555014</v>
      </c>
      <c r="G55" s="107">
        <f t="shared" si="1"/>
        <v>0.2102149862209135</v>
      </c>
      <c r="H55" s="102"/>
      <c r="I55" s="97"/>
      <c r="J55" s="96"/>
      <c r="K55" s="99"/>
      <c r="L55" s="99"/>
    </row>
    <row r="56" spans="2:12" ht="13.2" customHeight="1">
      <c r="B56" s="97"/>
      <c r="C56" s="85" t="s">
        <v>6</v>
      </c>
      <c r="D56" s="106">
        <v>1401.6968948175906</v>
      </c>
      <c r="E56" s="101">
        <v>1765.0421616734388</v>
      </c>
      <c r="F56" s="14">
        <f t="shared" si="0"/>
        <v>25.92181435224853</v>
      </c>
      <c r="G56" s="107">
        <f t="shared" si="1"/>
        <v>2.9230438518169866</v>
      </c>
      <c r="H56" s="102"/>
      <c r="I56" s="97"/>
      <c r="J56" s="96"/>
      <c r="K56" s="99"/>
      <c r="L56" s="99"/>
    </row>
    <row r="57" spans="2:12" ht="12">
      <c r="B57" s="97"/>
      <c r="C57" s="85" t="s">
        <v>162</v>
      </c>
      <c r="D57" s="106">
        <v>659.3302735285681</v>
      </c>
      <c r="E57" s="101">
        <v>1018.367445628561</v>
      </c>
      <c r="F57" s="14">
        <f t="shared" si="0"/>
        <v>54.45482886422265</v>
      </c>
      <c r="G57" s="107">
        <f t="shared" si="1"/>
        <v>5.584504541828417</v>
      </c>
      <c r="H57" s="102"/>
      <c r="I57" s="97"/>
      <c r="J57" s="97"/>
      <c r="K57" s="99"/>
      <c r="L57" s="99"/>
    </row>
    <row r="58" spans="2:12" ht="12">
      <c r="B58" s="97"/>
      <c r="C58" s="97"/>
      <c r="D58" s="100"/>
      <c r="E58" s="100"/>
      <c r="F58" s="100"/>
      <c r="G58" s="97"/>
      <c r="H58" s="97"/>
      <c r="I58" s="97"/>
      <c r="J58" s="97"/>
      <c r="K58" s="99"/>
      <c r="L58" s="99"/>
    </row>
    <row r="59" spans="2:12" ht="12">
      <c r="B59" s="97"/>
      <c r="C59" s="97"/>
      <c r="D59" s="100"/>
      <c r="E59" s="100"/>
      <c r="F59" s="100"/>
      <c r="G59" s="97"/>
      <c r="H59" s="97"/>
      <c r="I59" s="97"/>
      <c r="J59" s="97"/>
      <c r="K59" s="99"/>
      <c r="L59" s="99"/>
    </row>
    <row r="60" spans="2:12" ht="12">
      <c r="B60" s="97"/>
      <c r="C60" s="97"/>
      <c r="D60" s="100"/>
      <c r="E60" s="100"/>
      <c r="F60" s="100"/>
      <c r="G60" s="97"/>
      <c r="H60" s="97"/>
      <c r="I60" s="97"/>
      <c r="J60" s="97"/>
      <c r="K60" s="99"/>
      <c r="L60" s="99"/>
    </row>
    <row r="61" spans="2:12" ht="12">
      <c r="B61" s="97"/>
      <c r="C61" s="97"/>
      <c r="D61" s="100"/>
      <c r="E61" s="100"/>
      <c r="F61" s="100"/>
      <c r="G61" s="97"/>
      <c r="H61" s="97"/>
      <c r="I61" s="97"/>
      <c r="J61" s="97"/>
      <c r="K61" s="99"/>
      <c r="L61" s="99"/>
    </row>
    <row r="62" spans="2:12" ht="12">
      <c r="B62" s="97"/>
      <c r="C62" s="97"/>
      <c r="D62" s="100"/>
      <c r="E62" s="100"/>
      <c r="F62" s="100"/>
      <c r="G62" s="97"/>
      <c r="H62" s="97"/>
      <c r="I62" s="97"/>
      <c r="J62" s="97"/>
      <c r="K62" s="99"/>
      <c r="L62" s="99"/>
    </row>
    <row r="63" spans="2:12" ht="12">
      <c r="B63" s="97"/>
      <c r="C63" s="97"/>
      <c r="D63" s="100"/>
      <c r="E63" s="100"/>
      <c r="F63" s="100"/>
      <c r="G63" s="97"/>
      <c r="H63" s="97"/>
      <c r="I63" s="97"/>
      <c r="J63" s="97"/>
      <c r="K63" s="99"/>
      <c r="L63" s="99"/>
    </row>
    <row r="64" spans="4:12" ht="12">
      <c r="D64" s="15"/>
      <c r="E64" s="15"/>
      <c r="F64" s="15"/>
      <c r="K64" s="24"/>
      <c r="L64" s="24"/>
    </row>
    <row r="65" spans="4:12" ht="12">
      <c r="D65" s="15"/>
      <c r="E65" s="15"/>
      <c r="F65" s="15"/>
      <c r="K65" s="24"/>
      <c r="L65" s="24"/>
    </row>
    <row r="66" spans="4:12" ht="12">
      <c r="D66" s="15"/>
      <c r="E66" s="15"/>
      <c r="F66" s="15"/>
      <c r="K66" s="24"/>
      <c r="L66" s="24"/>
    </row>
    <row r="67" spans="4:12" ht="12">
      <c r="D67" s="15"/>
      <c r="E67" s="15"/>
      <c r="F67" s="15"/>
      <c r="K67" s="24"/>
      <c r="L67" s="24"/>
    </row>
    <row r="68" spans="4:12" ht="12">
      <c r="D68" s="15"/>
      <c r="E68" s="15"/>
      <c r="F68" s="15"/>
      <c r="K68" s="24"/>
      <c r="L68" s="24"/>
    </row>
    <row r="69" spans="4:12" ht="12">
      <c r="D69" s="15"/>
      <c r="E69" s="15"/>
      <c r="F69" s="15"/>
      <c r="K69" s="24"/>
      <c r="L69" s="24"/>
    </row>
    <row r="70" spans="1:12" ht="12">
      <c r="A70" s="3" t="s">
        <v>184</v>
      </c>
      <c r="D70" s="15"/>
      <c r="E70" s="15"/>
      <c r="F70" s="15"/>
      <c r="L70" s="24"/>
    </row>
    <row r="71" spans="1:12" ht="12">
      <c r="A71" s="12" t="s">
        <v>47</v>
      </c>
      <c r="D71" s="15"/>
      <c r="E71" s="15"/>
      <c r="F71" s="15"/>
      <c r="L71" s="24"/>
    </row>
    <row r="72" spans="1:12" ht="12">
      <c r="A72" s="3" t="s">
        <v>187</v>
      </c>
      <c r="D72" s="15"/>
      <c r="E72" s="15"/>
      <c r="F72" s="15"/>
      <c r="L72" s="24"/>
    </row>
    <row r="73" spans="1:12" ht="12">
      <c r="A73" s="26" t="s">
        <v>61</v>
      </c>
      <c r="D73" s="15"/>
      <c r="E73" s="15"/>
      <c r="F73" s="15"/>
      <c r="G73" s="15"/>
      <c r="H73" s="15"/>
      <c r="L73" s="53"/>
    </row>
    <row r="74" spans="1:6" ht="12">
      <c r="A74" s="3" t="s">
        <v>188</v>
      </c>
      <c r="F74" s="12"/>
    </row>
    <row r="75" spans="1:6" ht="12">
      <c r="A75" s="26" t="s">
        <v>66</v>
      </c>
      <c r="F75" s="12"/>
    </row>
    <row r="76" spans="1:6" ht="12">
      <c r="A76" s="12" t="s">
        <v>91</v>
      </c>
      <c r="F76" s="12"/>
    </row>
    <row r="77" ht="12">
      <c r="F77" s="12"/>
    </row>
    <row r="78" spans="1:29" ht="12">
      <c r="A78" s="12" t="s">
        <v>93</v>
      </c>
      <c r="U78" s="54">
        <v>11633.31277827772</v>
      </c>
      <c r="V78" s="54">
        <v>11615.591532215596</v>
      </c>
      <c r="W78" s="12">
        <v>2012</v>
      </c>
      <c r="X78" s="69" t="s">
        <v>85</v>
      </c>
      <c r="Y78" s="38"/>
      <c r="Z78" s="67"/>
      <c r="AA78" s="73"/>
      <c r="AB78" s="12">
        <v>20274.282</v>
      </c>
      <c r="AC78" s="68" t="s">
        <v>86</v>
      </c>
    </row>
    <row r="79" spans="1:29" ht="12">
      <c r="A79" s="26" t="s">
        <v>92</v>
      </c>
      <c r="AA79" s="73"/>
      <c r="AB79" s="12">
        <v>32256.333</v>
      </c>
      <c r="AC79" s="68" t="s">
        <v>84</v>
      </c>
    </row>
    <row r="80" spans="6:24" ht="12">
      <c r="F80" s="12"/>
      <c r="U80" s="54">
        <v>747.1082485614304</v>
      </c>
      <c r="V80" s="54" t="e">
        <f>+#REF!/#REF!*1000</f>
        <v>#REF!</v>
      </c>
      <c r="W80" s="12">
        <v>2012</v>
      </c>
      <c r="X80" s="68" t="s">
        <v>87</v>
      </c>
    </row>
    <row r="81" spans="21:27" ht="12">
      <c r="U81" s="54">
        <v>2289.8019935065563</v>
      </c>
      <c r="V81" s="54">
        <v>2378.9311384676666</v>
      </c>
      <c r="W81" s="12">
        <v>2013</v>
      </c>
      <c r="X81" s="68" t="s">
        <v>88</v>
      </c>
      <c r="Y81" s="41"/>
      <c r="AA81" s="72"/>
    </row>
    <row r="82" spans="21:27" ht="12">
      <c r="U82" s="54">
        <v>2614.1672127737947</v>
      </c>
      <c r="V82" s="54">
        <v>3024.7747955762943</v>
      </c>
      <c r="W82" s="12">
        <v>2014</v>
      </c>
      <c r="X82" s="68" t="s">
        <v>83</v>
      </c>
      <c r="Y82" s="40"/>
      <c r="Z82" s="66"/>
      <c r="AA82" s="71"/>
    </row>
    <row r="85" spans="26:29" ht="12">
      <c r="Z85" s="68"/>
      <c r="AB85" s="12">
        <v>1305600.63</v>
      </c>
      <c r="AC85" s="68" t="s">
        <v>87</v>
      </c>
    </row>
    <row r="86" spans="11:16" ht="12">
      <c r="K86" s="38"/>
      <c r="L86" s="38"/>
      <c r="M86" s="38"/>
      <c r="N86" s="38"/>
      <c r="O86" s="38"/>
      <c r="P86" s="37"/>
    </row>
    <row r="87" ht="12">
      <c r="A87" s="3"/>
    </row>
  </sheetData>
  <mergeCells count="1">
    <mergeCell ref="B32:J32"/>
  </mergeCells>
  <hyperlinks>
    <hyperlink ref="A73" r:id="rId1" display="http://stats.oecd.org/Index.aspx?DataSetCode=ITF_SHORT_TERM_INDIC"/>
    <hyperlink ref="A75" r:id="rId2" display="http://internationaltransportforum.org/Pub/pdf/14KeyStat2013.pdf"/>
    <hyperlink ref="A79" r:id="rId3" display="http://www.keepeek.com/Digital-Asset-Management/oecd/transport/itf-transport-outlook-2015/road-freight-transport_9789282107782-table79-en#page1"/>
  </hyperlinks>
  <printOptions/>
  <pageMargins left="0.75" right="0.75" top="1" bottom="1" header="0.5" footer="0.5"/>
  <pageSetup horizontalDpi="200" verticalDpi="200" orientation="portrait" paperSize="9" r:id="rId5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showGridLines="0" workbookViewId="0" topLeftCell="A1">
      <selection activeCell="L35" sqref="L35"/>
    </sheetView>
  </sheetViews>
  <sheetFormatPr defaultColWidth="9.140625" defaultRowHeight="12"/>
  <cols>
    <col min="1" max="1" width="23.421875" style="12" customWidth="1"/>
    <col min="2" max="3" width="20.421875" style="12" customWidth="1"/>
    <col min="4" max="4" width="13.28125" style="12" customWidth="1"/>
    <col min="5" max="5" width="14.140625" style="12" customWidth="1"/>
    <col min="6" max="6" width="23.7109375" style="18" customWidth="1"/>
    <col min="7" max="11" width="15.140625" style="12" bestFit="1" customWidth="1"/>
    <col min="12" max="12" width="15.7109375" style="12" customWidth="1"/>
    <col min="13" max="13" width="12.7109375" style="12" customWidth="1"/>
    <col min="14" max="19" width="11.57421875" style="12" customWidth="1"/>
    <col min="20" max="16384" width="9.140625" style="12" customWidth="1"/>
  </cols>
  <sheetData>
    <row r="1" spans="1:2" ht="12">
      <c r="A1" s="1"/>
      <c r="B1" s="1"/>
    </row>
    <row r="2" spans="1:6" ht="15">
      <c r="A2" s="1"/>
      <c r="B2" s="125" t="s">
        <v>220</v>
      </c>
      <c r="F2" s="12"/>
    </row>
    <row r="3" ht="12">
      <c r="B3" s="20" t="s">
        <v>26</v>
      </c>
    </row>
    <row r="4" ht="12">
      <c r="C4" s="19"/>
    </row>
    <row r="5" ht="12"/>
    <row r="6" ht="12">
      <c r="A6" s="19"/>
    </row>
    <row r="7" ht="12">
      <c r="A7" s="19"/>
    </row>
    <row r="8" spans="1:3" ht="12">
      <c r="A8" s="19"/>
      <c r="B8" s="21"/>
      <c r="C8" s="18"/>
    </row>
    <row r="9" spans="1:3" ht="12">
      <c r="A9" s="19"/>
      <c r="B9" s="21"/>
      <c r="C9" s="18"/>
    </row>
    <row r="10" spans="1:3" ht="12">
      <c r="A10" s="19"/>
      <c r="B10" s="21"/>
      <c r="C10" s="18"/>
    </row>
    <row r="11" ht="12">
      <c r="A11" s="19"/>
    </row>
    <row r="12" spans="9:17" ht="12">
      <c r="I12" s="24"/>
      <c r="J12" s="24"/>
      <c r="K12" s="24"/>
      <c r="L12" s="24"/>
      <c r="M12" s="24"/>
      <c r="N12" s="24"/>
      <c r="O12" s="24"/>
      <c r="P12" s="24"/>
      <c r="Q12" s="24"/>
    </row>
    <row r="13" spans="9:17" ht="12">
      <c r="I13" s="24"/>
      <c r="J13" s="24"/>
      <c r="K13" s="24"/>
      <c r="L13" s="24"/>
      <c r="M13" s="24"/>
      <c r="N13" s="24"/>
      <c r="O13" s="24"/>
      <c r="P13" s="24"/>
      <c r="Q13" s="24"/>
    </row>
    <row r="14" spans="9:17" ht="12">
      <c r="I14" s="24"/>
      <c r="J14" s="24"/>
      <c r="K14" s="24"/>
      <c r="L14" s="24"/>
      <c r="M14" s="24"/>
      <c r="N14" s="24"/>
      <c r="O14" s="24"/>
      <c r="P14" s="24"/>
      <c r="Q14" s="24"/>
    </row>
    <row r="15" spans="9:17" ht="12">
      <c r="I15" s="24"/>
      <c r="J15" s="24"/>
      <c r="K15" s="24"/>
      <c r="L15" s="24"/>
      <c r="M15" s="24"/>
      <c r="N15" s="24"/>
      <c r="O15" s="24"/>
      <c r="P15" s="24"/>
      <c r="Q15" s="24"/>
    </row>
    <row r="16" spans="9:17" ht="12">
      <c r="I16" s="24"/>
      <c r="J16" s="24"/>
      <c r="K16" s="24"/>
      <c r="L16" s="24"/>
      <c r="M16" s="24"/>
      <c r="N16" s="24"/>
      <c r="O16" s="24"/>
      <c r="P16" s="24"/>
      <c r="Q16" s="24"/>
    </row>
    <row r="17" spans="9:17" ht="12">
      <c r="I17" s="24"/>
      <c r="J17" s="24"/>
      <c r="K17" s="24"/>
      <c r="L17" s="24"/>
      <c r="M17" s="24"/>
      <c r="N17" s="24"/>
      <c r="O17" s="24"/>
      <c r="P17" s="24"/>
      <c r="Q17" s="24"/>
    </row>
    <row r="18" spans="9:17" ht="12">
      <c r="I18" s="24"/>
      <c r="J18" s="24"/>
      <c r="K18" s="24"/>
      <c r="L18" s="24"/>
      <c r="M18" s="24"/>
      <c r="N18" s="24"/>
      <c r="O18" s="24"/>
      <c r="P18" s="24"/>
      <c r="Q18" s="24"/>
    </row>
    <row r="19" spans="9:17" ht="12">
      <c r="I19" s="24"/>
      <c r="J19" s="24"/>
      <c r="K19" s="24"/>
      <c r="L19" s="24"/>
      <c r="M19" s="24"/>
      <c r="N19" s="24"/>
      <c r="O19" s="24"/>
      <c r="P19" s="24"/>
      <c r="Q19" s="24"/>
    </row>
    <row r="20" spans="9:17" ht="12">
      <c r="I20" s="24"/>
      <c r="J20" s="24"/>
      <c r="K20" s="24"/>
      <c r="L20" s="24"/>
      <c r="M20" s="24"/>
      <c r="N20" s="24"/>
      <c r="O20" s="24"/>
      <c r="P20" s="24"/>
      <c r="Q20" s="24"/>
    </row>
    <row r="21" spans="9:17" ht="12">
      <c r="I21" s="24"/>
      <c r="J21" s="24"/>
      <c r="K21" s="24"/>
      <c r="L21" s="24"/>
      <c r="M21" s="24"/>
      <c r="N21" s="24"/>
      <c r="O21" s="24"/>
      <c r="P21" s="24"/>
      <c r="Q21" s="24"/>
    </row>
    <row r="22" spans="9:17" ht="12">
      <c r="I22" s="24"/>
      <c r="J22" s="24"/>
      <c r="K22" s="24"/>
      <c r="L22" s="24"/>
      <c r="M22" s="24"/>
      <c r="N22" s="24"/>
      <c r="O22" s="24"/>
      <c r="P22" s="24"/>
      <c r="Q22" s="24"/>
    </row>
    <row r="23" spans="9:17" ht="12">
      <c r="I23" s="24"/>
      <c r="J23" s="24"/>
      <c r="K23" s="24"/>
      <c r="L23" s="24"/>
      <c r="M23" s="24"/>
      <c r="N23" s="24"/>
      <c r="O23" s="24"/>
      <c r="P23" s="24"/>
      <c r="Q23" s="24"/>
    </row>
    <row r="24" spans="9:17" ht="12">
      <c r="I24" s="24"/>
      <c r="J24" s="24"/>
      <c r="K24" s="24"/>
      <c r="L24" s="24"/>
      <c r="M24" s="24"/>
      <c r="N24" s="24"/>
      <c r="O24" s="24"/>
      <c r="P24" s="24"/>
      <c r="Q24" s="24"/>
    </row>
    <row r="25" spans="9:17" ht="12">
      <c r="I25" s="24"/>
      <c r="J25" s="24"/>
      <c r="K25" s="24"/>
      <c r="L25" s="24"/>
      <c r="M25" s="24"/>
      <c r="N25" s="24"/>
      <c r="O25" s="24"/>
      <c r="P25" s="24"/>
      <c r="Q25" s="24"/>
    </row>
    <row r="26" spans="9:17" ht="12">
      <c r="I26" s="24"/>
      <c r="J26" s="24"/>
      <c r="K26" s="24"/>
      <c r="L26" s="24"/>
      <c r="M26" s="24"/>
      <c r="N26" s="24"/>
      <c r="O26" s="24"/>
      <c r="P26" s="24"/>
      <c r="Q26" s="24"/>
    </row>
    <row r="27" spans="9:17" ht="12">
      <c r="I27" s="24"/>
      <c r="J27" s="24"/>
      <c r="K27" s="24"/>
      <c r="L27" s="24"/>
      <c r="M27" s="24"/>
      <c r="N27" s="24"/>
      <c r="O27" s="24"/>
      <c r="P27" s="24"/>
      <c r="Q27" s="24"/>
    </row>
    <row r="28" spans="9:17" ht="12">
      <c r="I28" s="24"/>
      <c r="J28" s="24"/>
      <c r="K28" s="24"/>
      <c r="L28" s="24"/>
      <c r="M28" s="24"/>
      <c r="N28" s="24"/>
      <c r="O28" s="24"/>
      <c r="P28" s="24"/>
      <c r="Q28" s="24"/>
    </row>
    <row r="29" spans="2:17" ht="24" customHeight="1">
      <c r="B29" s="162" t="s">
        <v>191</v>
      </c>
      <c r="C29" s="162"/>
      <c r="D29" s="162"/>
      <c r="E29" s="162"/>
      <c r="F29" s="162"/>
      <c r="G29" s="162"/>
      <c r="H29" s="135"/>
      <c r="I29" s="24"/>
      <c r="J29" s="24"/>
      <c r="K29" s="24"/>
      <c r="L29" s="24"/>
      <c r="M29" s="24"/>
      <c r="N29" s="24"/>
      <c r="O29" s="24"/>
      <c r="P29" s="24"/>
      <c r="Q29" s="24"/>
    </row>
    <row r="30" spans="2:17" ht="12">
      <c r="B30" s="2" t="s">
        <v>214</v>
      </c>
      <c r="C30" s="33"/>
      <c r="I30" s="24"/>
      <c r="J30" s="24"/>
      <c r="K30" s="24"/>
      <c r="L30" s="24"/>
      <c r="M30" s="24"/>
      <c r="N30" s="24"/>
      <c r="O30" s="24"/>
      <c r="P30" s="24"/>
      <c r="Q30" s="24"/>
    </row>
    <row r="31" spans="3:17" ht="12">
      <c r="C31" s="33"/>
      <c r="I31" s="24"/>
      <c r="J31" s="24"/>
      <c r="K31" s="24"/>
      <c r="L31" s="24"/>
      <c r="M31" s="24"/>
      <c r="N31" s="24"/>
      <c r="O31" s="24"/>
      <c r="P31" s="24"/>
      <c r="Q31" s="24"/>
    </row>
    <row r="32" spans="3:17" ht="12">
      <c r="C32" s="33"/>
      <c r="I32" s="24"/>
      <c r="J32" s="24"/>
      <c r="K32" s="24"/>
      <c r="L32" s="24"/>
      <c r="M32" s="24"/>
      <c r="N32" s="24"/>
      <c r="O32" s="24"/>
      <c r="P32" s="24"/>
      <c r="Q32" s="24"/>
    </row>
    <row r="33" spans="3:17" ht="12">
      <c r="C33" s="33"/>
      <c r="I33" s="24"/>
      <c r="J33" s="24"/>
      <c r="K33" s="24"/>
      <c r="L33" s="24"/>
      <c r="M33" s="24"/>
      <c r="N33" s="24"/>
      <c r="O33" s="24"/>
      <c r="P33" s="24"/>
      <c r="Q33" s="24"/>
    </row>
    <row r="34" spans="3:17" ht="12">
      <c r="C34" s="33"/>
      <c r="I34" s="24"/>
      <c r="J34" s="24"/>
      <c r="K34" s="24"/>
      <c r="L34" s="24"/>
      <c r="M34" s="24"/>
      <c r="N34" s="24"/>
      <c r="O34" s="24"/>
      <c r="P34" s="24"/>
      <c r="Q34" s="24"/>
    </row>
    <row r="35" spans="3:17" ht="12">
      <c r="C35" s="33"/>
      <c r="I35" s="24"/>
      <c r="J35" s="24"/>
      <c r="K35" s="24"/>
      <c r="L35" s="24"/>
      <c r="M35" s="24"/>
      <c r="N35" s="24"/>
      <c r="O35" s="24"/>
      <c r="P35" s="24"/>
      <c r="Q35" s="24"/>
    </row>
    <row r="36" spans="3:17" ht="12">
      <c r="C36" s="33"/>
      <c r="I36" s="24"/>
      <c r="J36" s="24"/>
      <c r="K36" s="24"/>
      <c r="L36" s="24"/>
      <c r="M36" s="24"/>
      <c r="N36" s="24"/>
      <c r="O36" s="24"/>
      <c r="P36" s="24"/>
      <c r="Q36" s="24"/>
    </row>
    <row r="37" spans="3:17" ht="12">
      <c r="C37" s="33"/>
      <c r="I37" s="24"/>
      <c r="J37" s="24"/>
      <c r="K37" s="24"/>
      <c r="L37" s="24"/>
      <c r="M37" s="24"/>
      <c r="N37" s="24"/>
      <c r="O37" s="24"/>
      <c r="P37" s="24"/>
      <c r="Q37" s="24"/>
    </row>
    <row r="38" spans="3:17" ht="12">
      <c r="C38" s="33"/>
      <c r="I38" s="24"/>
      <c r="J38" s="24"/>
      <c r="K38" s="24"/>
      <c r="L38" s="24"/>
      <c r="M38" s="24"/>
      <c r="N38" s="24"/>
      <c r="O38" s="24"/>
      <c r="P38" s="24"/>
      <c r="Q38" s="24"/>
    </row>
    <row r="39" spans="3:17" ht="12">
      <c r="C39" s="33"/>
      <c r="I39" s="24"/>
      <c r="J39" s="24"/>
      <c r="K39" s="24"/>
      <c r="L39" s="24"/>
      <c r="M39" s="24"/>
      <c r="N39" s="24"/>
      <c r="O39" s="24"/>
      <c r="P39" s="24"/>
      <c r="Q39" s="24"/>
    </row>
    <row r="40" spans="3:17" ht="12">
      <c r="C40" s="33"/>
      <c r="I40" s="24"/>
      <c r="J40" s="24"/>
      <c r="K40" s="24"/>
      <c r="L40" s="24"/>
      <c r="M40" s="24"/>
      <c r="N40" s="24"/>
      <c r="O40" s="24"/>
      <c r="P40" s="24"/>
      <c r="Q40" s="24"/>
    </row>
    <row r="41" spans="3:17" ht="12">
      <c r="C41" s="33"/>
      <c r="I41" s="24"/>
      <c r="J41" s="24"/>
      <c r="K41" s="24"/>
      <c r="L41" s="24"/>
      <c r="M41" s="24"/>
      <c r="N41" s="24"/>
      <c r="O41" s="24"/>
      <c r="P41" s="24"/>
      <c r="Q41" s="24"/>
    </row>
    <row r="42" spans="3:17" ht="12">
      <c r="C42" s="33"/>
      <c r="I42" s="24"/>
      <c r="J42" s="24"/>
      <c r="K42" s="24"/>
      <c r="L42" s="24"/>
      <c r="M42" s="24"/>
      <c r="N42" s="24"/>
      <c r="O42" s="24"/>
      <c r="P42" s="24"/>
      <c r="Q42" s="24"/>
    </row>
    <row r="43" spans="3:17" ht="12">
      <c r="C43" s="33"/>
      <c r="I43" s="24"/>
      <c r="J43" s="24"/>
      <c r="K43" s="24"/>
      <c r="L43" s="24"/>
      <c r="M43" s="24"/>
      <c r="N43" s="24"/>
      <c r="O43" s="24"/>
      <c r="P43" s="24"/>
      <c r="Q43" s="24"/>
    </row>
    <row r="44" ht="12">
      <c r="F44" s="12"/>
    </row>
    <row r="45" spans="2:6" ht="12">
      <c r="B45" s="21"/>
      <c r="C45" s="18">
        <v>2005</v>
      </c>
      <c r="D45" s="12">
        <v>2014</v>
      </c>
      <c r="E45" s="12" t="s">
        <v>193</v>
      </c>
      <c r="F45" s="12"/>
    </row>
    <row r="46" spans="2:6" ht="12">
      <c r="B46" s="19" t="s">
        <v>40</v>
      </c>
      <c r="C46" s="22">
        <v>917.1598402632673</v>
      </c>
      <c r="D46" s="25">
        <v>1200.2709585973569</v>
      </c>
      <c r="E46" s="14">
        <f>(D46-C46)/C46*100</f>
        <v>30.868241925292285</v>
      </c>
      <c r="F46" s="12"/>
    </row>
    <row r="47" spans="2:6" ht="12">
      <c r="B47" s="19" t="s">
        <v>5</v>
      </c>
      <c r="C47" s="25">
        <v>302.18591794509507</v>
      </c>
      <c r="D47" s="25">
        <v>442.30105951155963</v>
      </c>
      <c r="E47" s="14">
        <f aca="true" t="shared" si="0" ref="E47:E63">(D47-C47)/C47*100</f>
        <v>46.367197558134535</v>
      </c>
      <c r="F47" s="12"/>
    </row>
    <row r="48" spans="2:6" ht="12">
      <c r="B48" s="19"/>
      <c r="C48" s="25"/>
      <c r="D48" s="25"/>
      <c r="E48" s="14"/>
      <c r="F48" s="12"/>
    </row>
    <row r="49" spans="2:6" ht="12">
      <c r="B49" s="40" t="s">
        <v>10</v>
      </c>
      <c r="C49" s="22">
        <v>2202.658718074455</v>
      </c>
      <c r="D49" s="22">
        <v>2865.370828152183</v>
      </c>
      <c r="E49" s="14">
        <f t="shared" si="0"/>
        <v>30.086917443890954</v>
      </c>
      <c r="F49" s="12"/>
    </row>
    <row r="50" spans="2:6" ht="12">
      <c r="B50" s="40" t="s">
        <v>7</v>
      </c>
      <c r="C50" s="22">
        <v>2433.135091829231</v>
      </c>
      <c r="D50" s="22">
        <v>2387.113040527198</v>
      </c>
      <c r="E50" s="14">
        <f t="shared" si="0"/>
        <v>-1.8914712732795171</v>
      </c>
      <c r="F50" s="12"/>
    </row>
    <row r="51" spans="2:6" ht="12">
      <c r="B51" s="40" t="s">
        <v>11</v>
      </c>
      <c r="C51" s="22">
        <v>1402.2009259391016</v>
      </c>
      <c r="D51" s="22">
        <v>2122.3178274596885</v>
      </c>
      <c r="E51" s="14">
        <f t="shared" si="0"/>
        <v>51.35618499455064</v>
      </c>
      <c r="F51" s="12"/>
    </row>
    <row r="52" spans="2:6" ht="12">
      <c r="B52" s="40" t="s">
        <v>8</v>
      </c>
      <c r="C52" s="22">
        <v>249.68573451078407</v>
      </c>
      <c r="D52" s="22">
        <v>1194.792813384542</v>
      </c>
      <c r="E52" s="14">
        <f t="shared" si="0"/>
        <v>378.5186529480875</v>
      </c>
      <c r="F52" s="12"/>
    </row>
    <row r="53" spans="2:6" ht="12">
      <c r="B53" s="40" t="s">
        <v>15</v>
      </c>
      <c r="C53" s="22">
        <v>711.8519834416194</v>
      </c>
      <c r="D53" s="22">
        <v>1179.5917673663234</v>
      </c>
      <c r="E53" s="14">
        <f t="shared" si="0"/>
        <v>65.70744969527284</v>
      </c>
      <c r="F53" s="12"/>
    </row>
    <row r="54" spans="2:6" ht="12">
      <c r="B54" s="40" t="s">
        <v>13</v>
      </c>
      <c r="C54" s="22">
        <v>643.883487847961</v>
      </c>
      <c r="D54" s="22">
        <v>1035.1890271831958</v>
      </c>
      <c r="E54" s="14">
        <f t="shared" si="0"/>
        <v>60.77272468084056</v>
      </c>
      <c r="F54" s="12"/>
    </row>
    <row r="55" spans="2:6" ht="12">
      <c r="B55" s="40" t="s">
        <v>1</v>
      </c>
      <c r="C55" s="22">
        <v>805.4813248521875</v>
      </c>
      <c r="D55" s="22">
        <v>871.8354834202514</v>
      </c>
      <c r="E55" s="14">
        <f t="shared" si="0"/>
        <v>8.237827063245746</v>
      </c>
      <c r="F55" s="12"/>
    </row>
    <row r="56" spans="2:6" ht="12">
      <c r="B56" s="40" t="s">
        <v>6</v>
      </c>
      <c r="C56" s="22">
        <v>184.66676747719436</v>
      </c>
      <c r="D56" s="22">
        <v>503.31343074732183</v>
      </c>
      <c r="E56" s="14">
        <f t="shared" si="0"/>
        <v>172.55225053391328</v>
      </c>
      <c r="F56" s="12"/>
    </row>
    <row r="57" spans="2:6" ht="12">
      <c r="B57" s="40" t="s">
        <v>4</v>
      </c>
      <c r="C57" s="22">
        <v>199.81899863348346</v>
      </c>
      <c r="D57" s="22">
        <v>487.21201533218283</v>
      </c>
      <c r="E57" s="14">
        <f t="shared" si="0"/>
        <v>143.82667247064327</v>
      </c>
      <c r="F57" s="12"/>
    </row>
    <row r="58" spans="2:6" ht="12">
      <c r="B58" s="40" t="s">
        <v>3</v>
      </c>
      <c r="C58" s="22">
        <v>118.60758536365098</v>
      </c>
      <c r="D58" s="22">
        <v>371.39835531172895</v>
      </c>
      <c r="E58" s="14">
        <f t="shared" si="0"/>
        <v>213.13204309237156</v>
      </c>
      <c r="F58" s="12"/>
    </row>
    <row r="59" spans="2:6" ht="12">
      <c r="B59" s="40" t="s">
        <v>12</v>
      </c>
      <c r="C59" s="22">
        <v>199.16241499860598</v>
      </c>
      <c r="D59" s="22">
        <v>324.5493850967996</v>
      </c>
      <c r="E59" s="14">
        <f t="shared" si="0"/>
        <v>62.95714485038316</v>
      </c>
      <c r="F59" s="12"/>
    </row>
    <row r="60" spans="2:6" ht="12">
      <c r="B60" s="40" t="s">
        <v>14</v>
      </c>
      <c r="C60" s="22">
        <v>244.96244293342096</v>
      </c>
      <c r="D60" s="22">
        <v>307.7013040358425</v>
      </c>
      <c r="E60" s="14">
        <f t="shared" si="0"/>
        <v>25.611624521344893</v>
      </c>
      <c r="F60" s="12"/>
    </row>
    <row r="61" spans="2:6" ht="12">
      <c r="B61" s="40" t="s">
        <v>0</v>
      </c>
      <c r="C61" s="22">
        <v>104.719329830593</v>
      </c>
      <c r="D61" s="22">
        <v>285.4305554929791</v>
      </c>
      <c r="E61" s="14">
        <f t="shared" si="0"/>
        <v>172.567209850108</v>
      </c>
      <c r="F61" s="12"/>
    </row>
    <row r="62" spans="2:6" ht="12">
      <c r="B62" s="40" t="s">
        <v>9</v>
      </c>
      <c r="C62" s="22">
        <v>177.24738718949774</v>
      </c>
      <c r="D62" s="22">
        <v>232.5139415719283</v>
      </c>
      <c r="E62" s="14">
        <f t="shared" si="0"/>
        <v>31.18046209806427</v>
      </c>
      <c r="F62" s="12"/>
    </row>
    <row r="63" spans="2:6" ht="12">
      <c r="B63" s="40" t="s">
        <v>2</v>
      </c>
      <c r="C63" s="22">
        <v>24.36320931411125</v>
      </c>
      <c r="D63" s="22">
        <v>63.88643184401613</v>
      </c>
      <c r="E63" s="14">
        <f t="shared" si="0"/>
        <v>162.22502553065908</v>
      </c>
      <c r="F63" s="12"/>
    </row>
    <row r="64" ht="12">
      <c r="F64" s="12"/>
    </row>
    <row r="65" ht="12">
      <c r="F65" s="12"/>
    </row>
    <row r="66" ht="12">
      <c r="F66" s="12"/>
    </row>
    <row r="67" spans="1:6" ht="12">
      <c r="A67" s="3" t="s">
        <v>95</v>
      </c>
      <c r="F67" s="12"/>
    </row>
    <row r="68" spans="1:6" ht="12">
      <c r="A68" s="26" t="s">
        <v>62</v>
      </c>
      <c r="F68" s="12"/>
    </row>
    <row r="69" spans="1:6" ht="12">
      <c r="A69" s="26" t="s">
        <v>67</v>
      </c>
      <c r="F69" s="12"/>
    </row>
    <row r="70" spans="1:6" ht="12">
      <c r="A70" s="3" t="s">
        <v>184</v>
      </c>
      <c r="F70" s="12"/>
    </row>
    <row r="71" spans="1:6" ht="12">
      <c r="A71" s="65" t="s">
        <v>94</v>
      </c>
      <c r="F71" s="12"/>
    </row>
    <row r="72" ht="12">
      <c r="F72" s="12"/>
    </row>
    <row r="73" spans="1:6" ht="12">
      <c r="A73" s="1"/>
      <c r="F73" s="12"/>
    </row>
    <row r="74" ht="12">
      <c r="F74" s="12"/>
    </row>
    <row r="79" spans="1:9" ht="12">
      <c r="A79" s="74"/>
      <c r="B79" s="74"/>
      <c r="C79" s="74"/>
      <c r="D79" s="74"/>
      <c r="E79" s="74"/>
      <c r="F79" s="74"/>
      <c r="G79" s="74"/>
      <c r="H79" s="74"/>
      <c r="I79" s="74"/>
    </row>
    <row r="80" spans="1:9" ht="12">
      <c r="A80" s="74"/>
      <c r="B80" s="74"/>
      <c r="C80" s="74"/>
      <c r="D80" s="74"/>
      <c r="E80" s="74"/>
      <c r="F80" s="74"/>
      <c r="G80" s="74"/>
      <c r="H80" s="74"/>
      <c r="I80" s="74"/>
    </row>
    <row r="81" spans="1:9" ht="12">
      <c r="A81" s="74"/>
      <c r="B81" s="74"/>
      <c r="C81" s="74"/>
      <c r="D81" s="74"/>
      <c r="E81" s="74"/>
      <c r="F81" s="74"/>
      <c r="G81" s="74"/>
      <c r="H81" s="74"/>
      <c r="I81" s="74"/>
    </row>
    <row r="82" spans="1:9" ht="12">
      <c r="A82" s="74"/>
      <c r="B82" s="74"/>
      <c r="C82" s="74"/>
      <c r="D82" s="74"/>
      <c r="E82" s="74"/>
      <c r="F82" s="74"/>
      <c r="G82" s="74"/>
      <c r="H82" s="74"/>
      <c r="I82" s="74"/>
    </row>
    <row r="83" spans="1:9" ht="12">
      <c r="A83" s="74"/>
      <c r="B83" s="74"/>
      <c r="C83" s="74"/>
      <c r="D83" s="74"/>
      <c r="E83" s="74"/>
      <c r="F83" s="74"/>
      <c r="G83" s="74"/>
      <c r="H83" s="74"/>
      <c r="I83" s="74"/>
    </row>
    <row r="84" spans="1:9" ht="12">
      <c r="A84" s="74"/>
      <c r="B84" s="74"/>
      <c r="C84" s="74"/>
      <c r="D84" s="74"/>
      <c r="E84" s="74"/>
      <c r="F84" s="74"/>
      <c r="G84" s="74"/>
      <c r="H84" s="74"/>
      <c r="I84" s="74"/>
    </row>
    <row r="85" spans="1:9" ht="12">
      <c r="A85" s="74"/>
      <c r="B85" s="74"/>
      <c r="C85" s="74"/>
      <c r="D85" s="74"/>
      <c r="E85" s="74"/>
      <c r="F85" s="74"/>
      <c r="G85" s="74"/>
      <c r="H85" s="74"/>
      <c r="I85" s="74"/>
    </row>
    <row r="86" spans="1:9" ht="12">
      <c r="A86" s="74"/>
      <c r="B86" s="74"/>
      <c r="C86" s="74"/>
      <c r="D86" s="74"/>
      <c r="E86" s="74"/>
      <c r="F86" s="74"/>
      <c r="G86" s="74"/>
      <c r="H86" s="74"/>
      <c r="I86" s="74"/>
    </row>
    <row r="87" spans="1:9" ht="12">
      <c r="A87" s="74"/>
      <c r="B87" s="74"/>
      <c r="C87" s="74"/>
      <c r="D87" s="74"/>
      <c r="E87" s="74"/>
      <c r="F87" s="74"/>
      <c r="G87" s="74"/>
      <c r="H87" s="74"/>
      <c r="I87" s="74"/>
    </row>
    <row r="88" spans="1:9" ht="12">
      <c r="A88" s="74"/>
      <c r="B88" s="74"/>
      <c r="C88" s="74"/>
      <c r="D88" s="74"/>
      <c r="E88" s="74"/>
      <c r="F88" s="74"/>
      <c r="G88" s="74"/>
      <c r="H88" s="74"/>
      <c r="I88" s="74"/>
    </row>
    <row r="89" spans="1:9" ht="12">
      <c r="A89" s="74"/>
      <c r="B89" s="74"/>
      <c r="C89" s="74"/>
      <c r="D89" s="74"/>
      <c r="E89" s="74"/>
      <c r="F89" s="74"/>
      <c r="G89" s="74"/>
      <c r="H89" s="74"/>
      <c r="I89" s="74"/>
    </row>
    <row r="90" spans="1:9" ht="12">
      <c r="A90" s="74"/>
      <c r="B90" s="74"/>
      <c r="C90" s="74"/>
      <c r="D90" s="74"/>
      <c r="E90" s="74"/>
      <c r="F90" s="74"/>
      <c r="G90" s="74"/>
      <c r="H90" s="74"/>
      <c r="I90" s="74"/>
    </row>
    <row r="91" spans="1:9" ht="12">
      <c r="A91" s="74"/>
      <c r="B91" s="74"/>
      <c r="C91" s="74"/>
      <c r="D91" s="74"/>
      <c r="E91" s="74"/>
      <c r="F91" s="74"/>
      <c r="G91" s="74"/>
      <c r="H91" s="74"/>
      <c r="I91" s="74"/>
    </row>
    <row r="92" spans="1:9" ht="12">
      <c r="A92" s="74"/>
      <c r="B92" s="74"/>
      <c r="C92" s="74"/>
      <c r="D92" s="74"/>
      <c r="E92" s="74"/>
      <c r="F92" s="74"/>
      <c r="G92" s="74"/>
      <c r="H92" s="74"/>
      <c r="I92" s="74"/>
    </row>
  </sheetData>
  <autoFilter ref="B48:D48">
    <sortState ref="B49:D92">
      <sortCondition descending="1" sortBy="value" ref="D49:D92"/>
    </sortState>
  </autoFilter>
  <mergeCells count="1">
    <mergeCell ref="B29:G29"/>
  </mergeCells>
  <hyperlinks>
    <hyperlink ref="A68" r:id="rId1" display="https://www.google.com/url?sa=t&amp;rct=j&amp;q=&amp;esrc=s&amp;source=web&amp;cd=1&amp;ved=0ahUKEwiX-K2e_JTLAhXJJ5oKHVu7D80QFgggMAA&amp;url=http%3A%2F%2Fdata.worldbank.org%2Findicator%2FIS.AIR.PSGR&amp;usg=AFQjCNEs04Blca6vnVYEb0DfmGlEtFWnQw&amp;sig2=qAJtf9Ezw7JDmtKvVdaiKw&amp;cad=rja"/>
    <hyperlink ref="A71" r:id="rId2" display="http://appsso.eurostat.ec.europa.eu/nui/show.do?query=BOOKMARK_DS-054020_QID_264899E5_UID_-3F171EB0&amp;layout=TIME,C,X,0;GEO,L,Y,0;UNIT,L,Z,0;TRA_MEAS,C,Z,1;SCHEDULE,L,Z,2;TRA_COV,L,Z,3;INDICATORS,C,Z,4;&amp;zSelection=DS-054020INDICATORS,OBS_FLAG;DS-054020SCHEDULE,TOT;DS-054020TRA_COV,TOTAL;DS-054020UNIT,PASS;DS-054020TRA_MEAS,PAS_BRD;&amp;rankName1=UNIT_1_2_-1_2&amp;rankName2=INDICATORS_1_2_-1_2&amp;rankName3=TRA-COV_1_2_-1_2&amp;rankName4=TRA-MEAS_1_2_-1_2&amp;rankName5=SCHEDULE_1_0_0_1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"/>
    <hyperlink ref="A69" r:id="rId3" display="http://databank.worldbank.org/data/reports.aspx?source=2&amp;country=&amp;series=IS.AIR.PSGR&amp;period="/>
  </hyperlinks>
  <printOptions/>
  <pageMargins left="0.75" right="0.75" top="1" bottom="1" header="0.5" footer="0.5"/>
  <pageSetup horizontalDpi="200" verticalDpi="200" orientation="portrait" paperSize="9" r:id="rId5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72"/>
  <sheetViews>
    <sheetView showGridLines="0" workbookViewId="0" topLeftCell="A1"/>
  </sheetViews>
  <sheetFormatPr defaultColWidth="9.140625" defaultRowHeight="12" customHeight="1"/>
  <cols>
    <col min="1" max="1" width="9.140625" style="12" customWidth="1"/>
    <col min="2" max="2" width="13.57421875" style="12" customWidth="1"/>
    <col min="3" max="3" width="26.8515625" style="12" customWidth="1"/>
    <col min="4" max="4" width="18.7109375" style="12" customWidth="1"/>
    <col min="5" max="5" width="20.140625" style="12" customWidth="1"/>
    <col min="6" max="6" width="25.00390625" style="12" customWidth="1"/>
    <col min="7" max="7" width="12.421875" style="12" bestFit="1" customWidth="1"/>
    <col min="8" max="8" width="15.7109375" style="12" customWidth="1"/>
    <col min="9" max="9" width="12.7109375" style="12" customWidth="1"/>
    <col min="10" max="14" width="11.57421875" style="12" customWidth="1"/>
    <col min="15" max="16384" width="9.140625" style="12" customWidth="1"/>
  </cols>
  <sheetData>
    <row r="1" spans="2:4" ht="12" customHeight="1">
      <c r="B1" s="1"/>
      <c r="C1" s="1"/>
      <c r="D1" s="1"/>
    </row>
    <row r="2" spans="2:4" ht="13.8">
      <c r="B2" s="125" t="s">
        <v>222</v>
      </c>
      <c r="D2" s="27"/>
    </row>
    <row r="3" spans="2:8" ht="12" customHeight="1">
      <c r="B3" s="21"/>
      <c r="C3" s="53"/>
      <c r="D3" s="53"/>
      <c r="F3" s="27"/>
      <c r="G3" s="27"/>
      <c r="H3" s="27"/>
    </row>
    <row r="4" spans="2:11" ht="12" customHeight="1">
      <c r="B4" s="17"/>
      <c r="C4" s="11" t="s">
        <v>16</v>
      </c>
      <c r="D4" s="151" t="s">
        <v>151</v>
      </c>
      <c r="E4" s="79" t="s">
        <v>152</v>
      </c>
      <c r="G4" s="27"/>
      <c r="H4" s="27"/>
      <c r="I4" s="13"/>
      <c r="J4" s="13"/>
      <c r="K4" s="5"/>
    </row>
    <row r="5" spans="2:14" ht="12" customHeight="1">
      <c r="B5" s="6" t="s">
        <v>40</v>
      </c>
      <c r="C5" s="16" t="s">
        <v>27</v>
      </c>
      <c r="D5" s="152">
        <v>73.408489</v>
      </c>
      <c r="E5" s="147">
        <f aca="true" t="shared" si="0" ref="E5:E20">+D5/($E$21)*100</f>
        <v>2.222479231002119</v>
      </c>
      <c r="G5" s="34"/>
      <c r="H5" s="27"/>
      <c r="I5" s="14"/>
      <c r="J5" s="14"/>
      <c r="K5" s="14"/>
      <c r="L5" s="14"/>
      <c r="M5" s="24"/>
      <c r="N5" s="24"/>
    </row>
    <row r="6" spans="2:14" ht="12" customHeight="1">
      <c r="B6" s="7" t="s">
        <v>9</v>
      </c>
      <c r="C6" s="12" t="s">
        <v>150</v>
      </c>
      <c r="D6" s="153">
        <v>10.255541</v>
      </c>
      <c r="E6" s="148">
        <f t="shared" si="0"/>
        <v>0.3104917045110505</v>
      </c>
      <c r="G6" s="34"/>
      <c r="H6" s="27"/>
      <c r="I6" s="14"/>
      <c r="J6" s="14"/>
      <c r="K6" s="14"/>
      <c r="L6" s="14"/>
      <c r="M6" s="24"/>
      <c r="N6" s="24"/>
    </row>
    <row r="7" spans="2:14" ht="12" customHeight="1">
      <c r="B7" s="8" t="s">
        <v>10</v>
      </c>
      <c r="C7" s="35" t="s">
        <v>43</v>
      </c>
      <c r="D7" s="153">
        <v>38.5</v>
      </c>
      <c r="E7" s="148">
        <f t="shared" si="0"/>
        <v>1.1656070239176506</v>
      </c>
      <c r="G7" s="34"/>
      <c r="H7" s="27"/>
      <c r="I7" s="14"/>
      <c r="J7" s="14"/>
      <c r="K7" s="14"/>
      <c r="L7" s="14"/>
      <c r="M7" s="24"/>
      <c r="N7" s="24"/>
    </row>
    <row r="8" spans="2:14" ht="12" customHeight="1">
      <c r="B8" s="8" t="s">
        <v>4</v>
      </c>
      <c r="C8" s="35" t="s">
        <v>29</v>
      </c>
      <c r="D8" s="153">
        <v>39.537</v>
      </c>
      <c r="E8" s="148">
        <f t="shared" si="0"/>
        <v>1.1970027247956403</v>
      </c>
      <c r="G8" s="34"/>
      <c r="H8" s="27"/>
      <c r="I8" s="14"/>
      <c r="J8" s="14"/>
      <c r="K8" s="14"/>
      <c r="L8" s="14"/>
      <c r="M8" s="24"/>
      <c r="N8" s="24"/>
    </row>
    <row r="9" spans="2:14" ht="12" customHeight="1">
      <c r="B9" s="8" t="s">
        <v>11</v>
      </c>
      <c r="C9" s="35" t="s">
        <v>28</v>
      </c>
      <c r="D9" s="153">
        <v>38.572416</v>
      </c>
      <c r="E9" s="148">
        <f t="shared" si="0"/>
        <v>1.167799455040872</v>
      </c>
      <c r="F9" s="27"/>
      <c r="G9" s="34"/>
      <c r="H9" s="27"/>
      <c r="I9" s="14"/>
      <c r="J9" s="14"/>
      <c r="K9" s="14"/>
      <c r="L9" s="14"/>
      <c r="M9" s="24"/>
      <c r="N9" s="24"/>
    </row>
    <row r="10" spans="2:14" ht="12" customHeight="1">
      <c r="B10" s="8" t="s">
        <v>0</v>
      </c>
      <c r="C10" s="35" t="s">
        <v>38</v>
      </c>
      <c r="D10" s="153">
        <v>86.12827</v>
      </c>
      <c r="E10" s="148">
        <f t="shared" si="0"/>
        <v>2.607577051165607</v>
      </c>
      <c r="G10" s="34"/>
      <c r="H10" s="27"/>
      <c r="I10" s="14"/>
      <c r="J10" s="14"/>
      <c r="K10" s="14"/>
      <c r="L10" s="14"/>
      <c r="M10" s="24"/>
      <c r="N10" s="24"/>
    </row>
    <row r="11" spans="2:14" ht="12" customHeight="1">
      <c r="B11" s="8" t="s">
        <v>147</v>
      </c>
      <c r="C11" s="35" t="s">
        <v>30</v>
      </c>
      <c r="D11" s="153">
        <v>36.88</v>
      </c>
      <c r="E11" s="148">
        <f t="shared" si="0"/>
        <v>1.1165607023917652</v>
      </c>
      <c r="G11" s="34"/>
      <c r="H11" s="27"/>
      <c r="I11" s="14"/>
      <c r="J11" s="14"/>
      <c r="K11" s="14"/>
      <c r="L11" s="14"/>
      <c r="M11" s="24"/>
      <c r="N11" s="24"/>
    </row>
    <row r="12" spans="2:14" ht="12" customHeight="1">
      <c r="B12" s="8" t="s">
        <v>3</v>
      </c>
      <c r="C12" s="35" t="s">
        <v>33</v>
      </c>
      <c r="D12" s="153">
        <v>53.9</v>
      </c>
      <c r="E12" s="148">
        <f t="shared" si="0"/>
        <v>1.631849833484711</v>
      </c>
      <c r="G12" s="34"/>
      <c r="H12" s="27"/>
      <c r="I12" s="14"/>
      <c r="J12" s="14"/>
      <c r="K12" s="14"/>
      <c r="L12" s="14"/>
      <c r="M12" s="24"/>
      <c r="N12" s="24"/>
    </row>
    <row r="13" spans="2:14" ht="12" customHeight="1">
      <c r="B13" s="8" t="s">
        <v>1</v>
      </c>
      <c r="C13" s="35" t="s">
        <v>34</v>
      </c>
      <c r="D13" s="153">
        <v>72.826565</v>
      </c>
      <c r="E13" s="148">
        <f t="shared" si="0"/>
        <v>2.204861186799879</v>
      </c>
      <c r="G13" s="34"/>
      <c r="H13" s="27"/>
      <c r="I13" s="14"/>
      <c r="J13" s="14"/>
      <c r="K13" s="14"/>
      <c r="L13" s="14"/>
      <c r="M13" s="24"/>
      <c r="N13" s="24"/>
    </row>
    <row r="14" spans="2:14" ht="12" customHeight="1">
      <c r="B14" s="8" t="s">
        <v>12</v>
      </c>
      <c r="C14" s="35" t="s">
        <v>39</v>
      </c>
      <c r="D14" s="153">
        <v>34.255739</v>
      </c>
      <c r="E14" s="148">
        <f t="shared" si="0"/>
        <v>1.0371098698153194</v>
      </c>
      <c r="G14" s="34"/>
      <c r="H14" s="27"/>
      <c r="I14" s="14"/>
      <c r="J14" s="14"/>
      <c r="K14" s="14"/>
      <c r="L14" s="14"/>
      <c r="M14" s="24"/>
      <c r="N14" s="24"/>
    </row>
    <row r="15" spans="2:14" ht="12" customHeight="1">
      <c r="B15" s="8" t="s">
        <v>6</v>
      </c>
      <c r="C15" s="35" t="s">
        <v>36</v>
      </c>
      <c r="D15" s="153">
        <v>33.039531</v>
      </c>
      <c r="E15" s="148">
        <f t="shared" si="0"/>
        <v>1.0002885558583106</v>
      </c>
      <c r="G15" s="27"/>
      <c r="H15" s="27"/>
      <c r="I15" s="14"/>
      <c r="J15" s="14"/>
      <c r="K15" s="14"/>
      <c r="L15" s="14"/>
      <c r="M15" s="24"/>
      <c r="N15" s="24"/>
    </row>
    <row r="16" spans="2:14" ht="12" customHeight="1">
      <c r="B16" s="8" t="s">
        <v>13</v>
      </c>
      <c r="C16" s="35" t="s">
        <v>35</v>
      </c>
      <c r="D16" s="153">
        <v>28.038</v>
      </c>
      <c r="E16" s="148">
        <f t="shared" si="0"/>
        <v>0.8488646684831971</v>
      </c>
      <c r="G16" s="27"/>
      <c r="H16" s="27"/>
      <c r="I16" s="14"/>
      <c r="J16" s="14"/>
      <c r="K16" s="14"/>
      <c r="L16" s="14"/>
      <c r="M16" s="24"/>
      <c r="N16" s="24"/>
    </row>
    <row r="17" spans="2:14" ht="12" customHeight="1">
      <c r="B17" s="8" t="s">
        <v>14</v>
      </c>
      <c r="C17" s="35" t="s">
        <v>31</v>
      </c>
      <c r="D17" s="153">
        <v>19.031907</v>
      </c>
      <c r="E17" s="148">
        <f t="shared" si="0"/>
        <v>0.5762006357856495</v>
      </c>
      <c r="F17" s="28"/>
      <c r="G17" s="27"/>
      <c r="H17" s="27"/>
      <c r="I17" s="14"/>
      <c r="J17" s="14"/>
      <c r="K17" s="14"/>
      <c r="L17" s="14"/>
      <c r="M17" s="24"/>
      <c r="N17" s="24"/>
    </row>
    <row r="18" spans="2:14" ht="12" customHeight="1">
      <c r="B18" s="8" t="s">
        <v>15</v>
      </c>
      <c r="C18" s="35" t="s">
        <v>32</v>
      </c>
      <c r="D18" s="153">
        <v>45.512099</v>
      </c>
      <c r="E18" s="148">
        <f t="shared" si="0"/>
        <v>1.377901877081441</v>
      </c>
      <c r="G18" s="27"/>
      <c r="H18" s="27"/>
      <c r="I18" s="14"/>
      <c r="J18" s="14"/>
      <c r="K18" s="14"/>
      <c r="L18" s="14"/>
      <c r="M18" s="24"/>
      <c r="N18" s="24"/>
    </row>
    <row r="19" spans="2:14" ht="12" customHeight="1">
      <c r="B19" s="8" t="s">
        <v>8</v>
      </c>
      <c r="C19" s="55" t="s">
        <v>49</v>
      </c>
      <c r="D19" s="154">
        <v>56.9</v>
      </c>
      <c r="E19" s="149">
        <f t="shared" si="0"/>
        <v>1.7226763548289434</v>
      </c>
      <c r="G19" s="27"/>
      <c r="H19" s="27"/>
      <c r="I19" s="14"/>
      <c r="J19" s="14"/>
      <c r="K19" s="14"/>
      <c r="L19" s="14"/>
      <c r="M19" s="24"/>
      <c r="N19" s="24"/>
    </row>
    <row r="20" spans="2:14" ht="12" customHeight="1">
      <c r="B20" s="9" t="s">
        <v>7</v>
      </c>
      <c r="C20" s="36" t="s">
        <v>37</v>
      </c>
      <c r="D20" s="155">
        <v>96.178899</v>
      </c>
      <c r="E20" s="150">
        <f t="shared" si="0"/>
        <v>2.9118649409627615</v>
      </c>
      <c r="G20" s="27"/>
      <c r="H20" s="27"/>
      <c r="I20" s="14"/>
      <c r="J20" s="14"/>
      <c r="K20" s="14"/>
      <c r="L20" s="14"/>
      <c r="M20" s="24"/>
      <c r="N20" s="24"/>
    </row>
    <row r="21" spans="2:13" ht="12" customHeight="1">
      <c r="B21" s="76"/>
      <c r="C21" s="76"/>
      <c r="D21" s="76"/>
      <c r="E21" s="77">
        <v>3303</v>
      </c>
      <c r="F21" s="78"/>
      <c r="G21" s="27"/>
      <c r="H21" s="27"/>
      <c r="I21" s="53"/>
      <c r="J21" s="53"/>
      <c r="K21" s="53"/>
      <c r="L21" s="53"/>
      <c r="M21" s="53"/>
    </row>
    <row r="22" spans="2:8" ht="12" customHeight="1">
      <c r="B22" s="12" t="s">
        <v>207</v>
      </c>
      <c r="E22" s="25"/>
      <c r="F22" s="27"/>
      <c r="G22" s="27"/>
      <c r="H22" s="27"/>
    </row>
    <row r="23" spans="2:5" ht="36" customHeight="1">
      <c r="B23" s="156" t="s">
        <v>183</v>
      </c>
      <c r="C23" s="156"/>
      <c r="D23" s="156"/>
      <c r="E23" s="156"/>
    </row>
    <row r="24" ht="12" customHeight="1">
      <c r="B24" s="19"/>
    </row>
    <row r="53" spans="13:20" ht="12" customHeight="1">
      <c r="M53" s="53"/>
      <c r="N53" s="53"/>
      <c r="O53" s="53"/>
      <c r="P53" s="53"/>
      <c r="Q53" s="53"/>
      <c r="R53" s="53"/>
      <c r="S53" s="53"/>
      <c r="T53" s="53"/>
    </row>
    <row r="54" ht="12" customHeight="1">
      <c r="B54" s="3" t="s">
        <v>184</v>
      </c>
    </row>
    <row r="55" ht="12" customHeight="1">
      <c r="B55" s="12" t="s">
        <v>48</v>
      </c>
    </row>
    <row r="56" ht="12" customHeight="1">
      <c r="B56" s="1"/>
    </row>
    <row r="57" spans="2:6" ht="12" customHeight="1">
      <c r="B57" s="105" t="s">
        <v>189</v>
      </c>
      <c r="E57" s="27"/>
      <c r="F57" s="27"/>
    </row>
    <row r="58" spans="2:15" ht="12" customHeight="1">
      <c r="B58" s="103" t="s">
        <v>97</v>
      </c>
      <c r="E58" s="27"/>
      <c r="F58" s="27"/>
      <c r="G58" s="27"/>
      <c r="H58" s="27"/>
      <c r="O58" s="13"/>
    </row>
    <row r="59" spans="2:8" ht="12" customHeight="1">
      <c r="B59" s="104" t="s">
        <v>63</v>
      </c>
      <c r="E59" s="27"/>
      <c r="F59" s="27"/>
      <c r="G59" s="27"/>
      <c r="H59" s="27"/>
    </row>
    <row r="60" spans="5:8" ht="12" customHeight="1">
      <c r="E60" s="27"/>
      <c r="F60" s="27"/>
      <c r="G60" s="27"/>
      <c r="H60" s="27"/>
    </row>
    <row r="61" spans="2:8" ht="12" customHeight="1">
      <c r="B61" s="19" t="s">
        <v>9</v>
      </c>
      <c r="C61" s="27" t="s">
        <v>133</v>
      </c>
      <c r="E61" s="27"/>
      <c r="F61" s="27"/>
      <c r="G61" s="27"/>
      <c r="H61" s="27"/>
    </row>
    <row r="62" spans="2:8" ht="12" customHeight="1">
      <c r="B62" s="27" t="s">
        <v>10</v>
      </c>
      <c r="C62" s="27" t="s">
        <v>96</v>
      </c>
      <c r="E62" s="27"/>
      <c r="F62" s="27"/>
      <c r="G62" s="27"/>
      <c r="H62" s="27"/>
    </row>
    <row r="63" spans="2:8" ht="12" customHeight="1">
      <c r="B63" s="27" t="s">
        <v>4</v>
      </c>
      <c r="C63" s="103" t="s">
        <v>134</v>
      </c>
      <c r="E63" s="27"/>
      <c r="F63" s="27"/>
      <c r="G63" s="27"/>
      <c r="H63" s="27"/>
    </row>
    <row r="64" spans="2:8" ht="12" customHeight="1">
      <c r="B64" s="27" t="s">
        <v>11</v>
      </c>
      <c r="C64" s="27" t="s">
        <v>135</v>
      </c>
      <c r="E64" s="27"/>
      <c r="F64" s="27"/>
      <c r="G64" s="27"/>
      <c r="H64" s="27"/>
    </row>
    <row r="65" spans="2:8" ht="12" customHeight="1">
      <c r="B65" s="27" t="s">
        <v>0</v>
      </c>
      <c r="C65" s="1" t="s">
        <v>65</v>
      </c>
      <c r="E65" s="27"/>
      <c r="F65" s="27"/>
      <c r="G65" s="27"/>
      <c r="H65" s="27"/>
    </row>
    <row r="66" spans="2:8" ht="12" customHeight="1">
      <c r="B66" s="27" t="s">
        <v>2</v>
      </c>
      <c r="C66" s="103" t="s">
        <v>136</v>
      </c>
      <c r="E66" s="27"/>
      <c r="F66" s="27"/>
      <c r="G66" s="27"/>
      <c r="H66" s="27"/>
    </row>
    <row r="67" spans="2:8" ht="12" customHeight="1">
      <c r="B67" s="27" t="s">
        <v>3</v>
      </c>
      <c r="C67" s="27" t="s">
        <v>137</v>
      </c>
      <c r="E67" s="27"/>
      <c r="F67" s="27"/>
      <c r="G67" s="27"/>
      <c r="H67" s="27"/>
    </row>
    <row r="68" spans="2:8" ht="12" customHeight="1">
      <c r="B68" s="27" t="s">
        <v>1</v>
      </c>
      <c r="C68" s="1" t="s">
        <v>65</v>
      </c>
      <c r="E68" s="27"/>
      <c r="F68" s="27"/>
      <c r="G68" s="27"/>
      <c r="H68" s="27"/>
    </row>
    <row r="69" spans="2:8" ht="12" customHeight="1">
      <c r="B69" s="27" t="s">
        <v>12</v>
      </c>
      <c r="C69" s="27" t="s">
        <v>140</v>
      </c>
      <c r="E69" s="27"/>
      <c r="F69" s="27"/>
      <c r="G69" s="27"/>
      <c r="H69" s="27"/>
    </row>
    <row r="70" spans="2:8" ht="12" customHeight="1">
      <c r="B70" s="27" t="s">
        <v>6</v>
      </c>
      <c r="C70" s="27" t="s">
        <v>141</v>
      </c>
      <c r="E70" s="27"/>
      <c r="F70" s="27"/>
      <c r="G70" s="27"/>
      <c r="H70" s="27"/>
    </row>
    <row r="71" spans="2:8" ht="12" customHeight="1">
      <c r="B71" s="27" t="s">
        <v>13</v>
      </c>
      <c r="C71" s="27" t="s">
        <v>142</v>
      </c>
      <c r="E71" s="27"/>
      <c r="F71" s="27"/>
      <c r="G71" s="27"/>
      <c r="H71" s="27"/>
    </row>
    <row r="72" spans="2:8" ht="12" customHeight="1">
      <c r="B72" s="27" t="s">
        <v>14</v>
      </c>
      <c r="C72" s="27" t="s">
        <v>144</v>
      </c>
      <c r="E72" s="27"/>
      <c r="F72" s="27"/>
      <c r="G72" s="27"/>
      <c r="H72" s="27"/>
    </row>
    <row r="73" spans="2:11" ht="12" customHeight="1">
      <c r="B73" s="27" t="s">
        <v>15</v>
      </c>
      <c r="C73" s="27" t="s">
        <v>143</v>
      </c>
      <c r="E73" s="27"/>
      <c r="F73" s="27"/>
      <c r="G73" s="27"/>
      <c r="H73" s="27"/>
      <c r="I73" s="27"/>
      <c r="J73" s="27"/>
      <c r="K73" s="27"/>
    </row>
    <row r="74" spans="2:11" ht="12" customHeight="1">
      <c r="B74" s="27" t="s">
        <v>8</v>
      </c>
      <c r="C74" s="27" t="s">
        <v>132</v>
      </c>
      <c r="E74" s="27"/>
      <c r="F74" s="27"/>
      <c r="G74" s="27"/>
      <c r="H74" s="27"/>
      <c r="I74" s="27"/>
      <c r="J74" s="27"/>
      <c r="K74" s="27"/>
    </row>
    <row r="75" spans="2:11" ht="12" customHeight="1">
      <c r="B75" s="12" t="s">
        <v>68</v>
      </c>
      <c r="C75" s="1" t="s">
        <v>65</v>
      </c>
      <c r="E75" s="27"/>
      <c r="F75" s="27"/>
      <c r="G75" s="27"/>
      <c r="H75" s="27"/>
      <c r="I75" s="27"/>
      <c r="J75" s="27"/>
      <c r="K75" s="27"/>
    </row>
    <row r="76" spans="2:11" ht="12" customHeight="1">
      <c r="B76" s="12" t="s">
        <v>153</v>
      </c>
      <c r="C76" s="103" t="s">
        <v>98</v>
      </c>
      <c r="D76" s="27"/>
      <c r="E76" s="27"/>
      <c r="F76" s="27"/>
      <c r="G76" s="27"/>
      <c r="H76" s="27"/>
      <c r="I76" s="27"/>
      <c r="J76" s="27"/>
      <c r="K76" s="27"/>
    </row>
    <row r="77" spans="2:11" ht="12" customHeight="1"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2:11" ht="12" customHeight="1">
      <c r="B78" s="27"/>
      <c r="C78" s="27"/>
      <c r="D78" s="27"/>
      <c r="E78" s="27"/>
      <c r="F78" s="27"/>
      <c r="G78" s="27"/>
      <c r="H78" s="27"/>
      <c r="I78" s="27"/>
      <c r="J78" s="27"/>
      <c r="K78" s="27"/>
    </row>
    <row r="79" spans="3:11" ht="12" customHeight="1">
      <c r="C79" s="27"/>
      <c r="D79" s="27"/>
      <c r="E79" s="27"/>
      <c r="F79" s="27"/>
      <c r="G79" s="27"/>
      <c r="H79" s="27"/>
      <c r="I79" s="27"/>
      <c r="J79" s="27"/>
      <c r="K79" s="27"/>
    </row>
    <row r="80" spans="2:11" ht="12" customHeight="1">
      <c r="B80" s="27"/>
      <c r="C80" s="27"/>
      <c r="D80" s="27"/>
      <c r="E80" s="27"/>
      <c r="F80" s="27"/>
      <c r="G80" s="27"/>
      <c r="H80" s="27"/>
      <c r="I80" s="27"/>
      <c r="J80" s="27"/>
      <c r="K80" s="27"/>
    </row>
    <row r="81" spans="2:11" ht="12" customHeight="1">
      <c r="B81" s="27"/>
      <c r="C81" s="27"/>
      <c r="D81" s="27"/>
      <c r="E81" s="27"/>
      <c r="F81" s="27"/>
      <c r="G81" s="27"/>
      <c r="H81" s="27"/>
      <c r="I81" s="27"/>
      <c r="J81" s="27"/>
      <c r="K81" s="27"/>
    </row>
    <row r="82" spans="2:11" ht="12" customHeight="1">
      <c r="B82" s="27"/>
      <c r="C82" s="27"/>
      <c r="D82" s="27"/>
      <c r="E82" s="27"/>
      <c r="F82" s="27"/>
      <c r="G82" s="27"/>
      <c r="H82" s="27"/>
      <c r="I82" s="27"/>
      <c r="J82" s="27"/>
      <c r="K82" s="27"/>
    </row>
    <row r="83" spans="2:11" ht="12" customHeight="1"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2:11" ht="12" customHeight="1">
      <c r="B84" s="27"/>
      <c r="C84" s="27"/>
      <c r="D84" s="27"/>
      <c r="E84" s="27"/>
      <c r="F84" s="27"/>
      <c r="G84" s="27"/>
      <c r="H84" s="27"/>
      <c r="I84" s="27"/>
      <c r="J84" s="27"/>
      <c r="K84" s="27"/>
    </row>
    <row r="85" spans="2:11" ht="12" customHeight="1">
      <c r="B85" s="27"/>
      <c r="C85" s="27"/>
      <c r="D85" s="27"/>
      <c r="E85" s="27"/>
      <c r="F85" s="27"/>
      <c r="G85" s="27"/>
      <c r="H85" s="27"/>
      <c r="I85" s="27"/>
      <c r="J85" s="27"/>
      <c r="K85" s="27"/>
    </row>
    <row r="86" spans="2:11" ht="12" customHeight="1">
      <c r="B86" s="65" t="s">
        <v>98</v>
      </c>
      <c r="C86" s="27"/>
      <c r="D86" s="27"/>
      <c r="E86" s="27"/>
      <c r="F86" s="27"/>
      <c r="G86" s="27"/>
      <c r="H86" s="27"/>
      <c r="I86" s="27"/>
      <c r="J86" s="27"/>
      <c r="K86" s="27"/>
    </row>
    <row r="87" spans="2:11" ht="12" customHeight="1"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2:11" ht="12" customHeight="1"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2:11" ht="12" customHeight="1">
      <c r="B89" s="27" t="s">
        <v>99</v>
      </c>
      <c r="C89" s="27"/>
      <c r="D89" s="27"/>
      <c r="E89" s="27"/>
      <c r="F89" s="27"/>
      <c r="G89" s="27"/>
      <c r="H89" s="27"/>
      <c r="I89" s="27"/>
      <c r="J89" s="27"/>
      <c r="K89" s="27"/>
    </row>
    <row r="90" spans="2:7" ht="12" customHeight="1">
      <c r="B90" s="27" t="s">
        <v>148</v>
      </c>
      <c r="C90" s="27"/>
      <c r="D90" s="27"/>
      <c r="E90" s="27"/>
      <c r="F90" s="27"/>
      <c r="G90" s="27"/>
    </row>
    <row r="91" ht="12" customHeight="1">
      <c r="B91" s="27" t="s">
        <v>149</v>
      </c>
    </row>
    <row r="92" ht="12" customHeight="1">
      <c r="B92" s="27" t="s">
        <v>100</v>
      </c>
    </row>
    <row r="93" ht="12" customHeight="1">
      <c r="B93" s="27" t="s">
        <v>101</v>
      </c>
    </row>
    <row r="94" ht="12" customHeight="1">
      <c r="B94" s="27" t="s">
        <v>106</v>
      </c>
    </row>
    <row r="95" ht="12" customHeight="1">
      <c r="B95" s="27" t="s">
        <v>107</v>
      </c>
    </row>
    <row r="96" ht="12" customHeight="1">
      <c r="B96" s="27" t="s">
        <v>102</v>
      </c>
    </row>
    <row r="97" ht="12" customHeight="1">
      <c r="B97" s="27" t="s">
        <v>103</v>
      </c>
    </row>
    <row r="98" ht="12" customHeight="1">
      <c r="B98" s="27" t="s">
        <v>104</v>
      </c>
    </row>
    <row r="99" ht="12" customHeight="1">
      <c r="B99" s="27" t="s">
        <v>105</v>
      </c>
    </row>
    <row r="101" ht="12" customHeight="1">
      <c r="C101" s="27"/>
    </row>
    <row r="102" ht="12" customHeight="1">
      <c r="C102" s="27" t="s">
        <v>108</v>
      </c>
    </row>
    <row r="103" ht="12" customHeight="1">
      <c r="C103" s="27" t="s">
        <v>109</v>
      </c>
    </row>
    <row r="104" ht="12" customHeight="1">
      <c r="C104" s="27" t="s">
        <v>110</v>
      </c>
    </row>
    <row r="105" ht="12" customHeight="1">
      <c r="C105" s="12">
        <v>2014</v>
      </c>
    </row>
    <row r="106" spans="2:3" ht="12" customHeight="1">
      <c r="B106" s="7" t="s">
        <v>9</v>
      </c>
      <c r="C106" s="28">
        <v>20345</v>
      </c>
    </row>
    <row r="107" spans="2:3" ht="12" customHeight="1">
      <c r="B107" s="8" t="s">
        <v>10</v>
      </c>
      <c r="C107" s="28">
        <v>140071</v>
      </c>
    </row>
    <row r="108" spans="2:3" ht="12" customHeight="1">
      <c r="B108" s="8" t="s">
        <v>4</v>
      </c>
      <c r="C108" s="28">
        <v>117760</v>
      </c>
    </row>
    <row r="109" spans="2:3" ht="12" customHeight="1">
      <c r="B109" s="8" t="s">
        <v>11</v>
      </c>
      <c r="C109" s="28">
        <v>162732</v>
      </c>
    </row>
    <row r="110" spans="2:3" ht="12" customHeight="1">
      <c r="B110" s="8" t="s">
        <v>0</v>
      </c>
      <c r="C110" s="28">
        <v>630823</v>
      </c>
    </row>
    <row r="111" spans="2:3" ht="12" customHeight="1">
      <c r="B111" s="8" t="s">
        <v>2</v>
      </c>
      <c r="C111" s="28">
        <v>121060</v>
      </c>
    </row>
    <row r="112" spans="2:3" ht="12" customHeight="1">
      <c r="B112" s="8" t="s">
        <v>3</v>
      </c>
      <c r="C112" s="28">
        <v>91161</v>
      </c>
    </row>
    <row r="113" spans="2:3" ht="12" customHeight="1">
      <c r="B113" s="8" t="s">
        <v>1</v>
      </c>
      <c r="C113" s="28">
        <v>158093</v>
      </c>
    </row>
    <row r="114" spans="2:3" ht="12" customHeight="1">
      <c r="B114" s="8" t="s">
        <v>12</v>
      </c>
      <c r="C114" s="28">
        <v>57141</v>
      </c>
    </row>
    <row r="115" spans="2:3" ht="12" customHeight="1">
      <c r="B115" s="8" t="s">
        <v>6</v>
      </c>
      <c r="C115" s="28">
        <v>176360</v>
      </c>
    </row>
    <row r="116" spans="2:3" ht="12" customHeight="1">
      <c r="B116" s="8" t="s">
        <v>13</v>
      </c>
      <c r="C116" s="28">
        <v>57641</v>
      </c>
    </row>
    <row r="117" spans="2:3" ht="12" customHeight="1">
      <c r="B117" s="8" t="s">
        <v>14</v>
      </c>
      <c r="C117" s="28">
        <v>32303</v>
      </c>
    </row>
    <row r="118" spans="2:3" ht="12" customHeight="1">
      <c r="B118" s="8" t="s">
        <v>15</v>
      </c>
      <c r="C118" s="28">
        <v>112754</v>
      </c>
    </row>
    <row r="119" spans="2:3" ht="12" customHeight="1">
      <c r="B119" s="8" t="s">
        <v>8</v>
      </c>
      <c r="C119" s="28">
        <v>141054</v>
      </c>
    </row>
    <row r="120" spans="2:3" ht="12" customHeight="1">
      <c r="B120" s="9" t="s">
        <v>7</v>
      </c>
      <c r="C120" s="28">
        <v>1387803</v>
      </c>
    </row>
    <row r="121" spans="2:3" ht="12" customHeight="1">
      <c r="B121" s="12" t="s">
        <v>64</v>
      </c>
      <c r="C121" s="28">
        <v>6144510</v>
      </c>
    </row>
    <row r="124" spans="2:3" ht="12" customHeight="1">
      <c r="B124" s="12" t="s">
        <v>111</v>
      </c>
      <c r="C124" s="28">
        <v>275206</v>
      </c>
    </row>
    <row r="125" spans="2:3" ht="12" customHeight="1">
      <c r="B125" s="12" t="s">
        <v>112</v>
      </c>
      <c r="C125" s="28">
        <v>224587</v>
      </c>
    </row>
    <row r="126" spans="2:3" ht="12" customHeight="1">
      <c r="B126" s="12" t="s">
        <v>52</v>
      </c>
      <c r="C126" s="28">
        <v>178138</v>
      </c>
    </row>
    <row r="127" spans="2:3" ht="12" customHeight="1">
      <c r="B127" s="12" t="s">
        <v>113</v>
      </c>
      <c r="C127" s="28">
        <v>101455</v>
      </c>
    </row>
    <row r="128" spans="2:3" ht="12" customHeight="1">
      <c r="B128" s="12" t="s">
        <v>114</v>
      </c>
      <c r="C128" s="28">
        <v>129428</v>
      </c>
    </row>
    <row r="129" spans="2:3" ht="12" customHeight="1">
      <c r="B129" s="12" t="s">
        <v>115</v>
      </c>
      <c r="C129" s="28">
        <v>90721</v>
      </c>
    </row>
    <row r="130" spans="2:4" ht="12" customHeight="1">
      <c r="B130" s="28" t="s">
        <v>116</v>
      </c>
      <c r="C130" s="28">
        <v>70490</v>
      </c>
      <c r="D130" s="27" t="s">
        <v>117</v>
      </c>
    </row>
    <row r="131" spans="2:3" ht="12" customHeight="1">
      <c r="B131" s="12" t="s">
        <v>118</v>
      </c>
      <c r="C131" s="27">
        <v>708</v>
      </c>
    </row>
    <row r="132" spans="2:3" ht="12" customHeight="1">
      <c r="B132" s="12" t="s">
        <v>119</v>
      </c>
      <c r="C132" s="28">
        <v>38153</v>
      </c>
    </row>
    <row r="133" spans="2:3" ht="12" customHeight="1">
      <c r="B133" s="12" t="s">
        <v>120</v>
      </c>
      <c r="C133" s="28">
        <v>20432</v>
      </c>
    </row>
    <row r="134" spans="2:3" ht="12" customHeight="1">
      <c r="B134" s="12" t="s">
        <v>121</v>
      </c>
      <c r="C134" s="28">
        <v>31851</v>
      </c>
    </row>
    <row r="135" spans="2:3" ht="12" customHeight="1">
      <c r="B135" s="12" t="s">
        <v>122</v>
      </c>
      <c r="C135" s="28">
        <v>23459</v>
      </c>
    </row>
    <row r="136" spans="2:3" ht="12" customHeight="1">
      <c r="B136" s="12" t="s">
        <v>123</v>
      </c>
      <c r="C136" s="28">
        <v>22481</v>
      </c>
    </row>
    <row r="137" spans="2:3" ht="12" customHeight="1">
      <c r="B137" s="12" t="s">
        <v>124</v>
      </c>
      <c r="C137" s="28">
        <v>25045</v>
      </c>
    </row>
    <row r="138" spans="2:3" ht="12" customHeight="1">
      <c r="B138" s="12" t="s">
        <v>125</v>
      </c>
      <c r="C138" s="28">
        <v>8764</v>
      </c>
    </row>
    <row r="139" spans="2:3" ht="12" customHeight="1">
      <c r="B139" s="12" t="s">
        <v>126</v>
      </c>
      <c r="C139" s="28">
        <v>7325</v>
      </c>
    </row>
    <row r="140" spans="2:3" ht="12" customHeight="1">
      <c r="B140" s="12" t="s">
        <v>127</v>
      </c>
      <c r="C140" s="28">
        <v>6709</v>
      </c>
    </row>
    <row r="141" spans="2:3" ht="12" customHeight="1">
      <c r="B141" s="12" t="s">
        <v>128</v>
      </c>
      <c r="C141" s="28">
        <v>2472</v>
      </c>
    </row>
    <row r="142" spans="2:3" ht="12" customHeight="1">
      <c r="B142" s="12" t="s">
        <v>129</v>
      </c>
      <c r="C142" s="28">
        <v>2601</v>
      </c>
    </row>
    <row r="143" spans="2:3" ht="12" customHeight="1">
      <c r="B143" s="12" t="s">
        <v>130</v>
      </c>
      <c r="C143" s="25">
        <f>SUM(C124:C142)</f>
        <v>1260025</v>
      </c>
    </row>
    <row r="147" ht="12" customHeight="1">
      <c r="B147" s="27" t="s">
        <v>131</v>
      </c>
    </row>
    <row r="150" spans="2:4" ht="12" customHeight="1">
      <c r="B150" s="12" t="s">
        <v>146</v>
      </c>
      <c r="C150" s="12" t="s">
        <v>138</v>
      </c>
      <c r="D150" s="12" t="s">
        <v>139</v>
      </c>
    </row>
    <row r="151" spans="3:5" ht="12" customHeight="1">
      <c r="C151" s="51">
        <v>2492669</v>
      </c>
      <c r="D151" s="51">
        <v>2587725</v>
      </c>
      <c r="E151" s="70"/>
    </row>
    <row r="152" spans="3:4" ht="12" customHeight="1">
      <c r="C152" s="51">
        <v>2306529</v>
      </c>
      <c r="D152" s="51">
        <v>2198201</v>
      </c>
    </row>
    <row r="153" spans="3:4" ht="12" customHeight="1">
      <c r="C153" s="51">
        <v>2382573</v>
      </c>
      <c r="D153" s="51">
        <v>2303315</v>
      </c>
    </row>
    <row r="154" spans="3:5" ht="12" customHeight="1">
      <c r="C154" s="51">
        <v>2293254</v>
      </c>
      <c r="D154" s="51">
        <v>2155350</v>
      </c>
      <c r="E154" s="70"/>
    </row>
    <row r="155" spans="3:4" ht="12" customHeight="1">
      <c r="C155" s="51">
        <v>2710744</v>
      </c>
      <c r="D155" s="51">
        <v>2277103</v>
      </c>
    </row>
    <row r="156" spans="3:5" ht="12" customHeight="1">
      <c r="C156" s="51">
        <v>2089366</v>
      </c>
      <c r="D156" s="51">
        <v>2077734</v>
      </c>
      <c r="E156" s="70"/>
    </row>
    <row r="157" spans="3:4" ht="12" customHeight="1">
      <c r="C157" s="51">
        <v>2514477</v>
      </c>
      <c r="D157" s="51">
        <v>2295215</v>
      </c>
    </row>
    <row r="158" spans="3:5" ht="12" customHeight="1">
      <c r="C158" s="51">
        <v>1912730</v>
      </c>
      <c r="D158" s="51">
        <v>2223785</v>
      </c>
      <c r="E158" s="70"/>
    </row>
    <row r="159" spans="3:5" ht="12" customHeight="1">
      <c r="C159" s="51">
        <v>2141703</v>
      </c>
      <c r="D159" s="51">
        <v>1982467</v>
      </c>
      <c r="E159" s="70"/>
    </row>
    <row r="160" spans="3:5" ht="12" customHeight="1">
      <c r="C160" s="51">
        <v>2190455</v>
      </c>
      <c r="D160" s="51">
        <v>2181119</v>
      </c>
      <c r="E160" s="70"/>
    </row>
    <row r="161" spans="3:5" ht="12" customHeight="1">
      <c r="C161" s="51">
        <v>1986114</v>
      </c>
      <c r="D161" s="51">
        <v>1906441</v>
      </c>
      <c r="E161" s="70"/>
    </row>
    <row r="162" spans="3:4" ht="12" customHeight="1">
      <c r="C162" s="51">
        <v>2481027</v>
      </c>
      <c r="D162" s="51">
        <v>2187959</v>
      </c>
    </row>
    <row r="163" ht="12" customHeight="1">
      <c r="C163" s="25">
        <f>SUM(C151:D162)</f>
        <v>53878055</v>
      </c>
    </row>
    <row r="168" spans="2:5" ht="12" customHeight="1">
      <c r="B168" s="12" t="s">
        <v>145</v>
      </c>
      <c r="D168" s="28">
        <v>19135093</v>
      </c>
      <c r="E168" s="25">
        <f>+D168-D170-D171-D172+C170+C171+C172</f>
        <v>19031907</v>
      </c>
    </row>
    <row r="169" spans="3:4" ht="12" customHeight="1">
      <c r="C169" s="12">
        <v>2014</v>
      </c>
      <c r="D169" s="12">
        <v>2015</v>
      </c>
    </row>
    <row r="170" spans="3:4" ht="12" customHeight="1">
      <c r="C170" s="28">
        <v>1515743</v>
      </c>
      <c r="D170" s="28">
        <v>1504415</v>
      </c>
    </row>
    <row r="171" spans="3:4" ht="12" customHeight="1">
      <c r="C171" s="28">
        <v>1421647</v>
      </c>
      <c r="D171" s="28">
        <v>1419653</v>
      </c>
    </row>
    <row r="172" spans="3:4" ht="12" customHeight="1">
      <c r="C172" s="28">
        <v>1588473</v>
      </c>
      <c r="D172" s="28">
        <v>1704981</v>
      </c>
    </row>
  </sheetData>
  <mergeCells count="1">
    <mergeCell ref="B23:E23"/>
  </mergeCells>
  <hyperlinks>
    <hyperlink ref="B59" r:id="rId1" display="http://www.aci.aero/News/Releases/Most-Recent/2015/08/31/ACI-releases-2014-World-Airport-Traffic-Report-Airports-in-advanced-economies-rebound-in-2014--global-passenger-traffic-up-by-over-5-air-cargo-volumes-rise-after-three-years-of-stagnation-"/>
    <hyperlink ref="B58" r:id="rId2" display="http://www.aci.aero/Data-Centre/Annual-Traffic-Data/Passengers/2011-final"/>
    <hyperlink ref="C63" r:id="rId3" display="http://www.gru.com.br/Content/Media/e098a704-b524-41b4-a3eb-2b8f2d935698.pdf"/>
    <hyperlink ref="C66" r:id="rId4" display="http://www.newdelhiairport.in/fact-sheet.aspx"/>
    <hyperlink ref="B86" r:id="rId5" display="http://www.icao.int/annual-report-2014/Documents/Appendix_1_en.pdf"/>
    <hyperlink ref="C76" r:id="rId6" display="http://www.icao.int/annual-report-2014/Documents/Appendix_1_en.pdf"/>
  </hyperlinks>
  <printOptions/>
  <pageMargins left="0.75" right="0.75" top="1" bottom="1" header="0.5" footer="0.5"/>
  <pageSetup horizontalDpi="2400" verticalDpi="2400" orientation="portrait" paperSize="32767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WOLFF Pascal (ESTAT)</cp:lastModifiedBy>
  <cp:lastPrinted>2012-10-10T15:35:56Z</cp:lastPrinted>
  <dcterms:created xsi:type="dcterms:W3CDTF">2011-06-30T15:09:24Z</dcterms:created>
  <dcterms:modified xsi:type="dcterms:W3CDTF">2016-08-19T14:15:57Z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