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visional results 2010" sheetId="1" r:id="rId1"/>
    <sheet name="Holdings - time series" sheetId="2" r:id="rId2"/>
    <sheet name="UAA - time series" sheetId="3" r:id="rId3"/>
    <sheet name="Cattle - time series" sheetId="4" r:id="rId4"/>
  </sheets>
  <definedNames>
    <definedName name="_xlnm._FilterDatabase" localSheetId="0" hidden="1">'provisional results 2010'!$A$10:$J$10</definedName>
    <definedName name="_xlnm.Print_Titles" localSheetId="0">'provisional results 2010'!$10:$10</definedName>
  </definedNames>
  <calcPr fullCalcOnLoad="1"/>
</workbook>
</file>

<file path=xl/comments1.xml><?xml version="1.0" encoding="utf-8"?>
<comments xmlns="http://schemas.openxmlformats.org/spreadsheetml/2006/main">
  <authors>
    <author>Aleš Krajnc</author>
  </authors>
  <commentList>
    <comment ref="D121" authorId="0">
      <text>
        <r>
          <rPr>
            <b/>
            <sz val="8"/>
            <rFont val="Tahoma"/>
            <family val="0"/>
          </rPr>
          <t>Aleš Krajnc:</t>
        </r>
        <r>
          <rPr>
            <sz val="8"/>
            <rFont val="Tahoma"/>
            <family val="0"/>
          </rPr>
          <t xml:space="preserve">
size class 0-5</t>
        </r>
      </text>
    </comment>
  </commentList>
</comments>
</file>

<file path=xl/sharedStrings.xml><?xml version="1.0" encoding="utf-8"?>
<sst xmlns="http://schemas.openxmlformats.org/spreadsheetml/2006/main" count="485" uniqueCount="115">
  <si>
    <t>UAA (1000 ha)</t>
  </si>
  <si>
    <t>UAA size class</t>
  </si>
  <si>
    <t>[0-2[ ha</t>
  </si>
  <si>
    <t>[2-5[ ha</t>
  </si>
  <si>
    <t>[5-10[ ha</t>
  </si>
  <si>
    <t>[10-50[ ha</t>
  </si>
  <si>
    <t>[50-100[ ha</t>
  </si>
  <si>
    <t>Total</t>
  </si>
  <si>
    <t>2007</t>
  </si>
  <si>
    <t>2005</t>
  </si>
  <si>
    <t>2003</t>
  </si>
  <si>
    <t>2000</t>
  </si>
  <si>
    <t>Belgium</t>
  </si>
  <si>
    <t>Bulgaria</t>
  </si>
  <si>
    <t>: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</si>
  <si>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</si>
  <si>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</si>
  <si>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</si>
  <si>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</si>
  <si>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</si>
  <si>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</si>
  <si>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</si>
  <si>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</si>
  <si>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</si>
  <si>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</si>
  <si>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</si>
  <si>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</si>
  <si>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</si>
  <si>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</si>
  <si>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</si>
  <si>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</si>
  <si>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</si>
  <si>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</si>
  <si>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</si>
  <si>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</si>
  <si>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</si>
  <si>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</si>
  <si>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</si>
  <si>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</si>
  <si>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</si>
  <si>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Total EU27</t>
  </si>
  <si>
    <t>Total EU 15</t>
  </si>
  <si>
    <t>Total EU 12</t>
  </si>
  <si>
    <t>country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</si>
  <si>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</si>
  <si>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</si>
  <si>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</si>
  <si>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</si>
  <si>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</si>
  <si>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</si>
  <si>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</si>
  <si>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</si>
  <si>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</si>
  <si>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</si>
  <si>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</si>
  <si>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</si>
  <si>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</si>
  <si>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</si>
  <si>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</si>
  <si>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</si>
  <si>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</si>
  <si>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</si>
  <si>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</si>
  <si>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</si>
  <si>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</si>
  <si>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</si>
  <si>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</si>
  <si>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</si>
  <si>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</si>
  <si>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</si>
  <si>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</si>
  <si>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</si>
  <si>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CH</t>
  </si>
  <si>
    <t>Footnotes</t>
  </si>
  <si>
    <t>footnotes</t>
  </si>
  <si>
    <t>Germany</t>
  </si>
  <si>
    <t xml:space="preserve">Change </t>
  </si>
  <si>
    <t>2003/2010</t>
  </si>
  <si>
    <t>Change</t>
  </si>
  <si>
    <t>2003-2010</t>
  </si>
  <si>
    <t>Portugal *</t>
  </si>
  <si>
    <t>Number of holdings (1000)</t>
  </si>
  <si>
    <t>Cattle (1000 heads)</t>
  </si>
  <si>
    <t>100+ ha</t>
  </si>
  <si>
    <t>Persons working regularly on the farm (1000 persons)</t>
  </si>
  <si>
    <t>Persons working regularly on the farm  (1000 AWU)</t>
  </si>
  <si>
    <t>Click on the arrow in the column heading to select the variable you want to see</t>
  </si>
  <si>
    <r>
      <t xml:space="preserve">1) </t>
    </r>
    <r>
      <rPr>
        <sz val="10"/>
        <rFont val="Arial"/>
        <family val="2"/>
      </rPr>
      <t>DE - [2-5[ ha class includes all holding under 5 ha</t>
    </r>
  </si>
  <si>
    <r>
      <t xml:space="preserve">2) </t>
    </r>
    <r>
      <rPr>
        <sz val="10"/>
        <rFont val="Arial"/>
        <family val="2"/>
      </rPr>
      <t>EE - only available Dec 2011</t>
    </r>
  </si>
  <si>
    <r>
      <t xml:space="preserve">3) </t>
    </r>
    <r>
      <rPr>
        <sz val="10"/>
        <rFont val="Arial"/>
        <family val="2"/>
      </rPr>
      <t>SI - first class includes 0-5 ha last class include over 50 ha</t>
    </r>
  </si>
  <si>
    <r>
      <t xml:space="preserve">4) </t>
    </r>
    <r>
      <rPr>
        <sz val="10"/>
        <rFont val="Arial"/>
        <family val="2"/>
      </rPr>
      <t>SI - first class includes 0-5 ha</t>
    </r>
  </si>
  <si>
    <r>
      <t xml:space="preserve">5) </t>
    </r>
    <r>
      <rPr>
        <sz val="10"/>
        <rFont val="Arial"/>
        <family val="2"/>
      </rPr>
      <t>not available yet</t>
    </r>
  </si>
  <si>
    <t>Glossary</t>
  </si>
  <si>
    <t>UAA (Utilised agricultural area)</t>
  </si>
  <si>
    <t xml:space="preserve">Agricultural holding </t>
  </si>
  <si>
    <t xml:space="preserve">Cattle </t>
  </si>
  <si>
    <t>AWU (Annual work unit)</t>
  </si>
  <si>
    <t>AGRICULTURAL CENSUS 2010 - PROVISIONAL RESULTS - EU-27, NO, CH
Number of holdings, UAA, Cattle, Labour force by size classes</t>
  </si>
  <si>
    <t>Total number of holdings, EU27, NO, CH, 2000-2010</t>
  </si>
  <si>
    <t>Total number of holdings (1000)</t>
  </si>
  <si>
    <t>Countries</t>
  </si>
  <si>
    <t>Total EU15</t>
  </si>
  <si>
    <t>Total EU12</t>
  </si>
  <si>
    <t>Portugal (1)</t>
  </si>
  <si>
    <t>(1) PT 2010: final results from Census 2009</t>
  </si>
  <si>
    <r>
      <t xml:space="preserve">Source: </t>
    </r>
    <r>
      <rPr>
        <sz val="10"/>
        <rFont val="Arial"/>
        <family val="2"/>
      </rPr>
      <t>Eurostat FSS - Agricultural census 2010</t>
    </r>
  </si>
  <si>
    <t>Note</t>
  </si>
  <si>
    <t>Data are included as soon as provided by the countries</t>
  </si>
  <si>
    <r>
      <t>Note:</t>
    </r>
    <r>
      <rPr>
        <sz val="10"/>
        <rFont val="Arial"/>
        <family val="0"/>
      </rPr>
      <t xml:space="preserve"> 2010 Census provisional data are included as soon as provided by the countries</t>
    </r>
  </si>
  <si>
    <r>
      <t>Source:</t>
    </r>
    <r>
      <rPr>
        <sz val="10"/>
        <rFont val="Arial"/>
        <family val="0"/>
      </rPr>
      <t xml:space="preserve"> Eurostat FSS</t>
    </r>
  </si>
  <si>
    <t>Utilised Agricultural Area, EU27, NO, CH, 2000-2010</t>
  </si>
  <si>
    <t>Number of cattle heads (bovine animals) (1000), 
EU27, NO, CH, 2000-2010</t>
  </si>
  <si>
    <t>Total UAA (1000 ha)</t>
  </si>
  <si>
    <t>Number of heads of cattle (bovine animals) (in 1000)</t>
  </si>
  <si>
    <t>Last update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</si>
</sst>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  <numFmt numFmtId="177" formatCode="#0.0"/>
    <numFmt numFmtId="178" formatCode="0.0"/>
    <numFmt numFmtId="179" formatCode="#,##0.0"/>
    <numFmt numFmtId="180" formatCode="0.0000"/>
    <numFmt numFmtId="181" formatCode="0.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20" applyBorder="1" applyAlignment="1">
      <alignment vertical="center"/>
    </xf>
    <xf numFmtId="0" fontId="8" fillId="2" borderId="0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20" applyFill="1" applyBorder="1" applyAlignment="1">
      <alignment vertical="center"/>
    </xf>
    <xf numFmtId="0" fontId="2" fillId="0" borderId="0" xfId="20" applyFont="1" applyBorder="1" applyAlignment="1">
      <alignment vertical="center"/>
    </xf>
    <xf numFmtId="0" fontId="0" fillId="0" borderId="0" xfId="0" applyFont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6" fillId="2" borderId="14" xfId="0" applyNumberFormat="1" applyFont="1" applyFill="1" applyBorder="1" applyAlignment="1">
      <alignment horizontal="center" vertical="center"/>
    </xf>
    <xf numFmtId="177" fontId="0" fillId="3" borderId="9" xfId="0" applyNumberFormat="1" applyFont="1" applyFill="1" applyBorder="1" applyAlignment="1">
      <alignment/>
    </xf>
    <xf numFmtId="177" fontId="0" fillId="3" borderId="11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3" borderId="13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6" fillId="0" borderId="0" xfId="0" applyFont="1" applyBorder="1" applyAlignment="1">
      <alignment/>
    </xf>
    <xf numFmtId="0" fontId="8" fillId="2" borderId="0" xfId="0" applyFont="1" applyFill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6" fillId="3" borderId="9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21" applyFont="1" applyFill="1" applyAlignment="1">
      <alignment/>
    </xf>
    <xf numFmtId="9" fontId="0" fillId="0" borderId="9" xfId="2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2" borderId="0" xfId="0" applyFont="1" applyFill="1" applyAlignment="1">
      <alignment horizontal="centerContinuous" vertical="center" wrapText="1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statistics_explained/index.php/Glossary:Agricultural_holding" TargetMode="External" /><Relationship Id="rId2" Type="http://schemas.openxmlformats.org/officeDocument/2006/relationships/hyperlink" Target="http://epp.eurostat.ec.europa.eu/statistics_explained/index.php/Glossary:Utilised_agricultural_area_(UAA)" TargetMode="External" /><Relationship Id="rId3" Type="http://schemas.openxmlformats.org/officeDocument/2006/relationships/hyperlink" Target="http://epp.eurostat.ec.europa.eu/statistics_explained/index.php/Glossary:Cattle" TargetMode="External" /><Relationship Id="rId4" Type="http://schemas.openxmlformats.org/officeDocument/2006/relationships/hyperlink" Target="http://epp.eurostat.ec.europa.eu/statistics_explained/index.php/Glossary:AWU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4"/>
  <sheetViews>
    <sheetView tabSelected="1" zoomScale="85" zoomScaleNormal="85" workbookViewId="0" topLeftCell="A1">
      <pane xSplit="2" ySplit="10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9" sqref="M109"/>
    </sheetView>
  </sheetViews>
  <sheetFormatPr defaultColWidth="9.140625" defaultRowHeight="12.75"/>
  <cols>
    <col min="1" max="1" width="9.140625" style="4" customWidth="1"/>
    <col min="2" max="2" width="51.421875" style="9" customWidth="1"/>
    <col min="3" max="9" width="10.57421875" style="5" customWidth="1"/>
    <col min="10" max="10" width="9.8515625" style="14" customWidth="1"/>
  </cols>
  <sheetData>
    <row r="1" spans="1:10" ht="68.25" customHeight="1">
      <c r="A1" s="32" t="s">
        <v>97</v>
      </c>
      <c r="B1" s="19"/>
      <c r="C1" s="20"/>
      <c r="D1" s="20"/>
      <c r="E1" s="20"/>
      <c r="F1" s="20"/>
      <c r="G1" s="20"/>
      <c r="H1" s="20"/>
      <c r="I1" s="20"/>
      <c r="J1" s="20"/>
    </row>
    <row r="2" spans="3:10" ht="12.75">
      <c r="C2" s="3"/>
      <c r="D2" s="3"/>
      <c r="E2" s="3"/>
      <c r="F2" s="3"/>
      <c r="G2" s="3"/>
      <c r="H2" s="3"/>
      <c r="I2" s="3"/>
      <c r="J2" s="13"/>
    </row>
    <row r="3" spans="1:10" ht="12.75">
      <c r="A3" s="12" t="s">
        <v>92</v>
      </c>
      <c r="C3" s="62" t="s">
        <v>106</v>
      </c>
      <c r="D3" s="3"/>
      <c r="E3" s="3"/>
      <c r="F3" s="3"/>
      <c r="G3" s="3"/>
      <c r="H3" s="3"/>
      <c r="I3" s="3"/>
      <c r="J3" s="13"/>
    </row>
    <row r="4" spans="1:10" ht="12.75">
      <c r="A4" s="37" t="s">
        <v>94</v>
      </c>
      <c r="C4" s="3" t="s">
        <v>107</v>
      </c>
      <c r="D4" s="3"/>
      <c r="E4" s="3"/>
      <c r="F4" s="3"/>
      <c r="G4" s="3"/>
      <c r="H4" s="3"/>
      <c r="I4" s="3"/>
      <c r="J4" s="13"/>
    </row>
    <row r="5" spans="1:10" ht="12.75">
      <c r="A5" s="38" t="s">
        <v>93</v>
      </c>
      <c r="C5" s="3"/>
      <c r="D5" s="3"/>
      <c r="E5" s="3"/>
      <c r="F5" s="3"/>
      <c r="G5" s="3"/>
      <c r="H5" s="3"/>
      <c r="I5" s="3"/>
      <c r="J5" s="13"/>
    </row>
    <row r="6" spans="1:10" ht="12.75">
      <c r="A6" s="31" t="s">
        <v>95</v>
      </c>
      <c r="C6" s="62" t="s">
        <v>114</v>
      </c>
      <c r="D6" s="3"/>
      <c r="E6" s="3"/>
      <c r="F6" s="3"/>
      <c r="G6" s="3"/>
      <c r="H6" s="3"/>
      <c r="I6" s="3"/>
      <c r="J6" s="13"/>
    </row>
    <row r="7" spans="1:10" ht="12.75">
      <c r="A7" s="31" t="s">
        <v>96</v>
      </c>
      <c r="C7" s="3"/>
      <c r="D7" s="3"/>
      <c r="E7" s="3"/>
      <c r="F7" s="3"/>
      <c r="G7" s="3"/>
      <c r="H7" s="3"/>
      <c r="I7" s="3"/>
      <c r="J7" s="13"/>
    </row>
    <row r="8" spans="1:10" ht="12.75">
      <c r="A8" s="31"/>
      <c r="C8" s="3"/>
      <c r="D8" s="3"/>
      <c r="E8" s="3"/>
      <c r="F8" s="3"/>
      <c r="G8" s="3"/>
      <c r="H8" s="3"/>
      <c r="I8" s="3"/>
      <c r="J8" s="13"/>
    </row>
    <row r="9" spans="1:10" ht="12.75">
      <c r="A9" s="16" t="s">
        <v>86</v>
      </c>
      <c r="C9" s="3"/>
      <c r="D9" s="3"/>
      <c r="E9" s="3"/>
      <c r="F9" s="3"/>
      <c r="G9" s="3"/>
      <c r="H9" s="3"/>
      <c r="I9" s="3"/>
      <c r="J9" s="13"/>
    </row>
    <row r="10" spans="1:10" s="3" customFormat="1" ht="43.5" customHeight="1">
      <c r="A10" s="22" t="s">
        <v>43</v>
      </c>
      <c r="B10" s="33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83</v>
      </c>
      <c r="I10" s="22" t="s">
        <v>7</v>
      </c>
      <c r="J10" s="23" t="s">
        <v>74</v>
      </c>
    </row>
    <row r="11" spans="1:10" s="3" customFormat="1" ht="13.5" customHeight="1">
      <c r="A11" s="8" t="s">
        <v>44</v>
      </c>
      <c r="B11" s="34" t="s">
        <v>81</v>
      </c>
      <c r="C11" s="7"/>
      <c r="D11" s="7"/>
      <c r="E11" s="7"/>
      <c r="F11" s="17"/>
      <c r="G11" s="17"/>
      <c r="H11" s="17"/>
      <c r="I11" s="7">
        <f>+C11+D11+E11+F11+G11+H11</f>
        <v>0</v>
      </c>
      <c r="J11" s="24"/>
    </row>
    <row r="12" spans="1:10" ht="13.5" customHeight="1">
      <c r="A12" s="8" t="s">
        <v>44</v>
      </c>
      <c r="B12" s="35" t="s">
        <v>0</v>
      </c>
      <c r="C12" s="7"/>
      <c r="D12" s="7"/>
      <c r="E12" s="7"/>
      <c r="F12" s="17"/>
      <c r="G12" s="17"/>
      <c r="H12" s="17"/>
      <c r="I12" s="7">
        <f aca="true" t="shared" si="0" ref="I12:I75">+C12+D12+E12+F12+G12+H12</f>
        <v>0</v>
      </c>
      <c r="J12" s="24"/>
    </row>
    <row r="13" spans="1:10" ht="13.5" customHeight="1">
      <c r="A13" s="8" t="s">
        <v>44</v>
      </c>
      <c r="B13" s="35" t="s">
        <v>82</v>
      </c>
      <c r="C13" s="17"/>
      <c r="D13" s="17"/>
      <c r="E13" s="17"/>
      <c r="F13" s="17"/>
      <c r="G13" s="17"/>
      <c r="H13" s="17"/>
      <c r="I13" s="7">
        <f t="shared" si="0"/>
        <v>0</v>
      </c>
      <c r="J13" s="24"/>
    </row>
    <row r="14" spans="1:10" ht="13.5" customHeight="1">
      <c r="A14" s="8" t="s">
        <v>44</v>
      </c>
      <c r="B14" s="35" t="s">
        <v>84</v>
      </c>
      <c r="C14" s="17"/>
      <c r="D14" s="17"/>
      <c r="E14" s="17"/>
      <c r="F14" s="17"/>
      <c r="G14" s="17"/>
      <c r="H14" s="17"/>
      <c r="I14" s="7">
        <f t="shared" si="0"/>
        <v>0</v>
      </c>
      <c r="J14" s="24"/>
    </row>
    <row r="15" spans="1:10" ht="13.5" customHeight="1">
      <c r="A15" s="21" t="s">
        <v>44</v>
      </c>
      <c r="B15" s="36" t="s">
        <v>85</v>
      </c>
      <c r="C15" s="18"/>
      <c r="D15" s="18"/>
      <c r="E15" s="18"/>
      <c r="F15" s="18"/>
      <c r="G15" s="18"/>
      <c r="H15" s="18"/>
      <c r="I15" s="18">
        <f t="shared" si="0"/>
        <v>0</v>
      </c>
      <c r="J15" s="25"/>
    </row>
    <row r="16" spans="1:10" ht="12.75">
      <c r="A16" s="8" t="s">
        <v>45</v>
      </c>
      <c r="B16" s="34" t="s">
        <v>81</v>
      </c>
      <c r="C16" s="7">
        <v>308.81</v>
      </c>
      <c r="D16" s="7">
        <v>30.45</v>
      </c>
      <c r="E16" s="7">
        <v>10.77</v>
      </c>
      <c r="F16" s="17">
        <v>12.89</v>
      </c>
      <c r="G16" s="17">
        <v>2.95</v>
      </c>
      <c r="H16" s="17">
        <v>5.26</v>
      </c>
      <c r="I16" s="7">
        <f t="shared" si="0"/>
        <v>371.12999999999994</v>
      </c>
      <c r="J16" s="24"/>
    </row>
    <row r="17" spans="1:10" ht="12.75">
      <c r="A17" s="8" t="s">
        <v>45</v>
      </c>
      <c r="B17" s="35" t="s">
        <v>0</v>
      </c>
      <c r="C17" s="7">
        <v>144.3</v>
      </c>
      <c r="D17" s="7">
        <v>90.61</v>
      </c>
      <c r="E17" s="7">
        <v>73.01</v>
      </c>
      <c r="F17" s="17">
        <v>279.71</v>
      </c>
      <c r="G17" s="17">
        <v>202.99</v>
      </c>
      <c r="H17" s="17">
        <v>2830.33</v>
      </c>
      <c r="I17" s="7">
        <f t="shared" si="0"/>
        <v>3620.95</v>
      </c>
      <c r="J17" s="24"/>
    </row>
    <row r="18" spans="1:10" ht="12.75">
      <c r="A18" s="8" t="s">
        <v>45</v>
      </c>
      <c r="B18" s="35" t="s">
        <v>82</v>
      </c>
      <c r="C18" s="17">
        <v>241.08</v>
      </c>
      <c r="D18" s="17">
        <v>61.21</v>
      </c>
      <c r="E18" s="17">
        <v>41.07</v>
      </c>
      <c r="F18" s="17">
        <v>101.33</v>
      </c>
      <c r="G18" s="17">
        <v>43.31</v>
      </c>
      <c r="H18" s="17">
        <v>101.26</v>
      </c>
      <c r="I18" s="7">
        <f t="shared" si="0"/>
        <v>589.26</v>
      </c>
      <c r="J18" s="24"/>
    </row>
    <row r="19" spans="1:10" ht="25.5">
      <c r="A19" s="8" t="s">
        <v>45</v>
      </c>
      <c r="B19" s="35" t="s">
        <v>84</v>
      </c>
      <c r="C19" s="17">
        <v>270.94</v>
      </c>
      <c r="D19" s="17">
        <v>35.08</v>
      </c>
      <c r="E19" s="17">
        <v>13.96</v>
      </c>
      <c r="F19" s="17">
        <v>19.31</v>
      </c>
      <c r="G19" s="17">
        <v>5.73</v>
      </c>
      <c r="H19" s="17">
        <v>35.7</v>
      </c>
      <c r="I19" s="7">
        <f t="shared" si="0"/>
        <v>380.71999999999997</v>
      </c>
      <c r="J19" s="24"/>
    </row>
    <row r="20" spans="1:10" ht="12.75">
      <c r="A20" s="21" t="s">
        <v>45</v>
      </c>
      <c r="B20" s="36" t="s">
        <v>85</v>
      </c>
      <c r="C20" s="18">
        <v>116.2</v>
      </c>
      <c r="D20" s="18">
        <v>17.41</v>
      </c>
      <c r="E20" s="18">
        <v>7.7</v>
      </c>
      <c r="F20" s="18">
        <v>12.06</v>
      </c>
      <c r="G20" s="18">
        <v>4.08</v>
      </c>
      <c r="H20" s="18">
        <v>32.83</v>
      </c>
      <c r="I20" s="18">
        <f t="shared" si="0"/>
        <v>190.28000000000003</v>
      </c>
      <c r="J20" s="25"/>
    </row>
    <row r="21" spans="1:10" ht="12.75">
      <c r="A21" s="8" t="s">
        <v>46</v>
      </c>
      <c r="B21" s="34" t="s">
        <v>81</v>
      </c>
      <c r="C21" s="7"/>
      <c r="D21" s="7"/>
      <c r="E21" s="7"/>
      <c r="F21" s="17"/>
      <c r="G21" s="17"/>
      <c r="H21" s="17"/>
      <c r="I21" s="7">
        <f t="shared" si="0"/>
        <v>0</v>
      </c>
      <c r="J21" s="24"/>
    </row>
    <row r="22" spans="1:10" ht="12.75">
      <c r="A22" s="8" t="s">
        <v>46</v>
      </c>
      <c r="B22" s="35" t="s">
        <v>0</v>
      </c>
      <c r="C22" s="7"/>
      <c r="D22" s="7"/>
      <c r="E22" s="7"/>
      <c r="F22" s="17"/>
      <c r="G22" s="17"/>
      <c r="H22" s="17"/>
      <c r="I22" s="7">
        <f t="shared" si="0"/>
        <v>0</v>
      </c>
      <c r="J22" s="24"/>
    </row>
    <row r="23" spans="1:10" ht="12.75">
      <c r="A23" s="8" t="s">
        <v>46</v>
      </c>
      <c r="B23" s="35" t="s">
        <v>82</v>
      </c>
      <c r="C23" s="17"/>
      <c r="D23" s="17"/>
      <c r="E23" s="17"/>
      <c r="F23" s="17"/>
      <c r="G23" s="17"/>
      <c r="H23" s="17"/>
      <c r="I23" s="7">
        <f t="shared" si="0"/>
        <v>0</v>
      </c>
      <c r="J23" s="24"/>
    </row>
    <row r="24" spans="1:10" ht="25.5">
      <c r="A24" s="8" t="s">
        <v>46</v>
      </c>
      <c r="B24" s="35" t="s">
        <v>84</v>
      </c>
      <c r="C24" s="17"/>
      <c r="D24" s="17"/>
      <c r="E24" s="17"/>
      <c r="F24" s="17"/>
      <c r="G24" s="17"/>
      <c r="H24" s="17"/>
      <c r="I24" s="7">
        <f t="shared" si="0"/>
        <v>0</v>
      </c>
      <c r="J24" s="24"/>
    </row>
    <row r="25" spans="1:10" ht="12.75">
      <c r="A25" s="21" t="s">
        <v>46</v>
      </c>
      <c r="B25" s="36" t="s">
        <v>85</v>
      </c>
      <c r="C25" s="18"/>
      <c r="D25" s="18"/>
      <c r="E25" s="18"/>
      <c r="F25" s="18"/>
      <c r="G25" s="18"/>
      <c r="H25" s="18"/>
      <c r="I25" s="18">
        <f t="shared" si="0"/>
        <v>0</v>
      </c>
      <c r="J25" s="25"/>
    </row>
    <row r="26" spans="1:10" ht="12.75">
      <c r="A26" s="8" t="s">
        <v>47</v>
      </c>
      <c r="B26" s="34" t="s">
        <v>81</v>
      </c>
      <c r="C26" s="7">
        <v>1.059</v>
      </c>
      <c r="D26" s="7">
        <v>0.922</v>
      </c>
      <c r="E26" s="7">
        <v>8.031</v>
      </c>
      <c r="F26" s="17">
        <v>16.985</v>
      </c>
      <c r="G26" s="17">
        <v>5.925</v>
      </c>
      <c r="H26" s="17">
        <v>8.079</v>
      </c>
      <c r="I26" s="7">
        <f t="shared" si="0"/>
        <v>41.001</v>
      </c>
      <c r="J26" s="24"/>
    </row>
    <row r="27" spans="1:10" ht="12.75">
      <c r="A27" s="8" t="s">
        <v>47</v>
      </c>
      <c r="B27" s="35" t="s">
        <v>0</v>
      </c>
      <c r="C27" s="7">
        <v>0.229</v>
      </c>
      <c r="D27" s="7">
        <v>3.393</v>
      </c>
      <c r="E27" s="7">
        <v>57.938</v>
      </c>
      <c r="F27" s="17">
        <v>409.316</v>
      </c>
      <c r="G27" s="17">
        <v>426.495</v>
      </c>
      <c r="H27" s="17">
        <v>1750.984</v>
      </c>
      <c r="I27" s="7">
        <f t="shared" si="0"/>
        <v>2648.355</v>
      </c>
      <c r="J27" s="24"/>
    </row>
    <row r="28" spans="1:10" ht="12.75">
      <c r="A28" s="8" t="s">
        <v>47</v>
      </c>
      <c r="B28" s="35" t="s">
        <v>82</v>
      </c>
      <c r="C28" s="17">
        <v>27.74</v>
      </c>
      <c r="D28" s="17">
        <v>6.66</v>
      </c>
      <c r="E28" s="17">
        <v>24.339</v>
      </c>
      <c r="F28" s="17">
        <v>197.029</v>
      </c>
      <c r="G28" s="17">
        <v>287.58</v>
      </c>
      <c r="H28" s="17">
        <v>1027.702</v>
      </c>
      <c r="I28" s="7">
        <f t="shared" si="0"/>
        <v>1571.05</v>
      </c>
      <c r="J28" s="24"/>
    </row>
    <row r="29" spans="1:10" ht="25.5">
      <c r="A29" s="8" t="s">
        <v>47</v>
      </c>
      <c r="B29" s="35" t="s">
        <v>84</v>
      </c>
      <c r="C29" s="17">
        <v>3</v>
      </c>
      <c r="D29" s="17">
        <v>1.783</v>
      </c>
      <c r="E29" s="17">
        <v>11.283</v>
      </c>
      <c r="F29" s="17">
        <v>24.9</v>
      </c>
      <c r="G29" s="17">
        <v>10.497</v>
      </c>
      <c r="H29" s="17">
        <v>26.64</v>
      </c>
      <c r="I29" s="7">
        <f t="shared" si="0"/>
        <v>78.103</v>
      </c>
      <c r="J29" s="24"/>
    </row>
    <row r="30" spans="1:10" ht="12.75">
      <c r="A30" s="21" t="s">
        <v>47</v>
      </c>
      <c r="B30" s="36" t="s">
        <v>85</v>
      </c>
      <c r="C30" s="18"/>
      <c r="D30" s="18"/>
      <c r="E30" s="18"/>
      <c r="F30" s="18"/>
      <c r="G30" s="18"/>
      <c r="H30" s="18"/>
      <c r="I30" s="18">
        <f t="shared" si="0"/>
        <v>0</v>
      </c>
      <c r="J30" s="25"/>
    </row>
    <row r="31" spans="1:10" ht="12.75">
      <c r="A31" s="8" t="s">
        <v>48</v>
      </c>
      <c r="B31" s="34" t="s">
        <v>81</v>
      </c>
      <c r="C31" s="7"/>
      <c r="D31" s="7">
        <v>27.3</v>
      </c>
      <c r="E31" s="7">
        <v>47.7</v>
      </c>
      <c r="F31" s="17">
        <v>140.1</v>
      </c>
      <c r="G31" s="17">
        <v>51.9</v>
      </c>
      <c r="H31" s="17">
        <v>33.7</v>
      </c>
      <c r="I31" s="7">
        <f t="shared" si="0"/>
        <v>300.7</v>
      </c>
      <c r="J31" s="24">
        <v>1</v>
      </c>
    </row>
    <row r="32" spans="1:10" ht="12.75">
      <c r="A32" s="8" t="s">
        <v>48</v>
      </c>
      <c r="B32" s="35" t="s">
        <v>0</v>
      </c>
      <c r="C32" s="7"/>
      <c r="D32" s="7">
        <v>53.9</v>
      </c>
      <c r="E32" s="7">
        <v>345.9</v>
      </c>
      <c r="F32" s="17">
        <v>3515.3</v>
      </c>
      <c r="G32" s="17">
        <v>3650.3</v>
      </c>
      <c r="H32" s="17">
        <v>9206.9</v>
      </c>
      <c r="I32" s="7">
        <f t="shared" si="0"/>
        <v>16772.3</v>
      </c>
      <c r="J32" s="24">
        <v>1</v>
      </c>
    </row>
    <row r="33" spans="1:10" ht="12.75">
      <c r="A33" s="8" t="s">
        <v>48</v>
      </c>
      <c r="B33" s="35" t="s">
        <v>82</v>
      </c>
      <c r="C33" s="17"/>
      <c r="D33" s="17">
        <v>85.6</v>
      </c>
      <c r="E33" s="17">
        <v>169.8</v>
      </c>
      <c r="F33" s="17">
        <v>3566.6</v>
      </c>
      <c r="G33" s="17">
        <v>3983.6</v>
      </c>
      <c r="H33" s="17">
        <v>4833.3</v>
      </c>
      <c r="I33" s="7">
        <f t="shared" si="0"/>
        <v>12638.900000000001</v>
      </c>
      <c r="J33" s="24">
        <v>1</v>
      </c>
    </row>
    <row r="34" spans="1:10" ht="25.5">
      <c r="A34" s="8" t="s">
        <v>48</v>
      </c>
      <c r="B34" s="35" t="s">
        <v>84</v>
      </c>
      <c r="C34" s="17"/>
      <c r="D34" s="17">
        <v>46.8</v>
      </c>
      <c r="E34" s="17">
        <v>46.8</v>
      </c>
      <c r="F34" s="17">
        <v>167.7</v>
      </c>
      <c r="G34" s="17">
        <v>81.4</v>
      </c>
      <c r="H34" s="17">
        <v>120.2</v>
      </c>
      <c r="I34" s="7">
        <f t="shared" si="0"/>
        <v>462.8999999999999</v>
      </c>
      <c r="J34" s="24">
        <v>1</v>
      </c>
    </row>
    <row r="35" spans="1:10" ht="12.75">
      <c r="A35" s="21" t="s">
        <v>48</v>
      </c>
      <c r="B35" s="36" t="s">
        <v>85</v>
      </c>
      <c r="C35" s="18"/>
      <c r="D35" s="18">
        <v>42.1</v>
      </c>
      <c r="E35" s="18">
        <v>40.6</v>
      </c>
      <c r="F35" s="18">
        <v>185.5</v>
      </c>
      <c r="G35" s="18">
        <v>99.9</v>
      </c>
      <c r="H35" s="18">
        <v>130.9</v>
      </c>
      <c r="I35" s="18">
        <f t="shared" si="0"/>
        <v>499</v>
      </c>
      <c r="J35" s="25">
        <v>1</v>
      </c>
    </row>
    <row r="36" spans="1:10" ht="12.75">
      <c r="A36" s="8" t="s">
        <v>49</v>
      </c>
      <c r="B36" s="34" t="s">
        <v>81</v>
      </c>
      <c r="C36" s="7">
        <v>2.4</v>
      </c>
      <c r="D36" s="7">
        <v>4.2</v>
      </c>
      <c r="E36" s="7">
        <v>4.1</v>
      </c>
      <c r="F36" s="17">
        <v>6.2</v>
      </c>
      <c r="G36" s="17">
        <v>1.1</v>
      </c>
      <c r="H36" s="17">
        <v>1.7</v>
      </c>
      <c r="I36" s="7">
        <f t="shared" si="0"/>
        <v>19.7</v>
      </c>
      <c r="J36" s="24"/>
    </row>
    <row r="37" spans="1:10" ht="12.75">
      <c r="A37" s="8" t="s">
        <v>49</v>
      </c>
      <c r="B37" s="35" t="s">
        <v>0</v>
      </c>
      <c r="C37" s="7">
        <v>2.9</v>
      </c>
      <c r="D37" s="7">
        <v>14.2</v>
      </c>
      <c r="E37" s="7">
        <v>29.4</v>
      </c>
      <c r="F37" s="17">
        <v>130.7</v>
      </c>
      <c r="G37" s="17">
        <v>74.9</v>
      </c>
      <c r="H37" s="17">
        <v>686.7</v>
      </c>
      <c r="I37" s="7">
        <f t="shared" si="0"/>
        <v>938.8000000000001</v>
      </c>
      <c r="J37" s="24"/>
    </row>
    <row r="38" spans="1:10" ht="12.75">
      <c r="A38" s="8" t="s">
        <v>49</v>
      </c>
      <c r="B38" s="35" t="s">
        <v>82</v>
      </c>
      <c r="C38" s="17"/>
      <c r="D38" s="17"/>
      <c r="E38" s="17"/>
      <c r="F38" s="17"/>
      <c r="G38" s="17"/>
      <c r="H38" s="17"/>
      <c r="I38" s="7">
        <f t="shared" si="0"/>
        <v>0</v>
      </c>
      <c r="J38" s="24">
        <v>2</v>
      </c>
    </row>
    <row r="39" spans="1:10" ht="25.5">
      <c r="A39" s="8" t="s">
        <v>49</v>
      </c>
      <c r="B39" s="35" t="s">
        <v>84</v>
      </c>
      <c r="C39" s="17"/>
      <c r="D39" s="17"/>
      <c r="E39" s="17"/>
      <c r="F39" s="17"/>
      <c r="G39" s="17"/>
      <c r="H39" s="17"/>
      <c r="I39" s="7">
        <f t="shared" si="0"/>
        <v>0</v>
      </c>
      <c r="J39" s="24">
        <v>2</v>
      </c>
    </row>
    <row r="40" spans="1:10" ht="12.75">
      <c r="A40" s="21" t="s">
        <v>49</v>
      </c>
      <c r="B40" s="36" t="s">
        <v>85</v>
      </c>
      <c r="C40" s="18"/>
      <c r="D40" s="18"/>
      <c r="E40" s="18"/>
      <c r="F40" s="18"/>
      <c r="G40" s="18"/>
      <c r="H40" s="18"/>
      <c r="I40" s="18">
        <f t="shared" si="0"/>
        <v>0</v>
      </c>
      <c r="J40" s="25">
        <v>2</v>
      </c>
    </row>
    <row r="41" spans="1:10" ht="12.75">
      <c r="A41" s="8" t="s">
        <v>50</v>
      </c>
      <c r="B41" s="34" t="s">
        <v>81</v>
      </c>
      <c r="C41" s="7"/>
      <c r="D41" s="7"/>
      <c r="E41" s="7"/>
      <c r="F41" s="17"/>
      <c r="G41" s="17"/>
      <c r="H41" s="17"/>
      <c r="I41" s="7">
        <f t="shared" si="0"/>
        <v>0</v>
      </c>
      <c r="J41" s="24"/>
    </row>
    <row r="42" spans="1:10" ht="12.75">
      <c r="A42" s="8" t="s">
        <v>50</v>
      </c>
      <c r="B42" s="35" t="s">
        <v>0</v>
      </c>
      <c r="C42" s="7"/>
      <c r="D42" s="7"/>
      <c r="E42" s="7"/>
      <c r="F42" s="17"/>
      <c r="G42" s="17"/>
      <c r="H42" s="17"/>
      <c r="I42" s="7">
        <f t="shared" si="0"/>
        <v>0</v>
      </c>
      <c r="J42" s="24"/>
    </row>
    <row r="43" spans="1:10" ht="12.75">
      <c r="A43" s="8" t="s">
        <v>50</v>
      </c>
      <c r="B43" s="35" t="s">
        <v>82</v>
      </c>
      <c r="C43" s="17"/>
      <c r="D43" s="17"/>
      <c r="E43" s="17"/>
      <c r="F43" s="17"/>
      <c r="G43" s="17"/>
      <c r="H43" s="17"/>
      <c r="I43" s="7">
        <f t="shared" si="0"/>
        <v>0</v>
      </c>
      <c r="J43" s="24"/>
    </row>
    <row r="44" spans="1:10" ht="25.5">
      <c r="A44" s="8" t="s">
        <v>50</v>
      </c>
      <c r="B44" s="35" t="s">
        <v>84</v>
      </c>
      <c r="C44" s="17"/>
      <c r="D44" s="17"/>
      <c r="E44" s="17"/>
      <c r="F44" s="17"/>
      <c r="G44" s="17"/>
      <c r="H44" s="17"/>
      <c r="I44" s="7">
        <f t="shared" si="0"/>
        <v>0</v>
      </c>
      <c r="J44" s="24"/>
    </row>
    <row r="45" spans="1:10" ht="12.75">
      <c r="A45" s="21" t="s">
        <v>50</v>
      </c>
      <c r="B45" s="36" t="s">
        <v>85</v>
      </c>
      <c r="C45" s="18"/>
      <c r="D45" s="18"/>
      <c r="E45" s="18"/>
      <c r="F45" s="18"/>
      <c r="G45" s="18"/>
      <c r="H45" s="18"/>
      <c r="I45" s="18">
        <f t="shared" si="0"/>
        <v>0</v>
      </c>
      <c r="J45" s="25"/>
    </row>
    <row r="46" spans="1:10" ht="12.75">
      <c r="A46" s="8" t="s">
        <v>51</v>
      </c>
      <c r="B46" s="34" t="s">
        <v>81</v>
      </c>
      <c r="C46" s="7"/>
      <c r="D46" s="7"/>
      <c r="E46" s="7"/>
      <c r="F46" s="17"/>
      <c r="G46" s="17"/>
      <c r="H46" s="17"/>
      <c r="I46" s="7">
        <f t="shared" si="0"/>
        <v>0</v>
      </c>
      <c r="J46" s="24"/>
    </row>
    <row r="47" spans="1:10" ht="12.75">
      <c r="A47" s="8" t="s">
        <v>51</v>
      </c>
      <c r="B47" s="35" t="s">
        <v>0</v>
      </c>
      <c r="C47" s="7"/>
      <c r="D47" s="7"/>
      <c r="E47" s="7"/>
      <c r="F47" s="17"/>
      <c r="G47" s="17"/>
      <c r="H47" s="17"/>
      <c r="I47" s="7">
        <f t="shared" si="0"/>
        <v>0</v>
      </c>
      <c r="J47" s="24"/>
    </row>
    <row r="48" spans="1:10" ht="12.75">
      <c r="A48" s="8" t="s">
        <v>51</v>
      </c>
      <c r="B48" s="35" t="s">
        <v>82</v>
      </c>
      <c r="C48" s="17"/>
      <c r="D48" s="17"/>
      <c r="E48" s="17"/>
      <c r="F48" s="17"/>
      <c r="G48" s="17"/>
      <c r="H48" s="17"/>
      <c r="I48" s="7">
        <f t="shared" si="0"/>
        <v>0</v>
      </c>
      <c r="J48" s="24"/>
    </row>
    <row r="49" spans="1:10" ht="25.5">
      <c r="A49" s="8" t="s">
        <v>51</v>
      </c>
      <c r="B49" s="35" t="s">
        <v>84</v>
      </c>
      <c r="C49" s="17"/>
      <c r="D49" s="17"/>
      <c r="E49" s="17"/>
      <c r="F49" s="17"/>
      <c r="G49" s="17"/>
      <c r="H49" s="17"/>
      <c r="I49" s="7">
        <f t="shared" si="0"/>
        <v>0</v>
      </c>
      <c r="J49" s="24"/>
    </row>
    <row r="50" spans="1:10" ht="12.75">
      <c r="A50" s="21" t="s">
        <v>51</v>
      </c>
      <c r="B50" s="36" t="s">
        <v>85</v>
      </c>
      <c r="C50" s="18"/>
      <c r="D50" s="18"/>
      <c r="E50" s="18"/>
      <c r="F50" s="18"/>
      <c r="G50" s="18"/>
      <c r="H50" s="18"/>
      <c r="I50" s="18">
        <f t="shared" si="0"/>
        <v>0</v>
      </c>
      <c r="J50" s="25"/>
    </row>
    <row r="51" spans="1:10" ht="12.75">
      <c r="A51" s="8" t="s">
        <v>52</v>
      </c>
      <c r="B51" s="34" t="s">
        <v>81</v>
      </c>
      <c r="C51" s="7"/>
      <c r="D51" s="7"/>
      <c r="E51" s="7"/>
      <c r="F51" s="17"/>
      <c r="G51" s="17"/>
      <c r="H51" s="17"/>
      <c r="I51" s="7">
        <f t="shared" si="0"/>
        <v>0</v>
      </c>
      <c r="J51" s="24"/>
    </row>
    <row r="52" spans="1:10" ht="12.75">
      <c r="A52" s="8" t="s">
        <v>52</v>
      </c>
      <c r="B52" s="35" t="s">
        <v>0</v>
      </c>
      <c r="C52" s="7"/>
      <c r="D52" s="7"/>
      <c r="E52" s="7"/>
      <c r="F52" s="17"/>
      <c r="G52" s="17"/>
      <c r="H52" s="17"/>
      <c r="I52" s="7">
        <f t="shared" si="0"/>
        <v>0</v>
      </c>
      <c r="J52" s="24"/>
    </row>
    <row r="53" spans="1:10" ht="12.75">
      <c r="A53" s="8" t="s">
        <v>52</v>
      </c>
      <c r="B53" s="35" t="s">
        <v>82</v>
      </c>
      <c r="C53" s="17"/>
      <c r="D53" s="17"/>
      <c r="E53" s="17"/>
      <c r="F53" s="17"/>
      <c r="G53" s="17"/>
      <c r="H53" s="17"/>
      <c r="I53" s="7">
        <f t="shared" si="0"/>
        <v>0</v>
      </c>
      <c r="J53" s="24"/>
    </row>
    <row r="54" spans="1:10" ht="25.5">
      <c r="A54" s="8" t="s">
        <v>52</v>
      </c>
      <c r="B54" s="35" t="s">
        <v>84</v>
      </c>
      <c r="C54" s="17"/>
      <c r="D54" s="17"/>
      <c r="E54" s="17"/>
      <c r="F54" s="17"/>
      <c r="G54" s="17"/>
      <c r="H54" s="17"/>
      <c r="I54" s="7">
        <f t="shared" si="0"/>
        <v>0</v>
      </c>
      <c r="J54" s="24"/>
    </row>
    <row r="55" spans="1:10" ht="12.75">
      <c r="A55" s="21" t="s">
        <v>52</v>
      </c>
      <c r="B55" s="36" t="s">
        <v>85</v>
      </c>
      <c r="C55" s="18"/>
      <c r="D55" s="18"/>
      <c r="E55" s="18"/>
      <c r="F55" s="18"/>
      <c r="G55" s="18"/>
      <c r="H55" s="18"/>
      <c r="I55" s="18">
        <f t="shared" si="0"/>
        <v>0</v>
      </c>
      <c r="J55" s="25"/>
    </row>
    <row r="56" spans="1:10" ht="12.75">
      <c r="A56" s="8" t="s">
        <v>53</v>
      </c>
      <c r="B56" s="34" t="s">
        <v>81</v>
      </c>
      <c r="C56" s="7"/>
      <c r="D56" s="7"/>
      <c r="E56" s="7"/>
      <c r="F56" s="17"/>
      <c r="G56" s="17"/>
      <c r="H56" s="17"/>
      <c r="I56" s="7">
        <f t="shared" si="0"/>
        <v>0</v>
      </c>
      <c r="J56" s="24"/>
    </row>
    <row r="57" spans="1:10" ht="12.75">
      <c r="A57" s="8" t="s">
        <v>53</v>
      </c>
      <c r="B57" s="35" t="s">
        <v>0</v>
      </c>
      <c r="C57" s="7"/>
      <c r="D57" s="7"/>
      <c r="E57" s="7"/>
      <c r="F57" s="17"/>
      <c r="G57" s="17"/>
      <c r="H57" s="17"/>
      <c r="I57" s="7">
        <f t="shared" si="0"/>
        <v>0</v>
      </c>
      <c r="J57" s="24"/>
    </row>
    <row r="58" spans="1:10" ht="12.75">
      <c r="A58" s="8" t="s">
        <v>53</v>
      </c>
      <c r="B58" s="35" t="s">
        <v>82</v>
      </c>
      <c r="C58" s="17"/>
      <c r="D58" s="17"/>
      <c r="E58" s="17"/>
      <c r="F58" s="17"/>
      <c r="G58" s="17"/>
      <c r="H58" s="17"/>
      <c r="I58" s="7">
        <f t="shared" si="0"/>
        <v>0</v>
      </c>
      <c r="J58" s="24"/>
    </row>
    <row r="59" spans="1:10" ht="25.5">
      <c r="A59" s="8" t="s">
        <v>53</v>
      </c>
      <c r="B59" s="35" t="s">
        <v>84</v>
      </c>
      <c r="C59" s="17"/>
      <c r="D59" s="17"/>
      <c r="E59" s="17"/>
      <c r="F59" s="17"/>
      <c r="G59" s="17"/>
      <c r="H59" s="17"/>
      <c r="I59" s="7">
        <f t="shared" si="0"/>
        <v>0</v>
      </c>
      <c r="J59" s="24"/>
    </row>
    <row r="60" spans="1:10" ht="12.75">
      <c r="A60" s="21" t="s">
        <v>53</v>
      </c>
      <c r="B60" s="36" t="s">
        <v>85</v>
      </c>
      <c r="C60" s="18"/>
      <c r="D60" s="18"/>
      <c r="E60" s="18"/>
      <c r="F60" s="18"/>
      <c r="G60" s="18"/>
      <c r="H60" s="18"/>
      <c r="I60" s="18">
        <f t="shared" si="0"/>
        <v>0</v>
      </c>
      <c r="J60" s="25"/>
    </row>
    <row r="61" spans="1:10" ht="12.75">
      <c r="A61" s="8" t="s">
        <v>54</v>
      </c>
      <c r="B61" s="34" t="s">
        <v>81</v>
      </c>
      <c r="C61" s="7"/>
      <c r="D61" s="7"/>
      <c r="E61" s="7"/>
      <c r="F61" s="17"/>
      <c r="G61" s="17"/>
      <c r="H61" s="17"/>
      <c r="I61" s="7">
        <f t="shared" si="0"/>
        <v>0</v>
      </c>
      <c r="J61" s="24"/>
    </row>
    <row r="62" spans="1:10" ht="12.75">
      <c r="A62" s="8" t="s">
        <v>54</v>
      </c>
      <c r="B62" s="35" t="s">
        <v>0</v>
      </c>
      <c r="C62" s="7"/>
      <c r="D62" s="7"/>
      <c r="E62" s="7"/>
      <c r="F62" s="17"/>
      <c r="G62" s="17"/>
      <c r="H62" s="17"/>
      <c r="I62" s="7">
        <f t="shared" si="0"/>
        <v>0</v>
      </c>
      <c r="J62" s="24"/>
    </row>
    <row r="63" spans="1:10" ht="12.75">
      <c r="A63" s="8" t="s">
        <v>54</v>
      </c>
      <c r="B63" s="35" t="s">
        <v>82</v>
      </c>
      <c r="C63" s="17"/>
      <c r="D63" s="17"/>
      <c r="E63" s="17"/>
      <c r="F63" s="17"/>
      <c r="G63" s="17"/>
      <c r="H63" s="17"/>
      <c r="I63" s="7">
        <f t="shared" si="0"/>
        <v>0</v>
      </c>
      <c r="J63" s="24"/>
    </row>
    <row r="64" spans="1:10" ht="25.5">
      <c r="A64" s="8" t="s">
        <v>54</v>
      </c>
      <c r="B64" s="35" t="s">
        <v>84</v>
      </c>
      <c r="C64" s="17"/>
      <c r="D64" s="17"/>
      <c r="E64" s="17"/>
      <c r="F64" s="17"/>
      <c r="G64" s="17"/>
      <c r="H64" s="17"/>
      <c r="I64" s="7">
        <f t="shared" si="0"/>
        <v>0</v>
      </c>
      <c r="J64" s="24"/>
    </row>
    <row r="65" spans="1:10" ht="12.75">
      <c r="A65" s="21" t="s">
        <v>54</v>
      </c>
      <c r="B65" s="36" t="s">
        <v>85</v>
      </c>
      <c r="C65" s="18"/>
      <c r="D65" s="18"/>
      <c r="E65" s="18"/>
      <c r="F65" s="18"/>
      <c r="G65" s="18"/>
      <c r="H65" s="18"/>
      <c r="I65" s="18">
        <f t="shared" si="0"/>
        <v>0</v>
      </c>
      <c r="J65" s="25"/>
    </row>
    <row r="66" spans="1:10" ht="12.75">
      <c r="A66" s="8" t="s">
        <v>55</v>
      </c>
      <c r="B66" s="34" t="s">
        <v>81</v>
      </c>
      <c r="C66" s="7"/>
      <c r="D66" s="7"/>
      <c r="E66" s="7"/>
      <c r="F66" s="17"/>
      <c r="G66" s="17"/>
      <c r="H66" s="17"/>
      <c r="I66" s="7">
        <f t="shared" si="0"/>
        <v>0</v>
      </c>
      <c r="J66" s="24"/>
    </row>
    <row r="67" spans="1:10" ht="12.75">
      <c r="A67" s="8" t="s">
        <v>55</v>
      </c>
      <c r="B67" s="35" t="s">
        <v>0</v>
      </c>
      <c r="C67" s="7"/>
      <c r="D67" s="7"/>
      <c r="E67" s="7"/>
      <c r="F67" s="17"/>
      <c r="G67" s="17"/>
      <c r="H67" s="17"/>
      <c r="I67" s="7">
        <f t="shared" si="0"/>
        <v>0</v>
      </c>
      <c r="J67" s="24"/>
    </row>
    <row r="68" spans="1:10" ht="12.75">
      <c r="A68" s="8" t="s">
        <v>55</v>
      </c>
      <c r="B68" s="35" t="s">
        <v>82</v>
      </c>
      <c r="C68" s="17"/>
      <c r="D68" s="17"/>
      <c r="E68" s="17"/>
      <c r="F68" s="17"/>
      <c r="G68" s="17"/>
      <c r="H68" s="17"/>
      <c r="I68" s="7">
        <f t="shared" si="0"/>
        <v>0</v>
      </c>
      <c r="J68" s="24"/>
    </row>
    <row r="69" spans="1:10" ht="25.5">
      <c r="A69" s="8" t="s">
        <v>55</v>
      </c>
      <c r="B69" s="35" t="s">
        <v>84</v>
      </c>
      <c r="C69" s="17"/>
      <c r="D69" s="17"/>
      <c r="E69" s="17"/>
      <c r="F69" s="17"/>
      <c r="G69" s="17"/>
      <c r="H69" s="17"/>
      <c r="I69" s="7">
        <f t="shared" si="0"/>
        <v>0</v>
      </c>
      <c r="J69" s="24"/>
    </row>
    <row r="70" spans="1:10" ht="12.75">
      <c r="A70" s="21" t="s">
        <v>55</v>
      </c>
      <c r="B70" s="36" t="s">
        <v>85</v>
      </c>
      <c r="C70" s="18"/>
      <c r="D70" s="18"/>
      <c r="E70" s="18"/>
      <c r="F70" s="18"/>
      <c r="G70" s="18"/>
      <c r="H70" s="18"/>
      <c r="I70" s="18">
        <f t="shared" si="0"/>
        <v>0</v>
      </c>
      <c r="J70" s="25"/>
    </row>
    <row r="71" spans="1:10" ht="12.75">
      <c r="A71" s="8" t="s">
        <v>56</v>
      </c>
      <c r="B71" s="34" t="s">
        <v>81</v>
      </c>
      <c r="C71" s="7">
        <v>10.1</v>
      </c>
      <c r="D71" s="7">
        <v>17.7</v>
      </c>
      <c r="E71" s="7">
        <v>22.8</v>
      </c>
      <c r="F71" s="17">
        <v>27.2</v>
      </c>
      <c r="G71" s="17">
        <v>2.7</v>
      </c>
      <c r="H71" s="17">
        <v>2.5</v>
      </c>
      <c r="I71" s="7">
        <f t="shared" si="0"/>
        <v>83</v>
      </c>
      <c r="J71" s="24"/>
    </row>
    <row r="72" spans="1:10" ht="12.75">
      <c r="A72" s="8" t="s">
        <v>56</v>
      </c>
      <c r="B72" s="35" t="s">
        <v>0</v>
      </c>
      <c r="C72" s="7">
        <v>9</v>
      </c>
      <c r="D72" s="7">
        <v>60.7</v>
      </c>
      <c r="E72" s="7">
        <v>162.9</v>
      </c>
      <c r="F72" s="17">
        <v>530.9</v>
      </c>
      <c r="G72" s="17">
        <v>185.5</v>
      </c>
      <c r="H72" s="17">
        <v>837.4</v>
      </c>
      <c r="I72" s="7">
        <f t="shared" si="0"/>
        <v>1786.4</v>
      </c>
      <c r="J72" s="24"/>
    </row>
    <row r="73" spans="1:10" ht="12.75">
      <c r="A73" s="8" t="s">
        <v>56</v>
      </c>
      <c r="B73" s="35" t="s">
        <v>82</v>
      </c>
      <c r="C73" s="17">
        <v>4.4</v>
      </c>
      <c r="D73" s="17">
        <v>12.3</v>
      </c>
      <c r="E73" s="17">
        <v>28</v>
      </c>
      <c r="F73" s="17">
        <v>125.1</v>
      </c>
      <c r="G73" s="17">
        <v>59</v>
      </c>
      <c r="H73" s="17">
        <v>166</v>
      </c>
      <c r="I73" s="7">
        <f t="shared" si="0"/>
        <v>394.8</v>
      </c>
      <c r="J73" s="24"/>
    </row>
    <row r="74" spans="1:10" ht="25.5">
      <c r="A74" s="8" t="s">
        <v>56</v>
      </c>
      <c r="B74" s="35" t="s">
        <v>84</v>
      </c>
      <c r="C74" s="17">
        <v>18.1</v>
      </c>
      <c r="D74" s="17">
        <v>33</v>
      </c>
      <c r="E74" s="17">
        <v>45.6</v>
      </c>
      <c r="F74" s="17">
        <v>62.5</v>
      </c>
      <c r="G74" s="17">
        <v>8.7</v>
      </c>
      <c r="H74" s="17">
        <v>15.3</v>
      </c>
      <c r="I74" s="7">
        <f t="shared" si="0"/>
        <v>183.2</v>
      </c>
      <c r="J74" s="24"/>
    </row>
    <row r="75" spans="1:10" ht="12.75">
      <c r="A75" s="21" t="s">
        <v>56</v>
      </c>
      <c r="B75" s="36" t="s">
        <v>85</v>
      </c>
      <c r="C75" s="18">
        <v>5.4</v>
      </c>
      <c r="D75" s="18">
        <v>12.1</v>
      </c>
      <c r="E75" s="18">
        <v>19.8</v>
      </c>
      <c r="F75" s="18">
        <v>33.2</v>
      </c>
      <c r="G75" s="18">
        <v>5.8</v>
      </c>
      <c r="H75" s="18">
        <v>12.2</v>
      </c>
      <c r="I75" s="18">
        <f t="shared" si="0"/>
        <v>88.5</v>
      </c>
      <c r="J75" s="25"/>
    </row>
    <row r="76" spans="1:10" ht="12.75">
      <c r="A76" s="8" t="s">
        <v>57</v>
      </c>
      <c r="B76" s="34" t="s">
        <v>81</v>
      </c>
      <c r="C76" s="7">
        <v>32.6</v>
      </c>
      <c r="D76" s="7">
        <v>85</v>
      </c>
      <c r="E76" s="7">
        <v>39.9</v>
      </c>
      <c r="F76" s="17">
        <v>34</v>
      </c>
      <c r="G76" s="17">
        <v>4.8</v>
      </c>
      <c r="H76" s="17">
        <v>3.8</v>
      </c>
      <c r="I76" s="7">
        <f aca="true" t="shared" si="1" ref="I76:I139">+C76+D76+E76+F76+G76+H76</f>
        <v>200.10000000000002</v>
      </c>
      <c r="J76" s="24"/>
    </row>
    <row r="77" spans="1:10" ht="12.75">
      <c r="A77" s="8" t="s">
        <v>57</v>
      </c>
      <c r="B77" s="35" t="s">
        <v>0</v>
      </c>
      <c r="C77" s="7">
        <v>46.7</v>
      </c>
      <c r="D77" s="7">
        <v>266.4</v>
      </c>
      <c r="E77" s="7">
        <v>277</v>
      </c>
      <c r="F77" s="17">
        <v>684.2</v>
      </c>
      <c r="G77" s="17">
        <v>326.2</v>
      </c>
      <c r="H77" s="17">
        <v>1135.9</v>
      </c>
      <c r="I77" s="7">
        <f t="shared" si="1"/>
        <v>2736.4</v>
      </c>
      <c r="J77" s="24"/>
    </row>
    <row r="78" spans="1:10" ht="12.75">
      <c r="A78" s="8" t="s">
        <v>57</v>
      </c>
      <c r="B78" s="35" t="s">
        <v>82</v>
      </c>
      <c r="C78" s="17">
        <v>12.9</v>
      </c>
      <c r="D78" s="17">
        <v>69.6</v>
      </c>
      <c r="E78" s="17">
        <v>77.9</v>
      </c>
      <c r="F78" s="17">
        <v>231.1</v>
      </c>
      <c r="G78" s="17">
        <v>106.8</v>
      </c>
      <c r="H78" s="17">
        <v>242.5</v>
      </c>
      <c r="I78" s="7">
        <f t="shared" si="1"/>
        <v>740.8</v>
      </c>
      <c r="J78" s="24"/>
    </row>
    <row r="79" spans="1:10" ht="25.5">
      <c r="A79" s="8" t="s">
        <v>57</v>
      </c>
      <c r="B79" s="35" t="s">
        <v>84</v>
      </c>
      <c r="C79" s="17">
        <v>53.3</v>
      </c>
      <c r="D79" s="17">
        <v>138.9</v>
      </c>
      <c r="E79" s="17">
        <v>70.4</v>
      </c>
      <c r="F79" s="17">
        <v>65.4</v>
      </c>
      <c r="G79" s="17">
        <v>11.5</v>
      </c>
      <c r="H79" s="17">
        <v>26.1</v>
      </c>
      <c r="I79" s="7">
        <f t="shared" si="1"/>
        <v>365.6</v>
      </c>
      <c r="J79" s="24"/>
    </row>
    <row r="80" spans="1:10" ht="12.75">
      <c r="A80" s="21" t="s">
        <v>57</v>
      </c>
      <c r="B80" s="36" t="s">
        <v>85</v>
      </c>
      <c r="C80" s="18">
        <v>15.5</v>
      </c>
      <c r="D80" s="18">
        <v>40.2</v>
      </c>
      <c r="E80" s="18">
        <v>25.2</v>
      </c>
      <c r="F80" s="18">
        <v>33.9</v>
      </c>
      <c r="G80" s="18">
        <v>7.6</v>
      </c>
      <c r="H80" s="18">
        <v>21.5</v>
      </c>
      <c r="I80" s="18">
        <f t="shared" si="1"/>
        <v>143.9</v>
      </c>
      <c r="J80" s="25"/>
    </row>
    <row r="81" spans="1:10" ht="12.75">
      <c r="A81" s="8" t="s">
        <v>58</v>
      </c>
      <c r="B81" s="34" t="s">
        <v>81</v>
      </c>
      <c r="C81" s="7">
        <v>0.22</v>
      </c>
      <c r="D81" s="7">
        <v>0.16</v>
      </c>
      <c r="E81" s="7">
        <v>0.22</v>
      </c>
      <c r="F81" s="17">
        <v>0.53</v>
      </c>
      <c r="G81" s="17">
        <v>0.64</v>
      </c>
      <c r="H81" s="17">
        <v>0.44</v>
      </c>
      <c r="I81" s="7">
        <f t="shared" si="1"/>
        <v>2.21</v>
      </c>
      <c r="J81" s="24"/>
    </row>
    <row r="82" spans="1:10" ht="12.75">
      <c r="A82" s="8" t="s">
        <v>58</v>
      </c>
      <c r="B82" s="35" t="s">
        <v>0</v>
      </c>
      <c r="C82" s="7">
        <v>0.12</v>
      </c>
      <c r="D82" s="7">
        <v>0.57</v>
      </c>
      <c r="E82" s="7">
        <v>1.56</v>
      </c>
      <c r="F82" s="17">
        <v>15.29</v>
      </c>
      <c r="G82" s="17">
        <v>47.54</v>
      </c>
      <c r="H82" s="17">
        <v>66.03</v>
      </c>
      <c r="I82" s="7">
        <f t="shared" si="1"/>
        <v>131.11</v>
      </c>
      <c r="J82" s="24"/>
    </row>
    <row r="83" spans="1:10" ht="12.75">
      <c r="A83" s="8" t="s">
        <v>58</v>
      </c>
      <c r="B83" s="35" t="s">
        <v>82</v>
      </c>
      <c r="C83" s="17">
        <v>0.44</v>
      </c>
      <c r="D83" s="17">
        <v>0.17</v>
      </c>
      <c r="E83" s="17">
        <v>0.41</v>
      </c>
      <c r="F83" s="17">
        <v>16.19</v>
      </c>
      <c r="G83" s="17">
        <v>76.69</v>
      </c>
      <c r="H83" s="17">
        <v>104.99</v>
      </c>
      <c r="I83" s="7">
        <f t="shared" si="1"/>
        <v>198.89</v>
      </c>
      <c r="J83" s="24"/>
    </row>
    <row r="84" spans="1:10" ht="25.5">
      <c r="A84" s="8" t="s">
        <v>58</v>
      </c>
      <c r="B84" s="35" t="s">
        <v>84</v>
      </c>
      <c r="C84" s="17">
        <v>0.13</v>
      </c>
      <c r="D84" s="17">
        <v>0.19</v>
      </c>
      <c r="E84" s="17">
        <v>0.26</v>
      </c>
      <c r="F84" s="17">
        <v>0.47</v>
      </c>
      <c r="G84" s="17">
        <v>0.82</v>
      </c>
      <c r="H84" s="17">
        <v>0.77</v>
      </c>
      <c r="I84" s="7">
        <f t="shared" si="1"/>
        <v>2.64</v>
      </c>
      <c r="J84" s="24"/>
    </row>
    <row r="85" spans="1:10" ht="12.75">
      <c r="A85" s="21" t="s">
        <v>58</v>
      </c>
      <c r="B85" s="36" t="s">
        <v>85</v>
      </c>
      <c r="C85" s="18">
        <v>0.04</v>
      </c>
      <c r="D85" s="18">
        <v>0.12</v>
      </c>
      <c r="E85" s="18">
        <v>0.17</v>
      </c>
      <c r="F85" s="18">
        <v>0.24</v>
      </c>
      <c r="G85" s="18">
        <v>0.5</v>
      </c>
      <c r="H85" s="18">
        <v>0.54</v>
      </c>
      <c r="I85" s="18">
        <f t="shared" si="1"/>
        <v>1.61</v>
      </c>
      <c r="J85" s="25"/>
    </row>
    <row r="86" spans="1:10" ht="12.75">
      <c r="A86" s="8" t="s">
        <v>59</v>
      </c>
      <c r="B86" s="34" t="s">
        <v>81</v>
      </c>
      <c r="C86" s="7">
        <v>455.745</v>
      </c>
      <c r="D86" s="7">
        <v>46.051</v>
      </c>
      <c r="E86" s="7">
        <v>26.54</v>
      </c>
      <c r="F86" s="17">
        <v>34.818</v>
      </c>
      <c r="G86" s="17">
        <v>6.403</v>
      </c>
      <c r="H86" s="17">
        <v>7.429</v>
      </c>
      <c r="I86" s="7">
        <f t="shared" si="1"/>
        <v>576.986</v>
      </c>
      <c r="J86" s="24"/>
    </row>
    <row r="87" spans="1:10" ht="12.75">
      <c r="A87" s="8" t="s">
        <v>59</v>
      </c>
      <c r="B87" s="35" t="s">
        <v>0</v>
      </c>
      <c r="C87" s="7">
        <v>137.9744077</v>
      </c>
      <c r="D87" s="7">
        <v>142.6322658</v>
      </c>
      <c r="E87" s="7">
        <v>183.88026259999998</v>
      </c>
      <c r="F87" s="17">
        <v>741.7047777</v>
      </c>
      <c r="G87" s="17">
        <v>445.7137069</v>
      </c>
      <c r="H87" s="17">
        <v>2958.9761134</v>
      </c>
      <c r="I87" s="7">
        <f t="shared" si="1"/>
        <v>4610.8815341</v>
      </c>
      <c r="J87" s="24"/>
    </row>
    <row r="88" spans="1:10" ht="12.75">
      <c r="A88" s="8" t="s">
        <v>59</v>
      </c>
      <c r="B88" s="35" t="s">
        <v>82</v>
      </c>
      <c r="C88" s="17">
        <v>34.412</v>
      </c>
      <c r="D88" s="17">
        <v>18.208</v>
      </c>
      <c r="E88" s="17">
        <v>21.453</v>
      </c>
      <c r="F88" s="17">
        <v>81.944</v>
      </c>
      <c r="G88" s="17">
        <v>43.042</v>
      </c>
      <c r="H88" s="17">
        <v>508.322</v>
      </c>
      <c r="I88" s="7">
        <f t="shared" si="1"/>
        <v>707.381</v>
      </c>
      <c r="J88" s="24"/>
    </row>
    <row r="89" spans="1:10" ht="25.5">
      <c r="A89" s="8" t="s">
        <v>59</v>
      </c>
      <c r="B89" s="35" t="s">
        <v>84</v>
      </c>
      <c r="C89" s="17">
        <v>854.147</v>
      </c>
      <c r="D89" s="17">
        <v>93.108</v>
      </c>
      <c r="E89" s="17">
        <v>55.483</v>
      </c>
      <c r="F89" s="17">
        <v>80.231</v>
      </c>
      <c r="G89" s="17">
        <v>19.266</v>
      </c>
      <c r="H89" s="17">
        <v>77.232</v>
      </c>
      <c r="I89" s="7">
        <f t="shared" si="1"/>
        <v>1179.467</v>
      </c>
      <c r="J89" s="24"/>
    </row>
    <row r="90" spans="1:10" ht="12.75">
      <c r="A90" s="21" t="s">
        <v>59</v>
      </c>
      <c r="B90" s="36" t="s">
        <v>85</v>
      </c>
      <c r="C90" s="18">
        <v>236.36092716626257</v>
      </c>
      <c r="D90" s="18">
        <v>34.55781833273414</v>
      </c>
      <c r="E90" s="18">
        <v>24.047178888623467</v>
      </c>
      <c r="F90" s="18">
        <v>41.48755277740989</v>
      </c>
      <c r="G90" s="18">
        <v>12.724884444436654</v>
      </c>
      <c r="H90" s="18">
        <v>65.62091222221694</v>
      </c>
      <c r="I90" s="18">
        <f t="shared" si="1"/>
        <v>414.7992738316837</v>
      </c>
      <c r="J90" s="25"/>
    </row>
    <row r="91" spans="1:10" ht="12.75">
      <c r="A91" s="8" t="s">
        <v>60</v>
      </c>
      <c r="B91" s="34" t="s">
        <v>81</v>
      </c>
      <c r="C91" s="7">
        <v>11.498</v>
      </c>
      <c r="D91" s="7">
        <v>1.124</v>
      </c>
      <c r="E91" s="7">
        <v>0.233</v>
      </c>
      <c r="F91" s="17">
        <v>0.043</v>
      </c>
      <c r="G91" s="17">
        <v>0</v>
      </c>
      <c r="H91" s="17">
        <v>0</v>
      </c>
      <c r="I91" s="7">
        <f t="shared" si="1"/>
        <v>12.898</v>
      </c>
      <c r="J91" s="24"/>
    </row>
    <row r="92" spans="1:10" ht="12.75">
      <c r="A92" s="8" t="s">
        <v>60</v>
      </c>
      <c r="B92" s="35" t="s">
        <v>0</v>
      </c>
      <c r="C92" s="7">
        <v>5.97661</v>
      </c>
      <c r="D92" s="7">
        <v>3.297034</v>
      </c>
      <c r="E92" s="7">
        <v>1.547139</v>
      </c>
      <c r="F92" s="17">
        <v>0.658979</v>
      </c>
      <c r="G92" s="17">
        <v>0</v>
      </c>
      <c r="H92" s="17">
        <v>0</v>
      </c>
      <c r="I92" s="7">
        <f t="shared" si="1"/>
        <v>11.479762000000001</v>
      </c>
      <c r="J92" s="24"/>
    </row>
    <row r="93" spans="1:10" ht="12.75">
      <c r="A93" s="8" t="s">
        <v>60</v>
      </c>
      <c r="B93" s="35" t="s">
        <v>82</v>
      </c>
      <c r="C93" s="17">
        <v>8.172</v>
      </c>
      <c r="D93" s="17">
        <v>3.158</v>
      </c>
      <c r="E93" s="17">
        <v>2.585</v>
      </c>
      <c r="F93" s="17">
        <v>2.043</v>
      </c>
      <c r="G93" s="17">
        <v>0</v>
      </c>
      <c r="H93" s="17">
        <v>0</v>
      </c>
      <c r="I93" s="7">
        <f t="shared" si="1"/>
        <v>15.957999999999998</v>
      </c>
      <c r="J93" s="24"/>
    </row>
    <row r="94" spans="1:10" ht="25.5">
      <c r="A94" s="8" t="s">
        <v>60</v>
      </c>
      <c r="B94" s="35" t="s">
        <v>84</v>
      </c>
      <c r="C94" s="17">
        <v>4.915</v>
      </c>
      <c r="D94" s="17">
        <v>0.883</v>
      </c>
      <c r="E94" s="17">
        <v>0.263</v>
      </c>
      <c r="F94" s="17">
        <v>0.125</v>
      </c>
      <c r="G94" s="17">
        <v>0</v>
      </c>
      <c r="H94" s="17">
        <v>0</v>
      </c>
      <c r="I94" s="7">
        <f t="shared" si="1"/>
        <v>6.186</v>
      </c>
      <c r="J94" s="24"/>
    </row>
    <row r="95" spans="1:10" ht="12.75">
      <c r="A95" s="21" t="s">
        <v>60</v>
      </c>
      <c r="B95" s="36" t="s">
        <v>85</v>
      </c>
      <c r="C95" s="18">
        <v>0.917708</v>
      </c>
      <c r="D95" s="18">
        <v>0.268944</v>
      </c>
      <c r="E95" s="18">
        <v>0.125114</v>
      </c>
      <c r="F95" s="18">
        <v>0.102313</v>
      </c>
      <c r="G95" s="18">
        <v>0</v>
      </c>
      <c r="H95" s="18">
        <v>0</v>
      </c>
      <c r="I95" s="18">
        <f t="shared" si="1"/>
        <v>1.414079</v>
      </c>
      <c r="J95" s="25"/>
    </row>
    <row r="96" spans="1:10" ht="12.75">
      <c r="A96" s="8" t="s">
        <v>61</v>
      </c>
      <c r="B96" s="34" t="s">
        <v>81</v>
      </c>
      <c r="C96" s="7">
        <v>10</v>
      </c>
      <c r="D96" s="7">
        <v>11</v>
      </c>
      <c r="E96" s="7">
        <v>10</v>
      </c>
      <c r="F96" s="17">
        <v>30</v>
      </c>
      <c r="G96" s="17">
        <v>9</v>
      </c>
      <c r="H96" s="17">
        <v>2</v>
      </c>
      <c r="I96" s="7">
        <f t="shared" si="1"/>
        <v>72</v>
      </c>
      <c r="J96" s="24"/>
    </row>
    <row r="97" spans="1:10" ht="12.75">
      <c r="A97" s="8" t="s">
        <v>61</v>
      </c>
      <c r="B97" s="35" t="s">
        <v>0</v>
      </c>
      <c r="C97" s="7">
        <v>9</v>
      </c>
      <c r="D97" s="7">
        <v>37</v>
      </c>
      <c r="E97" s="7">
        <v>74</v>
      </c>
      <c r="F97" s="17">
        <v>802</v>
      </c>
      <c r="G97" s="17">
        <v>608</v>
      </c>
      <c r="H97" s="17">
        <v>343</v>
      </c>
      <c r="I97" s="7">
        <f t="shared" si="1"/>
        <v>1873</v>
      </c>
      <c r="J97" s="24"/>
    </row>
    <row r="98" spans="1:10" ht="12.75">
      <c r="A98" s="8" t="s">
        <v>61</v>
      </c>
      <c r="B98" s="35" t="s">
        <v>82</v>
      </c>
      <c r="C98" s="17">
        <v>207</v>
      </c>
      <c r="D98" s="17">
        <v>144</v>
      </c>
      <c r="E98" s="17">
        <v>190</v>
      </c>
      <c r="F98" s="17">
        <v>1907</v>
      </c>
      <c r="G98" s="17">
        <v>1175</v>
      </c>
      <c r="H98" s="17">
        <v>353</v>
      </c>
      <c r="I98" s="7">
        <f t="shared" si="1"/>
        <v>3976</v>
      </c>
      <c r="J98" s="24"/>
    </row>
    <row r="99" spans="1:10" ht="25.5">
      <c r="A99" s="8" t="s">
        <v>61</v>
      </c>
      <c r="B99" s="35" t="s">
        <v>84</v>
      </c>
      <c r="C99" s="17">
        <v>31</v>
      </c>
      <c r="D99" s="17">
        <v>32</v>
      </c>
      <c r="E99" s="17">
        <v>29</v>
      </c>
      <c r="F99" s="17">
        <v>81</v>
      </c>
      <c r="G99" s="17">
        <v>30</v>
      </c>
      <c r="H99" s="17">
        <v>10</v>
      </c>
      <c r="I99" s="7">
        <f t="shared" si="1"/>
        <v>213</v>
      </c>
      <c r="J99" s="24"/>
    </row>
    <row r="100" spans="1:10" ht="12.75">
      <c r="A100" s="21" t="s">
        <v>61</v>
      </c>
      <c r="B100" s="36" t="s">
        <v>85</v>
      </c>
      <c r="C100" s="18">
        <v>20</v>
      </c>
      <c r="D100" s="18">
        <v>19</v>
      </c>
      <c r="E100" s="18">
        <v>18</v>
      </c>
      <c r="F100" s="18">
        <v>55</v>
      </c>
      <c r="G100" s="18">
        <v>21</v>
      </c>
      <c r="H100" s="18">
        <v>8</v>
      </c>
      <c r="I100" s="18">
        <f t="shared" si="1"/>
        <v>141</v>
      </c>
      <c r="J100" s="25"/>
    </row>
    <row r="101" spans="1:10" ht="12.75">
      <c r="A101" s="8" t="s">
        <v>62</v>
      </c>
      <c r="B101" s="34" t="s">
        <v>81</v>
      </c>
      <c r="C101" s="7"/>
      <c r="D101" s="7"/>
      <c r="E101" s="7"/>
      <c r="F101" s="17"/>
      <c r="G101" s="17"/>
      <c r="H101" s="17"/>
      <c r="I101" s="7">
        <f t="shared" si="1"/>
        <v>0</v>
      </c>
      <c r="J101" s="24"/>
    </row>
    <row r="102" spans="1:10" ht="12.75">
      <c r="A102" s="8" t="s">
        <v>62</v>
      </c>
      <c r="B102" s="35" t="s">
        <v>0</v>
      </c>
      <c r="C102" s="7"/>
      <c r="D102" s="7"/>
      <c r="E102" s="7"/>
      <c r="F102" s="17"/>
      <c r="G102" s="17"/>
      <c r="H102" s="17"/>
      <c r="I102" s="7">
        <f t="shared" si="1"/>
        <v>0</v>
      </c>
      <c r="J102" s="24"/>
    </row>
    <row r="103" spans="1:10" ht="12.75">
      <c r="A103" s="8" t="s">
        <v>62</v>
      </c>
      <c r="B103" s="35" t="s">
        <v>82</v>
      </c>
      <c r="C103" s="17"/>
      <c r="D103" s="17"/>
      <c r="E103" s="17"/>
      <c r="F103" s="17"/>
      <c r="G103" s="17"/>
      <c r="H103" s="17"/>
      <c r="I103" s="7">
        <f t="shared" si="1"/>
        <v>0</v>
      </c>
      <c r="J103" s="24"/>
    </row>
    <row r="104" spans="1:10" ht="25.5">
      <c r="A104" s="8" t="s">
        <v>62</v>
      </c>
      <c r="B104" s="35" t="s">
        <v>84</v>
      </c>
      <c r="C104" s="17"/>
      <c r="D104" s="17"/>
      <c r="E104" s="17"/>
      <c r="F104" s="17"/>
      <c r="G104" s="17"/>
      <c r="H104" s="17"/>
      <c r="I104" s="7">
        <f t="shared" si="1"/>
        <v>0</v>
      </c>
      <c r="J104" s="24"/>
    </row>
    <row r="105" spans="1:10" ht="12.75">
      <c r="A105" s="21" t="s">
        <v>62</v>
      </c>
      <c r="B105" s="36" t="s">
        <v>85</v>
      </c>
      <c r="C105" s="18"/>
      <c r="D105" s="18"/>
      <c r="E105" s="18"/>
      <c r="F105" s="18"/>
      <c r="G105" s="18"/>
      <c r="H105" s="18"/>
      <c r="I105" s="18">
        <f t="shared" si="1"/>
        <v>0</v>
      </c>
      <c r="J105" s="25"/>
    </row>
    <row r="106" spans="1:10" ht="12.75">
      <c r="A106" s="8" t="s">
        <v>63</v>
      </c>
      <c r="B106" s="34" t="s">
        <v>81</v>
      </c>
      <c r="C106" s="7"/>
      <c r="D106" s="7"/>
      <c r="E106" s="7"/>
      <c r="F106" s="17"/>
      <c r="G106" s="17"/>
      <c r="H106" s="17"/>
      <c r="I106" s="7">
        <f t="shared" si="1"/>
        <v>0</v>
      </c>
      <c r="J106" s="24"/>
    </row>
    <row r="107" spans="1:10" ht="12.75">
      <c r="A107" s="8" t="s">
        <v>63</v>
      </c>
      <c r="B107" s="35" t="s">
        <v>0</v>
      </c>
      <c r="C107" s="7"/>
      <c r="D107" s="7"/>
      <c r="E107" s="7"/>
      <c r="F107" s="17"/>
      <c r="G107" s="17"/>
      <c r="H107" s="17"/>
      <c r="I107" s="7">
        <f t="shared" si="1"/>
        <v>0</v>
      </c>
      <c r="J107" s="24"/>
    </row>
    <row r="108" spans="1:10" ht="12.75">
      <c r="A108" s="8" t="s">
        <v>63</v>
      </c>
      <c r="B108" s="35" t="s">
        <v>82</v>
      </c>
      <c r="C108" s="17"/>
      <c r="D108" s="17"/>
      <c r="E108" s="17"/>
      <c r="F108" s="17"/>
      <c r="G108" s="17"/>
      <c r="H108" s="17"/>
      <c r="I108" s="7">
        <f t="shared" si="1"/>
        <v>0</v>
      </c>
      <c r="J108" s="24"/>
    </row>
    <row r="109" spans="1:10" ht="25.5">
      <c r="A109" s="8" t="s">
        <v>63</v>
      </c>
      <c r="B109" s="35" t="s">
        <v>84</v>
      </c>
      <c r="C109" s="17"/>
      <c r="D109" s="17"/>
      <c r="E109" s="17"/>
      <c r="F109" s="17"/>
      <c r="G109" s="17"/>
      <c r="H109" s="17"/>
      <c r="I109" s="7">
        <f t="shared" si="1"/>
        <v>0</v>
      </c>
      <c r="J109" s="24"/>
    </row>
    <row r="110" spans="1:10" ht="12.75">
      <c r="A110" s="21" t="s">
        <v>63</v>
      </c>
      <c r="B110" s="36" t="s">
        <v>85</v>
      </c>
      <c r="C110" s="18"/>
      <c r="D110" s="18"/>
      <c r="E110" s="18"/>
      <c r="F110" s="18"/>
      <c r="G110" s="18"/>
      <c r="H110" s="18"/>
      <c r="I110" s="18">
        <f t="shared" si="1"/>
        <v>0</v>
      </c>
      <c r="J110" s="25"/>
    </row>
    <row r="111" spans="1:10" ht="12.75">
      <c r="A111" s="8" t="s">
        <v>64</v>
      </c>
      <c r="B111" s="34" t="s">
        <v>81</v>
      </c>
      <c r="C111" s="7">
        <v>153.861</v>
      </c>
      <c r="D111" s="7">
        <v>77.064</v>
      </c>
      <c r="E111" s="7">
        <v>33.168</v>
      </c>
      <c r="F111" s="17">
        <v>30.713</v>
      </c>
      <c r="G111" s="17">
        <v>4.355</v>
      </c>
      <c r="H111" s="17">
        <v>6.105</v>
      </c>
      <c r="I111" s="7">
        <f t="shared" si="1"/>
        <v>305.266</v>
      </c>
      <c r="J111" s="24"/>
    </row>
    <row r="112" spans="1:10" ht="12.75">
      <c r="A112" s="8" t="s">
        <v>64</v>
      </c>
      <c r="B112" s="35" t="s">
        <v>0</v>
      </c>
      <c r="C112" s="7">
        <v>157.431</v>
      </c>
      <c r="D112" s="7">
        <v>239.596</v>
      </c>
      <c r="E112" s="7">
        <v>230.337</v>
      </c>
      <c r="F112" s="17">
        <v>620.024</v>
      </c>
      <c r="G112" s="17">
        <v>303.085</v>
      </c>
      <c r="H112" s="17">
        <v>2117.672</v>
      </c>
      <c r="I112" s="7">
        <f t="shared" si="1"/>
        <v>3668.145</v>
      </c>
      <c r="J112" s="24"/>
    </row>
    <row r="113" spans="1:10" ht="12.75">
      <c r="A113" s="8" t="s">
        <v>64</v>
      </c>
      <c r="B113" s="35" t="s">
        <v>82</v>
      </c>
      <c r="C113" s="17">
        <v>85.095</v>
      </c>
      <c r="D113" s="17">
        <v>94.852</v>
      </c>
      <c r="E113" s="17">
        <v>116.965</v>
      </c>
      <c r="F113" s="17">
        <v>413.075</v>
      </c>
      <c r="G113" s="17">
        <v>116.872</v>
      </c>
      <c r="H113" s="17">
        <v>603.426</v>
      </c>
      <c r="I113" s="7">
        <f t="shared" si="1"/>
        <v>1430.285</v>
      </c>
      <c r="J113" s="24"/>
    </row>
    <row r="114" spans="1:10" ht="25.5">
      <c r="A114" s="8" t="s">
        <v>64</v>
      </c>
      <c r="B114" s="35" t="s">
        <v>84</v>
      </c>
      <c r="C114" s="17">
        <v>341.53799999999995</v>
      </c>
      <c r="D114" s="17">
        <v>176.326</v>
      </c>
      <c r="E114" s="17">
        <v>76.976</v>
      </c>
      <c r="F114" s="17">
        <v>78.45599999999999</v>
      </c>
      <c r="G114" s="17">
        <v>12.381</v>
      </c>
      <c r="H114" s="17">
        <v>22.399</v>
      </c>
      <c r="I114" s="7">
        <f t="shared" si="1"/>
        <v>708.0759999999999</v>
      </c>
      <c r="J114" s="24"/>
    </row>
    <row r="115" spans="1:10" ht="12.75">
      <c r="A115" s="21" t="s">
        <v>64</v>
      </c>
      <c r="B115" s="36" t="s">
        <v>85</v>
      </c>
      <c r="C115" s="18">
        <v>147.71</v>
      </c>
      <c r="D115" s="18">
        <v>80.582</v>
      </c>
      <c r="E115" s="18">
        <v>37.654</v>
      </c>
      <c r="F115" s="18">
        <v>44.809000000000005</v>
      </c>
      <c r="G115" s="18">
        <v>8.24</v>
      </c>
      <c r="H115" s="18">
        <v>16.791</v>
      </c>
      <c r="I115" s="18">
        <f t="shared" si="1"/>
        <v>335.78600000000006</v>
      </c>
      <c r="J115" s="25"/>
    </row>
    <row r="116" spans="1:10" ht="12.75">
      <c r="A116" s="8" t="s">
        <v>65</v>
      </c>
      <c r="B116" s="34" t="s">
        <v>81</v>
      </c>
      <c r="C116" s="7"/>
      <c r="D116" s="7"/>
      <c r="E116" s="7"/>
      <c r="F116" s="17"/>
      <c r="G116" s="17"/>
      <c r="H116" s="17"/>
      <c r="I116" s="7">
        <f t="shared" si="1"/>
        <v>0</v>
      </c>
      <c r="J116" s="24"/>
    </row>
    <row r="117" spans="1:10" ht="12.75">
      <c r="A117" s="8" t="s">
        <v>65</v>
      </c>
      <c r="B117" s="35" t="s">
        <v>0</v>
      </c>
      <c r="C117" s="7"/>
      <c r="D117" s="7"/>
      <c r="E117" s="7"/>
      <c r="F117" s="17"/>
      <c r="G117" s="17"/>
      <c r="H117" s="17"/>
      <c r="I117" s="7">
        <f t="shared" si="1"/>
        <v>0</v>
      </c>
      <c r="J117" s="24"/>
    </row>
    <row r="118" spans="1:10" ht="12.75">
      <c r="A118" s="8" t="s">
        <v>65</v>
      </c>
      <c r="B118" s="35" t="s">
        <v>82</v>
      </c>
      <c r="C118" s="17"/>
      <c r="D118" s="17"/>
      <c r="E118" s="17"/>
      <c r="F118" s="17"/>
      <c r="G118" s="17"/>
      <c r="H118" s="17"/>
      <c r="I118" s="7">
        <f t="shared" si="1"/>
        <v>0</v>
      </c>
      <c r="J118" s="24"/>
    </row>
    <row r="119" spans="1:10" ht="25.5">
      <c r="A119" s="8" t="s">
        <v>65</v>
      </c>
      <c r="B119" s="35" t="s">
        <v>84</v>
      </c>
      <c r="C119" s="17"/>
      <c r="D119" s="17"/>
      <c r="E119" s="17"/>
      <c r="F119" s="17"/>
      <c r="G119" s="17"/>
      <c r="H119" s="17"/>
      <c r="I119" s="7">
        <f t="shared" si="1"/>
        <v>0</v>
      </c>
      <c r="J119" s="24"/>
    </row>
    <row r="120" spans="1:10" ht="12.75">
      <c r="A120" s="21" t="s">
        <v>65</v>
      </c>
      <c r="B120" s="36" t="s">
        <v>85</v>
      </c>
      <c r="C120" s="18"/>
      <c r="D120" s="18"/>
      <c r="E120" s="18"/>
      <c r="F120" s="18"/>
      <c r="G120" s="18"/>
      <c r="H120" s="18"/>
      <c r="I120" s="18">
        <f t="shared" si="1"/>
        <v>0</v>
      </c>
      <c r="J120" s="25"/>
    </row>
    <row r="121" spans="1:10" ht="12.75">
      <c r="A121" s="8" t="s">
        <v>66</v>
      </c>
      <c r="B121" s="34" t="s">
        <v>81</v>
      </c>
      <c r="C121" s="7"/>
      <c r="D121" s="7">
        <v>45.708</v>
      </c>
      <c r="E121" s="7">
        <v>17.477</v>
      </c>
      <c r="F121" s="17">
        <v>11.072</v>
      </c>
      <c r="G121" s="17">
        <v>0.454</v>
      </c>
      <c r="H121" s="17"/>
      <c r="I121" s="7">
        <f t="shared" si="1"/>
        <v>74.711</v>
      </c>
      <c r="J121" s="24">
        <v>3</v>
      </c>
    </row>
    <row r="122" spans="1:10" ht="12.75">
      <c r="A122" s="8" t="s">
        <v>66</v>
      </c>
      <c r="B122" s="35" t="s">
        <v>0</v>
      </c>
      <c r="C122" s="7"/>
      <c r="D122" s="7">
        <v>105.197</v>
      </c>
      <c r="E122" s="7">
        <v>122.43</v>
      </c>
      <c r="F122" s="17">
        <v>192.141</v>
      </c>
      <c r="G122" s="17">
        <v>56.788</v>
      </c>
      <c r="H122" s="17"/>
      <c r="I122" s="7">
        <f t="shared" si="1"/>
        <v>476.55600000000004</v>
      </c>
      <c r="J122" s="24">
        <v>3</v>
      </c>
    </row>
    <row r="123" spans="1:10" ht="12.75">
      <c r="A123" s="8" t="s">
        <v>66</v>
      </c>
      <c r="B123" s="35" t="s">
        <v>82</v>
      </c>
      <c r="C123" s="17"/>
      <c r="D123" s="17">
        <v>31.696</v>
      </c>
      <c r="E123" s="17">
        <v>62.705</v>
      </c>
      <c r="F123" s="17">
        <v>261.61</v>
      </c>
      <c r="G123" s="17">
        <v>73.267</v>
      </c>
      <c r="H123" s="17">
        <v>43.053</v>
      </c>
      <c r="I123" s="7">
        <f t="shared" si="1"/>
        <v>472.331</v>
      </c>
      <c r="J123" s="24">
        <v>4</v>
      </c>
    </row>
    <row r="124" spans="1:10" ht="25.5">
      <c r="A124" s="8" t="s">
        <v>66</v>
      </c>
      <c r="B124" s="35" t="s">
        <v>84</v>
      </c>
      <c r="C124" s="17"/>
      <c r="D124" s="17"/>
      <c r="E124" s="17"/>
      <c r="F124" s="17"/>
      <c r="G124" s="17"/>
      <c r="H124" s="17"/>
      <c r="I124" s="7">
        <f t="shared" si="1"/>
        <v>0</v>
      </c>
      <c r="J124" s="24">
        <v>5</v>
      </c>
    </row>
    <row r="125" spans="1:10" ht="12.75">
      <c r="A125" s="21" t="s">
        <v>66</v>
      </c>
      <c r="B125" s="36" t="s">
        <v>85</v>
      </c>
      <c r="C125" s="18"/>
      <c r="D125" s="18"/>
      <c r="E125" s="18"/>
      <c r="F125" s="18"/>
      <c r="G125" s="18"/>
      <c r="H125" s="18"/>
      <c r="I125" s="18">
        <f t="shared" si="1"/>
        <v>0</v>
      </c>
      <c r="J125" s="25">
        <v>5</v>
      </c>
    </row>
    <row r="126" spans="1:10" ht="12.75">
      <c r="A126" s="8" t="s">
        <v>67</v>
      </c>
      <c r="B126" s="34" t="s">
        <v>81</v>
      </c>
      <c r="C126" s="7"/>
      <c r="D126" s="7"/>
      <c r="E126" s="7"/>
      <c r="F126" s="17"/>
      <c r="G126" s="17"/>
      <c r="H126" s="17"/>
      <c r="I126" s="7">
        <f t="shared" si="1"/>
        <v>0</v>
      </c>
      <c r="J126" s="24"/>
    </row>
    <row r="127" spans="1:10" ht="12.75">
      <c r="A127" s="8" t="s">
        <v>67</v>
      </c>
      <c r="B127" s="35" t="s">
        <v>0</v>
      </c>
      <c r="C127" s="7"/>
      <c r="D127" s="7"/>
      <c r="E127" s="7"/>
      <c r="F127" s="17"/>
      <c r="G127" s="17"/>
      <c r="H127" s="17"/>
      <c r="I127" s="7">
        <f t="shared" si="1"/>
        <v>0</v>
      </c>
      <c r="J127" s="24"/>
    </row>
    <row r="128" spans="1:10" ht="12.75">
      <c r="A128" s="8" t="s">
        <v>67</v>
      </c>
      <c r="B128" s="35" t="s">
        <v>82</v>
      </c>
      <c r="C128" s="17"/>
      <c r="D128" s="17"/>
      <c r="E128" s="17"/>
      <c r="F128" s="17"/>
      <c r="G128" s="17"/>
      <c r="H128" s="17"/>
      <c r="I128" s="7">
        <f t="shared" si="1"/>
        <v>0</v>
      </c>
      <c r="J128" s="24"/>
    </row>
    <row r="129" spans="1:10" ht="25.5">
      <c r="A129" s="8" t="s">
        <v>67</v>
      </c>
      <c r="B129" s="35" t="s">
        <v>84</v>
      </c>
      <c r="C129" s="17"/>
      <c r="D129" s="17"/>
      <c r="E129" s="17"/>
      <c r="F129" s="17"/>
      <c r="G129" s="17"/>
      <c r="H129" s="17"/>
      <c r="I129" s="7">
        <f t="shared" si="1"/>
        <v>0</v>
      </c>
      <c r="J129" s="24"/>
    </row>
    <row r="130" spans="1:10" ht="12.75">
      <c r="A130" s="21" t="s">
        <v>67</v>
      </c>
      <c r="B130" s="36" t="s">
        <v>85</v>
      </c>
      <c r="C130" s="18"/>
      <c r="D130" s="18"/>
      <c r="E130" s="18"/>
      <c r="F130" s="18"/>
      <c r="G130" s="18"/>
      <c r="H130" s="18"/>
      <c r="I130" s="18">
        <f t="shared" si="1"/>
        <v>0</v>
      </c>
      <c r="J130" s="25"/>
    </row>
    <row r="131" spans="1:10" ht="12.75">
      <c r="A131" s="8" t="s">
        <v>68</v>
      </c>
      <c r="B131" s="34" t="s">
        <v>81</v>
      </c>
      <c r="C131" s="7">
        <v>1.835</v>
      </c>
      <c r="D131" s="7">
        <v>4.328</v>
      </c>
      <c r="E131" s="7">
        <v>7.974</v>
      </c>
      <c r="F131" s="17">
        <v>35.07</v>
      </c>
      <c r="G131" s="17">
        <v>10.846</v>
      </c>
      <c r="H131" s="17">
        <v>3.821</v>
      </c>
      <c r="I131" s="7">
        <f>+C131+D131+E131+F131+G131+H131</f>
        <v>63.873999999999995</v>
      </c>
      <c r="J131" s="24"/>
    </row>
    <row r="132" spans="1:10" ht="12.75">
      <c r="A132" s="8" t="s">
        <v>68</v>
      </c>
      <c r="B132" s="35" t="s">
        <v>0</v>
      </c>
      <c r="C132" s="7">
        <v>0.98309</v>
      </c>
      <c r="D132" s="7">
        <v>16.37184</v>
      </c>
      <c r="E132" s="7">
        <v>59.53993</v>
      </c>
      <c r="F132" s="17">
        <v>903.7348000000001</v>
      </c>
      <c r="G132" s="17">
        <v>747.4400400000001</v>
      </c>
      <c r="H132" s="17">
        <v>564.1187199999999</v>
      </c>
      <c r="I132" s="7">
        <f>+C132+D132+E132+F132+G132+H132</f>
        <v>2292.18842</v>
      </c>
      <c r="J132" s="24"/>
    </row>
    <row r="133" spans="1:10" ht="12.75">
      <c r="A133" s="8" t="s">
        <v>68</v>
      </c>
      <c r="B133" s="35" t="s">
        <v>82</v>
      </c>
      <c r="C133" s="17">
        <v>6.601</v>
      </c>
      <c r="D133" s="17">
        <v>3.212</v>
      </c>
      <c r="E133" s="17">
        <v>6.713</v>
      </c>
      <c r="F133" s="17">
        <v>320.905</v>
      </c>
      <c r="G133" s="17">
        <v>360.525</v>
      </c>
      <c r="H133" s="17">
        <v>227.835</v>
      </c>
      <c r="I133" s="7">
        <f>+C133+D133+E133+F133+G133+H133</f>
        <v>925.7909999999999</v>
      </c>
      <c r="J133" s="24"/>
    </row>
    <row r="134" spans="1:10" ht="25.5">
      <c r="A134" s="8" t="s">
        <v>68</v>
      </c>
      <c r="B134" s="35" t="s">
        <v>84</v>
      </c>
      <c r="C134" s="17"/>
      <c r="D134" s="17"/>
      <c r="E134" s="17"/>
      <c r="F134" s="17"/>
      <c r="G134" s="17"/>
      <c r="H134" s="17"/>
      <c r="I134" s="7">
        <f t="shared" si="1"/>
        <v>0</v>
      </c>
      <c r="J134" s="24">
        <v>5</v>
      </c>
    </row>
    <row r="135" spans="1:10" ht="12.75">
      <c r="A135" s="21" t="s">
        <v>68</v>
      </c>
      <c r="B135" s="36" t="s">
        <v>85</v>
      </c>
      <c r="C135" s="18"/>
      <c r="D135" s="18"/>
      <c r="E135" s="18"/>
      <c r="F135" s="18"/>
      <c r="G135" s="18"/>
      <c r="H135" s="18"/>
      <c r="I135" s="18">
        <f t="shared" si="1"/>
        <v>0</v>
      </c>
      <c r="J135" s="25">
        <v>5</v>
      </c>
    </row>
    <row r="136" spans="1:10" ht="12.75">
      <c r="A136" s="8" t="s">
        <v>69</v>
      </c>
      <c r="B136" s="34" t="s">
        <v>81</v>
      </c>
      <c r="C136" s="7">
        <v>1.1</v>
      </c>
      <c r="D136" s="7">
        <v>8</v>
      </c>
      <c r="E136" s="7">
        <v>15.5</v>
      </c>
      <c r="F136" s="17">
        <v>29.3</v>
      </c>
      <c r="G136" s="17">
        <v>9.1</v>
      </c>
      <c r="H136" s="17">
        <v>7.9</v>
      </c>
      <c r="I136" s="7">
        <f t="shared" si="1"/>
        <v>70.9</v>
      </c>
      <c r="J136" s="24"/>
    </row>
    <row r="137" spans="1:10" ht="12.75">
      <c r="A137" s="8" t="s">
        <v>69</v>
      </c>
      <c r="B137" s="35" t="s">
        <v>0</v>
      </c>
      <c r="C137" s="7">
        <v>2.4</v>
      </c>
      <c r="D137" s="7">
        <v>32.1</v>
      </c>
      <c r="E137" s="7">
        <v>112.9</v>
      </c>
      <c r="F137" s="17">
        <v>696.5</v>
      </c>
      <c r="G137" s="17">
        <v>647</v>
      </c>
      <c r="H137" s="17">
        <v>1594.4</v>
      </c>
      <c r="I137" s="7">
        <f t="shared" si="1"/>
        <v>3085.3</v>
      </c>
      <c r="J137" s="24"/>
    </row>
    <row r="138" spans="1:10" ht="12.75">
      <c r="A138" s="8" t="s">
        <v>69</v>
      </c>
      <c r="B138" s="35" t="s">
        <v>82</v>
      </c>
      <c r="C138" s="17">
        <v>15.9</v>
      </c>
      <c r="D138" s="17">
        <v>4.5</v>
      </c>
      <c r="E138" s="17">
        <v>13.3</v>
      </c>
      <c r="F138" s="17">
        <v>256.4</v>
      </c>
      <c r="G138" s="17">
        <v>401.9</v>
      </c>
      <c r="H138" s="17">
        <v>844.6</v>
      </c>
      <c r="I138" s="7">
        <f t="shared" si="1"/>
        <v>1536.6</v>
      </c>
      <c r="J138" s="24"/>
    </row>
    <row r="139" spans="1:10" ht="25.5">
      <c r="A139" s="8" t="s">
        <v>69</v>
      </c>
      <c r="B139" s="35" t="s">
        <v>84</v>
      </c>
      <c r="C139" s="17"/>
      <c r="D139" s="17"/>
      <c r="E139" s="17"/>
      <c r="F139" s="17"/>
      <c r="G139" s="17"/>
      <c r="H139" s="17"/>
      <c r="I139" s="7">
        <f t="shared" si="1"/>
        <v>0</v>
      </c>
      <c r="J139" s="24">
        <v>5</v>
      </c>
    </row>
    <row r="140" spans="1:10" ht="12.75">
      <c r="A140" s="21" t="s">
        <v>69</v>
      </c>
      <c r="B140" s="36" t="s">
        <v>85</v>
      </c>
      <c r="C140" s="18"/>
      <c r="D140" s="18"/>
      <c r="E140" s="18"/>
      <c r="F140" s="18"/>
      <c r="G140" s="18"/>
      <c r="H140" s="18"/>
      <c r="I140" s="18">
        <f aca="true" t="shared" si="2" ref="I140:I155">+C140+D140+E140+F140+G140+H140</f>
        <v>0</v>
      </c>
      <c r="J140" s="25">
        <v>5</v>
      </c>
    </row>
    <row r="141" spans="1:10" ht="12.75">
      <c r="A141" s="8" t="s">
        <v>70</v>
      </c>
      <c r="B141" s="34" t="s">
        <v>81</v>
      </c>
      <c r="C141" s="7"/>
      <c r="D141" s="7"/>
      <c r="E141" s="7"/>
      <c r="F141" s="17"/>
      <c r="G141" s="17"/>
      <c r="H141" s="17"/>
      <c r="I141" s="7">
        <f t="shared" si="2"/>
        <v>0</v>
      </c>
      <c r="J141" s="24"/>
    </row>
    <row r="142" spans="1:10" ht="12.75">
      <c r="A142" s="8" t="s">
        <v>70</v>
      </c>
      <c r="B142" s="35" t="s">
        <v>0</v>
      </c>
      <c r="C142" s="7"/>
      <c r="D142" s="7"/>
      <c r="E142" s="7"/>
      <c r="F142" s="17"/>
      <c r="G142" s="17"/>
      <c r="H142" s="17"/>
      <c r="I142" s="7">
        <f t="shared" si="2"/>
        <v>0</v>
      </c>
      <c r="J142" s="24"/>
    </row>
    <row r="143" spans="1:10" ht="12.75">
      <c r="A143" s="8" t="s">
        <v>70</v>
      </c>
      <c r="B143" s="35" t="s">
        <v>82</v>
      </c>
      <c r="C143" s="17"/>
      <c r="D143" s="17"/>
      <c r="E143" s="17"/>
      <c r="F143" s="17"/>
      <c r="G143" s="17"/>
      <c r="H143" s="17"/>
      <c r="I143" s="7">
        <f t="shared" si="2"/>
        <v>0</v>
      </c>
      <c r="J143" s="24"/>
    </row>
    <row r="144" spans="1:10" ht="25.5">
      <c r="A144" s="8" t="s">
        <v>70</v>
      </c>
      <c r="B144" s="35" t="s">
        <v>84</v>
      </c>
      <c r="C144" s="17"/>
      <c r="D144" s="17"/>
      <c r="E144" s="17"/>
      <c r="F144" s="17"/>
      <c r="G144" s="17"/>
      <c r="H144" s="17"/>
      <c r="I144" s="7">
        <f t="shared" si="2"/>
        <v>0</v>
      </c>
      <c r="J144" s="24"/>
    </row>
    <row r="145" spans="1:10" ht="12.75">
      <c r="A145" s="21" t="s">
        <v>70</v>
      </c>
      <c r="B145" s="36" t="s">
        <v>85</v>
      </c>
      <c r="C145" s="18"/>
      <c r="D145" s="18"/>
      <c r="E145" s="18"/>
      <c r="F145" s="18"/>
      <c r="G145" s="18"/>
      <c r="H145" s="18"/>
      <c r="I145" s="18">
        <f t="shared" si="2"/>
        <v>0</v>
      </c>
      <c r="J145" s="25"/>
    </row>
    <row r="146" spans="1:10" ht="12.75">
      <c r="A146" s="8" t="s">
        <v>71</v>
      </c>
      <c r="B146" s="34" t="s">
        <v>81</v>
      </c>
      <c r="C146" s="7">
        <v>2.629</v>
      </c>
      <c r="D146" s="7">
        <v>3.336</v>
      </c>
      <c r="E146" s="7">
        <v>8.052</v>
      </c>
      <c r="F146" s="17">
        <v>28.729</v>
      </c>
      <c r="G146" s="17">
        <v>3.023</v>
      </c>
      <c r="H146" s="17">
        <v>0.511</v>
      </c>
      <c r="I146" s="7">
        <f t="shared" si="2"/>
        <v>46.28</v>
      </c>
      <c r="J146" s="24"/>
    </row>
    <row r="147" spans="1:10" ht="12.75">
      <c r="A147" s="8" t="s">
        <v>71</v>
      </c>
      <c r="B147" s="35" t="s">
        <v>0</v>
      </c>
      <c r="C147" s="7">
        <v>0.9053</v>
      </c>
      <c r="D147" s="7">
        <v>12.1338</v>
      </c>
      <c r="E147" s="7">
        <v>60.0295</v>
      </c>
      <c r="F147" s="17">
        <v>662.9485</v>
      </c>
      <c r="G147" s="17">
        <v>200.1809</v>
      </c>
      <c r="H147" s="17">
        <v>70.5823</v>
      </c>
      <c r="I147" s="7">
        <f t="shared" si="2"/>
        <v>1006.7803000000001</v>
      </c>
      <c r="J147" s="24"/>
    </row>
    <row r="148" spans="1:10" ht="12.75">
      <c r="A148" s="8" t="s">
        <v>71</v>
      </c>
      <c r="B148" s="35" t="s">
        <v>82</v>
      </c>
      <c r="C148" s="17">
        <v>104.903</v>
      </c>
      <c r="D148" s="17">
        <v>1.932</v>
      </c>
      <c r="E148" s="17">
        <v>18.152</v>
      </c>
      <c r="F148" s="17">
        <v>553.139</v>
      </c>
      <c r="G148" s="17">
        <v>160.792</v>
      </c>
      <c r="H148" s="17">
        <v>36.251</v>
      </c>
      <c r="I148" s="7">
        <f t="shared" si="2"/>
        <v>875.169</v>
      </c>
      <c r="J148" s="24"/>
    </row>
    <row r="149" spans="1:10" ht="25.5">
      <c r="A149" s="8" t="s">
        <v>71</v>
      </c>
      <c r="B149" s="35" t="s">
        <v>84</v>
      </c>
      <c r="C149" s="17">
        <v>7.674</v>
      </c>
      <c r="D149" s="17">
        <v>7.695</v>
      </c>
      <c r="E149" s="17">
        <v>19.1</v>
      </c>
      <c r="F149" s="17">
        <v>82.239</v>
      </c>
      <c r="G149" s="17">
        <v>10.156</v>
      </c>
      <c r="H149" s="17">
        <v>1.81</v>
      </c>
      <c r="I149" s="7">
        <f t="shared" si="2"/>
        <v>128.674</v>
      </c>
      <c r="J149" s="24"/>
    </row>
    <row r="150" spans="1:10" ht="12.75">
      <c r="A150" s="21" t="s">
        <v>71</v>
      </c>
      <c r="B150" s="36" t="s">
        <v>85</v>
      </c>
      <c r="C150" s="18">
        <v>3.5908753387533876</v>
      </c>
      <c r="D150" s="18">
        <v>1.8277869918699188</v>
      </c>
      <c r="E150" s="18">
        <v>4.562931165311653</v>
      </c>
      <c r="F150" s="18">
        <v>29.284989701897018</v>
      </c>
      <c r="G150" s="18">
        <v>4.725550677506775</v>
      </c>
      <c r="H150" s="18">
        <v>0.9475371273712737</v>
      </c>
      <c r="I150" s="18">
        <f t="shared" si="2"/>
        <v>44.93967100271003</v>
      </c>
      <c r="J150" s="25"/>
    </row>
    <row r="151" spans="1:10" ht="12.75">
      <c r="A151" s="8" t="s">
        <v>72</v>
      </c>
      <c r="B151" s="34" t="s">
        <v>81</v>
      </c>
      <c r="C151" s="7"/>
      <c r="D151" s="7"/>
      <c r="E151" s="7"/>
      <c r="F151" s="17"/>
      <c r="G151" s="17"/>
      <c r="H151" s="17"/>
      <c r="I151" s="7">
        <f t="shared" si="2"/>
        <v>0</v>
      </c>
      <c r="J151" s="24"/>
    </row>
    <row r="152" spans="1:10" ht="12.75">
      <c r="A152" s="8" t="s">
        <v>72</v>
      </c>
      <c r="B152" s="35" t="s">
        <v>0</v>
      </c>
      <c r="C152" s="7"/>
      <c r="D152" s="7"/>
      <c r="E152" s="7"/>
      <c r="F152" s="17"/>
      <c r="G152" s="17"/>
      <c r="H152" s="17"/>
      <c r="I152" s="7">
        <f t="shared" si="2"/>
        <v>0</v>
      </c>
      <c r="J152" s="24"/>
    </row>
    <row r="153" spans="1:10" ht="12.75">
      <c r="A153" s="8" t="s">
        <v>72</v>
      </c>
      <c r="B153" s="35" t="s">
        <v>82</v>
      </c>
      <c r="C153" s="17"/>
      <c r="D153" s="17"/>
      <c r="E153" s="17"/>
      <c r="F153" s="17"/>
      <c r="G153" s="17"/>
      <c r="H153" s="17"/>
      <c r="I153" s="7">
        <f t="shared" si="2"/>
        <v>0</v>
      </c>
      <c r="J153" s="24"/>
    </row>
    <row r="154" spans="1:10" ht="25.5">
      <c r="A154" s="8" t="s">
        <v>72</v>
      </c>
      <c r="B154" s="35" t="s">
        <v>84</v>
      </c>
      <c r="C154" s="17"/>
      <c r="D154" s="17"/>
      <c r="E154" s="17"/>
      <c r="F154" s="17"/>
      <c r="G154" s="17"/>
      <c r="H154" s="17"/>
      <c r="I154" s="7">
        <f t="shared" si="2"/>
        <v>0</v>
      </c>
      <c r="J154" s="24"/>
    </row>
    <row r="155" spans="1:10" ht="12.75">
      <c r="A155" s="21" t="s">
        <v>72</v>
      </c>
      <c r="B155" s="36" t="s">
        <v>85</v>
      </c>
      <c r="C155" s="18"/>
      <c r="D155" s="18"/>
      <c r="E155" s="18"/>
      <c r="F155" s="18"/>
      <c r="G155" s="18"/>
      <c r="H155" s="18"/>
      <c r="I155" s="18">
        <f t="shared" si="2"/>
        <v>0</v>
      </c>
      <c r="J155" s="25"/>
    </row>
    <row r="156" spans="1:9" ht="12.75">
      <c r="A156" s="29" t="s">
        <v>105</v>
      </c>
      <c r="B156" s="10"/>
      <c r="C156" s="6"/>
      <c r="D156" s="6"/>
      <c r="E156" s="6"/>
      <c r="F156" s="6"/>
      <c r="G156" s="6"/>
      <c r="H156" s="6"/>
      <c r="I156" s="6"/>
    </row>
    <row r="157" spans="1:9" ht="12.75">
      <c r="A157" s="29"/>
      <c r="B157" s="10"/>
      <c r="C157" s="6"/>
      <c r="D157" s="6"/>
      <c r="E157" s="6"/>
      <c r="F157" s="6"/>
      <c r="G157" s="6"/>
      <c r="H157" s="6"/>
      <c r="I157" s="6"/>
    </row>
    <row r="158" spans="1:9" ht="12.75">
      <c r="A158" s="26" t="s">
        <v>73</v>
      </c>
      <c r="B158" s="27"/>
      <c r="D158" s="6"/>
      <c r="E158" s="6"/>
      <c r="F158" s="6"/>
      <c r="G158" s="6"/>
      <c r="H158" s="6"/>
      <c r="I158" s="6"/>
    </row>
    <row r="159" spans="1:9" ht="12.75">
      <c r="A159" s="11" t="s">
        <v>87</v>
      </c>
      <c r="B159" s="27"/>
      <c r="D159" s="6"/>
      <c r="E159" s="6"/>
      <c r="F159" s="6"/>
      <c r="G159" s="6"/>
      <c r="H159" s="6"/>
      <c r="I159" s="6"/>
    </row>
    <row r="160" spans="1:9" ht="12.75">
      <c r="A160" s="26" t="s">
        <v>88</v>
      </c>
      <c r="B160" s="27"/>
      <c r="D160" s="6"/>
      <c r="E160" s="6"/>
      <c r="F160" s="6"/>
      <c r="G160" s="6"/>
      <c r="H160" s="6"/>
      <c r="I160" s="6"/>
    </row>
    <row r="161" spans="1:9" ht="12.75">
      <c r="A161" s="26" t="s">
        <v>89</v>
      </c>
      <c r="B161" s="27"/>
      <c r="D161" s="6"/>
      <c r="E161" s="6"/>
      <c r="F161" s="6"/>
      <c r="G161" s="6"/>
      <c r="H161" s="6"/>
      <c r="I161" s="6"/>
    </row>
    <row r="162" spans="1:9" ht="12.75">
      <c r="A162" s="26" t="s">
        <v>90</v>
      </c>
      <c r="B162" s="27"/>
      <c r="D162" s="6"/>
      <c r="E162" s="6"/>
      <c r="F162" s="6"/>
      <c r="G162" s="6"/>
      <c r="H162" s="6"/>
      <c r="I162" s="6"/>
    </row>
    <row r="163" spans="1:9" ht="12.75">
      <c r="A163" s="26" t="s">
        <v>91</v>
      </c>
      <c r="B163" s="27"/>
      <c r="C163" s="6"/>
      <c r="D163" s="6"/>
      <c r="E163" s="6"/>
      <c r="F163" s="6"/>
      <c r="G163" s="6"/>
      <c r="H163" s="6"/>
      <c r="I163" s="6"/>
    </row>
    <row r="164" spans="1:9" ht="12.75">
      <c r="A164" s="30"/>
      <c r="B164" s="27"/>
      <c r="H164" s="6"/>
      <c r="I164" s="6"/>
    </row>
    <row r="165" spans="1:9" ht="12.75">
      <c r="A165" s="30"/>
      <c r="B165" s="27"/>
      <c r="H165" s="6"/>
      <c r="I165" s="6"/>
    </row>
    <row r="166" spans="1:9" ht="12.75">
      <c r="A166" s="30"/>
      <c r="B166" s="27"/>
      <c r="H166" s="6"/>
      <c r="I166" s="6"/>
    </row>
    <row r="167" spans="1:9" ht="12.75">
      <c r="A167" s="30"/>
      <c r="B167" s="27"/>
      <c r="H167" s="6"/>
      <c r="I167" s="6"/>
    </row>
    <row r="168" spans="1:9" ht="12.75">
      <c r="A168" s="30"/>
      <c r="B168" s="27"/>
      <c r="H168" s="6"/>
      <c r="I168" s="6"/>
    </row>
    <row r="169" spans="1:9" ht="12.75">
      <c r="A169" s="30"/>
      <c r="B169" s="27"/>
      <c r="H169" s="6"/>
      <c r="I169" s="6"/>
    </row>
    <row r="170" spans="1:9" ht="12.75">
      <c r="A170" s="30"/>
      <c r="B170" s="26"/>
      <c r="C170" s="6"/>
      <c r="D170" s="6"/>
      <c r="E170" s="6"/>
      <c r="F170" s="6"/>
      <c r="G170" s="6"/>
      <c r="H170" s="6"/>
      <c r="I170" s="6"/>
    </row>
    <row r="171" spans="1:9" ht="12.75">
      <c r="A171" s="30"/>
      <c r="B171" s="26"/>
      <c r="C171" s="6"/>
      <c r="D171" s="6"/>
      <c r="E171" s="6"/>
      <c r="F171" s="6"/>
      <c r="G171" s="6"/>
      <c r="H171" s="6"/>
      <c r="I171" s="6"/>
    </row>
    <row r="172" spans="1:9" ht="12.75">
      <c r="A172" s="30"/>
      <c r="B172" s="26"/>
      <c r="C172" s="6"/>
      <c r="D172" s="6"/>
      <c r="E172" s="6"/>
      <c r="F172" s="6"/>
      <c r="G172" s="6"/>
      <c r="H172" s="6"/>
      <c r="I172" s="6"/>
    </row>
    <row r="173" spans="1:9" ht="12.75">
      <c r="A173" s="30"/>
      <c r="B173" s="26"/>
      <c r="C173" s="6"/>
      <c r="D173" s="6"/>
      <c r="E173" s="6"/>
      <c r="F173" s="6"/>
      <c r="G173" s="6"/>
      <c r="H173" s="6"/>
      <c r="I173" s="6"/>
    </row>
    <row r="174" spans="1:9" ht="12.75">
      <c r="A174" s="30"/>
      <c r="B174" s="26"/>
      <c r="C174" s="6"/>
      <c r="D174" s="6"/>
      <c r="E174" s="6"/>
      <c r="F174" s="6"/>
      <c r="G174" s="6"/>
      <c r="H174" s="6"/>
      <c r="I174" s="6"/>
    </row>
    <row r="175" spans="1:9" ht="12.75">
      <c r="A175" s="30"/>
      <c r="B175" s="26"/>
      <c r="C175" s="6"/>
      <c r="D175" s="6"/>
      <c r="E175" s="6"/>
      <c r="F175" s="6"/>
      <c r="G175" s="6"/>
      <c r="H175" s="6"/>
      <c r="I175" s="6"/>
    </row>
    <row r="176" spans="1:9" ht="12.75">
      <c r="A176" s="30"/>
      <c r="B176" s="26"/>
      <c r="C176" s="6"/>
      <c r="D176" s="6"/>
      <c r="E176" s="6"/>
      <c r="F176" s="6"/>
      <c r="G176" s="6"/>
      <c r="H176" s="6"/>
      <c r="I176" s="6"/>
    </row>
    <row r="177" spans="1:9" ht="12.75">
      <c r="A177" s="30"/>
      <c r="B177" s="26"/>
      <c r="C177" s="6"/>
      <c r="D177" s="6"/>
      <c r="E177" s="6"/>
      <c r="F177" s="6"/>
      <c r="G177" s="6"/>
      <c r="H177" s="6"/>
      <c r="I177" s="6"/>
    </row>
    <row r="178" spans="1:9" ht="12.75">
      <c r="A178" s="30"/>
      <c r="B178" s="26"/>
      <c r="C178" s="6"/>
      <c r="D178" s="6"/>
      <c r="E178" s="6"/>
      <c r="F178" s="6"/>
      <c r="G178" s="6"/>
      <c r="H178" s="6"/>
      <c r="I178" s="6"/>
    </row>
    <row r="179" spans="1:9" ht="12.75">
      <c r="A179" s="30"/>
      <c r="B179" s="26"/>
      <c r="C179" s="6"/>
      <c r="D179" s="6"/>
      <c r="E179" s="6"/>
      <c r="F179" s="6"/>
      <c r="G179" s="6"/>
      <c r="H179" s="6"/>
      <c r="I179" s="6"/>
    </row>
    <row r="180" spans="1:9" ht="12.75">
      <c r="A180" s="30"/>
      <c r="B180" s="26"/>
      <c r="C180" s="6"/>
      <c r="D180" s="6"/>
      <c r="E180" s="6"/>
      <c r="F180" s="6"/>
      <c r="G180" s="6"/>
      <c r="H180" s="6"/>
      <c r="I180" s="6"/>
    </row>
    <row r="181" spans="1:9" ht="12.75">
      <c r="A181" s="30"/>
      <c r="B181" s="26"/>
      <c r="C181" s="6"/>
      <c r="D181" s="6"/>
      <c r="E181" s="6"/>
      <c r="F181" s="6"/>
      <c r="G181" s="6"/>
      <c r="H181" s="6"/>
      <c r="I181" s="6"/>
    </row>
    <row r="182" spans="1:9" ht="12.75">
      <c r="A182" s="30"/>
      <c r="B182" s="26"/>
      <c r="C182" s="6"/>
      <c r="D182" s="6"/>
      <c r="E182" s="6"/>
      <c r="F182" s="6"/>
      <c r="G182" s="6"/>
      <c r="H182" s="6"/>
      <c r="I182" s="6"/>
    </row>
    <row r="183" spans="1:9" ht="12.75">
      <c r="A183" s="30"/>
      <c r="B183" s="26"/>
      <c r="C183" s="6"/>
      <c r="D183" s="6"/>
      <c r="E183" s="6"/>
      <c r="F183" s="6"/>
      <c r="G183" s="6"/>
      <c r="H183" s="6"/>
      <c r="I183" s="6"/>
    </row>
    <row r="184" spans="1:9" ht="12.75">
      <c r="A184" s="30"/>
      <c r="B184" s="26"/>
      <c r="C184" s="6"/>
      <c r="D184" s="6"/>
      <c r="E184" s="6"/>
      <c r="F184" s="6"/>
      <c r="G184" s="6"/>
      <c r="H184" s="6"/>
      <c r="I184" s="6"/>
    </row>
    <row r="185" spans="1:9" ht="12.75">
      <c r="A185" s="30"/>
      <c r="B185" s="26"/>
      <c r="C185" s="6"/>
      <c r="D185" s="6"/>
      <c r="E185" s="6"/>
      <c r="F185" s="6"/>
      <c r="G185" s="6"/>
      <c r="H185" s="6"/>
      <c r="I185" s="6"/>
    </row>
    <row r="186" spans="1:9" ht="12.75">
      <c r="A186" s="30"/>
      <c r="B186" s="26"/>
      <c r="C186" s="6"/>
      <c r="D186" s="6"/>
      <c r="E186" s="6"/>
      <c r="F186" s="6"/>
      <c r="G186" s="6"/>
      <c r="H186" s="6"/>
      <c r="I186" s="6"/>
    </row>
    <row r="187" spans="1:9" ht="12.75">
      <c r="A187" s="30"/>
      <c r="B187" s="28"/>
      <c r="C187" s="6"/>
      <c r="D187" s="6"/>
      <c r="E187" s="6"/>
      <c r="F187" s="6"/>
      <c r="G187" s="6"/>
      <c r="H187" s="6"/>
      <c r="I187" s="6"/>
    </row>
    <row r="188" spans="1:9" ht="12.75">
      <c r="A188" s="30"/>
      <c r="B188" s="28"/>
      <c r="C188" s="6"/>
      <c r="D188" s="6"/>
      <c r="E188" s="6"/>
      <c r="F188" s="6"/>
      <c r="G188" s="6"/>
      <c r="H188" s="6"/>
      <c r="I188" s="6"/>
    </row>
    <row r="189" spans="1:9" ht="12.75">
      <c r="A189" s="30"/>
      <c r="B189" s="28"/>
      <c r="C189" s="6"/>
      <c r="D189" s="6"/>
      <c r="E189" s="6"/>
      <c r="F189" s="6"/>
      <c r="G189" s="6"/>
      <c r="H189" s="6"/>
      <c r="I189" s="6"/>
    </row>
    <row r="190" spans="1:9" ht="12.75">
      <c r="A190" s="30"/>
      <c r="B190" s="28"/>
      <c r="C190" s="6"/>
      <c r="D190" s="6"/>
      <c r="E190" s="6"/>
      <c r="F190" s="6"/>
      <c r="G190" s="6"/>
      <c r="H190" s="6"/>
      <c r="I190" s="6"/>
    </row>
    <row r="191" spans="1:9" ht="12.75">
      <c r="A191" s="30"/>
      <c r="B191" s="28"/>
      <c r="C191" s="6"/>
      <c r="D191" s="6"/>
      <c r="E191" s="6"/>
      <c r="F191" s="6"/>
      <c r="G191" s="6"/>
      <c r="H191" s="6"/>
      <c r="I191" s="6"/>
    </row>
    <row r="192" spans="1:9" ht="12.75">
      <c r="A192" s="30"/>
      <c r="B192" s="28"/>
      <c r="C192" s="6"/>
      <c r="D192" s="6"/>
      <c r="E192" s="6"/>
      <c r="F192" s="6"/>
      <c r="G192" s="6"/>
      <c r="H192" s="6"/>
      <c r="I192" s="6"/>
    </row>
    <row r="193" spans="1:9" ht="12.75">
      <c r="A193" s="30"/>
      <c r="B193" s="28"/>
      <c r="C193" s="6"/>
      <c r="D193" s="6"/>
      <c r="E193" s="6"/>
      <c r="F193" s="6"/>
      <c r="G193" s="6"/>
      <c r="H193" s="6"/>
      <c r="I193" s="6"/>
    </row>
    <row r="194" spans="1:9" ht="12.75">
      <c r="A194" s="30"/>
      <c r="B194" s="28"/>
      <c r="C194" s="6"/>
      <c r="D194" s="6"/>
      <c r="E194" s="6"/>
      <c r="F194" s="6"/>
      <c r="G194" s="6"/>
      <c r="H194" s="6"/>
      <c r="I194" s="6"/>
    </row>
    <row r="195" spans="1:9" ht="12.75">
      <c r="A195" s="30"/>
      <c r="B195" s="28"/>
      <c r="C195" s="6"/>
      <c r="D195" s="6"/>
      <c r="E195" s="6"/>
      <c r="F195" s="6"/>
      <c r="G195" s="6"/>
      <c r="H195" s="6"/>
      <c r="I195" s="6"/>
    </row>
    <row r="196" spans="1:9" ht="12.75">
      <c r="A196" s="30"/>
      <c r="B196" s="28"/>
      <c r="C196" s="6"/>
      <c r="D196" s="6"/>
      <c r="E196" s="6"/>
      <c r="F196" s="6"/>
      <c r="G196" s="6"/>
      <c r="H196" s="6"/>
      <c r="I196" s="6"/>
    </row>
    <row r="197" spans="1:9" ht="12.75">
      <c r="A197" s="30"/>
      <c r="B197" s="28"/>
      <c r="C197" s="6"/>
      <c r="D197" s="6"/>
      <c r="E197" s="6"/>
      <c r="F197" s="6"/>
      <c r="G197" s="6"/>
      <c r="H197" s="6"/>
      <c r="I197" s="6"/>
    </row>
    <row r="198" spans="1:9" ht="12.75">
      <c r="A198" s="30"/>
      <c r="B198" s="28"/>
      <c r="C198" s="6"/>
      <c r="D198" s="6"/>
      <c r="E198" s="6"/>
      <c r="F198" s="6"/>
      <c r="G198" s="6"/>
      <c r="H198" s="6"/>
      <c r="I198" s="6"/>
    </row>
    <row r="199" spans="1:9" ht="12.75">
      <c r="A199" s="30"/>
      <c r="B199" s="28"/>
      <c r="C199" s="6"/>
      <c r="D199" s="6"/>
      <c r="E199" s="6"/>
      <c r="F199" s="6"/>
      <c r="G199" s="6"/>
      <c r="H199" s="6"/>
      <c r="I199" s="6"/>
    </row>
    <row r="200" spans="1:9" ht="12.75">
      <c r="A200" s="30"/>
      <c r="B200" s="28"/>
      <c r="C200" s="6"/>
      <c r="D200" s="6"/>
      <c r="E200" s="6"/>
      <c r="F200" s="6"/>
      <c r="G200" s="6"/>
      <c r="H200" s="6"/>
      <c r="I200" s="6"/>
    </row>
    <row r="201" spans="1:9" ht="12.75">
      <c r="A201" s="30"/>
      <c r="B201" s="28"/>
      <c r="C201" s="6"/>
      <c r="D201" s="6"/>
      <c r="E201" s="6"/>
      <c r="F201" s="6"/>
      <c r="G201" s="6"/>
      <c r="H201" s="6"/>
      <c r="I201" s="6"/>
    </row>
    <row r="202" spans="1:9" ht="12.75">
      <c r="A202" s="30"/>
      <c r="B202" s="28"/>
      <c r="C202" s="6"/>
      <c r="D202" s="6"/>
      <c r="E202" s="6"/>
      <c r="F202" s="6"/>
      <c r="G202" s="6"/>
      <c r="H202" s="6"/>
      <c r="I202" s="6"/>
    </row>
    <row r="203" spans="1:9" ht="12.75">
      <c r="A203" s="30"/>
      <c r="B203" s="28"/>
      <c r="C203" s="6"/>
      <c r="D203" s="6"/>
      <c r="E203" s="6"/>
      <c r="F203" s="6"/>
      <c r="G203" s="6"/>
      <c r="H203" s="6"/>
      <c r="I203" s="6"/>
    </row>
    <row r="204" spans="1:9" ht="12.75">
      <c r="A204" s="30"/>
      <c r="B204" s="28"/>
      <c r="C204" s="6"/>
      <c r="D204" s="6"/>
      <c r="E204" s="6"/>
      <c r="F204" s="6"/>
      <c r="G204" s="6"/>
      <c r="H204" s="6"/>
      <c r="I204" s="6"/>
    </row>
    <row r="205" spans="1:9" ht="12.75">
      <c r="A205" s="30"/>
      <c r="B205" s="28"/>
      <c r="C205" s="6"/>
      <c r="D205" s="6"/>
      <c r="E205" s="6"/>
      <c r="F205" s="6"/>
      <c r="G205" s="6"/>
      <c r="H205" s="6"/>
      <c r="I205" s="6"/>
    </row>
    <row r="206" spans="1:9" ht="12.75">
      <c r="A206" s="30"/>
      <c r="B206" s="28"/>
      <c r="C206" s="6"/>
      <c r="D206" s="6"/>
      <c r="E206" s="6"/>
      <c r="F206" s="6"/>
      <c r="G206" s="6"/>
      <c r="H206" s="6"/>
      <c r="I206" s="6"/>
    </row>
    <row r="207" spans="1:9" ht="12.75">
      <c r="A207" s="30"/>
      <c r="B207" s="28"/>
      <c r="C207" s="6"/>
      <c r="D207" s="6"/>
      <c r="E207" s="6"/>
      <c r="F207" s="6"/>
      <c r="G207" s="6"/>
      <c r="H207" s="6"/>
      <c r="I207" s="6"/>
    </row>
    <row r="208" spans="1:9" ht="12.75">
      <c r="A208" s="30"/>
      <c r="B208" s="28"/>
      <c r="C208" s="6"/>
      <c r="D208" s="6"/>
      <c r="E208" s="6"/>
      <c r="F208" s="6"/>
      <c r="G208" s="6"/>
      <c r="H208" s="6"/>
      <c r="I208" s="6"/>
    </row>
    <row r="209" spans="1:9" ht="12.75">
      <c r="A209" s="30"/>
      <c r="B209" s="28"/>
      <c r="C209" s="6"/>
      <c r="D209" s="6"/>
      <c r="E209" s="6"/>
      <c r="F209" s="6"/>
      <c r="G209" s="6"/>
      <c r="H209" s="6"/>
      <c r="I209" s="6"/>
    </row>
    <row r="210" spans="1:9" ht="12.75">
      <c r="A210" s="30"/>
      <c r="B210" s="28"/>
      <c r="C210" s="6"/>
      <c r="D210" s="6"/>
      <c r="E210" s="6"/>
      <c r="F210" s="6"/>
      <c r="G210" s="6"/>
      <c r="H210" s="6"/>
      <c r="I210" s="6"/>
    </row>
    <row r="211" spans="1:9" ht="12.75">
      <c r="A211" s="30"/>
      <c r="B211" s="28"/>
      <c r="C211" s="6"/>
      <c r="D211" s="6"/>
      <c r="E211" s="6"/>
      <c r="F211" s="6"/>
      <c r="G211" s="6"/>
      <c r="H211" s="6"/>
      <c r="I211" s="6"/>
    </row>
    <row r="212" spans="1:9" ht="12.75">
      <c r="A212" s="30"/>
      <c r="B212" s="28"/>
      <c r="C212" s="6"/>
      <c r="D212" s="6"/>
      <c r="E212" s="6"/>
      <c r="F212" s="6"/>
      <c r="G212" s="6"/>
      <c r="H212" s="6"/>
      <c r="I212" s="6"/>
    </row>
    <row r="213" spans="1:9" ht="12.75">
      <c r="A213" s="30"/>
      <c r="B213" s="28"/>
      <c r="C213" s="6"/>
      <c r="D213" s="6"/>
      <c r="E213" s="6"/>
      <c r="F213" s="6"/>
      <c r="G213" s="6"/>
      <c r="H213" s="6"/>
      <c r="I213" s="6"/>
    </row>
    <row r="214" spans="1:9" ht="12.75">
      <c r="A214" s="30"/>
      <c r="B214" s="28"/>
      <c r="C214" s="6"/>
      <c r="D214" s="6"/>
      <c r="E214" s="6"/>
      <c r="F214" s="6"/>
      <c r="G214" s="6"/>
      <c r="H214" s="6"/>
      <c r="I214" s="6"/>
    </row>
    <row r="215" spans="1:9" ht="12.75">
      <c r="A215" s="30"/>
      <c r="B215" s="28"/>
      <c r="C215" s="6"/>
      <c r="D215" s="6"/>
      <c r="E215" s="6"/>
      <c r="F215" s="6"/>
      <c r="G215" s="6"/>
      <c r="H215" s="6"/>
      <c r="I215" s="6"/>
    </row>
    <row r="216" spans="1:9" ht="12.75">
      <c r="A216" s="30"/>
      <c r="B216" s="28"/>
      <c r="C216" s="6"/>
      <c r="D216" s="6"/>
      <c r="E216" s="6"/>
      <c r="F216" s="6"/>
      <c r="G216" s="6"/>
      <c r="H216" s="6"/>
      <c r="I216" s="6"/>
    </row>
    <row r="217" spans="1:9" ht="12.75">
      <c r="A217" s="30"/>
      <c r="B217" s="28"/>
      <c r="C217" s="6"/>
      <c r="D217" s="6"/>
      <c r="E217" s="6"/>
      <c r="F217" s="6"/>
      <c r="G217" s="6"/>
      <c r="H217" s="6"/>
      <c r="I217" s="6"/>
    </row>
    <row r="218" spans="1:9" ht="12.75">
      <c r="A218" s="30"/>
      <c r="B218" s="28"/>
      <c r="C218" s="6"/>
      <c r="D218" s="6"/>
      <c r="E218" s="6"/>
      <c r="F218" s="6"/>
      <c r="G218" s="6"/>
      <c r="H218" s="6"/>
      <c r="I218" s="6"/>
    </row>
    <row r="219" spans="1:9" ht="12.75">
      <c r="A219" s="30"/>
      <c r="B219" s="28"/>
      <c r="C219" s="6"/>
      <c r="D219" s="6"/>
      <c r="E219" s="6"/>
      <c r="F219" s="6"/>
      <c r="G219" s="6"/>
      <c r="H219" s="6"/>
      <c r="I219" s="6"/>
    </row>
    <row r="220" spans="1:9" ht="12.75">
      <c r="A220" s="30"/>
      <c r="B220" s="28"/>
      <c r="C220" s="6"/>
      <c r="D220" s="6"/>
      <c r="E220" s="6"/>
      <c r="F220" s="6"/>
      <c r="G220" s="6"/>
      <c r="H220" s="6"/>
      <c r="I220" s="6"/>
    </row>
    <row r="221" spans="1:9" ht="12.75">
      <c r="A221" s="30"/>
      <c r="B221" s="28"/>
      <c r="C221" s="6"/>
      <c r="D221" s="6"/>
      <c r="E221" s="6"/>
      <c r="F221" s="6"/>
      <c r="G221" s="6"/>
      <c r="H221" s="6"/>
      <c r="I221" s="6"/>
    </row>
    <row r="222" spans="1:9" ht="12.75">
      <c r="A222" s="30"/>
      <c r="B222" s="28"/>
      <c r="C222" s="6"/>
      <c r="D222" s="6"/>
      <c r="E222" s="6"/>
      <c r="F222" s="6"/>
      <c r="G222" s="6"/>
      <c r="H222" s="6"/>
      <c r="I222" s="6"/>
    </row>
    <row r="223" spans="1:9" ht="12.75">
      <c r="A223" s="30"/>
      <c r="B223" s="28"/>
      <c r="C223" s="6"/>
      <c r="D223" s="6"/>
      <c r="E223" s="6"/>
      <c r="F223" s="6"/>
      <c r="G223" s="6"/>
      <c r="H223" s="6"/>
      <c r="I223" s="6"/>
    </row>
    <row r="224" spans="1:9" ht="12.75">
      <c r="A224" s="30"/>
      <c r="B224" s="28"/>
      <c r="C224" s="6"/>
      <c r="D224" s="6"/>
      <c r="E224" s="6"/>
      <c r="F224" s="6"/>
      <c r="G224" s="6"/>
      <c r="H224" s="6"/>
      <c r="I224" s="6"/>
    </row>
    <row r="225" spans="1:9" ht="12.75">
      <c r="A225" s="30"/>
      <c r="B225" s="28"/>
      <c r="C225" s="6"/>
      <c r="D225" s="6"/>
      <c r="E225" s="6"/>
      <c r="F225" s="6"/>
      <c r="G225" s="6"/>
      <c r="H225" s="6"/>
      <c r="I225" s="6"/>
    </row>
    <row r="226" spans="1:9" ht="12.75">
      <c r="A226" s="30"/>
      <c r="B226" s="28"/>
      <c r="C226" s="6"/>
      <c r="D226" s="6"/>
      <c r="E226" s="6"/>
      <c r="F226" s="6"/>
      <c r="G226" s="6"/>
      <c r="H226" s="6"/>
      <c r="I226" s="6"/>
    </row>
    <row r="227" spans="1:2" ht="12.75">
      <c r="A227" s="15"/>
      <c r="B227" s="27"/>
    </row>
    <row r="228" spans="1:2" ht="12.75">
      <c r="A228" s="15"/>
      <c r="B228" s="27"/>
    </row>
    <row r="229" spans="1:2" ht="12.75">
      <c r="A229" s="15"/>
      <c r="B229" s="27"/>
    </row>
    <row r="230" spans="1:2" ht="12.75">
      <c r="A230" s="15"/>
      <c r="B230" s="27"/>
    </row>
    <row r="231" spans="1:2" ht="12.75">
      <c r="A231" s="15"/>
      <c r="B231" s="27"/>
    </row>
    <row r="232" spans="1:2" ht="12.75">
      <c r="A232" s="15"/>
      <c r="B232" s="27"/>
    </row>
    <row r="233" spans="1:2" ht="12.75">
      <c r="A233" s="15"/>
      <c r="B233" s="27"/>
    </row>
    <row r="234" spans="1:2" ht="12.75">
      <c r="A234" s="15"/>
      <c r="B234" s="27"/>
    </row>
    <row r="235" spans="1:2" ht="12.75">
      <c r="A235" s="15"/>
      <c r="B235" s="27"/>
    </row>
    <row r="236" spans="1:2" ht="12.75">
      <c r="A236" s="15"/>
      <c r="B236" s="27"/>
    </row>
    <row r="237" spans="1:2" ht="12.75">
      <c r="A237" s="15"/>
      <c r="B237" s="27"/>
    </row>
    <row r="238" spans="1:2" ht="12.75">
      <c r="A238" s="15"/>
      <c r="B238" s="27"/>
    </row>
    <row r="239" spans="1:2" ht="12.75">
      <c r="A239" s="15"/>
      <c r="B239" s="27"/>
    </row>
    <row r="240" spans="1:2" ht="12.75">
      <c r="A240" s="15"/>
      <c r="B240" s="27"/>
    </row>
    <row r="241" spans="1:2" ht="12.75">
      <c r="A241" s="15"/>
      <c r="B241" s="27"/>
    </row>
    <row r="242" spans="1:2" ht="12.75">
      <c r="A242" s="15"/>
      <c r="B242" s="27"/>
    </row>
    <row r="243" spans="1:2" ht="12.75">
      <c r="A243" s="15"/>
      <c r="B243" s="27"/>
    </row>
    <row r="244" spans="1:2" ht="12.75">
      <c r="A244" s="15"/>
      <c r="B244" s="27"/>
    </row>
    <row r="245" spans="1:2" ht="12.75">
      <c r="A245" s="15"/>
      <c r="B245" s="27"/>
    </row>
    <row r="246" spans="1:2" ht="12.75">
      <c r="A246" s="15"/>
      <c r="B246" s="27"/>
    </row>
    <row r="247" spans="1:2" ht="12.75">
      <c r="A247" s="15"/>
      <c r="B247" s="27"/>
    </row>
    <row r="248" spans="1:2" ht="12.75">
      <c r="A248" s="15"/>
      <c r="B248" s="27"/>
    </row>
    <row r="249" spans="1:2" ht="12.75">
      <c r="A249" s="15"/>
      <c r="B249" s="27"/>
    </row>
    <row r="250" spans="1:2" ht="12.75">
      <c r="A250" s="15"/>
      <c r="B250" s="27"/>
    </row>
    <row r="251" spans="1:2" ht="12.75">
      <c r="A251" s="15"/>
      <c r="B251" s="27"/>
    </row>
    <row r="252" spans="1:2" ht="12.75">
      <c r="A252" s="15"/>
      <c r="B252" s="27"/>
    </row>
    <row r="253" spans="1:2" ht="12.75">
      <c r="A253" s="15"/>
      <c r="B253" s="27"/>
    </row>
    <row r="254" spans="1:2" ht="12.75">
      <c r="A254" s="15"/>
      <c r="B254" s="27"/>
    </row>
    <row r="255" spans="1:2" ht="12.75">
      <c r="A255" s="15"/>
      <c r="B255" s="27"/>
    </row>
    <row r="256" spans="1:2" ht="12.75">
      <c r="A256" s="15"/>
      <c r="B256" s="27"/>
    </row>
    <row r="257" spans="1:2" ht="12.75">
      <c r="A257" s="15"/>
      <c r="B257" s="27"/>
    </row>
    <row r="258" spans="1:2" ht="12.75">
      <c r="A258" s="15"/>
      <c r="B258" s="27"/>
    </row>
    <row r="259" spans="1:2" ht="12.75">
      <c r="A259" s="15"/>
      <c r="B259" s="27"/>
    </row>
    <row r="260" spans="1:2" ht="12.75">
      <c r="A260" s="15"/>
      <c r="B260" s="27"/>
    </row>
    <row r="261" spans="1:2" ht="12.75">
      <c r="A261" s="15"/>
      <c r="B261" s="27"/>
    </row>
    <row r="262" spans="1:2" ht="12.75">
      <c r="A262" s="15"/>
      <c r="B262" s="27"/>
    </row>
    <row r="263" spans="1:2" ht="12.75">
      <c r="A263" s="15"/>
      <c r="B263" s="27"/>
    </row>
    <row r="264" spans="1:2" ht="12.75">
      <c r="A264" s="15"/>
      <c r="B264" s="27"/>
    </row>
    <row r="265" spans="1:2" ht="12.75">
      <c r="A265" s="15"/>
      <c r="B265" s="27"/>
    </row>
    <row r="266" spans="1:2" ht="12.75">
      <c r="A266" s="15"/>
      <c r="B266" s="27"/>
    </row>
    <row r="267" spans="1:2" ht="12.75">
      <c r="A267" s="15"/>
      <c r="B267" s="27"/>
    </row>
    <row r="268" spans="1:2" ht="12.75">
      <c r="A268" s="15"/>
      <c r="B268" s="27"/>
    </row>
    <row r="269" spans="1:2" ht="12.75">
      <c r="A269" s="15"/>
      <c r="B269" s="27"/>
    </row>
    <row r="270" spans="1:2" ht="12.75">
      <c r="A270" s="15"/>
      <c r="B270" s="27"/>
    </row>
    <row r="271" spans="1:2" ht="12.75">
      <c r="A271" s="15"/>
      <c r="B271" s="27"/>
    </row>
    <row r="272" spans="1:2" ht="12.75">
      <c r="A272" s="15"/>
      <c r="B272" s="27"/>
    </row>
    <row r="273" spans="1:2" ht="12.75">
      <c r="A273" s="15"/>
      <c r="B273" s="27"/>
    </row>
    <row r="274" spans="1:2" ht="12.75">
      <c r="A274" s="15"/>
      <c r="B274" s="27"/>
    </row>
    <row r="275" spans="1:2" ht="12.75">
      <c r="A275" s="15"/>
      <c r="B275" s="27"/>
    </row>
    <row r="276" spans="1:2" ht="12.75">
      <c r="A276" s="15"/>
      <c r="B276" s="27"/>
    </row>
    <row r="277" spans="1:2" ht="12.75">
      <c r="A277" s="15"/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</sheetData>
  <autoFilter ref="A10:J10"/>
  <hyperlinks>
    <hyperlink ref="A4" r:id="rId1" display="Agricultural holding "/>
    <hyperlink ref="A5" r:id="rId2" display="UAA (Utilised agricultural area)"/>
    <hyperlink ref="A6" r:id="rId3" display="Cattle "/>
    <hyperlink ref="A7" r:id="rId4" display="AWU (Annual work unit)"/>
  </hyperlinks>
  <printOptions/>
  <pageMargins left="0.7480314960629921" right="0.7480314960629921" top="0.7874015748031497" bottom="0.7874015748031497" header="0.5118110236220472" footer="0.5118110236220472"/>
  <pageSetup fitToHeight="100" fitToWidth="1" horizontalDpi="600" verticalDpi="600" orientation="landscape" paperSize="9" scale="90" r:id="rId7"/>
  <headerFooter alignWithMargins="0">
    <oddFooter>&amp;C&amp;P</oddFoot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J21" sqref="J21"/>
    </sheetView>
  </sheetViews>
  <sheetFormatPr defaultColWidth="9.140625" defaultRowHeight="12.75"/>
  <cols>
    <col min="1" max="1" width="14.28125" style="0" bestFit="1" customWidth="1"/>
    <col min="2" max="7" width="10.421875" style="0" customWidth="1"/>
  </cols>
  <sheetData>
    <row r="1" spans="1:7" ht="33" customHeight="1">
      <c r="A1" s="63" t="s">
        <v>98</v>
      </c>
      <c r="B1" s="63"/>
      <c r="C1" s="63"/>
      <c r="D1" s="63"/>
      <c r="E1" s="63"/>
      <c r="F1" s="63"/>
      <c r="G1" s="63"/>
    </row>
    <row r="3" ht="12.75">
      <c r="A3" s="9" t="s">
        <v>108</v>
      </c>
    </row>
    <row r="5" spans="1:8" ht="18" customHeight="1">
      <c r="A5" s="78" t="s">
        <v>100</v>
      </c>
      <c r="B5" s="75" t="s">
        <v>99</v>
      </c>
      <c r="C5" s="76"/>
      <c r="D5" s="76"/>
      <c r="E5" s="76"/>
      <c r="F5" s="77"/>
      <c r="G5" s="64" t="s">
        <v>78</v>
      </c>
      <c r="H5" s="39"/>
    </row>
    <row r="6" spans="1:8" ht="18" customHeight="1">
      <c r="A6" s="79"/>
      <c r="B6" s="51" t="s">
        <v>11</v>
      </c>
      <c r="C6" s="51" t="s">
        <v>10</v>
      </c>
      <c r="D6" s="51" t="s">
        <v>9</v>
      </c>
      <c r="E6" s="51" t="s">
        <v>8</v>
      </c>
      <c r="F6" s="51">
        <v>2010</v>
      </c>
      <c r="G6" s="65" t="s">
        <v>79</v>
      </c>
      <c r="H6" s="39"/>
    </row>
    <row r="7" spans="1:8" ht="12.75">
      <c r="A7" s="46" t="s">
        <v>12</v>
      </c>
      <c r="B7" s="40">
        <v>61.71</v>
      </c>
      <c r="C7" s="40">
        <v>54.94</v>
      </c>
      <c r="D7" s="40">
        <v>51.54</v>
      </c>
      <c r="E7" s="40">
        <v>48.01</v>
      </c>
      <c r="F7" s="48"/>
      <c r="G7" s="70"/>
      <c r="H7" s="39"/>
    </row>
    <row r="8" spans="1:8" ht="12.75">
      <c r="A8" s="46" t="s">
        <v>13</v>
      </c>
      <c r="B8" s="40" t="s">
        <v>14</v>
      </c>
      <c r="C8" s="40">
        <v>665.55</v>
      </c>
      <c r="D8" s="40">
        <v>534.61</v>
      </c>
      <c r="E8" s="40">
        <v>493.13</v>
      </c>
      <c r="F8" s="48">
        <v>371.13</v>
      </c>
      <c r="G8" s="71">
        <f>+(F8-C8)/F8</f>
        <v>-0.7933069274917144</v>
      </c>
      <c r="H8" s="39"/>
    </row>
    <row r="9" spans="1:8" ht="12.75">
      <c r="A9" s="46" t="s">
        <v>15</v>
      </c>
      <c r="B9" s="40" t="s">
        <v>14</v>
      </c>
      <c r="C9" s="40">
        <v>45.77</v>
      </c>
      <c r="D9" s="40">
        <v>42.25</v>
      </c>
      <c r="E9" s="40">
        <v>39.4</v>
      </c>
      <c r="F9" s="48"/>
      <c r="G9" s="71"/>
      <c r="H9" s="39"/>
    </row>
    <row r="10" spans="1:8" ht="12.75">
      <c r="A10" s="46" t="s">
        <v>16</v>
      </c>
      <c r="B10" s="40">
        <v>57.83</v>
      </c>
      <c r="C10" s="40">
        <v>48.61</v>
      </c>
      <c r="D10" s="40">
        <v>51.68</v>
      </c>
      <c r="E10" s="40">
        <v>44.62</v>
      </c>
      <c r="F10" s="48">
        <v>41.001</v>
      </c>
      <c r="G10" s="71">
        <f>+(F10-C10)/F10</f>
        <v>-0.18558083949171977</v>
      </c>
      <c r="H10" s="39"/>
    </row>
    <row r="11" spans="1:8" ht="12.75">
      <c r="A11" s="46" t="s">
        <v>75</v>
      </c>
      <c r="B11" s="40">
        <v>471.96</v>
      </c>
      <c r="C11" s="40">
        <v>412.3</v>
      </c>
      <c r="D11" s="40">
        <v>389.88</v>
      </c>
      <c r="E11" s="40">
        <v>370.48</v>
      </c>
      <c r="F11" s="48">
        <v>300.7</v>
      </c>
      <c r="G11" s="71">
        <f>+(F11-C11)/F11</f>
        <v>-0.37113402061855677</v>
      </c>
      <c r="H11" s="39"/>
    </row>
    <row r="12" spans="1:8" ht="12.75">
      <c r="A12" s="46" t="s">
        <v>17</v>
      </c>
      <c r="B12" s="40" t="s">
        <v>14</v>
      </c>
      <c r="C12" s="40">
        <v>36.86</v>
      </c>
      <c r="D12" s="40">
        <v>27.75</v>
      </c>
      <c r="E12" s="40">
        <v>23.34</v>
      </c>
      <c r="F12" s="48">
        <v>19.7</v>
      </c>
      <c r="G12" s="71">
        <f>+(F12-C12)/F12</f>
        <v>-0.8710659898477158</v>
      </c>
      <c r="H12" s="39"/>
    </row>
    <row r="13" spans="1:8" ht="12.75">
      <c r="A13" s="46" t="s">
        <v>18</v>
      </c>
      <c r="B13" s="40">
        <v>141.53</v>
      </c>
      <c r="C13" s="40">
        <v>135.62</v>
      </c>
      <c r="D13" s="40">
        <v>132.67</v>
      </c>
      <c r="E13" s="40">
        <v>128.24</v>
      </c>
      <c r="F13" s="48"/>
      <c r="G13" s="71"/>
      <c r="H13" s="39"/>
    </row>
    <row r="14" spans="1:8" ht="12.75">
      <c r="A14" s="46" t="s">
        <v>19</v>
      </c>
      <c r="B14" s="40">
        <v>817.06</v>
      </c>
      <c r="C14" s="40">
        <v>824.46</v>
      </c>
      <c r="D14" s="40">
        <v>833.59</v>
      </c>
      <c r="E14" s="40">
        <v>860.15</v>
      </c>
      <c r="F14" s="48"/>
      <c r="G14" s="71"/>
      <c r="H14" s="39"/>
    </row>
    <row r="15" spans="1:8" ht="12.75">
      <c r="A15" s="46" t="s">
        <v>20</v>
      </c>
      <c r="B15" s="40">
        <v>1287.42</v>
      </c>
      <c r="C15" s="40">
        <v>1140.73</v>
      </c>
      <c r="D15" s="40">
        <v>1079.42</v>
      </c>
      <c r="E15" s="40">
        <v>1043.91</v>
      </c>
      <c r="F15" s="48"/>
      <c r="G15" s="71"/>
      <c r="H15" s="39"/>
    </row>
    <row r="16" spans="1:8" ht="12.75">
      <c r="A16" s="46" t="s">
        <v>21</v>
      </c>
      <c r="B16" s="40">
        <v>663.81</v>
      </c>
      <c r="C16" s="40">
        <v>614</v>
      </c>
      <c r="D16" s="40">
        <v>567.14</v>
      </c>
      <c r="E16" s="40">
        <v>527.35</v>
      </c>
      <c r="F16" s="48"/>
      <c r="G16" s="71"/>
      <c r="H16" s="39"/>
    </row>
    <row r="17" spans="1:8" ht="12.75">
      <c r="A17" s="46" t="s">
        <v>22</v>
      </c>
      <c r="B17" s="40">
        <v>2153.72</v>
      </c>
      <c r="C17" s="40">
        <v>1963.82</v>
      </c>
      <c r="D17" s="40">
        <v>1728.53</v>
      </c>
      <c r="E17" s="40">
        <v>1679.44</v>
      </c>
      <c r="F17" s="48"/>
      <c r="G17" s="71"/>
      <c r="H17" s="39"/>
    </row>
    <row r="18" spans="1:8" ht="12.75">
      <c r="A18" s="46" t="s">
        <v>23</v>
      </c>
      <c r="B18" s="40" t="s">
        <v>14</v>
      </c>
      <c r="C18" s="40">
        <v>45.2</v>
      </c>
      <c r="D18" s="40">
        <v>45.17</v>
      </c>
      <c r="E18" s="40">
        <v>40.12</v>
      </c>
      <c r="F18" s="48"/>
      <c r="G18" s="71"/>
      <c r="H18" s="39"/>
    </row>
    <row r="19" spans="1:8" ht="12.75">
      <c r="A19" s="46" t="s">
        <v>24</v>
      </c>
      <c r="B19" s="40">
        <v>140.84</v>
      </c>
      <c r="C19" s="40">
        <v>126.61</v>
      </c>
      <c r="D19" s="40">
        <v>128.67</v>
      </c>
      <c r="E19" s="40">
        <v>107.75</v>
      </c>
      <c r="F19" s="48">
        <v>83</v>
      </c>
      <c r="G19" s="71">
        <f aca="true" t="shared" si="0" ref="G19:G24">+(F19-C19)/F19</f>
        <v>-0.525421686746988</v>
      </c>
      <c r="H19" s="39"/>
    </row>
    <row r="20" spans="1:8" ht="12.75">
      <c r="A20" s="46" t="s">
        <v>25</v>
      </c>
      <c r="B20" s="40" t="s">
        <v>14</v>
      </c>
      <c r="C20" s="40">
        <v>272.11</v>
      </c>
      <c r="D20" s="40">
        <v>252.95</v>
      </c>
      <c r="E20" s="40">
        <v>230.27</v>
      </c>
      <c r="F20" s="48">
        <v>200.1</v>
      </c>
      <c r="G20" s="71">
        <f t="shared" si="0"/>
        <v>-0.35987006496751633</v>
      </c>
      <c r="H20" s="39"/>
    </row>
    <row r="21" spans="1:8" ht="12.75">
      <c r="A21" s="46" t="s">
        <v>26</v>
      </c>
      <c r="B21" s="40">
        <v>2.81</v>
      </c>
      <c r="C21" s="40">
        <v>2.45</v>
      </c>
      <c r="D21" s="40">
        <v>2.45</v>
      </c>
      <c r="E21" s="40">
        <v>2.3</v>
      </c>
      <c r="F21" s="48">
        <v>2.21</v>
      </c>
      <c r="G21" s="71">
        <f t="shared" si="0"/>
        <v>-0.1085972850678734</v>
      </c>
      <c r="H21" s="39"/>
    </row>
    <row r="22" spans="1:8" ht="12.75">
      <c r="A22" s="46" t="s">
        <v>27</v>
      </c>
      <c r="B22" s="40">
        <v>966.92</v>
      </c>
      <c r="C22" s="40">
        <v>773.38</v>
      </c>
      <c r="D22" s="40">
        <v>714.79</v>
      </c>
      <c r="E22" s="40">
        <v>626.32</v>
      </c>
      <c r="F22" s="48">
        <v>576.986</v>
      </c>
      <c r="G22" s="71">
        <f t="shared" si="0"/>
        <v>-0.3403791426481752</v>
      </c>
      <c r="H22" s="39"/>
    </row>
    <row r="23" spans="1:8" ht="12.75">
      <c r="A23" s="46" t="s">
        <v>28</v>
      </c>
      <c r="B23" s="40" t="s">
        <v>14</v>
      </c>
      <c r="C23" s="40">
        <v>10.99</v>
      </c>
      <c r="D23" s="40">
        <v>11.07</v>
      </c>
      <c r="E23" s="40">
        <v>11.02</v>
      </c>
      <c r="F23" s="48">
        <v>12.898</v>
      </c>
      <c r="G23" s="71">
        <f t="shared" si="0"/>
        <v>0.1479299116142037</v>
      </c>
      <c r="H23" s="39"/>
    </row>
    <row r="24" spans="1:8" ht="12.75">
      <c r="A24" s="46" t="s">
        <v>29</v>
      </c>
      <c r="B24" s="40">
        <v>101.55</v>
      </c>
      <c r="C24" s="40">
        <v>85.5</v>
      </c>
      <c r="D24" s="40">
        <v>81.83</v>
      </c>
      <c r="E24" s="40">
        <v>76.74</v>
      </c>
      <c r="F24" s="48">
        <v>72</v>
      </c>
      <c r="G24" s="71">
        <f t="shared" si="0"/>
        <v>-0.1875</v>
      </c>
      <c r="H24" s="39"/>
    </row>
    <row r="25" spans="1:8" ht="12.75">
      <c r="A25" s="46" t="s">
        <v>30</v>
      </c>
      <c r="B25" s="40">
        <v>199.47</v>
      </c>
      <c r="C25" s="40">
        <v>173.77</v>
      </c>
      <c r="D25" s="40">
        <v>170.64</v>
      </c>
      <c r="E25" s="40">
        <v>165.42</v>
      </c>
      <c r="F25" s="48"/>
      <c r="G25" s="71"/>
      <c r="H25" s="39"/>
    </row>
    <row r="26" spans="1:8" ht="12.75">
      <c r="A26" s="46" t="s">
        <v>31</v>
      </c>
      <c r="B26" s="40" t="s">
        <v>14</v>
      </c>
      <c r="C26" s="40">
        <v>2172.21</v>
      </c>
      <c r="D26" s="40">
        <v>2476.47</v>
      </c>
      <c r="E26" s="40">
        <v>2390.96</v>
      </c>
      <c r="F26" s="48"/>
      <c r="G26" s="71"/>
      <c r="H26" s="39"/>
    </row>
    <row r="27" spans="1:8" ht="12.75">
      <c r="A27" s="46" t="s">
        <v>103</v>
      </c>
      <c r="B27" s="40">
        <v>415.97</v>
      </c>
      <c r="C27" s="40">
        <v>359.28</v>
      </c>
      <c r="D27" s="40">
        <v>323.92</v>
      </c>
      <c r="E27" s="40">
        <v>275.08</v>
      </c>
      <c r="F27" s="48">
        <v>305.266</v>
      </c>
      <c r="G27" s="71">
        <f>+(F27-C27)/F27</f>
        <v>-0.1769407664135539</v>
      </c>
      <c r="H27" s="39"/>
    </row>
    <row r="28" spans="1:8" ht="12.75">
      <c r="A28" s="46" t="s">
        <v>32</v>
      </c>
      <c r="B28" s="40" t="s">
        <v>14</v>
      </c>
      <c r="C28" s="40">
        <v>4484.89</v>
      </c>
      <c r="D28" s="40">
        <v>4256.15</v>
      </c>
      <c r="E28" s="40">
        <v>3931.35</v>
      </c>
      <c r="F28" s="48"/>
      <c r="G28" s="71"/>
      <c r="H28" s="39"/>
    </row>
    <row r="29" spans="1:8" ht="12.75">
      <c r="A29" s="46" t="s">
        <v>33</v>
      </c>
      <c r="B29" s="40">
        <v>86.47</v>
      </c>
      <c r="C29" s="40">
        <v>77.15</v>
      </c>
      <c r="D29" s="40">
        <v>77.17</v>
      </c>
      <c r="E29" s="40">
        <v>75.34</v>
      </c>
      <c r="F29" s="48">
        <v>74.711</v>
      </c>
      <c r="G29" s="71">
        <f>+(F29-C29)/F29</f>
        <v>-0.03264579513056989</v>
      </c>
      <c r="H29" s="39"/>
    </row>
    <row r="30" spans="1:8" ht="12.75">
      <c r="A30" s="46" t="s">
        <v>34</v>
      </c>
      <c r="B30" s="40">
        <v>71.04</v>
      </c>
      <c r="C30" s="40">
        <v>71.74</v>
      </c>
      <c r="D30" s="40">
        <v>68.49</v>
      </c>
      <c r="E30" s="40">
        <v>68.99</v>
      </c>
      <c r="F30" s="48"/>
      <c r="G30" s="71"/>
      <c r="H30" s="39"/>
    </row>
    <row r="31" spans="1:8" ht="12.75">
      <c r="A31" s="46" t="s">
        <v>35</v>
      </c>
      <c r="B31" s="40">
        <v>81.19</v>
      </c>
      <c r="C31" s="40">
        <v>74.95</v>
      </c>
      <c r="D31" s="40">
        <v>70.62</v>
      </c>
      <c r="E31" s="40">
        <v>68.23</v>
      </c>
      <c r="F31" s="48">
        <v>63.873999999999995</v>
      </c>
      <c r="G31" s="71">
        <f>+(F31-C31)/F31</f>
        <v>-0.1734038889062844</v>
      </c>
      <c r="H31" s="39"/>
    </row>
    <row r="32" spans="1:8" ht="12.75">
      <c r="A32" s="46" t="s">
        <v>36</v>
      </c>
      <c r="B32" s="40">
        <v>81.41</v>
      </c>
      <c r="C32" s="40">
        <v>67.89</v>
      </c>
      <c r="D32" s="40">
        <v>75.81</v>
      </c>
      <c r="E32" s="40">
        <v>72.61</v>
      </c>
      <c r="F32" s="48">
        <v>70.9</v>
      </c>
      <c r="G32" s="71">
        <f>+(F32-C32)/F32</f>
        <v>0.04245416078984492</v>
      </c>
      <c r="H32" s="39"/>
    </row>
    <row r="33" spans="1:8" ht="12.75">
      <c r="A33" s="46" t="s">
        <v>37</v>
      </c>
      <c r="B33" s="40">
        <v>233.25</v>
      </c>
      <c r="C33" s="40">
        <v>280.63</v>
      </c>
      <c r="D33" s="40">
        <v>286.75</v>
      </c>
      <c r="E33" s="40">
        <v>299.83</v>
      </c>
      <c r="F33" s="48">
        <v>0</v>
      </c>
      <c r="G33" s="71"/>
      <c r="H33" s="39"/>
    </row>
    <row r="34" spans="1:8" ht="12.75">
      <c r="A34" s="45" t="s">
        <v>38</v>
      </c>
      <c r="B34" s="43">
        <v>70.74</v>
      </c>
      <c r="C34" s="43">
        <v>58.23</v>
      </c>
      <c r="D34" s="43">
        <v>53</v>
      </c>
      <c r="E34" s="43">
        <v>49.94</v>
      </c>
      <c r="F34" s="49">
        <v>46.28</v>
      </c>
      <c r="G34" s="72">
        <f>+(F34-C34)/F34</f>
        <v>-0.258210890233362</v>
      </c>
      <c r="H34" s="39"/>
    </row>
    <row r="35" spans="1:8" ht="12.75">
      <c r="A35" s="47" t="s">
        <v>39</v>
      </c>
      <c r="B35" s="44" t="s">
        <v>14</v>
      </c>
      <c r="C35" s="44" t="s">
        <v>14</v>
      </c>
      <c r="D35" s="44">
        <v>63.63</v>
      </c>
      <c r="E35" s="44" t="s">
        <v>14</v>
      </c>
      <c r="F35" s="50"/>
      <c r="G35" s="73"/>
      <c r="H35" s="39"/>
    </row>
    <row r="36" spans="1:8" ht="12.75">
      <c r="A36" s="67" t="s">
        <v>40</v>
      </c>
      <c r="B36" s="52">
        <f>SUM(B7:B33)</f>
        <v>8035.960000000001</v>
      </c>
      <c r="C36" s="52">
        <f>SUM(C7:C33)</f>
        <v>15021.409999999998</v>
      </c>
      <c r="D36" s="52">
        <f>SUM(D7:D33)</f>
        <v>14482.01</v>
      </c>
      <c r="E36" s="52">
        <f>SUM(E7:E33)</f>
        <v>13700.400000000001</v>
      </c>
      <c r="F36" s="53">
        <f>SUM(F7:F33)</f>
        <v>2194.4759999999997</v>
      </c>
      <c r="G36" s="54"/>
      <c r="H36" s="39"/>
    </row>
    <row r="37" spans="1:8" ht="12.75">
      <c r="A37" s="68" t="s">
        <v>101</v>
      </c>
      <c r="B37" s="55">
        <f>+B7+B10+B11+B13+B14+B15+B16+B17+B21+B24+B25+B27+B31+B32+B33</f>
        <v>6770.6900000000005</v>
      </c>
      <c r="C37" s="55">
        <f>+C7+C10+C11+C13+C14+C15+C16+C17+C21+C24+C25+C27+C31+C32+C33</f>
        <v>6238.95</v>
      </c>
      <c r="D37" s="55">
        <f>+D7+D10+D11+D13+D14+D15+D16+D17+D21+D24+D25+D27+D31+D32+D33</f>
        <v>5846.47</v>
      </c>
      <c r="E37" s="55">
        <f>+E7+E10+E11+E13+E14+E15+E16+E17+E21+E24+E25+E27+E31+E32+E33</f>
        <v>5662.409999999999</v>
      </c>
      <c r="F37" s="56"/>
      <c r="G37" s="57"/>
      <c r="H37" s="41"/>
    </row>
    <row r="38" spans="1:8" ht="12.75">
      <c r="A38" s="69" t="s">
        <v>102</v>
      </c>
      <c r="B38" s="58" t="s">
        <v>14</v>
      </c>
      <c r="C38" s="58">
        <f>+C8+C9+C12+C18+C19+C20+C22+C23+C26+C28+C29+C30</f>
        <v>8782.46</v>
      </c>
      <c r="D38" s="58">
        <f>+D8+D9+D12+D18+D19+D20+D22+D23+D26+D28+D29+D30</f>
        <v>8635.539999999999</v>
      </c>
      <c r="E38" s="58">
        <f>+E8+E9+E12+E18+E19+E20+E22+E23+E26+E28+E29+E30</f>
        <v>8037.99</v>
      </c>
      <c r="F38" s="59"/>
      <c r="G38" s="60"/>
      <c r="H38" s="41"/>
    </row>
    <row r="39" spans="1:8" ht="12.75">
      <c r="A39" s="66" t="s">
        <v>109</v>
      </c>
      <c r="B39" s="41"/>
      <c r="C39" s="41"/>
      <c r="D39" s="41"/>
      <c r="E39" s="41"/>
      <c r="F39" s="41"/>
      <c r="G39" s="41"/>
      <c r="H39" s="41"/>
    </row>
    <row r="40" spans="1:8" ht="12.75">
      <c r="A40" s="61" t="s">
        <v>104</v>
      </c>
      <c r="B40" s="41"/>
      <c r="C40" s="41"/>
      <c r="D40" s="41"/>
      <c r="E40" s="41"/>
      <c r="F40" s="41"/>
      <c r="G40" s="41"/>
      <c r="H40" s="41"/>
    </row>
    <row r="41" spans="1:8" ht="12.75">
      <c r="A41" s="42"/>
      <c r="B41" s="41"/>
      <c r="C41" s="41"/>
      <c r="D41" s="41"/>
      <c r="E41" s="41"/>
      <c r="F41" s="41"/>
      <c r="G41" s="41"/>
      <c r="H41" s="41"/>
    </row>
    <row r="42" spans="1:8" ht="12.75">
      <c r="A42" s="41"/>
      <c r="B42" s="41"/>
      <c r="C42" s="41"/>
      <c r="D42" s="41"/>
      <c r="E42" s="41"/>
      <c r="F42" s="41"/>
      <c r="G42" s="41"/>
      <c r="H42" s="41"/>
    </row>
  </sheetData>
  <mergeCells count="2">
    <mergeCell ref="B5:F5"/>
    <mergeCell ref="A5:A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I12" sqref="I12"/>
    </sheetView>
  </sheetViews>
  <sheetFormatPr defaultColWidth="9.140625" defaultRowHeight="12.75"/>
  <cols>
    <col min="1" max="1" width="14.28125" style="0" customWidth="1"/>
    <col min="2" max="7" width="10.421875" style="0" customWidth="1"/>
    <col min="8" max="8" width="21.57421875" style="0" customWidth="1"/>
  </cols>
  <sheetData>
    <row r="1" spans="1:9" ht="33" customHeight="1">
      <c r="A1" s="63" t="s">
        <v>110</v>
      </c>
      <c r="B1" s="63"/>
      <c r="C1" s="63"/>
      <c r="D1" s="63"/>
      <c r="E1" s="63"/>
      <c r="F1" s="63"/>
      <c r="G1" s="63"/>
      <c r="H1" s="2"/>
      <c r="I1" s="2"/>
    </row>
    <row r="3" ht="12.75">
      <c r="A3" s="9" t="s">
        <v>108</v>
      </c>
    </row>
    <row r="4" spans="1:2" ht="12.75">
      <c r="A4" s="2"/>
      <c r="B4" s="2"/>
    </row>
    <row r="5" spans="1:7" ht="18" customHeight="1">
      <c r="A5" s="78"/>
      <c r="B5" s="75" t="s">
        <v>112</v>
      </c>
      <c r="C5" s="76"/>
      <c r="D5" s="76"/>
      <c r="E5" s="76"/>
      <c r="F5" s="77"/>
      <c r="G5" s="64" t="s">
        <v>76</v>
      </c>
    </row>
    <row r="6" spans="1:7" ht="18" customHeight="1">
      <c r="A6" s="79"/>
      <c r="B6" s="51" t="s">
        <v>11</v>
      </c>
      <c r="C6" s="51" t="s">
        <v>10</v>
      </c>
      <c r="D6" s="51" t="s">
        <v>9</v>
      </c>
      <c r="E6" s="51" t="s">
        <v>8</v>
      </c>
      <c r="F6" s="51">
        <v>2010</v>
      </c>
      <c r="G6" s="65" t="s">
        <v>77</v>
      </c>
    </row>
    <row r="7" spans="1:7" ht="12.75">
      <c r="A7" s="46" t="s">
        <v>12</v>
      </c>
      <c r="B7" s="40">
        <v>1393.78</v>
      </c>
      <c r="C7" s="40">
        <v>1394.4</v>
      </c>
      <c r="D7" s="40">
        <v>1385.58</v>
      </c>
      <c r="E7" s="40">
        <v>1374.43</v>
      </c>
      <c r="F7" s="48"/>
      <c r="G7" s="70"/>
    </row>
    <row r="8" spans="1:7" ht="12.75">
      <c r="A8" s="46" t="s">
        <v>13</v>
      </c>
      <c r="B8" s="40" t="s">
        <v>14</v>
      </c>
      <c r="C8" s="40">
        <v>2904.48</v>
      </c>
      <c r="D8" s="40">
        <v>2729.39</v>
      </c>
      <c r="E8" s="40">
        <v>3050.74</v>
      </c>
      <c r="F8" s="48">
        <v>3620.95</v>
      </c>
      <c r="G8" s="71">
        <f>+(F8-C8)/C8</f>
        <v>0.24667754641106146</v>
      </c>
    </row>
    <row r="9" spans="1:7" ht="12.75">
      <c r="A9" s="46" t="s">
        <v>15</v>
      </c>
      <c r="B9" s="40" t="s">
        <v>14</v>
      </c>
      <c r="C9" s="40">
        <v>3631.55</v>
      </c>
      <c r="D9" s="40">
        <v>3557.79</v>
      </c>
      <c r="E9" s="40">
        <v>3518.07</v>
      </c>
      <c r="F9" s="48"/>
      <c r="G9" s="71"/>
    </row>
    <row r="10" spans="1:7" ht="12.75">
      <c r="A10" s="46" t="s">
        <v>16</v>
      </c>
      <c r="B10" s="40">
        <v>2644.58</v>
      </c>
      <c r="C10" s="40">
        <v>2658.21</v>
      </c>
      <c r="D10" s="40">
        <v>2707.69</v>
      </c>
      <c r="E10" s="40">
        <v>2662.59</v>
      </c>
      <c r="F10" s="48">
        <v>2648.355</v>
      </c>
      <c r="G10" s="71">
        <f>+(F10-C10)/C10</f>
        <v>-0.0037073820352793866</v>
      </c>
    </row>
    <row r="11" spans="1:7" ht="12.75">
      <c r="A11" s="46" t="s">
        <v>75</v>
      </c>
      <c r="B11" s="40">
        <v>17151.56</v>
      </c>
      <c r="C11" s="40">
        <v>16981.75</v>
      </c>
      <c r="D11" s="40">
        <v>17035.22</v>
      </c>
      <c r="E11" s="40">
        <v>16931.9</v>
      </c>
      <c r="F11" s="48">
        <v>16772.3</v>
      </c>
      <c r="G11" s="71">
        <f>+(F11-C11)/C11</f>
        <v>-0.012333828963446095</v>
      </c>
    </row>
    <row r="12" spans="1:7" ht="12.75">
      <c r="A12" s="46" t="s">
        <v>17</v>
      </c>
      <c r="B12" s="40" t="s">
        <v>14</v>
      </c>
      <c r="C12" s="40">
        <v>795.64</v>
      </c>
      <c r="D12" s="40">
        <v>828.93</v>
      </c>
      <c r="E12" s="40">
        <v>906.83</v>
      </c>
      <c r="F12" s="48">
        <v>938.8</v>
      </c>
      <c r="G12" s="71">
        <f>+(F12-C12)/C12</f>
        <v>0.17993062188929662</v>
      </c>
    </row>
    <row r="13" spans="1:7" ht="12.75">
      <c r="A13" s="46" t="s">
        <v>18</v>
      </c>
      <c r="B13" s="40">
        <v>4443.97</v>
      </c>
      <c r="C13" s="40">
        <v>4298.15</v>
      </c>
      <c r="D13" s="40">
        <v>4219.38</v>
      </c>
      <c r="E13" s="40">
        <v>4139.24</v>
      </c>
      <c r="F13" s="48"/>
      <c r="G13" s="71"/>
    </row>
    <row r="14" spans="1:7" ht="12.75">
      <c r="A14" s="46" t="s">
        <v>19</v>
      </c>
      <c r="B14" s="40">
        <v>3583.19</v>
      </c>
      <c r="C14" s="40">
        <v>3967.77</v>
      </c>
      <c r="D14" s="40">
        <v>3983.79</v>
      </c>
      <c r="E14" s="40">
        <v>4076.23</v>
      </c>
      <c r="F14" s="48"/>
      <c r="G14" s="71"/>
    </row>
    <row r="15" spans="1:7" ht="12.75">
      <c r="A15" s="46" t="s">
        <v>20</v>
      </c>
      <c r="B15" s="40">
        <v>26158.41</v>
      </c>
      <c r="C15" s="40">
        <v>25175.26</v>
      </c>
      <c r="D15" s="40">
        <v>24855.13</v>
      </c>
      <c r="E15" s="40">
        <v>24892.52</v>
      </c>
      <c r="F15" s="48"/>
      <c r="G15" s="71"/>
    </row>
    <row r="16" spans="1:7" ht="12.75">
      <c r="A16" s="46" t="s">
        <v>21</v>
      </c>
      <c r="B16" s="40">
        <v>27856.31</v>
      </c>
      <c r="C16" s="40">
        <v>27795.24</v>
      </c>
      <c r="D16" s="40">
        <v>27590.94</v>
      </c>
      <c r="E16" s="40">
        <v>27476.93</v>
      </c>
      <c r="F16" s="48"/>
      <c r="G16" s="71"/>
    </row>
    <row r="17" spans="1:7" ht="12.75">
      <c r="A17" s="46" t="s">
        <v>22</v>
      </c>
      <c r="B17" s="40">
        <v>13062.26</v>
      </c>
      <c r="C17" s="40">
        <v>13115.81</v>
      </c>
      <c r="D17" s="40">
        <v>12707.85</v>
      </c>
      <c r="E17" s="40">
        <v>12744.2</v>
      </c>
      <c r="F17" s="48"/>
      <c r="G17" s="71"/>
    </row>
    <row r="18" spans="1:7" ht="12.75">
      <c r="A18" s="46" t="s">
        <v>23</v>
      </c>
      <c r="B18" s="40" t="s">
        <v>14</v>
      </c>
      <c r="C18" s="40">
        <v>156.38</v>
      </c>
      <c r="D18" s="40">
        <v>151.5</v>
      </c>
      <c r="E18" s="40">
        <v>146</v>
      </c>
      <c r="F18" s="48"/>
      <c r="G18" s="71"/>
    </row>
    <row r="19" spans="1:7" ht="12.75">
      <c r="A19" s="46" t="s">
        <v>24</v>
      </c>
      <c r="B19" s="40">
        <v>1432.68</v>
      </c>
      <c r="C19" s="40">
        <v>1489.35</v>
      </c>
      <c r="D19" s="40">
        <v>1701.68</v>
      </c>
      <c r="E19" s="40">
        <v>1773.84</v>
      </c>
      <c r="F19" s="48">
        <v>1786.4</v>
      </c>
      <c r="G19" s="71">
        <f aca="true" t="shared" si="0" ref="G19:G24">+(F19-C19)/C19</f>
        <v>0.19944942424547635</v>
      </c>
    </row>
    <row r="20" spans="1:7" ht="12.75">
      <c r="A20" s="46" t="s">
        <v>25</v>
      </c>
      <c r="B20" s="40" t="s">
        <v>14</v>
      </c>
      <c r="C20" s="40">
        <v>2490.96</v>
      </c>
      <c r="D20" s="40">
        <v>2792.04</v>
      </c>
      <c r="E20" s="40">
        <v>2648.95</v>
      </c>
      <c r="F20" s="48">
        <v>2736.4</v>
      </c>
      <c r="G20" s="71">
        <f t="shared" si="0"/>
        <v>0.09853229277065872</v>
      </c>
    </row>
    <row r="21" spans="1:7" ht="12.75">
      <c r="A21" s="46" t="s">
        <v>26</v>
      </c>
      <c r="B21" s="40">
        <v>127.51</v>
      </c>
      <c r="C21" s="40">
        <v>128.16</v>
      </c>
      <c r="D21" s="40">
        <v>129.13</v>
      </c>
      <c r="E21" s="40">
        <v>130.88</v>
      </c>
      <c r="F21" s="48">
        <v>131.11</v>
      </c>
      <c r="G21" s="71">
        <f t="shared" si="0"/>
        <v>0.02301810237203509</v>
      </c>
    </row>
    <row r="22" spans="1:7" ht="12.75">
      <c r="A22" s="46" t="s">
        <v>27</v>
      </c>
      <c r="B22" s="40">
        <v>4555.11</v>
      </c>
      <c r="C22" s="40">
        <v>4352.37</v>
      </c>
      <c r="D22" s="40">
        <v>4266.55</v>
      </c>
      <c r="E22" s="40">
        <v>4228.58</v>
      </c>
      <c r="F22" s="48">
        <v>4610.8815341</v>
      </c>
      <c r="G22" s="71">
        <f t="shared" si="0"/>
        <v>0.059395578523884704</v>
      </c>
    </row>
    <row r="23" spans="1:7" ht="12.75">
      <c r="A23" s="46" t="s">
        <v>28</v>
      </c>
      <c r="B23" s="40" t="s">
        <v>14</v>
      </c>
      <c r="C23" s="40">
        <v>10.79</v>
      </c>
      <c r="D23" s="40">
        <v>10.25</v>
      </c>
      <c r="E23" s="40">
        <v>10.33</v>
      </c>
      <c r="F23" s="48">
        <v>11.479762000000001</v>
      </c>
      <c r="G23" s="71">
        <f t="shared" si="0"/>
        <v>0.0639260426320669</v>
      </c>
    </row>
    <row r="24" spans="1:7" ht="12.75">
      <c r="A24" s="46" t="s">
        <v>29</v>
      </c>
      <c r="B24" s="40">
        <v>2027.8</v>
      </c>
      <c r="C24" s="40">
        <v>2007.25</v>
      </c>
      <c r="D24" s="40">
        <v>1958.06</v>
      </c>
      <c r="E24" s="40">
        <v>1914.33</v>
      </c>
      <c r="F24" s="48">
        <v>1873</v>
      </c>
      <c r="G24" s="71">
        <f t="shared" si="0"/>
        <v>-0.0668825507535185</v>
      </c>
    </row>
    <row r="25" spans="1:7" ht="12.75">
      <c r="A25" s="46" t="s">
        <v>30</v>
      </c>
      <c r="B25" s="40">
        <v>3388.23</v>
      </c>
      <c r="C25" s="40">
        <v>3257.22</v>
      </c>
      <c r="D25" s="40">
        <v>3266.24</v>
      </c>
      <c r="E25" s="40">
        <v>3189.11</v>
      </c>
      <c r="F25" s="48"/>
      <c r="G25" s="71"/>
    </row>
    <row r="26" spans="1:7" ht="12.75">
      <c r="A26" s="46" t="s">
        <v>31</v>
      </c>
      <c r="B26" s="40" t="s">
        <v>14</v>
      </c>
      <c r="C26" s="40">
        <v>14426.32</v>
      </c>
      <c r="D26" s="40">
        <v>14754.88</v>
      </c>
      <c r="E26" s="40">
        <v>15477.19</v>
      </c>
      <c r="F26" s="48"/>
      <c r="G26" s="71"/>
    </row>
    <row r="27" spans="1:7" ht="12.75">
      <c r="A27" s="46" t="s">
        <v>80</v>
      </c>
      <c r="B27" s="40">
        <v>3863.09</v>
      </c>
      <c r="C27" s="40">
        <v>3725.19</v>
      </c>
      <c r="D27" s="40">
        <v>3679.59</v>
      </c>
      <c r="E27" s="40">
        <v>3472.94</v>
      </c>
      <c r="F27" s="48">
        <v>3668.145</v>
      </c>
      <c r="G27" s="71">
        <f>+(F27-C27)/C27</f>
        <v>-0.015313312878000872</v>
      </c>
    </row>
    <row r="28" spans="1:7" ht="12.75">
      <c r="A28" s="46" t="s">
        <v>32</v>
      </c>
      <c r="B28" s="40" t="s">
        <v>14</v>
      </c>
      <c r="C28" s="40">
        <v>13930.71</v>
      </c>
      <c r="D28" s="40">
        <v>13906.7</v>
      </c>
      <c r="E28" s="40">
        <v>13753.05</v>
      </c>
      <c r="F28" s="48"/>
      <c r="G28" s="71"/>
    </row>
    <row r="29" spans="1:7" ht="12.75">
      <c r="A29" s="46" t="s">
        <v>33</v>
      </c>
      <c r="B29" s="40">
        <v>485.88</v>
      </c>
      <c r="C29" s="40">
        <v>486.47</v>
      </c>
      <c r="D29" s="40">
        <v>485.43</v>
      </c>
      <c r="E29" s="40">
        <v>488.77</v>
      </c>
      <c r="F29" s="48">
        <v>476.55600000000004</v>
      </c>
      <c r="G29" s="71">
        <f>+(F29-C29)/C29</f>
        <v>-0.020379468415318493</v>
      </c>
    </row>
    <row r="30" spans="1:7" ht="12.75">
      <c r="A30" s="46" t="s">
        <v>34</v>
      </c>
      <c r="B30" s="40">
        <v>2159.9</v>
      </c>
      <c r="C30" s="40">
        <v>2137.5</v>
      </c>
      <c r="D30" s="40">
        <v>1879.49</v>
      </c>
      <c r="E30" s="40">
        <v>1936.62</v>
      </c>
      <c r="F30" s="48"/>
      <c r="G30" s="71"/>
    </row>
    <row r="31" spans="1:7" ht="12.75">
      <c r="A31" s="46" t="s">
        <v>35</v>
      </c>
      <c r="B31" s="40">
        <v>2218.41</v>
      </c>
      <c r="C31" s="40">
        <v>2244.7</v>
      </c>
      <c r="D31" s="40">
        <v>2263.56</v>
      </c>
      <c r="E31" s="40">
        <v>2292.29</v>
      </c>
      <c r="F31" s="48">
        <v>2292.18842</v>
      </c>
      <c r="G31" s="71">
        <f>+(F31-C31)/C31</f>
        <v>0.021155798102196345</v>
      </c>
    </row>
    <row r="32" spans="1:7" ht="12.75">
      <c r="A32" s="46" t="s">
        <v>36</v>
      </c>
      <c r="B32" s="40">
        <v>3073.2</v>
      </c>
      <c r="C32" s="40">
        <v>3126.91</v>
      </c>
      <c r="D32" s="40">
        <v>3192.45</v>
      </c>
      <c r="E32" s="40">
        <v>3118</v>
      </c>
      <c r="F32" s="48">
        <v>3085.3</v>
      </c>
      <c r="G32" s="71">
        <f>+(F32-C32)/C32</f>
        <v>-0.01330706672082013</v>
      </c>
    </row>
    <row r="33" spans="1:7" ht="12.75">
      <c r="A33" s="46" t="s">
        <v>37</v>
      </c>
      <c r="B33" s="40">
        <v>15798.51</v>
      </c>
      <c r="C33" s="40">
        <v>16105.81</v>
      </c>
      <c r="D33" s="40">
        <v>15956.96</v>
      </c>
      <c r="E33" s="40">
        <v>16130.49</v>
      </c>
      <c r="F33" s="48"/>
      <c r="G33" s="71"/>
    </row>
    <row r="34" spans="1:7" ht="12.75">
      <c r="A34" s="45" t="s">
        <v>38</v>
      </c>
      <c r="B34" s="43">
        <v>1038.21</v>
      </c>
      <c r="C34" s="43">
        <v>1040.35</v>
      </c>
      <c r="D34" s="43">
        <v>1035.4</v>
      </c>
      <c r="E34" s="43">
        <v>1031.99</v>
      </c>
      <c r="F34" s="49">
        <v>1006.7803000000001</v>
      </c>
      <c r="G34" s="72">
        <f>+(F34-C34)/C34</f>
        <v>-0.032267698370740415</v>
      </c>
    </row>
    <row r="35" spans="1:7" ht="12.75">
      <c r="A35" s="47" t="s">
        <v>39</v>
      </c>
      <c r="B35" s="44" t="s">
        <v>14</v>
      </c>
      <c r="C35" s="44" t="s">
        <v>14</v>
      </c>
      <c r="D35" s="44" t="s">
        <v>14</v>
      </c>
      <c r="E35" s="44" t="s">
        <v>14</v>
      </c>
      <c r="F35" s="50"/>
      <c r="G35" s="73"/>
    </row>
    <row r="36" spans="1:7" ht="12.75">
      <c r="A36" s="67" t="s">
        <v>40</v>
      </c>
      <c r="B36" s="52">
        <v>135424.38</v>
      </c>
      <c r="C36" s="52">
        <v>172794.35</v>
      </c>
      <c r="D36" s="52">
        <v>171996.2</v>
      </c>
      <c r="E36" s="52">
        <v>172485.05</v>
      </c>
      <c r="F36" s="53"/>
      <c r="G36" s="54"/>
    </row>
    <row r="37" spans="1:7" ht="12.75">
      <c r="A37" s="68" t="s">
        <v>41</v>
      </c>
      <c r="B37" s="55">
        <v>126790.81</v>
      </c>
      <c r="C37" s="55">
        <v>125981.83</v>
      </c>
      <c r="D37" s="55">
        <v>124931.57</v>
      </c>
      <c r="E37" s="55">
        <v>124546.08</v>
      </c>
      <c r="F37" s="56"/>
      <c r="G37" s="57"/>
    </row>
    <row r="38" spans="1:7" ht="12.75">
      <c r="A38" s="69" t="s">
        <v>42</v>
      </c>
      <c r="B38" s="58" t="s">
        <v>14</v>
      </c>
      <c r="C38" s="58">
        <v>46812.52</v>
      </c>
      <c r="D38" s="58">
        <v>47064.63</v>
      </c>
      <c r="E38" s="58">
        <v>47938.97</v>
      </c>
      <c r="F38" s="59"/>
      <c r="G38" s="60"/>
    </row>
    <row r="39" ht="12.75">
      <c r="A39" s="66" t="s">
        <v>109</v>
      </c>
    </row>
    <row r="40" ht="12.75">
      <c r="A40" s="61" t="s">
        <v>104</v>
      </c>
    </row>
    <row r="41" ht="12.75">
      <c r="A41" s="1"/>
    </row>
  </sheetData>
  <mergeCells count="2">
    <mergeCell ref="B5:F5"/>
    <mergeCell ref="A5:A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20" sqref="J20"/>
    </sheetView>
  </sheetViews>
  <sheetFormatPr defaultColWidth="9.140625" defaultRowHeight="12.75"/>
  <cols>
    <col min="1" max="1" width="14.28125" style="0" customWidth="1"/>
    <col min="2" max="7" width="10.421875" style="0" customWidth="1"/>
  </cols>
  <sheetData>
    <row r="1" spans="1:7" ht="37.5" customHeight="1">
      <c r="A1" s="74" t="s">
        <v>111</v>
      </c>
      <c r="B1" s="63"/>
      <c r="C1" s="63"/>
      <c r="D1" s="63"/>
      <c r="E1" s="63"/>
      <c r="F1" s="63"/>
      <c r="G1" s="63"/>
    </row>
    <row r="3" ht="12.75">
      <c r="A3" s="9" t="s">
        <v>108</v>
      </c>
    </row>
    <row r="5" spans="1:6" ht="12.75">
      <c r="A5" s="1"/>
      <c r="B5" s="1"/>
      <c r="C5" s="1"/>
      <c r="D5" s="1"/>
      <c r="E5" s="1"/>
      <c r="F5" s="1"/>
    </row>
    <row r="6" spans="1:7" ht="18" customHeight="1">
      <c r="A6" s="78" t="s">
        <v>100</v>
      </c>
      <c r="B6" s="75" t="s">
        <v>113</v>
      </c>
      <c r="C6" s="76"/>
      <c r="D6" s="76"/>
      <c r="E6" s="76"/>
      <c r="F6" s="77"/>
      <c r="G6" s="64" t="s">
        <v>76</v>
      </c>
    </row>
    <row r="7" spans="1:7" ht="18" customHeight="1">
      <c r="A7" s="79"/>
      <c r="B7" s="51" t="s">
        <v>11</v>
      </c>
      <c r="C7" s="51" t="s">
        <v>10</v>
      </c>
      <c r="D7" s="51" t="s">
        <v>9</v>
      </c>
      <c r="E7" s="51" t="s">
        <v>8</v>
      </c>
      <c r="F7" s="51">
        <v>2010</v>
      </c>
      <c r="G7" s="65" t="s">
        <v>77</v>
      </c>
    </row>
    <row r="8" spans="1:7" ht="12.75">
      <c r="A8" s="46" t="s">
        <v>12</v>
      </c>
      <c r="B8" s="40">
        <v>3041.57</v>
      </c>
      <c r="C8" s="40">
        <v>2778.08</v>
      </c>
      <c r="D8" s="40">
        <v>2698.65</v>
      </c>
      <c r="E8" s="40">
        <v>2649.39</v>
      </c>
      <c r="F8" s="48"/>
      <c r="G8" s="70"/>
    </row>
    <row r="9" spans="1:7" ht="12.75">
      <c r="A9" s="46" t="s">
        <v>13</v>
      </c>
      <c r="B9" s="40" t="s">
        <v>14</v>
      </c>
      <c r="C9" s="40">
        <v>691.72</v>
      </c>
      <c r="D9" s="40">
        <v>609.35</v>
      </c>
      <c r="E9" s="40">
        <v>601.98</v>
      </c>
      <c r="F9" s="48">
        <v>589.26</v>
      </c>
      <c r="G9" s="71">
        <f>+(F9-C9)/C9</f>
        <v>-0.1481235181865495</v>
      </c>
    </row>
    <row r="10" spans="1:7" ht="12.75">
      <c r="A10" s="46" t="s">
        <v>15</v>
      </c>
      <c r="B10" s="40" t="s">
        <v>14</v>
      </c>
      <c r="C10" s="40">
        <v>1504.79</v>
      </c>
      <c r="D10" s="40">
        <v>1425.81</v>
      </c>
      <c r="E10" s="40">
        <v>1419.01</v>
      </c>
      <c r="F10" s="48"/>
      <c r="G10" s="71"/>
    </row>
    <row r="11" spans="1:7" ht="12.75">
      <c r="A11" s="46" t="s">
        <v>16</v>
      </c>
      <c r="B11" s="40">
        <v>1887.06</v>
      </c>
      <c r="C11" s="40">
        <v>1724.41</v>
      </c>
      <c r="D11" s="40">
        <v>1570.08</v>
      </c>
      <c r="E11" s="40">
        <v>1566.22</v>
      </c>
      <c r="F11" s="48">
        <v>1571.05</v>
      </c>
      <c r="G11" s="71">
        <f>+(F11-C11)/C11</f>
        <v>-0.08893476609391045</v>
      </c>
    </row>
    <row r="12" spans="1:7" ht="12.75">
      <c r="A12" s="46" t="s">
        <v>75</v>
      </c>
      <c r="B12" s="40">
        <v>14895.81</v>
      </c>
      <c r="C12" s="40">
        <v>13638.72</v>
      </c>
      <c r="D12" s="40">
        <v>13034.47</v>
      </c>
      <c r="E12" s="40">
        <v>12674.93</v>
      </c>
      <c r="F12" s="48">
        <v>12638.9</v>
      </c>
      <c r="G12" s="71">
        <f>+(F12-C12)/C12</f>
        <v>-0.07330746580324252</v>
      </c>
    </row>
    <row r="13" spans="1:7" ht="12.75">
      <c r="A13" s="46" t="s">
        <v>17</v>
      </c>
      <c r="B13" s="40" t="s">
        <v>14</v>
      </c>
      <c r="C13" s="40">
        <v>274.21</v>
      </c>
      <c r="D13" s="40">
        <v>261.23</v>
      </c>
      <c r="E13" s="40">
        <v>253.23</v>
      </c>
      <c r="F13" s="48"/>
      <c r="G13" s="71"/>
    </row>
    <row r="14" spans="1:7" ht="12.75">
      <c r="A14" s="46" t="s">
        <v>18</v>
      </c>
      <c r="B14" s="40">
        <v>7036.01</v>
      </c>
      <c r="C14" s="40">
        <v>6989.72</v>
      </c>
      <c r="D14" s="40">
        <v>6868.78</v>
      </c>
      <c r="E14" s="40">
        <v>6572.87</v>
      </c>
      <c r="F14" s="48"/>
      <c r="G14" s="71"/>
    </row>
    <row r="15" spans="1:7" ht="12.75">
      <c r="A15" s="46" t="s">
        <v>19</v>
      </c>
      <c r="B15" s="40">
        <v>652.39</v>
      </c>
      <c r="C15" s="40">
        <v>733.14</v>
      </c>
      <c r="D15" s="40">
        <v>717.1</v>
      </c>
      <c r="E15" s="40">
        <v>732</v>
      </c>
      <c r="F15" s="48"/>
      <c r="G15" s="71"/>
    </row>
    <row r="16" spans="1:7" ht="12.75">
      <c r="A16" s="46" t="s">
        <v>20</v>
      </c>
      <c r="B16" s="40">
        <v>6346.46</v>
      </c>
      <c r="C16" s="40">
        <v>5973.21</v>
      </c>
      <c r="D16" s="40">
        <v>5866.06</v>
      </c>
      <c r="E16" s="40">
        <v>5740.56</v>
      </c>
      <c r="F16" s="48"/>
      <c r="G16" s="71"/>
    </row>
    <row r="17" spans="1:7" ht="12.75">
      <c r="A17" s="46" t="s">
        <v>21</v>
      </c>
      <c r="B17" s="40">
        <v>20258.92</v>
      </c>
      <c r="C17" s="40">
        <v>19454.36</v>
      </c>
      <c r="D17" s="40">
        <v>19131.76</v>
      </c>
      <c r="E17" s="40">
        <v>19350.47</v>
      </c>
      <c r="F17" s="48"/>
      <c r="G17" s="71"/>
    </row>
    <row r="18" spans="1:7" ht="12.75">
      <c r="A18" s="46" t="s">
        <v>22</v>
      </c>
      <c r="B18" s="40">
        <v>6231.2</v>
      </c>
      <c r="C18" s="40">
        <v>6261.13</v>
      </c>
      <c r="D18" s="40">
        <v>6179.54</v>
      </c>
      <c r="E18" s="40">
        <v>6364.35</v>
      </c>
      <c r="F18" s="48"/>
      <c r="G18" s="71"/>
    </row>
    <row r="19" spans="1:7" ht="12.75">
      <c r="A19" s="46" t="s">
        <v>23</v>
      </c>
      <c r="B19" s="40" t="s">
        <v>14</v>
      </c>
      <c r="C19" s="40">
        <v>61.05</v>
      </c>
      <c r="D19" s="40">
        <v>59.13</v>
      </c>
      <c r="E19" s="40">
        <v>58.46</v>
      </c>
      <c r="F19" s="48"/>
      <c r="G19" s="71"/>
    </row>
    <row r="20" spans="1:7" ht="12.75">
      <c r="A20" s="46" t="s">
        <v>24</v>
      </c>
      <c r="B20" s="40">
        <v>364.83</v>
      </c>
      <c r="C20" s="40">
        <v>378.67</v>
      </c>
      <c r="D20" s="40">
        <v>369.84</v>
      </c>
      <c r="E20" s="40">
        <v>397.86</v>
      </c>
      <c r="F20" s="48">
        <v>394.8</v>
      </c>
      <c r="G20" s="71">
        <f aca="true" t="shared" si="0" ref="G20:G25">+(F20-C20)/C20</f>
        <v>0.04259645601711251</v>
      </c>
    </row>
    <row r="21" spans="1:7" ht="12.75">
      <c r="A21" s="46" t="s">
        <v>25</v>
      </c>
      <c r="B21" s="40" t="s">
        <v>14</v>
      </c>
      <c r="C21" s="40">
        <v>895.37</v>
      </c>
      <c r="D21" s="40">
        <v>1008.98</v>
      </c>
      <c r="E21" s="40">
        <v>784.2</v>
      </c>
      <c r="F21" s="48">
        <v>740.8</v>
      </c>
      <c r="G21" s="71">
        <f t="shared" si="0"/>
        <v>-0.17263254297106229</v>
      </c>
    </row>
    <row r="22" spans="1:7" ht="12.75">
      <c r="A22" s="46" t="s">
        <v>26</v>
      </c>
      <c r="B22" s="40">
        <v>207.93</v>
      </c>
      <c r="C22" s="40">
        <v>189.67</v>
      </c>
      <c r="D22" s="40">
        <v>185.24</v>
      </c>
      <c r="E22" s="40">
        <v>191.93</v>
      </c>
      <c r="F22" s="48">
        <v>198.89</v>
      </c>
      <c r="G22" s="71">
        <f t="shared" si="0"/>
        <v>0.04861074497811989</v>
      </c>
    </row>
    <row r="23" spans="1:7" ht="12.75">
      <c r="A23" s="46" t="s">
        <v>27</v>
      </c>
      <c r="B23" s="40">
        <v>850.44</v>
      </c>
      <c r="C23" s="40">
        <v>705.96</v>
      </c>
      <c r="D23" s="40">
        <v>706.95</v>
      </c>
      <c r="E23" s="40">
        <v>703.5</v>
      </c>
      <c r="F23" s="48">
        <v>707.381</v>
      </c>
      <c r="G23" s="71">
        <f t="shared" si="0"/>
        <v>0.0020128619185222044</v>
      </c>
    </row>
    <row r="24" spans="1:7" ht="12.75">
      <c r="A24" s="46" t="s">
        <v>28</v>
      </c>
      <c r="B24" s="40" t="s">
        <v>14</v>
      </c>
      <c r="C24" s="40">
        <v>18.58</v>
      </c>
      <c r="D24" s="40">
        <v>19.85</v>
      </c>
      <c r="E24" s="40">
        <v>18.91</v>
      </c>
      <c r="F24" s="48">
        <v>15.957999999999998</v>
      </c>
      <c r="G24" s="71">
        <f t="shared" si="0"/>
        <v>-0.1411194833153929</v>
      </c>
    </row>
    <row r="25" spans="1:7" ht="12.75">
      <c r="A25" s="46" t="s">
        <v>29</v>
      </c>
      <c r="B25" s="40">
        <v>4205.69</v>
      </c>
      <c r="C25" s="40">
        <v>3759.19</v>
      </c>
      <c r="D25" s="40">
        <v>3798.8</v>
      </c>
      <c r="E25" s="40">
        <v>3762.78</v>
      </c>
      <c r="F25" s="48">
        <v>3976</v>
      </c>
      <c r="G25" s="71">
        <f t="shared" si="0"/>
        <v>0.05767465863656797</v>
      </c>
    </row>
    <row r="26" spans="1:7" ht="12.75">
      <c r="A26" s="46" t="s">
        <v>30</v>
      </c>
      <c r="B26" s="40">
        <v>2151.34</v>
      </c>
      <c r="C26" s="40">
        <v>2038.58</v>
      </c>
      <c r="D26" s="40">
        <v>2003.39</v>
      </c>
      <c r="E26" s="40">
        <v>1973.41</v>
      </c>
      <c r="F26" s="48"/>
      <c r="G26" s="71"/>
    </row>
    <row r="27" spans="1:7" ht="12.75">
      <c r="A27" s="46" t="s">
        <v>31</v>
      </c>
      <c r="B27" s="40" t="s">
        <v>14</v>
      </c>
      <c r="C27" s="40">
        <v>5532.73</v>
      </c>
      <c r="D27" s="40">
        <v>5482.46</v>
      </c>
      <c r="E27" s="40">
        <v>5855.39</v>
      </c>
      <c r="F27" s="48"/>
      <c r="G27" s="71"/>
    </row>
    <row r="28" spans="1:7" ht="12.75">
      <c r="A28" s="46" t="s">
        <v>80</v>
      </c>
      <c r="B28" s="40">
        <v>1415.19</v>
      </c>
      <c r="C28" s="40">
        <v>1398.18</v>
      </c>
      <c r="D28" s="40">
        <v>1315.44</v>
      </c>
      <c r="E28" s="40">
        <v>1324.29</v>
      </c>
      <c r="F28" s="48">
        <v>1430.285</v>
      </c>
      <c r="G28" s="71">
        <f>+(F28-C28)/C28</f>
        <v>0.022961993448626084</v>
      </c>
    </row>
    <row r="29" spans="1:7" ht="12.75">
      <c r="A29" s="46" t="s">
        <v>32</v>
      </c>
      <c r="B29" s="40" t="s">
        <v>14</v>
      </c>
      <c r="C29" s="40">
        <v>2870.78</v>
      </c>
      <c r="D29" s="40">
        <v>2766.1</v>
      </c>
      <c r="E29" s="40">
        <v>2733.56</v>
      </c>
      <c r="F29" s="48"/>
      <c r="G29" s="71"/>
    </row>
    <row r="30" spans="1:7" ht="12.75">
      <c r="A30" s="46" t="s">
        <v>33</v>
      </c>
      <c r="B30" s="40">
        <v>499.55</v>
      </c>
      <c r="C30" s="40">
        <v>478.33</v>
      </c>
      <c r="D30" s="40">
        <v>461.22</v>
      </c>
      <c r="E30" s="40">
        <v>472.36</v>
      </c>
      <c r="F30" s="48">
        <v>472.331</v>
      </c>
      <c r="G30" s="71">
        <f>+(F30-C30)/C30</f>
        <v>-0.012541550812200713</v>
      </c>
    </row>
    <row r="31" spans="1:7" ht="12.75">
      <c r="A31" s="46" t="s">
        <v>34</v>
      </c>
      <c r="B31" s="40">
        <v>625.19</v>
      </c>
      <c r="C31" s="40">
        <v>583.17</v>
      </c>
      <c r="D31" s="40">
        <v>514.03</v>
      </c>
      <c r="E31" s="40">
        <v>501.66</v>
      </c>
      <c r="F31" s="48">
        <v>0</v>
      </c>
      <c r="G31" s="71"/>
    </row>
    <row r="32" spans="1:7" ht="12.75">
      <c r="A32" s="46" t="s">
        <v>35</v>
      </c>
      <c r="B32" s="40">
        <v>1056.48</v>
      </c>
      <c r="C32" s="40">
        <v>1000.08</v>
      </c>
      <c r="D32" s="40">
        <v>958.89</v>
      </c>
      <c r="E32" s="40">
        <v>926.69</v>
      </c>
      <c r="F32" s="48">
        <v>925.7909999999999</v>
      </c>
      <c r="G32" s="71">
        <f>+(F32-C32)/C32</f>
        <v>-0.07428305735541167</v>
      </c>
    </row>
    <row r="33" spans="1:7" ht="12.75">
      <c r="A33" s="46" t="s">
        <v>36</v>
      </c>
      <c r="B33" s="40">
        <v>1712.99</v>
      </c>
      <c r="C33" s="40">
        <v>1606.83</v>
      </c>
      <c r="D33" s="40">
        <v>1604.93</v>
      </c>
      <c r="E33" s="40">
        <v>1559.74</v>
      </c>
      <c r="F33" s="48">
        <v>1536.6</v>
      </c>
      <c r="G33" s="71">
        <f>+(F33-C33)/C33</f>
        <v>-0.04370717499673271</v>
      </c>
    </row>
    <row r="34" spans="1:7" ht="12.75">
      <c r="A34" s="46" t="s">
        <v>37</v>
      </c>
      <c r="B34" s="40">
        <v>11090.68</v>
      </c>
      <c r="C34" s="40">
        <v>10507.29</v>
      </c>
      <c r="D34" s="40">
        <v>10399.99</v>
      </c>
      <c r="E34" s="40">
        <v>10280.33</v>
      </c>
      <c r="F34" s="48"/>
      <c r="G34" s="71"/>
    </row>
    <row r="35" spans="1:7" ht="12.75">
      <c r="A35" s="45" t="s">
        <v>38</v>
      </c>
      <c r="B35" s="43">
        <v>1033.07</v>
      </c>
      <c r="C35" s="43">
        <v>956.92</v>
      </c>
      <c r="D35" s="43">
        <v>933.7</v>
      </c>
      <c r="E35" s="43">
        <v>905.52</v>
      </c>
      <c r="F35" s="49">
        <v>875.169</v>
      </c>
      <c r="G35" s="72">
        <f>+(F35-C35)/C35</f>
        <v>-0.08543138402374283</v>
      </c>
    </row>
    <row r="36" spans="1:7" ht="12.75">
      <c r="A36" s="47" t="s">
        <v>39</v>
      </c>
      <c r="B36" s="44" t="s">
        <v>14</v>
      </c>
      <c r="C36" s="44" t="s">
        <v>14</v>
      </c>
      <c r="D36" s="44">
        <v>1554.7</v>
      </c>
      <c r="E36" s="44" t="s">
        <v>14</v>
      </c>
      <c r="F36" s="50"/>
      <c r="G36" s="73"/>
    </row>
    <row r="37" spans="1:7" ht="12.75">
      <c r="A37" s="67" t="s">
        <v>40</v>
      </c>
      <c r="B37" s="52">
        <f>SUM(B8:B34)</f>
        <v>84529.73000000001</v>
      </c>
      <c r="C37" s="52">
        <f>SUM(C8:C34)</f>
        <v>92047.94999999998</v>
      </c>
      <c r="D37" s="52">
        <f>SUM(D8:D34)</f>
        <v>90018.07</v>
      </c>
      <c r="E37" s="52">
        <f>SUM(E8:E34)</f>
        <v>89470.08</v>
      </c>
      <c r="F37" s="53">
        <f>SUM(F8:F34)</f>
        <v>25198.045999999995</v>
      </c>
      <c r="G37" s="54"/>
    </row>
    <row r="38" spans="1:7" ht="12.75">
      <c r="A38" s="68" t="s">
        <v>41</v>
      </c>
      <c r="B38" s="55">
        <f>+B8+B11+B12+B14+B15+B16+B17+B18+B22+B25+B26+B28+B32+B33+B34</f>
        <v>82189.72</v>
      </c>
      <c r="C38" s="55">
        <f>+C8+C11+C12+C14+C15+C16+C17+C18+C22+C25+C26+C28+C32+C33+C34</f>
        <v>78052.59</v>
      </c>
      <c r="D38" s="55">
        <f>+D8+D11+D12+D14+D15+D16+D17+D18+D22+D25+D26+D28+D32+D33+D34</f>
        <v>76333.12</v>
      </c>
      <c r="E38" s="55">
        <f>+E8+E11+E12+E14+E15+E16+E17+E18+E22+E25+E26+E28+E32+E33+E34</f>
        <v>75669.96</v>
      </c>
      <c r="F38" s="56"/>
      <c r="G38" s="57"/>
    </row>
    <row r="39" spans="1:7" ht="12.75">
      <c r="A39" s="69" t="s">
        <v>42</v>
      </c>
      <c r="B39" s="58" t="s">
        <v>14</v>
      </c>
      <c r="C39" s="58">
        <f>+C9+C10+C13+C19+C20+C21+C23+C24+C27+C29+C30+C31</f>
        <v>13995.36</v>
      </c>
      <c r="D39" s="58">
        <f>+D9+D10+D13+D19+D20+D21+D23+D24+D27+D29+D30+D31</f>
        <v>13684.95</v>
      </c>
      <c r="E39" s="58">
        <f>+E9+E10+E13+E19+E20+E21+E23+E24+E27+E29+E30+E31</f>
        <v>13800.12</v>
      </c>
      <c r="F39" s="59"/>
      <c r="G39" s="60"/>
    </row>
    <row r="40" ht="12.75">
      <c r="A40" s="66" t="s">
        <v>109</v>
      </c>
    </row>
    <row r="41" ht="12.75">
      <c r="A41" s="61" t="s">
        <v>104</v>
      </c>
    </row>
    <row r="42" ht="12.75">
      <c r="A42" s="1"/>
    </row>
  </sheetData>
  <mergeCells count="2">
    <mergeCell ref="B6:F6"/>
    <mergeCell ref="A6:A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coyetca</cp:lastModifiedBy>
  <cp:lastPrinted>2011-05-17T09:45:52Z</cp:lastPrinted>
  <dcterms:created xsi:type="dcterms:W3CDTF">1996-10-14T23:33:28Z</dcterms:created>
  <dcterms:modified xsi:type="dcterms:W3CDTF">2011-06-06T14:51:58Z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