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ODCOM\Publication (PR)_PRC data dissemination\Art_Statistics_Explained_2022\"/>
    </mc:Choice>
  </mc:AlternateContent>
  <bookViews>
    <workbookView xWindow="0" yWindow="0" windowWidth="28800" windowHeight="11700" tabRatio="892"/>
  </bookViews>
  <sheets>
    <sheet name="Figure 1" sheetId="15" r:id="rId1"/>
    <sheet name="Figure 2" sheetId="3" r:id="rId2"/>
    <sheet name="Figure 3" sheetId="13" r:id="rId3"/>
    <sheet name="Figure 4" sheetId="16" r:id="rId4"/>
    <sheet name="Figure 5" sheetId="29" r:id="rId5"/>
    <sheet name="Figure 6" sheetId="25" r:id="rId6"/>
    <sheet name="Figure 7" sheetId="26" r:id="rId7"/>
    <sheet name="Figure 8" sheetId="27" r:id="rId8"/>
    <sheet name="Figure 9" sheetId="30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6" l="1"/>
  <c r="M12" i="16"/>
  <c r="M11" i="16"/>
  <c r="M10" i="16"/>
  <c r="M9" i="16"/>
  <c r="A1" i="30" l="1"/>
  <c r="B10" i="30"/>
  <c r="B9" i="30"/>
  <c r="B8" i="30"/>
  <c r="B7" i="30"/>
  <c r="B6" i="30"/>
  <c r="F21" i="25"/>
  <c r="G49" i="25" s="1"/>
  <c r="G46" i="25" l="1"/>
  <c r="G51" i="25"/>
  <c r="G50" i="25"/>
  <c r="G48" i="25" l="1"/>
  <c r="G45" i="25"/>
  <c r="A1" i="27"/>
  <c r="A1" i="26"/>
  <c r="A1" i="25"/>
  <c r="A1" i="29"/>
  <c r="A1" i="16"/>
  <c r="A1" i="13"/>
  <c r="A1" i="3"/>
  <c r="G12" i="25" l="1"/>
  <c r="G11" i="25"/>
  <c r="G10" i="25"/>
  <c r="G9" i="25"/>
  <c r="G8" i="25"/>
  <c r="G7" i="25"/>
  <c r="G6" i="25"/>
  <c r="G5" i="25"/>
  <c r="G4" i="25"/>
  <c r="G44" i="25" l="1"/>
  <c r="G42" i="25"/>
  <c r="G40" i="25"/>
  <c r="G38" i="25"/>
  <c r="G36" i="25"/>
  <c r="G34" i="25"/>
  <c r="G32" i="25"/>
  <c r="G30" i="25"/>
  <c r="G28" i="25"/>
  <c r="G25" i="25"/>
  <c r="G23" i="25"/>
  <c r="G43" i="25"/>
  <c r="G41" i="25"/>
  <c r="G39" i="25"/>
  <c r="G37" i="25"/>
  <c r="G35" i="25"/>
  <c r="G33" i="25"/>
  <c r="G31" i="25"/>
  <c r="G29" i="25"/>
  <c r="G27" i="25"/>
  <c r="G26" i="25"/>
  <c r="G24" i="25"/>
</calcChain>
</file>

<file path=xl/sharedStrings.xml><?xml version="1.0" encoding="utf-8"?>
<sst xmlns="http://schemas.openxmlformats.org/spreadsheetml/2006/main" count="144" uniqueCount="115">
  <si>
    <t>Germany</t>
  </si>
  <si>
    <t>Spain</t>
  </si>
  <si>
    <t>France</t>
  </si>
  <si>
    <t>Italy</t>
  </si>
  <si>
    <t>Latvia</t>
  </si>
  <si>
    <t>Lithuania</t>
  </si>
  <si>
    <t>Poland</t>
  </si>
  <si>
    <t>Bosnia and Herzegovina</t>
  </si>
  <si>
    <t>Montenegro</t>
  </si>
  <si>
    <t>Serbia</t>
  </si>
  <si>
    <t>EUR</t>
  </si>
  <si>
    <t>Country</t>
  </si>
  <si>
    <t>%</t>
  </si>
  <si>
    <t>Food, beverages and tobacco</t>
  </si>
  <si>
    <t>Machinery and equipment n.e.c.</t>
  </si>
  <si>
    <t>Basic metals and fabricated metal products</t>
  </si>
  <si>
    <t>Motor vehicles and other transport equipment</t>
  </si>
  <si>
    <t>Chemicals</t>
  </si>
  <si>
    <t>Rubber, plastic and other non-metallic mineral</t>
  </si>
  <si>
    <t>Other products</t>
  </si>
  <si>
    <t>Food products</t>
  </si>
  <si>
    <t>Chemicals and chemical products</t>
  </si>
  <si>
    <t>Fabricated metal products, except machinery and equipment</t>
  </si>
  <si>
    <t>Machinery and equipment</t>
  </si>
  <si>
    <t>Motor vehicles, trailers and semi-trailers</t>
  </si>
  <si>
    <t>Year</t>
  </si>
  <si>
    <t>index (base=2015)</t>
  </si>
  <si>
    <t>(2015=100)</t>
  </si>
  <si>
    <t>Manufacturing activity</t>
  </si>
  <si>
    <t>EU27_2020</t>
  </si>
  <si>
    <t>Rest of the EU</t>
  </si>
  <si>
    <t>PRCCODE</t>
  </si>
  <si>
    <t>(EUR per Kilogram)</t>
  </si>
  <si>
    <t xml:space="preserve">EU Average value of sold production / kilogram </t>
  </si>
  <si>
    <t>PERIOD/INDICATORS</t>
  </si>
  <si>
    <t>PRODQNT</t>
  </si>
  <si>
    <t>PRODVAL</t>
  </si>
  <si>
    <t>Jan.-Dec. 2012</t>
  </si>
  <si>
    <t>Jan.-Dec. 2013</t>
  </si>
  <si>
    <t>Jan.-Dec. 2014</t>
  </si>
  <si>
    <t>Jan.-Dec. 2015</t>
  </si>
  <si>
    <t>Jan.-Dec. 2016</t>
  </si>
  <si>
    <t>Jan.-Dec. 2017</t>
  </si>
  <si>
    <t>Jan.-Dec. 2018</t>
  </si>
  <si>
    <t>Jan.-Dec. 2019</t>
  </si>
  <si>
    <t>Jan.-Dec. 2020</t>
  </si>
  <si>
    <t xml:space="preserve">EU average production cost per kilogram </t>
  </si>
  <si>
    <t>EU</t>
  </si>
  <si>
    <t>NACE 21.10 : Manufacture of basic pharmaceutical products</t>
  </si>
  <si>
    <t>CPA 21.10.51 : Provitamins, vitamins and their derivatives</t>
  </si>
  <si>
    <t>CPA 21.10.54 : Antibiotics</t>
  </si>
  <si>
    <t>The rest of pharmaceutical products</t>
  </si>
  <si>
    <t>Vitamins</t>
  </si>
  <si>
    <t>Antibiotics</t>
  </si>
  <si>
    <t>(thousand pieces)</t>
  </si>
  <si>
    <t>28112400 - Generating sets, wind-powered</t>
  </si>
  <si>
    <t>Quantity of wind turbines (thousand pieces)</t>
  </si>
  <si>
    <t xml:space="preserve">Motor vehicles </t>
  </si>
  <si>
    <t xml:space="preserve">Parts and accessories for motor vehicles </t>
  </si>
  <si>
    <t xml:space="preserve">Bodies (coachwork) for motor vehicles; trailers and semi-trailers </t>
  </si>
  <si>
    <t xml:space="preserve">Electrical and electronic equipment for motor vehicles </t>
  </si>
  <si>
    <t xml:space="preserve">Total of sold production of motor vehocles, trailers and semi-trailers </t>
  </si>
  <si>
    <t>sum</t>
  </si>
  <si>
    <t>Total S.Production</t>
  </si>
  <si>
    <t>PRODCOM code:</t>
  </si>
  <si>
    <t>Romania</t>
  </si>
  <si>
    <t>Portugal</t>
  </si>
  <si>
    <t>Prodcom code: 28112400 - Wind turbines-Generating sets, wind-powered</t>
  </si>
  <si>
    <t>EU: except Cyprus, Luxembourg, Malta</t>
  </si>
  <si>
    <t>Note: EU except Cyprus, Luxembourg, Malta; Sweden and Island - unreliable estimation</t>
  </si>
  <si>
    <t>Prodcom code: 10711100 - Fresh bread containing by weight in the dry matter state ≤ 5 % of sugars and ≤ 5 % of fat (excluding with added honey; eggs; cheese or fruit)</t>
  </si>
  <si>
    <t>Finland</t>
  </si>
  <si>
    <t>Austria</t>
  </si>
  <si>
    <t>Slovenia</t>
  </si>
  <si>
    <t>Greece</t>
  </si>
  <si>
    <t>Netherlands</t>
  </si>
  <si>
    <t>Denmark</t>
  </si>
  <si>
    <t>Ireland</t>
  </si>
  <si>
    <t>Belgium</t>
  </si>
  <si>
    <t>Estonia</t>
  </si>
  <si>
    <t>Croatia</t>
  </si>
  <si>
    <t>Slovakia</t>
  </si>
  <si>
    <t>Czechia</t>
  </si>
  <si>
    <t>Hungary</t>
  </si>
  <si>
    <t>Bulgaria</t>
  </si>
  <si>
    <t>Note: EU-27 except Cyprus, Luxembourg, Malta</t>
  </si>
  <si>
    <t>Other products: Wood and paper, and printing; Furniture, other manufacturing and installation of machinery and equipment; Electrical equipment; Computer, electronic and optical products; Textiles, wearing apparel and leather; Pharmaceutical products; Mining</t>
  </si>
  <si>
    <t>Jan.-Dec. 2021</t>
  </si>
  <si>
    <t>thousands of EUR</t>
  </si>
  <si>
    <t>Sold production of motor vehicles, trailers and semi-trailers in EU, 2022</t>
  </si>
  <si>
    <t>Sold production of motor vehicles, trailers and semi-trailers in EU-27, 2022</t>
  </si>
  <si>
    <t>Update: 24.7.2023</t>
  </si>
  <si>
    <t>Source of data: Eurostat (online data code: DS-056120; sts_inpp_a)</t>
  </si>
  <si>
    <t>Source of data: Eurostat (online data code: DS-056120)</t>
  </si>
  <si>
    <t>Jan.-Dec. 2022</t>
  </si>
  <si>
    <t>Sweden</t>
  </si>
  <si>
    <t>Albania</t>
  </si>
  <si>
    <t xml:space="preserve">Island, Norway: not available  </t>
  </si>
  <si>
    <t>Sweden: low reliability</t>
  </si>
  <si>
    <t>Value of sold production for one kilogram of fresh bread in EU, 2012-2022</t>
  </si>
  <si>
    <t>2012-2022</t>
  </si>
  <si>
    <t>Source: Eurostat (online data code:DS-056120)</t>
  </si>
  <si>
    <r>
      <t>Sold</t>
    </r>
    <r>
      <rPr>
        <sz val="9"/>
        <color rgb="FF595959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 xml:space="preserve">production of basic pharmaceutical products in the EU, 2012-2022 </t>
    </r>
    <r>
      <rPr>
        <i/>
        <sz val="9"/>
        <color rgb="FF000000"/>
        <rFont val="Arial"/>
        <family val="2"/>
      </rPr>
      <t>(in bil. EUR)</t>
    </r>
  </si>
  <si>
    <t>total in bil</t>
  </si>
  <si>
    <t>Wind turbines produced in EU, 2012-2022</t>
  </si>
  <si>
    <t>Note: EU: Except Cyprus, Luxembourg, Malta</t>
  </si>
  <si>
    <t>billion EUR</t>
  </si>
  <si>
    <t>year</t>
  </si>
  <si>
    <t>Total sold value</t>
  </si>
  <si>
    <t xml:space="preserve">Evolution of EU's value of sold industrial production, 2012 - 2022 (2015=100) </t>
  </si>
  <si>
    <t>EU value of sold industrial production, by country, 2022 (% of total value of sold production)</t>
  </si>
  <si>
    <t>Value of sold production by group of manufacturing activity, EU, 2012 and 2022 (% share of total sold production)</t>
  </si>
  <si>
    <r>
      <t>Source:</t>
    </r>
    <r>
      <rPr>
        <sz val="9"/>
        <rFont val="Arial"/>
        <family val="2"/>
      </rPr>
      <t xml:space="preserve"> Eurostat (online data code: DS-056120)</t>
    </r>
  </si>
  <si>
    <t>Evolution of the value of sold production for top 5 manufacturing activities, EU, 2012-2022</t>
  </si>
  <si>
    <t>Figure 9: Sport goods produced in EU, 2018-2022 (in bil.EUR)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</si>
</sst>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dd\.mm\.yy"/>
    <numFmt numFmtId="168" formatCode="#,##0.0"/>
    <numFmt numFmtId="169" formatCode="#,##0\ &quot;€&quot;"/>
    <numFmt numFmtId="170" formatCode="_(* #,##0_);_(* \(#,##0\);_(* &quot;-&quot;??_);_(@_)"/>
    <numFmt numFmtId="171" formatCode="#,##0.00\ &quot;€&quot;"/>
    <numFmt numFmtId="172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sz val="9"/>
      <color rgb="FF595959"/>
      <name val="Arial"/>
      <family val="2"/>
    </font>
    <font>
      <i/>
      <sz val="9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164" fontId="9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6" fillId="0" borderId="4" xfId="0" applyFont="1" applyBorder="1"/>
    <xf numFmtId="166" fontId="6" fillId="0" borderId="4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6" xfId="0" applyFont="1" applyBorder="1"/>
    <xf numFmtId="166" fontId="6" fillId="0" borderId="4" xfId="1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165" fontId="6" fillId="0" borderId="0" xfId="1" applyNumberFormat="1" applyFont="1" applyFill="1"/>
    <xf numFmtId="9" fontId="6" fillId="0" borderId="0" xfId="2" applyFont="1"/>
    <xf numFmtId="166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3" applyNumberFormat="1" applyFont="1" applyFill="1" applyBorder="1" applyAlignment="1">
      <alignment horizontal="center" wrapText="1"/>
    </xf>
    <xf numFmtId="0" fontId="1" fillId="0" borderId="0" xfId="3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right"/>
    </xf>
    <xf numFmtId="0" fontId="3" fillId="0" borderId="0" xfId="4" applyNumberFormat="1" applyFont="1" applyFill="1" applyBorder="1" applyAlignment="1"/>
    <xf numFmtId="0" fontId="6" fillId="0" borderId="0" xfId="4" applyFont="1"/>
    <xf numFmtId="0" fontId="6" fillId="0" borderId="0" xfId="4" applyFont="1" applyFill="1"/>
    <xf numFmtId="0" fontId="6" fillId="0" borderId="0" xfId="4" applyFont="1" applyFill="1" applyBorder="1"/>
    <xf numFmtId="0" fontId="6" fillId="0" borderId="0" xfId="4" applyFont="1" applyBorder="1"/>
    <xf numFmtId="167" fontId="3" fillId="0" borderId="0" xfId="4" applyNumberFormat="1" applyFont="1" applyFill="1" applyBorder="1" applyAlignment="1"/>
    <xf numFmtId="0" fontId="6" fillId="0" borderId="0" xfId="4" applyFont="1" applyAlignment="1">
      <alignment horizontal="left"/>
    </xf>
    <xf numFmtId="2" fontId="6" fillId="0" borderId="0" xfId="4" applyNumberFormat="1" applyFont="1" applyFill="1" applyBorder="1"/>
    <xf numFmtId="2" fontId="6" fillId="0" borderId="0" xfId="4" applyNumberFormat="1" applyFont="1" applyBorder="1"/>
    <xf numFmtId="0" fontId="6" fillId="0" borderId="0" xfId="4" applyFont="1" applyAlignment="1">
      <alignment vertical="top"/>
    </xf>
    <xf numFmtId="0" fontId="1" fillId="2" borderId="10" xfId="4" applyNumberFormat="1" applyFont="1" applyFill="1" applyBorder="1" applyAlignment="1">
      <alignment horizontal="center" vertical="center" wrapText="1"/>
    </xf>
    <xf numFmtId="9" fontId="6" fillId="0" borderId="0" xfId="5" applyFont="1"/>
    <xf numFmtId="0" fontId="3" fillId="4" borderId="5" xfId="4" applyNumberFormat="1" applyFont="1" applyFill="1" applyBorder="1" applyAlignment="1"/>
    <xf numFmtId="0" fontId="3" fillId="3" borderId="5" xfId="4" applyNumberFormat="1" applyFont="1" applyFill="1" applyBorder="1" applyAlignment="1"/>
    <xf numFmtId="3" fontId="3" fillId="0" borderId="5" xfId="4" applyNumberFormat="1" applyFont="1" applyFill="1" applyBorder="1" applyAlignment="1"/>
    <xf numFmtId="9" fontId="6" fillId="0" borderId="0" xfId="5" applyFont="1" applyFill="1"/>
    <xf numFmtId="3" fontId="3" fillId="0" borderId="0" xfId="4" applyNumberFormat="1" applyFont="1" applyFill="1" applyBorder="1" applyAlignment="1"/>
    <xf numFmtId="49" fontId="3" fillId="0" borderId="0" xfId="4" applyNumberFormat="1" applyFont="1" applyFill="1" applyBorder="1" applyAlignment="1"/>
    <xf numFmtId="0" fontId="6" fillId="0" borderId="0" xfId="4" applyFont="1" applyAlignment="1">
      <alignment vertical="top" wrapText="1"/>
    </xf>
    <xf numFmtId="0" fontId="10" fillId="0" borderId="0" xfId="4" applyFont="1" applyAlignment="1">
      <alignment vertical="top"/>
    </xf>
    <xf numFmtId="9" fontId="5" fillId="0" borderId="0" xfId="5" applyFont="1"/>
    <xf numFmtId="3" fontId="3" fillId="0" borderId="8" xfId="4" applyNumberFormat="1" applyFont="1" applyFill="1" applyBorder="1" applyAlignment="1"/>
    <xf numFmtId="0" fontId="3" fillId="3" borderId="7" xfId="4" applyNumberFormat="1" applyFont="1" applyFill="1" applyBorder="1" applyAlignment="1"/>
    <xf numFmtId="3" fontId="3" fillId="0" borderId="4" xfId="4" applyNumberFormat="1" applyFont="1" applyFill="1" applyBorder="1" applyAlignment="1"/>
    <xf numFmtId="0" fontId="1" fillId="4" borderId="10" xfId="4" applyNumberFormat="1" applyFont="1" applyFill="1" applyBorder="1" applyAlignment="1">
      <alignment horizontal="center" vertical="center" wrapText="1"/>
    </xf>
    <xf numFmtId="0" fontId="6" fillId="0" borderId="0" xfId="4" applyFont="1" applyAlignment="1"/>
    <xf numFmtId="2" fontId="3" fillId="0" borderId="0" xfId="7" applyNumberFormat="1" applyFont="1" applyAlignment="1">
      <alignment horizontal="left"/>
    </xf>
    <xf numFmtId="0" fontId="3" fillId="0" borderId="0" xfId="7" applyFont="1"/>
    <xf numFmtId="0" fontId="6" fillId="0" borderId="0" xfId="4" applyFont="1" applyFill="1" applyBorder="1" applyAlignment="1"/>
    <xf numFmtId="0" fontId="13" fillId="0" borderId="0" xfId="4" applyFont="1" applyAlignment="1">
      <alignment horizontal="left" vertical="center" readingOrder="1"/>
    </xf>
    <xf numFmtId="167" fontId="3" fillId="0" borderId="0" xfId="8" applyNumberFormat="1" applyFont="1" applyFill="1" applyBorder="1" applyAlignment="1"/>
    <xf numFmtId="0" fontId="3" fillId="0" borderId="0" xfId="6" applyNumberFormat="1" applyFont="1" applyFill="1" applyBorder="1" applyAlignment="1"/>
    <xf numFmtId="168" fontId="3" fillId="0" borderId="0" xfId="6" applyNumberFormat="1" applyFont="1" applyFill="1" applyBorder="1" applyAlignment="1"/>
    <xf numFmtId="166" fontId="3" fillId="0" borderId="4" xfId="6" applyNumberFormat="1" applyFont="1" applyBorder="1"/>
    <xf numFmtId="0" fontId="3" fillId="0" borderId="0" xfId="6" applyFont="1"/>
    <xf numFmtId="0" fontId="7" fillId="0" borderId="0" xfId="4" applyFont="1"/>
    <xf numFmtId="0" fontId="3" fillId="0" borderId="0" xfId="7" applyNumberFormat="1" applyFont="1" applyFill="1" applyBorder="1" applyAlignment="1"/>
    <xf numFmtId="3" fontId="3" fillId="0" borderId="0" xfId="8" applyNumberFormat="1" applyFont="1" applyFill="1" applyBorder="1" applyAlignment="1"/>
    <xf numFmtId="1" fontId="6" fillId="0" borderId="0" xfId="4" applyNumberFormat="1" applyFont="1"/>
    <xf numFmtId="0" fontId="3" fillId="0" borderId="0" xfId="8" applyNumberFormat="1" applyFont="1" applyFill="1" applyBorder="1" applyAlignment="1"/>
    <xf numFmtId="0" fontId="3" fillId="0" borderId="0" xfId="8" applyFont="1"/>
    <xf numFmtId="0" fontId="3" fillId="3" borderId="8" xfId="6" applyNumberFormat="1" applyFont="1" applyFill="1" applyBorder="1" applyAlignment="1"/>
    <xf numFmtId="0" fontId="6" fillId="0" borderId="4" xfId="4" applyFont="1" applyBorder="1"/>
    <xf numFmtId="170" fontId="6" fillId="0" borderId="0" xfId="9" applyNumberFormat="1" applyFont="1"/>
    <xf numFmtId="0" fontId="6" fillId="0" borderId="0" xfId="4" applyFont="1" applyAlignment="1">
      <alignment horizontal="center"/>
    </xf>
    <xf numFmtId="0" fontId="5" fillId="0" borderId="0" xfId="4" applyFont="1" applyAlignment="1">
      <alignment vertical="top" wrapText="1"/>
    </xf>
    <xf numFmtId="0" fontId="5" fillId="0" borderId="6" xfId="4" applyFont="1" applyBorder="1" applyAlignment="1">
      <alignment vertical="top" wrapText="1"/>
    </xf>
    <xf numFmtId="0" fontId="5" fillId="0" borderId="6" xfId="4" applyFont="1" applyFill="1" applyBorder="1" applyAlignment="1">
      <alignment horizontal="center" vertical="top" wrapText="1"/>
    </xf>
    <xf numFmtId="0" fontId="6" fillId="0" borderId="0" xfId="5" applyNumberFormat="1" applyFont="1"/>
    <xf numFmtId="171" fontId="6" fillId="0" borderId="0" xfId="4" applyNumberFormat="1" applyFont="1" applyAlignment="1">
      <alignment horizontal="left"/>
    </xf>
    <xf numFmtId="10" fontId="6" fillId="0" borderId="0" xfId="5" applyNumberFormat="1" applyFont="1"/>
    <xf numFmtId="0" fontId="6" fillId="0" borderId="4" xfId="4" applyFont="1" applyBorder="1" applyAlignment="1">
      <alignment horizontal="center"/>
    </xf>
    <xf numFmtId="0" fontId="5" fillId="0" borderId="0" xfId="4" applyFont="1" applyAlignment="1">
      <alignment horizontal="left" vertical="top" wrapText="1"/>
    </xf>
    <xf numFmtId="166" fontId="1" fillId="2" borderId="0" xfId="4" applyNumberFormat="1" applyFont="1" applyFill="1" applyBorder="1" applyAlignment="1">
      <alignment horizontal="right" vertical="center" wrapText="1"/>
    </xf>
    <xf numFmtId="2" fontId="1" fillId="0" borderId="1" xfId="6" applyNumberFormat="1" applyFont="1" applyBorder="1"/>
    <xf numFmtId="0" fontId="1" fillId="4" borderId="9" xfId="4" applyNumberFormat="1" applyFont="1" applyFill="1" applyBorder="1" applyAlignment="1">
      <alignment horizontal="center" vertical="center"/>
    </xf>
    <xf numFmtId="49" fontId="3" fillId="0" borderId="12" xfId="4" applyNumberFormat="1" applyFont="1" applyFill="1" applyBorder="1" applyAlignment="1">
      <alignment horizontal="center"/>
    </xf>
    <xf numFmtId="2" fontId="6" fillId="0" borderId="11" xfId="4" applyNumberFormat="1" applyFont="1" applyBorder="1"/>
    <xf numFmtId="0" fontId="3" fillId="0" borderId="12" xfId="4" applyNumberFormat="1" applyFont="1" applyFill="1" applyBorder="1" applyAlignment="1">
      <alignment horizontal="center"/>
    </xf>
    <xf numFmtId="0" fontId="3" fillId="0" borderId="13" xfId="4" applyNumberFormat="1" applyFont="1" applyFill="1" applyBorder="1" applyAlignment="1">
      <alignment horizontal="center"/>
    </xf>
    <xf numFmtId="166" fontId="6" fillId="0" borderId="4" xfId="4" applyNumberFormat="1" applyFont="1" applyBorder="1"/>
    <xf numFmtId="168" fontId="3" fillId="0" borderId="4" xfId="6" applyNumberFormat="1" applyFont="1" applyFill="1" applyBorder="1" applyAlignment="1"/>
    <xf numFmtId="166" fontId="3" fillId="0" borderId="0" xfId="6" applyNumberFormat="1" applyFont="1" applyBorder="1"/>
    <xf numFmtId="0" fontId="5" fillId="2" borderId="14" xfId="4" applyFont="1" applyFill="1" applyBorder="1"/>
    <xf numFmtId="168" fontId="3" fillId="0" borderId="15" xfId="6" applyNumberFormat="1" applyFont="1" applyFill="1" applyBorder="1" applyAlignment="1"/>
    <xf numFmtId="168" fontId="3" fillId="0" borderId="16" xfId="6" applyNumberFormat="1" applyFont="1" applyFill="1" applyBorder="1" applyAlignment="1"/>
    <xf numFmtId="0" fontId="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5" fillId="0" borderId="0" xfId="4" applyFont="1" applyAlignment="1">
      <alignment horizontal="left" vertical="top" wrapText="1"/>
    </xf>
    <xf numFmtId="2" fontId="6" fillId="0" borderId="18" xfId="4" applyNumberFormat="1" applyFont="1" applyBorder="1"/>
    <xf numFmtId="166" fontId="6" fillId="0" borderId="20" xfId="4" applyNumberFormat="1" applyFont="1" applyBorder="1"/>
    <xf numFmtId="168" fontId="3" fillId="0" borderId="20" xfId="6" applyNumberFormat="1" applyFont="1" applyFill="1" applyBorder="1" applyAlignment="1"/>
    <xf numFmtId="166" fontId="3" fillId="0" borderId="20" xfId="6" applyNumberFormat="1" applyFont="1" applyBorder="1"/>
    <xf numFmtId="0" fontId="6" fillId="0" borderId="19" xfId="4" applyFont="1" applyBorder="1"/>
    <xf numFmtId="0" fontId="5" fillId="2" borderId="21" xfId="4" applyFont="1" applyFill="1" applyBorder="1"/>
    <xf numFmtId="0" fontId="6" fillId="2" borderId="22" xfId="4" applyFont="1" applyFill="1" applyBorder="1" applyAlignment="1">
      <alignment horizontal="left" wrapText="1"/>
    </xf>
    <xf numFmtId="168" fontId="3" fillId="0" borderId="23" xfId="6" applyNumberFormat="1" applyFont="1" applyFill="1" applyBorder="1" applyAlignment="1"/>
    <xf numFmtId="2" fontId="6" fillId="0" borderId="17" xfId="4" applyNumberFormat="1" applyFont="1" applyBorder="1"/>
    <xf numFmtId="166" fontId="6" fillId="0" borderId="17" xfId="4" applyNumberFormat="1" applyFont="1" applyBorder="1"/>
    <xf numFmtId="0" fontId="1" fillId="4" borderId="24" xfId="4" applyNumberFormat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/>
    <xf numFmtId="0" fontId="18" fillId="0" borderId="0" xfId="0" applyFont="1" applyAlignment="1">
      <alignment horizontal="left"/>
    </xf>
    <xf numFmtId="166" fontId="0" fillId="0" borderId="0" xfId="0" applyNumberFormat="1"/>
    <xf numFmtId="9" fontId="3" fillId="0" borderId="4" xfId="5" applyNumberFormat="1" applyFont="1" applyBorder="1"/>
    <xf numFmtId="169" fontId="3" fillId="0" borderId="0" xfId="0" applyNumberFormat="1" applyFont="1"/>
    <xf numFmtId="0" fontId="3" fillId="0" borderId="0" xfId="4" applyFont="1"/>
    <xf numFmtId="0" fontId="3" fillId="0" borderId="0" xfId="5" applyNumberFormat="1" applyFont="1"/>
    <xf numFmtId="3" fontId="3" fillId="0" borderId="0" xfId="0" applyNumberFormat="1" applyFont="1"/>
    <xf numFmtId="169" fontId="3" fillId="0" borderId="0" xfId="4" applyNumberFormat="1" applyFont="1"/>
    <xf numFmtId="0" fontId="3" fillId="0" borderId="0" xfId="0" applyFont="1"/>
    <xf numFmtId="3" fontId="3" fillId="5" borderId="0" xfId="4" applyNumberFormat="1" applyFont="1" applyFill="1"/>
    <xf numFmtId="169" fontId="1" fillId="0" borderId="0" xfId="0" applyNumberFormat="1" applyFont="1"/>
    <xf numFmtId="0" fontId="5" fillId="0" borderId="0" xfId="4" applyFont="1"/>
    <xf numFmtId="169" fontId="1" fillId="0" borderId="0" xfId="9" applyNumberFormat="1" applyFont="1"/>
    <xf numFmtId="1" fontId="5" fillId="0" borderId="0" xfId="4" applyNumberFormat="1" applyFont="1"/>
    <xf numFmtId="170" fontId="6" fillId="0" borderId="4" xfId="1" applyNumberFormat="1" applyFont="1" applyBorder="1" applyAlignment="1">
      <alignment horizontal="right"/>
    </xf>
    <xf numFmtId="49" fontId="4" fillId="3" borderId="4" xfId="4" applyNumberFormat="1" applyFont="1" applyFill="1" applyBorder="1" applyAlignment="1"/>
    <xf numFmtId="0" fontId="5" fillId="0" borderId="0" xfId="4" applyFont="1" applyAlignment="1">
      <alignment horizontal="left"/>
    </xf>
    <xf numFmtId="0" fontId="6" fillId="0" borderId="0" xfId="4" applyFont="1" applyAlignment="1">
      <alignment horizontal="left" vertical="top"/>
    </xf>
    <xf numFmtId="0" fontId="5" fillId="0" borderId="0" xfId="4" applyFont="1" applyAlignment="1">
      <alignment horizontal="left" vertical="top"/>
    </xf>
    <xf numFmtId="12" fontId="6" fillId="0" borderId="0" xfId="5" applyNumberFormat="1" applyFont="1"/>
    <xf numFmtId="172" fontId="6" fillId="0" borderId="0" xfId="9" applyNumberFormat="1" applyFont="1" applyAlignment="1"/>
    <xf numFmtId="0" fontId="5" fillId="0" borderId="0" xfId="4" applyFont="1" applyAlignment="1">
      <alignment horizontal="left" vertical="top" wrapText="1"/>
    </xf>
    <xf numFmtId="0" fontId="5" fillId="2" borderId="2" xfId="4" applyFont="1" applyFill="1" applyBorder="1" applyAlignment="1">
      <alignment horizontal="left" vertical="top" wrapText="1"/>
    </xf>
    <xf numFmtId="0" fontId="5" fillId="2" borderId="3" xfId="4" applyFont="1" applyFill="1" applyBorder="1" applyAlignment="1">
      <alignment horizontal="left" vertical="top" wrapText="1"/>
    </xf>
    <xf numFmtId="0" fontId="6" fillId="0" borderId="0" xfId="4" applyFont="1" applyAlignment="1">
      <alignment horizontal="left" vertical="top" wrapText="1"/>
    </xf>
    <xf numFmtId="0" fontId="5" fillId="0" borderId="0" xfId="4" applyFont="1" applyAlignment="1">
      <alignment horizontal="left" wrapText="1"/>
    </xf>
  </cellXfs>
  <cellStyles count="10">
    <cellStyle name="Comma" xfId="1" builtinId="3"/>
    <cellStyle name="Comma 2" xfId="9"/>
    <cellStyle name="Normal" xfId="0" builtinId="0"/>
    <cellStyle name="Normal 2" xfId="3"/>
    <cellStyle name="Normal 2 2" xfId="8"/>
    <cellStyle name="Normal 3" xfId="4"/>
    <cellStyle name="Normal 3 2" xfId="7"/>
    <cellStyle name="Normal 8" xfId="6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EU's value of sold industrial production, 2012 - 2022 (2015=100) 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1532962273356"/>
          <c:w val="0.97066666666666668"/>
          <c:h val="0.6961288869196379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1'!$A$8:$A$18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1'!$B$8:$B$18</c:f>
              <c:numCache>
                <c:formatCode>0.0</c:formatCode>
                <c:ptCount val="11"/>
                <c:pt idx="0">
                  <c:v>98.849540271321757</c:v>
                </c:pt>
                <c:pt idx="1">
                  <c:v>97.306192925101172</c:v>
                </c:pt>
                <c:pt idx="2">
                  <c:v>97.488379609448643</c:v>
                </c:pt>
                <c:pt idx="3">
                  <c:v>100</c:v>
                </c:pt>
                <c:pt idx="4">
                  <c:v>102.53179882465308</c:v>
                </c:pt>
                <c:pt idx="5">
                  <c:v>106.89311666318719</c:v>
                </c:pt>
                <c:pt idx="6">
                  <c:v>108.49162772388058</c:v>
                </c:pt>
                <c:pt idx="7">
                  <c:v>108.14957653905226</c:v>
                </c:pt>
                <c:pt idx="8">
                  <c:v>100.48816415895713</c:v>
                </c:pt>
                <c:pt idx="9">
                  <c:v>108.58292392602304</c:v>
                </c:pt>
                <c:pt idx="10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4-4019-B636-5A00D124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718560"/>
        <c:axId val="896723152"/>
      </c:lineChart>
      <c:catAx>
        <c:axId val="8967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723152"/>
        <c:crosses val="autoZero"/>
        <c:auto val="1"/>
        <c:lblAlgn val="ctr"/>
        <c:lblOffset val="100"/>
        <c:tickMarkSkip val="1"/>
        <c:noMultiLvlLbl val="0"/>
      </c:catAx>
      <c:valAx>
        <c:axId val="896723152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7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value of sold industrial production, by country, 2022 (% of total value of sold production)</a:t>
            </a:r>
          </a:p>
        </c:rich>
      </c:tx>
      <c:layout>
        <c:manualLayout>
          <c:xMode val="edge"/>
          <c:yMode val="edge"/>
          <c:x val="9.876543209876543E-3"/>
          <c:y val="9.60709805688877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723188679056167"/>
          <c:w val="0.49382716049382713"/>
          <c:h val="0.48035490284443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B9B-4925-9D62-8BB8225352D6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3B9B-4925-9D62-8BB8225352D6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B9B-4925-9D62-8BB8225352D6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3B9B-4925-9D62-8BB8225352D6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B9B-4925-9D62-8BB8225352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9B-4925-9D62-8BB8225352D6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B9B-4925-9D62-8BB8225352D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B8CDF30-8277-4067-B36E-C7EF324B533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64A3990E-D080-42E5-9973-E62DF836E10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9B-4925-9D62-8BB8225352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732A16-7EB7-4DB3-AA37-EAB0FA77D9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1829322D-3F1F-434D-90D8-8EE48373EE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9B-4925-9D62-8BB8225352D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2'!$A$6:$A$12</c:f>
              <c:strCache>
                <c:ptCount val="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Rest of the EU</c:v>
                </c:pt>
              </c:strCache>
            </c:strRef>
          </c:cat>
          <c:val>
            <c:numRef>
              <c:f>'Figure 2'!$B$6:$B$12</c:f>
              <c:numCache>
                <c:formatCode>0</c:formatCode>
                <c:ptCount val="7"/>
                <c:pt idx="0">
                  <c:v>25.579102834017895</c:v>
                </c:pt>
                <c:pt idx="1">
                  <c:v>18.938985551190203</c:v>
                </c:pt>
                <c:pt idx="2">
                  <c:v>11.234980116918361</c:v>
                </c:pt>
                <c:pt idx="3">
                  <c:v>7.9989926538520368</c:v>
                </c:pt>
                <c:pt idx="4">
                  <c:v>5.7479667628144888</c:v>
                </c:pt>
                <c:pt idx="5">
                  <c:v>4.2135565489728917</c:v>
                </c:pt>
                <c:pt idx="6">
                  <c:v>26.490351187818252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B-4925-9D62-8BB8225352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'Figure 3'!$B$4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051-4B4A-B0C2-5EA36B7E8880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51-4B4A-B0C2-5EA36B7E88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1-4B4A-B0C2-5EA36B7E8880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051-4B4A-B0C2-5EA36B7E88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1-4B4A-B0C2-5EA36B7E8880}"/>
              </c:ext>
            </c:extLst>
          </c:dPt>
          <c:dPt>
            <c:idx val="5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051-4B4A-B0C2-5EA36B7E8880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051-4B4A-B0C2-5EA36B7E8880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3'!$A$5:$A$11</c:f>
              <c:strCache>
                <c:ptCount val="7"/>
                <c:pt idx="0">
                  <c:v>Basic metals and fabricated metal products</c:v>
                </c:pt>
                <c:pt idx="1">
                  <c:v>Food, beverages and tobacco</c:v>
                </c:pt>
                <c:pt idx="2">
                  <c:v>Motor vehicles and other transport equipment</c:v>
                </c:pt>
                <c:pt idx="3">
                  <c:v>Machinery and equipment n.e.c.</c:v>
                </c:pt>
                <c:pt idx="4">
                  <c:v>Chemicals</c:v>
                </c:pt>
                <c:pt idx="5">
                  <c:v>Rubber, plastic and other non-metallic mineral</c:v>
                </c:pt>
                <c:pt idx="6">
                  <c:v>Other products</c:v>
                </c:pt>
              </c:strCache>
            </c:strRef>
          </c:cat>
          <c:val>
            <c:numRef>
              <c:f>'Figure 3'!$B$5:$B$11</c:f>
              <c:numCache>
                <c:formatCode>0</c:formatCode>
                <c:ptCount val="7"/>
                <c:pt idx="0">
                  <c:v>14.443800267837545</c:v>
                </c:pt>
                <c:pt idx="1">
                  <c:v>16.718571622651741</c:v>
                </c:pt>
                <c:pt idx="2">
                  <c:v>14.778572864102149</c:v>
                </c:pt>
                <c:pt idx="3">
                  <c:v>10.042970222874171</c:v>
                </c:pt>
                <c:pt idx="4">
                  <c:v>9.2357219672545519</c:v>
                </c:pt>
                <c:pt idx="5">
                  <c:v>7.9047050069728426</c:v>
                </c:pt>
                <c:pt idx="6">
                  <c:v>26.875658048306999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1-4B4A-B0C2-5EA36B7E88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'Figure 3'!$B$13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EBB-46D9-94BB-0FF418AC640C}"/>
              </c:ext>
            </c:extLst>
          </c:dPt>
          <c:dPt>
            <c:idx val="1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EBB-46D9-94BB-0FF418AC64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BB-46D9-94BB-0FF418AC640C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EBB-46D9-94BB-0FF418AC64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BB-46D9-94BB-0FF418AC640C}"/>
              </c:ext>
            </c:extLst>
          </c:dPt>
          <c:dPt>
            <c:idx val="5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EBB-46D9-94BB-0FF418AC640C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EBB-46D9-94BB-0FF418AC640C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3'!$A$14:$A$20</c:f>
              <c:strCache>
                <c:ptCount val="7"/>
                <c:pt idx="0">
                  <c:v>Basic metals and fabricated metal products</c:v>
                </c:pt>
                <c:pt idx="1">
                  <c:v>Food, beverages and tobacco</c:v>
                </c:pt>
                <c:pt idx="2">
                  <c:v>Motor vehicles and other transport equipment</c:v>
                </c:pt>
                <c:pt idx="3">
                  <c:v>Machinery and equipment n.e.c.</c:v>
                </c:pt>
                <c:pt idx="4">
                  <c:v>Chemicals</c:v>
                </c:pt>
                <c:pt idx="5">
                  <c:v>Rubber, plastic and other non-metallic mineral</c:v>
                </c:pt>
                <c:pt idx="6">
                  <c:v>Other products</c:v>
                </c:pt>
              </c:strCache>
            </c:strRef>
          </c:cat>
          <c:val>
            <c:numRef>
              <c:f>'Figure 3'!$B$14:$B$20</c:f>
              <c:numCache>
                <c:formatCode>0</c:formatCode>
                <c:ptCount val="7"/>
                <c:pt idx="0">
                  <c:v>18.185213427043024</c:v>
                </c:pt>
                <c:pt idx="1">
                  <c:v>16.615697128762218</c:v>
                </c:pt>
                <c:pt idx="2">
                  <c:v>12.673704755082015</c:v>
                </c:pt>
                <c:pt idx="3">
                  <c:v>9.1461742320208632</c:v>
                </c:pt>
                <c:pt idx="4">
                  <c:v>8.891660312167545</c:v>
                </c:pt>
                <c:pt idx="5">
                  <c:v>8.2679975570742421</c:v>
                </c:pt>
                <c:pt idx="6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B-46D9-94BB-0FF418AC640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the value of sold production for top 5 manufacturing activities, EU, 2012-2022</a:t>
            </a:r>
          </a:p>
          <a:p>
            <a:pPr algn="l">
              <a:defRPr sz="1800" b="1"/>
            </a:pPr>
            <a:r>
              <a:rPr lang="en-US" sz="1600" b="0"/>
              <a:t>(2015=100)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5103946785419134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4'!$A$8</c:f>
              <c:strCache>
                <c:ptCount val="1"/>
                <c:pt idx="0">
                  <c:v>Manufacturing activity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8-43F2-B9B0-4D66D2E723FB}"/>
            </c:ext>
          </c:extLst>
        </c:ser>
        <c:ser>
          <c:idx val="1"/>
          <c:order val="1"/>
          <c:tx>
            <c:strRef>
              <c:f>'Figure 4'!$A$9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4'!$B$9:$L$9</c:f>
              <c:numCache>
                <c:formatCode>0.0</c:formatCode>
                <c:ptCount val="11"/>
                <c:pt idx="0">
                  <c:v>99.897028883548884</c:v>
                </c:pt>
                <c:pt idx="1">
                  <c:v>98.30917365709017</c:v>
                </c:pt>
                <c:pt idx="2">
                  <c:v>98.845847445883635</c:v>
                </c:pt>
                <c:pt idx="3">
                  <c:v>100</c:v>
                </c:pt>
                <c:pt idx="4">
                  <c:v>102.8829540319617</c:v>
                </c:pt>
                <c:pt idx="5">
                  <c:v>105.84782350364155</c:v>
                </c:pt>
                <c:pt idx="6">
                  <c:v>105.31941872379298</c:v>
                </c:pt>
                <c:pt idx="7">
                  <c:v>108.5693293824303</c:v>
                </c:pt>
                <c:pt idx="8">
                  <c:v>106.06253635721126</c:v>
                </c:pt>
                <c:pt idx="9">
                  <c:v>109.8606999838221</c:v>
                </c:pt>
                <c:pt idx="10">
                  <c:v>109.50835572462523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8-43F2-B9B0-4D66D2E723FB}"/>
            </c:ext>
          </c:extLst>
        </c:ser>
        <c:ser>
          <c:idx val="2"/>
          <c:order val="2"/>
          <c:tx>
            <c:strRef>
              <c:f>'Figure 4'!$A$10</c:f>
              <c:strCache>
                <c:ptCount val="1"/>
                <c:pt idx="0">
                  <c:v>Chemicals and chemical products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4'!$B$10:$L$10</c:f>
              <c:numCache>
                <c:formatCode>0.0</c:formatCode>
                <c:ptCount val="11"/>
                <c:pt idx="0">
                  <c:v>101.86665105157931</c:v>
                </c:pt>
                <c:pt idx="1">
                  <c:v>99.309057654505153</c:v>
                </c:pt>
                <c:pt idx="2">
                  <c:v>99.382642114560966</c:v>
                </c:pt>
                <c:pt idx="3">
                  <c:v>100</c:v>
                </c:pt>
                <c:pt idx="4">
                  <c:v>100.00203466046413</c:v>
                </c:pt>
                <c:pt idx="5">
                  <c:v>103.57293014011032</c:v>
                </c:pt>
                <c:pt idx="6">
                  <c:v>101.78228135562932</c:v>
                </c:pt>
                <c:pt idx="7">
                  <c:v>101.49220033407875</c:v>
                </c:pt>
                <c:pt idx="8">
                  <c:v>99.085562571383562</c:v>
                </c:pt>
                <c:pt idx="9">
                  <c:v>105.75477465096424</c:v>
                </c:pt>
                <c:pt idx="10">
                  <c:v>100.21883064998593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8-43F2-B9B0-4D66D2E723FB}"/>
            </c:ext>
          </c:extLst>
        </c:ser>
        <c:ser>
          <c:idx val="3"/>
          <c:order val="3"/>
          <c:tx>
            <c:strRef>
              <c:f>'Figure 4'!$A$11</c:f>
              <c:strCache>
                <c:ptCount val="1"/>
                <c:pt idx="0">
                  <c:v>Fabricated metal products, except machinery and equipment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4'!$B$11:$L$11</c:f>
              <c:numCache>
                <c:formatCode>0.0</c:formatCode>
                <c:ptCount val="11"/>
                <c:pt idx="0">
                  <c:v>96.586040136583122</c:v>
                </c:pt>
                <c:pt idx="1">
                  <c:v>95.664590555880451</c:v>
                </c:pt>
                <c:pt idx="2">
                  <c:v>97.750980983618305</c:v>
                </c:pt>
                <c:pt idx="3">
                  <c:v>100</c:v>
                </c:pt>
                <c:pt idx="4">
                  <c:v>102.84951951098387</c:v>
                </c:pt>
                <c:pt idx="5">
                  <c:v>110.32526877230373</c:v>
                </c:pt>
                <c:pt idx="6">
                  <c:v>109.12288667817617</c:v>
                </c:pt>
                <c:pt idx="7">
                  <c:v>100.91639324461474</c:v>
                </c:pt>
                <c:pt idx="8">
                  <c:v>98.745217827295946</c:v>
                </c:pt>
                <c:pt idx="9">
                  <c:v>115.0890092875144</c:v>
                </c:pt>
                <c:pt idx="10">
                  <c:v>162.00433274134781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8-43F2-B9B0-4D66D2E723FB}"/>
            </c:ext>
          </c:extLst>
        </c:ser>
        <c:ser>
          <c:idx val="4"/>
          <c:order val="4"/>
          <c:tx>
            <c:strRef>
              <c:f>'Figure 4'!$A$12</c:f>
              <c:strCache>
                <c:ptCount val="1"/>
                <c:pt idx="0">
                  <c:v>Machinery and equipment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4'!$B$12:$L$12</c:f>
              <c:numCache>
                <c:formatCode>0.0</c:formatCode>
                <c:ptCount val="11"/>
                <c:pt idx="0">
                  <c:v>103.37931991555205</c:v>
                </c:pt>
                <c:pt idx="1">
                  <c:v>99.777087399322994</c:v>
                </c:pt>
                <c:pt idx="2">
                  <c:v>100.52424606897962</c:v>
                </c:pt>
                <c:pt idx="3">
                  <c:v>100</c:v>
                </c:pt>
                <c:pt idx="4">
                  <c:v>99.943896106736346</c:v>
                </c:pt>
                <c:pt idx="5">
                  <c:v>107.90175225193339</c:v>
                </c:pt>
                <c:pt idx="6">
                  <c:v>109.81011789215</c:v>
                </c:pt>
                <c:pt idx="7">
                  <c:v>107.68608132644061</c:v>
                </c:pt>
                <c:pt idx="8">
                  <c:v>98.193818275715302</c:v>
                </c:pt>
                <c:pt idx="9">
                  <c:v>106.8575174770364</c:v>
                </c:pt>
                <c:pt idx="10">
                  <c:v>109.94037585151335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8-43F2-B9B0-4D66D2E723FB}"/>
            </c:ext>
          </c:extLst>
        </c:ser>
        <c:ser>
          <c:idx val="5"/>
          <c:order val="5"/>
          <c:tx>
            <c:strRef>
              <c:f>'Figure 4'!$A$13</c:f>
              <c:strCache>
                <c:ptCount val="1"/>
                <c:pt idx="0">
                  <c:v>Motor vehicles, trailers and semi-trailers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4'!$B$13:$L$13</c:f>
              <c:numCache>
                <c:formatCode>0.0</c:formatCode>
                <c:ptCount val="11"/>
                <c:pt idx="0">
                  <c:v>91.675299024164815</c:v>
                </c:pt>
                <c:pt idx="1">
                  <c:v>94.116868334466204</c:v>
                </c:pt>
                <c:pt idx="2">
                  <c:v>89.588676393727752</c:v>
                </c:pt>
                <c:pt idx="3">
                  <c:v>100</c:v>
                </c:pt>
                <c:pt idx="4">
                  <c:v>108.52868924011069</c:v>
                </c:pt>
                <c:pt idx="5">
                  <c:v>107.53548261215367</c:v>
                </c:pt>
                <c:pt idx="6">
                  <c:v>114.91717036601274</c:v>
                </c:pt>
                <c:pt idx="7">
                  <c:v>111.64787649320471</c:v>
                </c:pt>
                <c:pt idx="8">
                  <c:v>90.456009131732671</c:v>
                </c:pt>
                <c:pt idx="9">
                  <c:v>92.922830174459136</c:v>
                </c:pt>
                <c:pt idx="10">
                  <c:v>95.037222220283439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7-4816-8287-53AA6597A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182288"/>
        <c:axId val="709181632"/>
      </c:lineChart>
      <c:catAx>
        <c:axId val="70918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81632"/>
        <c:crosses val="autoZero"/>
        <c:auto val="1"/>
        <c:lblAlgn val="ctr"/>
        <c:lblOffset val="100"/>
        <c:tickMarkSkip val="1"/>
        <c:noMultiLvlLbl val="0"/>
      </c:catAx>
      <c:valAx>
        <c:axId val="709181632"/>
        <c:scaling>
          <c:orientation val="minMax"/>
          <c:max val="120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5280902887139106"/>
          <c:y val="0.68979910736510908"/>
          <c:w val="0.60453215368723701"/>
          <c:h val="0.221572412899297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motor vehicles, trailers and semi-trailers in EU, 2022</a:t>
            </a:r>
          </a:p>
        </c:rich>
      </c:tx>
      <c:layout>
        <c:manualLayout>
          <c:xMode val="edge"/>
          <c:yMode val="edge"/>
          <c:x val="9.852216748768473E-3"/>
          <c:y val="1.0148826142417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36945812807882"/>
          <c:y val="0.34153337175769483"/>
          <c:w val="0.49261083743842365"/>
          <c:h val="0.507441307120859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73B-4240-8B1A-4D6859D4E282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73B-4240-8B1A-4D6859D4E282}"/>
              </c:ext>
            </c:extLst>
          </c:dPt>
          <c:dPt>
            <c:idx val="2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73B-4240-8B1A-4D6859D4E282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73B-4240-8B1A-4D6859D4E282}"/>
              </c:ext>
            </c:extLst>
          </c:dPt>
          <c:dLbls>
            <c:dLbl>
              <c:idx val="0"/>
              <c:layout>
                <c:manualLayout>
                  <c:x val="-2.7093596059113313E-2"/>
                  <c:y val="7.6116196068128994E-3"/>
                </c:manualLayout>
              </c:layout>
              <c:tx>
                <c:rich>
                  <a:bodyPr/>
                  <a:lstStyle/>
                  <a:p>
                    <a:fld id="{B6F1D4CE-314B-4EFE-95F7-6E9C0AA382D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00EF80F-41D2-4D58-A8E6-469CACE91B1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3B-4240-8B1A-4D6859D4E282}"/>
                </c:ext>
              </c:extLst>
            </c:dLbl>
            <c:dLbl>
              <c:idx val="1"/>
              <c:layout>
                <c:manualLayout>
                  <c:x val="9.852216748768473E-3"/>
                  <c:y val="-1.2686032678021521E-2"/>
                </c:manualLayout>
              </c:layout>
              <c:tx>
                <c:rich>
                  <a:bodyPr/>
                  <a:lstStyle/>
                  <a:p>
                    <a:fld id="{8DEFEB0E-BA84-4008-8911-B785B5A1E8D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672401D-4C14-413B-8674-542F9699349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3B-4240-8B1A-4D6859D4E282}"/>
                </c:ext>
              </c:extLst>
            </c:dLbl>
            <c:dLbl>
              <c:idx val="2"/>
              <c:layout>
                <c:manualLayout>
                  <c:x val="5.6271672937434361E-2"/>
                  <c:y val="-3.6817463972166738E-2"/>
                </c:manualLayout>
              </c:layout>
              <c:tx>
                <c:rich>
                  <a:bodyPr/>
                  <a:lstStyle/>
                  <a:p>
                    <a:fld id="{A6D04232-0E2C-425E-90A7-B6C70AA6955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74643F6-BD43-4256-B0EC-4E69A1EFB66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3B-4240-8B1A-4D6859D4E282}"/>
                </c:ext>
              </c:extLst>
            </c:dLbl>
            <c:dLbl>
              <c:idx val="3"/>
              <c:layout>
                <c:manualLayout>
                  <c:x val="0"/>
                  <c:y val="5.8355750318898801E-2"/>
                </c:manualLayout>
              </c:layout>
              <c:tx>
                <c:rich>
                  <a:bodyPr/>
                  <a:lstStyle/>
                  <a:p>
                    <a:fld id="{ECC6E59A-F93B-419C-8848-E68763D131F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EE636A5-A7AE-418E-B15F-83B02C93563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3B-4240-8B1A-4D6859D4E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5'!$A$6:$A$9</c:f>
              <c:strCache>
                <c:ptCount val="4"/>
                <c:pt idx="0">
                  <c:v>Motor vehicles </c:v>
                </c:pt>
                <c:pt idx="1">
                  <c:v>Parts and accessories for motor vehicles </c:v>
                </c:pt>
                <c:pt idx="2">
                  <c:v>Bodies (coachwork) for motor vehicles; trailers and semi-trailers </c:v>
                </c:pt>
                <c:pt idx="3">
                  <c:v>Electrical and electronic equipment for motor vehicles </c:v>
                </c:pt>
              </c:strCache>
            </c:strRef>
          </c:cat>
          <c:val>
            <c:numRef>
              <c:f>'Figure 5'!$B$6:$B$9</c:f>
              <c:numCache>
                <c:formatCode>0%</c:formatCode>
                <c:ptCount val="4"/>
                <c:pt idx="0">
                  <c:v>0.55000000000000004</c:v>
                </c:pt>
                <c:pt idx="1">
                  <c:v>0.34</c:v>
                </c:pt>
                <c:pt idx="2">
                  <c:v>7.0000000000000007E-2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3B-4240-8B1A-4D6859D4E28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3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1114250926275E-2"/>
          <c:y val="0.27312031443336487"/>
          <c:w val="0.93562101096541761"/>
          <c:h val="0.5772562292258048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6'!$F$3</c:f>
              <c:strCache>
                <c:ptCount val="1"/>
                <c:pt idx="0">
                  <c:v>2012-2022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6'!$F$4:$F$14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'Figure 6'!$F$4:$F$14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7-4EF0-B73A-980B537B7EC3}"/>
            </c:ext>
          </c:extLst>
        </c:ser>
        <c:ser>
          <c:idx val="1"/>
          <c:order val="1"/>
          <c:tx>
            <c:strRef>
              <c:f>'Figure 6'!$G$3</c:f>
              <c:strCache>
                <c:ptCount val="1"/>
                <c:pt idx="0">
                  <c:v>EU Average value of sold production / kilogram 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6'!$F$4:$F$14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'Figure 6'!$G$4:$G$14</c:f>
              <c:numCache>
                <c:formatCode>0.00</c:formatCode>
                <c:ptCount val="11"/>
                <c:pt idx="0">
                  <c:v>1.4965834137805345</c:v>
                </c:pt>
                <c:pt idx="1">
                  <c:v>1.4925032502192441</c:v>
                </c:pt>
                <c:pt idx="2">
                  <c:v>1.533127315445264</c:v>
                </c:pt>
                <c:pt idx="3">
                  <c:v>1.5525999793749623</c:v>
                </c:pt>
                <c:pt idx="4">
                  <c:v>1.568456218409934</c:v>
                </c:pt>
                <c:pt idx="5">
                  <c:v>1.5594224013284175</c:v>
                </c:pt>
                <c:pt idx="6">
                  <c:v>1.5664900170177287</c:v>
                </c:pt>
                <c:pt idx="7">
                  <c:v>1.6567507292776857</c:v>
                </c:pt>
                <c:pt idx="8">
                  <c:v>1.5728286064514709</c:v>
                </c:pt>
                <c:pt idx="9">
                  <c:v>1.71</c:v>
                </c:pt>
                <c:pt idx="10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F-4639-A7EC-237E06B02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41504"/>
        <c:axId val="618639536"/>
      </c:lineChart>
      <c:catAx>
        <c:axId val="618641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639536"/>
        <c:crosses val="autoZero"/>
        <c:auto val="1"/>
        <c:lblAlgn val="ctr"/>
        <c:lblOffset val="100"/>
        <c:tickMarkSkip val="1"/>
        <c:noMultiLvlLbl val="0"/>
      </c:catAx>
      <c:valAx>
        <c:axId val="6186395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6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sold production for one kilogram of fresh bread by country</a:t>
            </a:r>
          </a:p>
        </c:rich>
      </c:tx>
      <c:layout>
        <c:manualLayout>
          <c:xMode val="edge"/>
          <c:yMode val="edge"/>
          <c:x val="5.3333333333333332E-3"/>
          <c:y val="7.91957330336783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653908862430729E-2"/>
          <c:y val="0.1107238548573064"/>
          <c:w val="0.94369711457921035"/>
          <c:h val="0.39895058398206523"/>
        </c:manualLayout>
      </c:layout>
      <c:barChart>
        <c:barDir val="col"/>
        <c:grouping val="clustered"/>
        <c:varyColors val="0"/>
        <c:ser>
          <c:idx val="0"/>
          <c:order val="1"/>
          <c:tx>
            <c:v>Countries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6'!$E$23:$E$53</c:f>
              <c:strCache>
                <c:ptCount val="31"/>
                <c:pt idx="0">
                  <c:v>Italy</c:v>
                </c:pt>
                <c:pt idx="1">
                  <c:v>Finland</c:v>
                </c:pt>
                <c:pt idx="2">
                  <c:v>Austria</c:v>
                </c:pt>
                <c:pt idx="3">
                  <c:v>Germany</c:v>
                </c:pt>
                <c:pt idx="4">
                  <c:v>Sweden</c:v>
                </c:pt>
                <c:pt idx="5">
                  <c:v>Slovenia</c:v>
                </c:pt>
                <c:pt idx="6">
                  <c:v>Denmark</c:v>
                </c:pt>
                <c:pt idx="7">
                  <c:v>Croatia</c:v>
                </c:pt>
                <c:pt idx="8">
                  <c:v>Netherlands</c:v>
                </c:pt>
                <c:pt idx="9">
                  <c:v>Belgium</c:v>
                </c:pt>
                <c:pt idx="10">
                  <c:v>France</c:v>
                </c:pt>
                <c:pt idx="11">
                  <c:v>Greece</c:v>
                </c:pt>
                <c:pt idx="12">
                  <c:v>Estonia</c:v>
                </c:pt>
                <c:pt idx="13">
                  <c:v>Ireland</c:v>
                </c:pt>
                <c:pt idx="14">
                  <c:v>Latvia</c:v>
                </c:pt>
                <c:pt idx="15">
                  <c:v>Poland</c:v>
                </c:pt>
                <c:pt idx="16">
                  <c:v>Portugal</c:v>
                </c:pt>
                <c:pt idx="17">
                  <c:v>Czechia</c:v>
                </c:pt>
                <c:pt idx="18">
                  <c:v>Slovakia</c:v>
                </c:pt>
                <c:pt idx="19">
                  <c:v>Lithuania</c:v>
                </c:pt>
                <c:pt idx="20">
                  <c:v>Romania</c:v>
                </c:pt>
                <c:pt idx="21">
                  <c:v>Spain</c:v>
                </c:pt>
                <c:pt idx="22">
                  <c:v>Bulgaria</c:v>
                </c:pt>
                <c:pt idx="23">
                  <c:v>Hungary</c:v>
                </c:pt>
                <c:pt idx="25">
                  <c:v>Bosnia and Herzegovina</c:v>
                </c:pt>
                <c:pt idx="26">
                  <c:v>Montenegro</c:v>
                </c:pt>
                <c:pt idx="27">
                  <c:v>Albania</c:v>
                </c:pt>
                <c:pt idx="28">
                  <c:v>Serbia</c:v>
                </c:pt>
                <c:pt idx="30">
                  <c:v>Island, Norway: not available  </c:v>
                </c:pt>
              </c:strCache>
            </c:strRef>
          </c:cat>
          <c:val>
            <c:numRef>
              <c:f>'Figure 6'!$F$23:$F$51</c:f>
              <c:numCache>
                <c:formatCode>0.0</c:formatCode>
                <c:ptCount val="29"/>
                <c:pt idx="0">
                  <c:v>3.2452839652758021</c:v>
                </c:pt>
                <c:pt idx="1">
                  <c:v>2.8163020043838674</c:v>
                </c:pt>
                <c:pt idx="2">
                  <c:v>2.6306541554140526</c:v>
                </c:pt>
                <c:pt idx="3">
                  <c:v>2.3115923809531274</c:v>
                </c:pt>
                <c:pt idx="4">
                  <c:v>2.2227088892839428</c:v>
                </c:pt>
                <c:pt idx="5">
                  <c:v>1.9212450813348969</c:v>
                </c:pt>
                <c:pt idx="6">
                  <c:v>1.6192794321844275</c:v>
                </c:pt>
                <c:pt idx="7">
                  <c:v>1.6040282977426059</c:v>
                </c:pt>
                <c:pt idx="8">
                  <c:v>1.5708219762664755</c:v>
                </c:pt>
                <c:pt idx="9">
                  <c:v>1.5649043252558621</c:v>
                </c:pt>
                <c:pt idx="10">
                  <c:v>1.5574826194593783</c:v>
                </c:pt>
                <c:pt idx="11">
                  <c:v>1.5323152508704119</c:v>
                </c:pt>
                <c:pt idx="12">
                  <c:v>1.5114221538965522</c:v>
                </c:pt>
                <c:pt idx="13">
                  <c:v>1.45</c:v>
                </c:pt>
                <c:pt idx="14">
                  <c:v>1.45</c:v>
                </c:pt>
                <c:pt idx="15">
                  <c:v>1.45</c:v>
                </c:pt>
                <c:pt idx="16">
                  <c:v>1.4103390456156926</c:v>
                </c:pt>
                <c:pt idx="17">
                  <c:v>1.3091401427696283</c:v>
                </c:pt>
                <c:pt idx="18">
                  <c:v>1.2885259544506411</c:v>
                </c:pt>
                <c:pt idx="19">
                  <c:v>1.2827252111012357</c:v>
                </c:pt>
                <c:pt idx="20">
                  <c:v>1.1564238720428317</c:v>
                </c:pt>
                <c:pt idx="21">
                  <c:v>1.1510511491838227</c:v>
                </c:pt>
                <c:pt idx="22">
                  <c:v>0.82735826730676709</c:v>
                </c:pt>
                <c:pt idx="23">
                  <c:v>0.81459295256810282</c:v>
                </c:pt>
                <c:pt idx="25">
                  <c:v>1.2003280862259162</c:v>
                </c:pt>
                <c:pt idx="26">
                  <c:v>1.0884364561794178</c:v>
                </c:pt>
                <c:pt idx="27">
                  <c:v>0.85182301274842054</c:v>
                </c:pt>
                <c:pt idx="28">
                  <c:v>0.81058894686724459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F-44FB-A5BE-4C678E24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48648"/>
        <c:axId val="492844056"/>
      </c:barChart>
      <c:lineChart>
        <c:grouping val="standard"/>
        <c:varyColors val="0"/>
        <c:ser>
          <c:idx val="1"/>
          <c:order val="0"/>
          <c:tx>
            <c:strRef>
              <c:f>'Figure 6'!$E$22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6'!$E$23:$E$53</c:f>
              <c:strCache>
                <c:ptCount val="31"/>
                <c:pt idx="0">
                  <c:v>Italy</c:v>
                </c:pt>
                <c:pt idx="1">
                  <c:v>Finland</c:v>
                </c:pt>
                <c:pt idx="2">
                  <c:v>Austria</c:v>
                </c:pt>
                <c:pt idx="3">
                  <c:v>Germany</c:v>
                </c:pt>
                <c:pt idx="4">
                  <c:v>Sweden</c:v>
                </c:pt>
                <c:pt idx="5">
                  <c:v>Slovenia</c:v>
                </c:pt>
                <c:pt idx="6">
                  <c:v>Denmark</c:v>
                </c:pt>
                <c:pt idx="7">
                  <c:v>Croatia</c:v>
                </c:pt>
                <c:pt idx="8">
                  <c:v>Netherlands</c:v>
                </c:pt>
                <c:pt idx="9">
                  <c:v>Belgium</c:v>
                </c:pt>
                <c:pt idx="10">
                  <c:v>France</c:v>
                </c:pt>
                <c:pt idx="11">
                  <c:v>Greece</c:v>
                </c:pt>
                <c:pt idx="12">
                  <c:v>Estonia</c:v>
                </c:pt>
                <c:pt idx="13">
                  <c:v>Ireland</c:v>
                </c:pt>
                <c:pt idx="14">
                  <c:v>Latvia</c:v>
                </c:pt>
                <c:pt idx="15">
                  <c:v>Poland</c:v>
                </c:pt>
                <c:pt idx="16">
                  <c:v>Portugal</c:v>
                </c:pt>
                <c:pt idx="17">
                  <c:v>Czechia</c:v>
                </c:pt>
                <c:pt idx="18">
                  <c:v>Slovakia</c:v>
                </c:pt>
                <c:pt idx="19">
                  <c:v>Lithuania</c:v>
                </c:pt>
                <c:pt idx="20">
                  <c:v>Romania</c:v>
                </c:pt>
                <c:pt idx="21">
                  <c:v>Spain</c:v>
                </c:pt>
                <c:pt idx="22">
                  <c:v>Bulgaria</c:v>
                </c:pt>
                <c:pt idx="23">
                  <c:v>Hungary</c:v>
                </c:pt>
                <c:pt idx="25">
                  <c:v>Bosnia and Herzegovina</c:v>
                </c:pt>
                <c:pt idx="26">
                  <c:v>Montenegro</c:v>
                </c:pt>
                <c:pt idx="27">
                  <c:v>Albania</c:v>
                </c:pt>
                <c:pt idx="28">
                  <c:v>Serbia</c:v>
                </c:pt>
                <c:pt idx="30">
                  <c:v>Island, Norway: not available  </c:v>
                </c:pt>
              </c:strCache>
            </c:strRef>
          </c:cat>
          <c:val>
            <c:numRef>
              <c:f>'Figure 6'!$G$23:$G$51</c:f>
              <c:numCache>
                <c:formatCode>0.0</c:formatCode>
                <c:ptCount val="29"/>
                <c:pt idx="0">
                  <c:v>1.65</c:v>
                </c:pt>
                <c:pt idx="1">
                  <c:v>1.65</c:v>
                </c:pt>
                <c:pt idx="2">
                  <c:v>1.65</c:v>
                </c:pt>
                <c:pt idx="3">
                  <c:v>1.65</c:v>
                </c:pt>
                <c:pt idx="4">
                  <c:v>1.65</c:v>
                </c:pt>
                <c:pt idx="5">
                  <c:v>1.65</c:v>
                </c:pt>
                <c:pt idx="6">
                  <c:v>1.65</c:v>
                </c:pt>
                <c:pt idx="7">
                  <c:v>1.65</c:v>
                </c:pt>
                <c:pt idx="8">
                  <c:v>1.65</c:v>
                </c:pt>
                <c:pt idx="9">
                  <c:v>1.65</c:v>
                </c:pt>
                <c:pt idx="10">
                  <c:v>1.65</c:v>
                </c:pt>
                <c:pt idx="11">
                  <c:v>1.65</c:v>
                </c:pt>
                <c:pt idx="12">
                  <c:v>1.65</c:v>
                </c:pt>
                <c:pt idx="13">
                  <c:v>1.65</c:v>
                </c:pt>
                <c:pt idx="14">
                  <c:v>1.65</c:v>
                </c:pt>
                <c:pt idx="15">
                  <c:v>1.65</c:v>
                </c:pt>
                <c:pt idx="16">
                  <c:v>1.65</c:v>
                </c:pt>
                <c:pt idx="17">
                  <c:v>1.65</c:v>
                </c:pt>
                <c:pt idx="18">
                  <c:v>1.65</c:v>
                </c:pt>
                <c:pt idx="19">
                  <c:v>1.65</c:v>
                </c:pt>
                <c:pt idx="20">
                  <c:v>1.65</c:v>
                </c:pt>
                <c:pt idx="21">
                  <c:v>1.65</c:v>
                </c:pt>
                <c:pt idx="22">
                  <c:v>1.65</c:v>
                </c:pt>
                <c:pt idx="23">
                  <c:v>1.65</c:v>
                </c:pt>
                <c:pt idx="25">
                  <c:v>1.65</c:v>
                </c:pt>
                <c:pt idx="26">
                  <c:v>1.65</c:v>
                </c:pt>
                <c:pt idx="27">
                  <c:v>1.65</c:v>
                </c:pt>
                <c:pt idx="2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F-44FB-A5BE-4C678E24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48648"/>
        <c:axId val="492844056"/>
      </c:lineChart>
      <c:catAx>
        <c:axId val="49284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844056"/>
        <c:crosses val="autoZero"/>
        <c:auto val="1"/>
        <c:lblAlgn val="ctr"/>
        <c:lblOffset val="100"/>
        <c:tickMarkSkip val="1"/>
        <c:noMultiLvlLbl val="0"/>
      </c:catAx>
      <c:valAx>
        <c:axId val="492844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8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basic pharmaceutical products in the EU, 2012-2022 (in billion EUR)</a:t>
            </a:r>
          </a:p>
        </c:rich>
      </c:tx>
      <c:layout>
        <c:manualLayout>
          <c:xMode val="edge"/>
          <c:yMode val="edge"/>
          <c:x val="8.5879948488944979E-3"/>
          <c:y val="5.0587305685447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55288859630629E-2"/>
          <c:y val="0.14955361612829376"/>
          <c:w val="0.92969548253172996"/>
          <c:h val="0.53214064804681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7'!$A$12</c:f>
              <c:strCache>
                <c:ptCount val="1"/>
                <c:pt idx="0">
                  <c:v>The rest of pharmaceutical products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7'!$B$12:$L$12</c:f>
              <c:numCache>
                <c:formatCode>0.0</c:formatCode>
                <c:ptCount val="11"/>
                <c:pt idx="0">
                  <c:v>16.859614352000001</c:v>
                </c:pt>
                <c:pt idx="1">
                  <c:v>17.389631087999998</c:v>
                </c:pt>
                <c:pt idx="2">
                  <c:v>19.013506902000003</c:v>
                </c:pt>
                <c:pt idx="3">
                  <c:v>19.439403408000004</c:v>
                </c:pt>
                <c:pt idx="4">
                  <c:v>20.738923629000002</c:v>
                </c:pt>
                <c:pt idx="5">
                  <c:v>19.977176725</c:v>
                </c:pt>
                <c:pt idx="6">
                  <c:v>18.210119841000001</c:v>
                </c:pt>
                <c:pt idx="7">
                  <c:v>18.2</c:v>
                </c:pt>
                <c:pt idx="8">
                  <c:v>25.136671199999999</c:v>
                </c:pt>
                <c:pt idx="9">
                  <c:v>23.2</c:v>
                </c:pt>
                <c:pt idx="10">
                  <c:v>29.041498210842224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CE2-8552-0E9BBFE1B7E5}"/>
            </c:ext>
          </c:extLst>
        </c:ser>
        <c:ser>
          <c:idx val="1"/>
          <c:order val="1"/>
          <c:tx>
            <c:strRef>
              <c:f>'Figure 7'!$A$13</c:f>
              <c:strCache>
                <c:ptCount val="1"/>
                <c:pt idx="0">
                  <c:v>Vitamins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7'!$B$13:$L$13</c:f>
              <c:numCache>
                <c:formatCode>#,##0.0</c:formatCode>
                <c:ptCount val="11"/>
                <c:pt idx="0">
                  <c:v>1.488776316</c:v>
                </c:pt>
                <c:pt idx="1">
                  <c:v>1.406136144</c:v>
                </c:pt>
                <c:pt idx="2">
                  <c:v>1.4486360659999999</c:v>
                </c:pt>
                <c:pt idx="3">
                  <c:v>1.515573453</c:v>
                </c:pt>
                <c:pt idx="4">
                  <c:v>1.6250203759999999</c:v>
                </c:pt>
                <c:pt idx="5">
                  <c:v>2.8260622579999999</c:v>
                </c:pt>
                <c:pt idx="6">
                  <c:v>3.7817296059999999</c:v>
                </c:pt>
                <c:pt idx="7">
                  <c:v>2</c:v>
                </c:pt>
                <c:pt idx="8">
                  <c:v>2.1768964660000001</c:v>
                </c:pt>
                <c:pt idx="9" formatCode="0.0">
                  <c:v>1.9</c:v>
                </c:pt>
                <c:pt idx="10" formatCode="0.0">
                  <c:v>2.11512565992289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E-4CE2-8552-0E9BBFE1B7E5}"/>
            </c:ext>
          </c:extLst>
        </c:ser>
        <c:ser>
          <c:idx val="2"/>
          <c:order val="2"/>
          <c:tx>
            <c:strRef>
              <c:f>'Figure 7'!$A$14</c:f>
              <c:strCache>
                <c:ptCount val="1"/>
                <c:pt idx="0">
                  <c:v>Antibiotics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7'!$B$14:$L$14</c:f>
              <c:numCache>
                <c:formatCode>0.0</c:formatCode>
                <c:ptCount val="11"/>
                <c:pt idx="0">
                  <c:v>2.032911726</c:v>
                </c:pt>
                <c:pt idx="1">
                  <c:v>2.3538920160000001</c:v>
                </c:pt>
                <c:pt idx="2">
                  <c:v>1.9879570099999999</c:v>
                </c:pt>
                <c:pt idx="3">
                  <c:v>2.6154202340000001</c:v>
                </c:pt>
                <c:pt idx="4">
                  <c:v>2.744873133</c:v>
                </c:pt>
                <c:pt idx="5">
                  <c:v>2.7123103510000002</c:v>
                </c:pt>
                <c:pt idx="6">
                  <c:v>2.8950467180000001</c:v>
                </c:pt>
                <c:pt idx="7">
                  <c:v>3</c:v>
                </c:pt>
                <c:pt idx="8">
                  <c:v>3.0384834029999999</c:v>
                </c:pt>
                <c:pt idx="9">
                  <c:v>2.1</c:v>
                </c:pt>
                <c:pt idx="10">
                  <c:v>2.4747218765243604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E-4CE2-8552-0E9BBFE1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04595600"/>
        <c:axId val="604589696"/>
      </c:barChart>
      <c:catAx>
        <c:axId val="6045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89696"/>
        <c:crosses val="autoZero"/>
        <c:auto val="1"/>
        <c:lblAlgn val="ctr"/>
        <c:lblOffset val="100"/>
        <c:tickMarkSkip val="1"/>
        <c:noMultiLvlLbl val="0"/>
      </c:catAx>
      <c:valAx>
        <c:axId val="604589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9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27142982045596"/>
          <c:y val="0.76759442292106328"/>
          <c:w val="0.56899758530183731"/>
          <c:h val="4.400966987288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Wind turbines produced in EU, 2012-2022 (thousand pieces)</a:t>
            </a:r>
          </a:p>
        </c:rich>
      </c:tx>
      <c:layout>
        <c:manualLayout>
          <c:xMode val="edge"/>
          <c:yMode val="edge"/>
          <c:x val="5.305966552308701E-3"/>
          <c:y val="8.22410323203778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961230624221228E-2"/>
          <c:y val="0.10380161645876661"/>
          <c:w val="0.94268224897488018"/>
          <c:h val="0.591388531069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8'!$A$7</c:f>
              <c:strCache>
                <c:ptCount val="1"/>
                <c:pt idx="0">
                  <c:v>Quantity of wind turbines (thousand pieces)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8'!$B$6:$L$6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8'!$B$7:$L$7</c:f>
              <c:numCache>
                <c:formatCode>#,##0.0</c:formatCode>
                <c:ptCount val="11"/>
                <c:pt idx="0">
                  <c:v>7.5069999999999997</c:v>
                </c:pt>
                <c:pt idx="1">
                  <c:v>5.1689999999999996</c:v>
                </c:pt>
                <c:pt idx="2">
                  <c:v>22.193999999999999</c:v>
                </c:pt>
                <c:pt idx="3">
                  <c:v>8.3239999999999998</c:v>
                </c:pt>
                <c:pt idx="4">
                  <c:v>9.9949999999999992</c:v>
                </c:pt>
                <c:pt idx="5">
                  <c:v>10.031000000000001</c:v>
                </c:pt>
                <c:pt idx="6">
                  <c:v>9.1989999999999998</c:v>
                </c:pt>
                <c:pt idx="7">
                  <c:v>11.63</c:v>
                </c:pt>
                <c:pt idx="8">
                  <c:v>6.7750000000000004</c:v>
                </c:pt>
                <c:pt idx="9">
                  <c:v>9.1</c:v>
                </c:pt>
                <c:pt idx="10" formatCode="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D-4487-A2BF-AC571E04F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36992"/>
        <c:axId val="135246976"/>
      </c:barChart>
      <c:catAx>
        <c:axId val="1352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5246976"/>
        <c:crosses val="autoZero"/>
        <c:auto val="1"/>
        <c:lblAlgn val="ctr"/>
        <c:lblOffset val="100"/>
        <c:tickMarkSkip val="1"/>
        <c:noMultiLvlLbl val="0"/>
      </c:catAx>
      <c:valAx>
        <c:axId val="13524697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35236992"/>
        <c:crosses val="autoZero"/>
        <c:crossBetween val="between"/>
        <c:majorUnit val="5"/>
        <c:minorUnit val="2"/>
      </c:valAx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Sport goods produced</a:t>
            </a:r>
            <a:r>
              <a:rPr lang="en-US" baseline="0"/>
              <a:t> in EU, 2018 - 2022 (in bil.EUR)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0415861818326648E-2"/>
          <c:w val="0.97066666666666668"/>
          <c:h val="0.7370283547240447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9'!$B$5</c:f>
              <c:strCache>
                <c:ptCount val="1"/>
                <c:pt idx="0">
                  <c:v>billion EUR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9'!$A$6:$A$10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 9'!$B$6:$B$10</c:f>
              <c:numCache>
                <c:formatCode>_(* #,##0.0_);_(* \(#,##0.0\);_(* "-"??_);_(@_)</c:formatCode>
                <c:ptCount val="5"/>
                <c:pt idx="0">
                  <c:v>3.6308923215018907</c:v>
                </c:pt>
                <c:pt idx="1">
                  <c:v>3.8742328285238599</c:v>
                </c:pt>
                <c:pt idx="2">
                  <c:v>3.3867881420891965</c:v>
                </c:pt>
                <c:pt idx="3">
                  <c:v>4.2094221260302698</c:v>
                </c:pt>
                <c:pt idx="4">
                  <c:v>4.4057586629715351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4-445E-AF2D-F9175977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549840"/>
        <c:axId val="643549512"/>
      </c:lineChart>
      <c:catAx>
        <c:axId val="64354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549512"/>
        <c:crosses val="autoZero"/>
        <c:auto val="1"/>
        <c:lblAlgn val="ctr"/>
        <c:lblOffset val="100"/>
        <c:tickMarkSkip val="1"/>
        <c:noMultiLvlLbl val="0"/>
      </c:catAx>
      <c:valAx>
        <c:axId val="6435495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54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</xdr:row>
      <xdr:rowOff>19050</xdr:rowOff>
    </xdr:from>
    <xdr:to>
      <xdr:col>16</xdr:col>
      <xdr:colOff>539750</xdr:colOff>
      <xdr:row>45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0.88758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3256" y="5257361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Analysis based on constant price ref. 2015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DS-056120; sts_inpp_a)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649287</xdr:colOff>
      <xdr:row>13</xdr:row>
      <xdr:rowOff>3175</xdr:rowOff>
    </xdr:from>
    <xdr:to>
      <xdr:col>12</xdr:col>
      <xdr:colOff>298450</xdr:colOff>
      <xdr:row>42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0.02058</cdr:x>
      <cdr:y>0.82366</cdr:y>
    </cdr:from>
    <cdr:ext cx="3613150" cy="7506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2144" y="4218201"/>
          <a:ext cx="3613150" cy="75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DS-056120)</a:t>
          </a:r>
        </a:p>
      </cdr:txBody>
    </cdr:sp>
  </cdr:absSizeAnchor>
  <cdr:absSizeAnchor xmlns:cdr="http://schemas.openxmlformats.org/drawingml/2006/chartDrawing">
    <cdr:from>
      <cdr:x>0.70247</cdr:x>
      <cdr:y>0.92097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86984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544286</xdr:colOff>
      <xdr:row>22</xdr:row>
      <xdr:rowOff>102508</xdr:rowOff>
    </xdr:from>
    <xdr:to>
      <xdr:col>7</xdr:col>
      <xdr:colOff>198120</xdr:colOff>
      <xdr:row>47</xdr:row>
      <xdr:rowOff>7620</xdr:rowOff>
    </xdr:to>
    <xdr:grpSp>
      <xdr:nvGrpSpPr>
        <xdr:cNvPr id="2" name="Group 1"/>
        <xdr:cNvGrpSpPr/>
      </xdr:nvGrpSpPr>
      <xdr:grpSpPr>
        <a:xfrm>
          <a:off x="544286" y="3366408"/>
          <a:ext cx="9089934" cy="3607162"/>
          <a:chOff x="508000" y="6332445"/>
          <a:chExt cx="10063162" cy="4486226"/>
        </a:xfrm>
      </xdr:grpSpPr>
      <xdr:graphicFrame macro="">
        <xdr:nvGraphicFramePr>
          <xdr:cNvPr id="5" name="Chart 4"/>
          <xdr:cNvGraphicFramePr/>
        </xdr:nvGraphicFramePr>
        <xdr:xfrm>
          <a:off x="508000" y="6364194"/>
          <a:ext cx="5161056" cy="44544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/>
        </xdr:nvGraphicFramePr>
        <xdr:xfrm>
          <a:off x="5413468" y="6332445"/>
          <a:ext cx="5157694" cy="44544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530412</xdr:colOff>
      <xdr:row>14</xdr:row>
      <xdr:rowOff>105334</xdr:rowOff>
    </xdr:from>
    <xdr:to>
      <xdr:col>10</xdr:col>
      <xdr:colOff>349250</xdr:colOff>
      <xdr:row>59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Analysis based on constant price ref. 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DS-056120; sts_inpp_a)</a:t>
          </a:r>
        </a:p>
      </cdr:txBody>
    </cdr:sp>
  </cdr:absSizeAnchor>
  <cdr:absSizeAnchor xmlns:cdr="http://schemas.openxmlformats.org/drawingml/2006/chartDrawing">
    <cdr:from>
      <cdr:x>0.83735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42033" y="61176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4</xdr:row>
      <xdr:rowOff>95251</xdr:rowOff>
    </xdr:from>
    <xdr:to>
      <xdr:col>12</xdr:col>
      <xdr:colOff>152400</xdr:colOff>
      <xdr:row>38</xdr:row>
      <xdr:rowOff>128706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0.91494</cdr:y>
    </cdr:from>
    <cdr:ext cx="3625850" cy="42575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579748"/>
          <a:ext cx="362585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code:DS-056120)</a:t>
          </a:r>
        </a:p>
      </cdr:txBody>
    </cdr:sp>
  </cdr:absSizeAnchor>
  <cdr:absSizeAnchor xmlns:cdr="http://schemas.openxmlformats.org/drawingml/2006/chartDrawing">
    <cdr:from>
      <cdr:x>0.7032</cdr:x>
      <cdr:y>0.91651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875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620153</xdr:colOff>
      <xdr:row>4</xdr:row>
      <xdr:rowOff>44450</xdr:rowOff>
    </xdr:from>
    <xdr:to>
      <xdr:col>24</xdr:col>
      <xdr:colOff>397067</xdr:colOff>
      <xdr:row>63</xdr:row>
      <xdr:rowOff>131224</xdr:rowOff>
    </xdr:to>
    <xdr:grpSp>
      <xdr:nvGrpSpPr>
        <xdr:cNvPr id="12" name="Group 11"/>
        <xdr:cNvGrpSpPr/>
      </xdr:nvGrpSpPr>
      <xdr:grpSpPr>
        <a:xfrm>
          <a:off x="8307388" y="1194921"/>
          <a:ext cx="10041503" cy="10336421"/>
          <a:chOff x="8138553" y="933450"/>
          <a:chExt cx="10032164" cy="9268874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8138553" y="933450"/>
          <a:ext cx="9982998" cy="41186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8151075" y="5394066"/>
          <a:ext cx="10019642" cy="48082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9</xdr:col>
      <xdr:colOff>557769</xdr:colOff>
      <xdr:row>64</xdr:row>
      <xdr:rowOff>34324</xdr:rowOff>
    </xdr:from>
    <xdr:to>
      <xdr:col>16</xdr:col>
      <xdr:colOff>377567</xdr:colOff>
      <xdr:row>66</xdr:row>
      <xdr:rowOff>11937</xdr:rowOff>
    </xdr:to>
    <xdr:sp macro="" textlink="">
      <xdr:nvSpPr>
        <xdr:cNvPr id="7" name="FootonotesShape"/>
        <xdr:cNvSpPr txBox="1"/>
      </xdr:nvSpPr>
      <xdr:spPr>
        <a:xfrm>
          <a:off x="8718377" y="10262973"/>
          <a:ext cx="3672704" cy="269369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22</xdr:col>
      <xdr:colOff>755135</xdr:colOff>
      <xdr:row>63</xdr:row>
      <xdr:rowOff>68649</xdr:rowOff>
    </xdr:from>
    <xdr:to>
      <xdr:col>24</xdr:col>
      <xdr:colOff>363332</xdr:colOff>
      <xdr:row>66</xdr:row>
      <xdr:rowOff>48930</xdr:rowOff>
    </xdr:to>
    <xdr:pic>
      <xdr:nvPicPr>
        <xdr:cNvPr id="8" name="LogoShape"/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16630135" y="10151419"/>
          <a:ext cx="1530358" cy="4179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16</xdr:row>
      <xdr:rowOff>19051</xdr:rowOff>
    </xdr:from>
    <xdr:to>
      <xdr:col>12</xdr:col>
      <xdr:colOff>552450</xdr:colOff>
      <xdr:row>58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0.89916</cdr:y>
    </cdr:from>
    <cdr:to>
      <cdr:x>0.48497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5576" y="3238500"/>
          <a:ext cx="2559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0.01186</cdr:x>
      <cdr:y>0.89228</cdr:y>
    </cdr:from>
    <cdr:ext cx="7994650" cy="526367"/>
    <cdr:sp macro="" textlink="">
      <cdr:nvSpPr>
        <cdr:cNvPr id="7" name="FootonotesShape"/>
        <cdr:cNvSpPr txBox="1"/>
      </cdr:nvSpPr>
      <cdr:spPr>
        <a:xfrm xmlns:a="http://schemas.openxmlformats.org/drawingml/2006/main">
          <a:off x="115317" y="5569631"/>
          <a:ext cx="7994650" cy="526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code:DS-056120)</a:t>
          </a:r>
        </a:p>
      </cdr:txBody>
    </cdr:sp>
  </cdr:absSizeAnchor>
  <cdr:absSizeAnchor xmlns:cdr="http://schemas.openxmlformats.org/drawingml/2006/chartDrawing">
    <cdr:from>
      <cdr:x>0.83933</cdr:x>
      <cdr:y>0.93129</cdr:y>
    </cdr:from>
    <cdr:ext cx="1328371" cy="355600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939329" y="4819649"/>
          <a:ext cx="1328371" cy="355600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10</xdr:row>
      <xdr:rowOff>53974</xdr:rowOff>
    </xdr:from>
    <xdr:to>
      <xdr:col>30</xdr:col>
      <xdr:colOff>371185</xdr:colOff>
      <xdr:row>50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0.04882</cdr:x>
      <cdr:y>0.88125</cdr:y>
    </cdr:from>
    <cdr:to>
      <cdr:x>0.67559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4" y="2714623"/>
          <a:ext cx="3790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0.00318</cdr:x>
      <cdr:y>0.84973</cdr:y>
    </cdr:from>
    <cdr:ext cx="8035832" cy="68436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7466" y="4983014"/>
          <a:ext cx="8035832" cy="684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Prodcom code: 28112400 - Wind turbines-Generating sets, wind-powered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code:DS-056120)</a:t>
          </a:r>
        </a:p>
      </cdr:txBody>
    </cdr:sp>
  </cdr:absSizeAnchor>
  <cdr:absSizeAnchor xmlns:cdr="http://schemas.openxmlformats.org/drawingml/2006/chartDrawing">
    <cdr:from>
      <cdr:x>0.83933</cdr:x>
      <cdr:y>0.93309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2794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882650</xdr:colOff>
      <xdr:row>10</xdr:row>
      <xdr:rowOff>0</xdr:rowOff>
    </xdr:from>
    <xdr:to>
      <xdr:col>19</xdr:col>
      <xdr:colOff>355600</xdr:colOff>
      <xdr:row>44</xdr:row>
      <xdr:rowOff>55487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EU: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code:DS-056120)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48\pavelmo\Desktop\WORK_FILTER_FOR_PRCOM_T_EU_01_0000_s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_FOR_PRCOM_T_EU_01"/>
    </sheetNames>
    <sheetDataSet>
      <sheetData sheetId="0">
        <row r="15">
          <cell r="G15">
            <v>2929455212.8179979</v>
          </cell>
        </row>
        <row r="30">
          <cell r="G30">
            <v>3630892321.5018907</v>
          </cell>
        </row>
        <row r="44">
          <cell r="G44">
            <v>3874232828.52386</v>
          </cell>
        </row>
        <row r="58">
          <cell r="G58">
            <v>3386788142.0891967</v>
          </cell>
        </row>
        <row r="72">
          <cell r="G72">
            <v>4209422126.0302696</v>
          </cell>
        </row>
        <row r="86">
          <cell r="G86">
            <v>4405758662.9715347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tabSelected="1" zoomScaleNormal="100" workbookViewId="0">
      <selection activeCell="A3" sqref="A3"/>
    </sheetView>
  </sheetViews>
  <sheetFormatPr defaultColWidth="9.1796875" defaultRowHeight="11.5" x14ac:dyDescent="0.25"/>
  <cols>
    <col min="1" max="1" width="9.1796875" style="5"/>
    <col min="2" max="2" width="17.1796875" style="5" customWidth="1"/>
    <col min="3" max="16384" width="9.1796875" style="5"/>
  </cols>
  <sheetData>
    <row r="1" spans="1:2" x14ac:dyDescent="0.25">
      <c r="A1" s="13" t="s">
        <v>91</v>
      </c>
    </row>
    <row r="2" spans="1:2" x14ac:dyDescent="0.25">
      <c r="A2" s="13" t="s">
        <v>92</v>
      </c>
    </row>
    <row r="4" spans="1:2" x14ac:dyDescent="0.25">
      <c r="A4" s="16" t="s">
        <v>109</v>
      </c>
    </row>
    <row r="6" spans="1:2" x14ac:dyDescent="0.25">
      <c r="A6" s="6" t="s">
        <v>25</v>
      </c>
      <c r="B6" s="6" t="s">
        <v>26</v>
      </c>
    </row>
    <row r="7" spans="1:2" x14ac:dyDescent="0.25">
      <c r="A7" s="6"/>
      <c r="B7" s="6"/>
    </row>
    <row r="8" spans="1:2" x14ac:dyDescent="0.25">
      <c r="A8" s="8">
        <v>2012</v>
      </c>
      <c r="B8" s="9">
        <v>98.849540271321757</v>
      </c>
    </row>
    <row r="9" spans="1:2" x14ac:dyDescent="0.25">
      <c r="A9" s="8">
        <v>2013</v>
      </c>
      <c r="B9" s="9">
        <v>97.306192925101172</v>
      </c>
    </row>
    <row r="10" spans="1:2" x14ac:dyDescent="0.25">
      <c r="A10" s="8">
        <v>2014</v>
      </c>
      <c r="B10" s="9">
        <v>97.488379609448643</v>
      </c>
    </row>
    <row r="11" spans="1:2" x14ac:dyDescent="0.25">
      <c r="A11" s="8">
        <v>2015</v>
      </c>
      <c r="B11" s="9">
        <v>100</v>
      </c>
    </row>
    <row r="12" spans="1:2" x14ac:dyDescent="0.25">
      <c r="A12" s="8">
        <v>2016</v>
      </c>
      <c r="B12" s="9">
        <v>102.53179882465308</v>
      </c>
    </row>
    <row r="13" spans="1:2" x14ac:dyDescent="0.25">
      <c r="A13" s="8">
        <v>2017</v>
      </c>
      <c r="B13" s="9">
        <v>106.89311666318719</v>
      </c>
    </row>
    <row r="14" spans="1:2" x14ac:dyDescent="0.25">
      <c r="A14" s="8">
        <v>2018</v>
      </c>
      <c r="B14" s="9">
        <v>108.49162772388058</v>
      </c>
    </row>
    <row r="15" spans="1:2" x14ac:dyDescent="0.25">
      <c r="A15" s="8">
        <v>2019</v>
      </c>
      <c r="B15" s="9">
        <v>108.14957653905226</v>
      </c>
    </row>
    <row r="16" spans="1:2" x14ac:dyDescent="0.25">
      <c r="A16" s="8">
        <v>2020</v>
      </c>
      <c r="B16" s="9">
        <v>100.48816415895713</v>
      </c>
    </row>
    <row r="17" spans="1:2" x14ac:dyDescent="0.25">
      <c r="A17" s="8">
        <v>2021</v>
      </c>
      <c r="B17" s="9">
        <v>108.58292392602304</v>
      </c>
    </row>
    <row r="18" spans="1:2" x14ac:dyDescent="0.25">
      <c r="A18" s="8">
        <v>2022</v>
      </c>
      <c r="B18" s="9">
        <v>113.7</v>
      </c>
    </row>
    <row r="21" spans="1:2" ht="15" customHeight="1" x14ac:dyDescent="0.25"/>
    <row r="22" spans="1:2" ht="1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showGridLines="0" zoomScaleNormal="100" workbookViewId="0">
      <selection activeCell="B24" sqref="B24"/>
    </sheetView>
  </sheetViews>
  <sheetFormatPr defaultColWidth="9.1796875" defaultRowHeight="11.5" x14ac:dyDescent="0.25"/>
  <cols>
    <col min="1" max="1" width="27" style="10" customWidth="1"/>
    <col min="2" max="2" width="18.08984375" style="10" customWidth="1"/>
    <col min="3" max="3" width="11" style="5" customWidth="1"/>
    <col min="4" max="4" width="16.54296875" style="5" customWidth="1"/>
    <col min="5" max="16384" width="9.1796875" style="5"/>
  </cols>
  <sheetData>
    <row r="1" spans="1:2" x14ac:dyDescent="0.25">
      <c r="A1" s="92" t="str">
        <f>'Figure 1'!A1</f>
        <v>Update: 24.7.2023</v>
      </c>
    </row>
    <row r="2" spans="1:2" x14ac:dyDescent="0.25">
      <c r="A2" s="92" t="s">
        <v>93</v>
      </c>
    </row>
    <row r="3" spans="1:2" x14ac:dyDescent="0.25">
      <c r="A3" s="5"/>
      <c r="B3" s="5"/>
    </row>
    <row r="4" spans="1:2" x14ac:dyDescent="0.25">
      <c r="A4" s="1" t="s">
        <v>110</v>
      </c>
      <c r="B4" s="5"/>
    </row>
    <row r="5" spans="1:2" x14ac:dyDescent="0.25">
      <c r="A5" s="4"/>
      <c r="B5" s="5" t="s">
        <v>12</v>
      </c>
    </row>
    <row r="6" spans="1:2" x14ac:dyDescent="0.25">
      <c r="A6" s="4" t="s">
        <v>0</v>
      </c>
      <c r="B6" s="7">
        <v>25.579102834017895</v>
      </c>
    </row>
    <row r="7" spans="1:2" x14ac:dyDescent="0.25">
      <c r="A7" s="4" t="s">
        <v>3</v>
      </c>
      <c r="B7" s="7">
        <v>18.938985551190203</v>
      </c>
    </row>
    <row r="8" spans="1:2" x14ac:dyDescent="0.25">
      <c r="A8" s="4" t="s">
        <v>2</v>
      </c>
      <c r="B8" s="7">
        <v>11.234980116918361</v>
      </c>
    </row>
    <row r="9" spans="1:2" x14ac:dyDescent="0.25">
      <c r="A9" s="4" t="s">
        <v>1</v>
      </c>
      <c r="B9" s="7">
        <v>7.9989926538520368</v>
      </c>
    </row>
    <row r="10" spans="1:2" x14ac:dyDescent="0.25">
      <c r="A10" s="4" t="s">
        <v>6</v>
      </c>
      <c r="B10" s="7">
        <v>5.7479667628144888</v>
      </c>
    </row>
    <row r="11" spans="1:2" x14ac:dyDescent="0.25">
      <c r="A11" s="4" t="s">
        <v>75</v>
      </c>
      <c r="B11" s="7">
        <v>4.2135565489728917</v>
      </c>
    </row>
    <row r="12" spans="1:2" x14ac:dyDescent="0.25">
      <c r="A12" s="4" t="s">
        <v>30</v>
      </c>
      <c r="B12" s="7">
        <v>26.490351187818252</v>
      </c>
    </row>
    <row r="13" spans="1:2" x14ac:dyDescent="0.25">
      <c r="A13" s="5"/>
      <c r="B13" s="5"/>
    </row>
    <row r="14" spans="1:2" ht="15" customHeight="1" x14ac:dyDescent="0.25">
      <c r="A14" s="2"/>
      <c r="B14" s="5"/>
    </row>
    <row r="15" spans="1:2" ht="15" customHeight="1" x14ac:dyDescent="0.25">
      <c r="A15" s="2"/>
      <c r="B15" s="5"/>
    </row>
    <row r="16" spans="1:2" ht="15" customHeight="1" x14ac:dyDescent="0.3">
      <c r="A16" s="3"/>
      <c r="B16" s="5"/>
    </row>
    <row r="17" spans="1:2" x14ac:dyDescent="0.25">
      <c r="A17" s="5"/>
      <c r="B17" s="5"/>
    </row>
    <row r="18" spans="1:2" x14ac:dyDescent="0.25">
      <c r="A18" s="5"/>
      <c r="B18" s="5"/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B36" s="20"/>
    </row>
    <row r="40" spans="1:2" x14ac:dyDescent="0.25">
      <c r="A40" s="17"/>
    </row>
    <row r="42" spans="1:2" x14ac:dyDescent="0.25">
      <c r="A42" s="17"/>
    </row>
    <row r="44" spans="1:2" x14ac:dyDescent="0.25">
      <c r="A44" s="17"/>
    </row>
    <row r="46" spans="1:2" x14ac:dyDescent="0.25">
      <c r="A46" s="17"/>
    </row>
    <row r="48" spans="1:2" x14ac:dyDescent="0.25">
      <c r="A48" s="17"/>
    </row>
    <row r="50" spans="1:2" x14ac:dyDescent="0.25">
      <c r="A50" s="17"/>
    </row>
    <row r="52" spans="1:2" x14ac:dyDescent="0.25">
      <c r="A52" s="17"/>
    </row>
    <row r="54" spans="1:2" x14ac:dyDescent="0.25">
      <c r="A54" s="17"/>
    </row>
    <row r="55" spans="1:2" x14ac:dyDescent="0.25">
      <c r="A55" s="21"/>
      <c r="B55" s="21"/>
    </row>
    <row r="56" spans="1:2" x14ac:dyDescent="0.25">
      <c r="A56" s="22"/>
      <c r="B56" s="21"/>
    </row>
    <row r="57" spans="1:2" x14ac:dyDescent="0.25">
      <c r="A57" s="24"/>
      <c r="B57" s="18"/>
    </row>
    <row r="58" spans="1:2" x14ac:dyDescent="0.25">
      <c r="A58" s="24"/>
      <c r="B58" s="18"/>
    </row>
    <row r="59" spans="1:2" x14ac:dyDescent="0.25">
      <c r="A59" s="23"/>
      <c r="B59" s="18"/>
    </row>
    <row r="60" spans="1:2" x14ac:dyDescent="0.25">
      <c r="A60" s="24"/>
      <c r="B60" s="25"/>
    </row>
    <row r="61" spans="1:2" x14ac:dyDescent="0.25">
      <c r="A61" s="24"/>
      <c r="B61" s="18"/>
    </row>
    <row r="62" spans="1:2" x14ac:dyDescent="0.25">
      <c r="A62" s="23"/>
      <c r="B62" s="18"/>
    </row>
    <row r="63" spans="1:2" x14ac:dyDescent="0.25">
      <c r="A63" s="24"/>
      <c r="B63" s="18"/>
    </row>
    <row r="64" spans="1:2" x14ac:dyDescent="0.25">
      <c r="A64" s="24"/>
      <c r="B64" s="18"/>
    </row>
    <row r="65" spans="1:2" x14ac:dyDescent="0.25">
      <c r="A65" s="23"/>
      <c r="B65" s="18"/>
    </row>
    <row r="66" spans="1:2" x14ac:dyDescent="0.25">
      <c r="A66" s="23"/>
      <c r="B66" s="18"/>
    </row>
    <row r="67" spans="1:2" x14ac:dyDescent="0.25">
      <c r="A67" s="23"/>
      <c r="B67" s="18"/>
    </row>
    <row r="68" spans="1:2" x14ac:dyDescent="0.25">
      <c r="A68" s="24"/>
      <c r="B68" s="18"/>
    </row>
    <row r="69" spans="1:2" x14ac:dyDescent="0.25">
      <c r="A69" s="24"/>
      <c r="B69" s="18"/>
    </row>
    <row r="70" spans="1:2" x14ac:dyDescent="0.25">
      <c r="A70" s="24"/>
      <c r="B70" s="25"/>
    </row>
    <row r="71" spans="1:2" x14ac:dyDescent="0.25">
      <c r="A71" s="24"/>
      <c r="B71" s="18"/>
    </row>
    <row r="72" spans="1:2" x14ac:dyDescent="0.25">
      <c r="A72" s="23"/>
      <c r="B72" s="18"/>
    </row>
    <row r="73" spans="1:2" x14ac:dyDescent="0.25">
      <c r="A73" s="23"/>
      <c r="B73" s="18"/>
    </row>
    <row r="74" spans="1:2" x14ac:dyDescent="0.25">
      <c r="A74" s="23"/>
      <c r="B74" s="18"/>
    </row>
    <row r="75" spans="1:2" x14ac:dyDescent="0.25">
      <c r="A75" s="24"/>
      <c r="B75" s="18"/>
    </row>
    <row r="76" spans="1:2" x14ac:dyDescent="0.25">
      <c r="A76" s="23"/>
      <c r="B76" s="18"/>
    </row>
    <row r="77" spans="1:2" x14ac:dyDescent="0.25">
      <c r="A77" s="24"/>
      <c r="B77" s="18"/>
    </row>
    <row r="78" spans="1:2" x14ac:dyDescent="0.25">
      <c r="A78" s="24"/>
      <c r="B78" s="18"/>
    </row>
    <row r="79" spans="1:2" x14ac:dyDescent="0.25">
      <c r="A79" s="21"/>
      <c r="B79" s="21"/>
    </row>
    <row r="80" spans="1:2" x14ac:dyDescent="0.25">
      <c r="A80" s="21"/>
      <c r="B80" s="21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showGridLines="0" topLeftCell="A37" zoomScaleNormal="100" workbookViewId="0">
      <selection activeCell="B24" sqref="B24"/>
    </sheetView>
  </sheetViews>
  <sheetFormatPr defaultColWidth="9.1796875" defaultRowHeight="11.5" x14ac:dyDescent="0.25"/>
  <cols>
    <col min="1" max="1" width="43.1796875" style="5" bestFit="1" customWidth="1"/>
    <col min="2" max="2" width="9.1796875" style="12"/>
    <col min="3" max="3" width="14.1796875" style="5" customWidth="1"/>
    <col min="4" max="4" width="5.54296875" style="5" customWidth="1"/>
    <col min="5" max="5" width="5.1796875" style="5" customWidth="1"/>
    <col min="6" max="6" width="43.1796875" style="5" bestFit="1" customWidth="1"/>
    <col min="7" max="7" width="14.6328125" style="11" customWidth="1"/>
    <col min="8" max="8" width="12.81640625" style="5" customWidth="1"/>
    <col min="9" max="9" width="8.54296875" style="5" customWidth="1"/>
    <col min="10" max="11" width="9.1796875" style="5"/>
    <col min="12" max="12" width="15.1796875" style="5" customWidth="1"/>
    <col min="13" max="13" width="9.1796875" style="5" customWidth="1"/>
    <col min="14" max="16384" width="9.1796875" style="5"/>
  </cols>
  <sheetData>
    <row r="1" spans="1:16384" x14ac:dyDescent="0.25">
      <c r="A1" s="13" t="str">
        <f>'Figure 1'!A1</f>
        <v>Update: 24.7.2023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x14ac:dyDescent="0.25">
      <c r="A2" s="92" t="s">
        <v>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x14ac:dyDescent="0.25">
      <c r="I3" s="19"/>
    </row>
    <row r="4" spans="1:16384" x14ac:dyDescent="0.25">
      <c r="B4" s="4">
        <v>2012</v>
      </c>
      <c r="G4" s="5"/>
      <c r="I4" s="19"/>
    </row>
    <row r="5" spans="1:16384" x14ac:dyDescent="0.25">
      <c r="A5" s="5" t="s">
        <v>15</v>
      </c>
      <c r="B5" s="7">
        <v>14.443800267837545</v>
      </c>
      <c r="G5" s="5"/>
    </row>
    <row r="6" spans="1:16384" x14ac:dyDescent="0.25">
      <c r="A6" s="5" t="s">
        <v>13</v>
      </c>
      <c r="B6" s="7">
        <v>16.718571622651741</v>
      </c>
      <c r="G6" s="5"/>
    </row>
    <row r="7" spans="1:16384" x14ac:dyDescent="0.25">
      <c r="A7" s="5" t="s">
        <v>16</v>
      </c>
      <c r="B7" s="7">
        <v>14.778572864102149</v>
      </c>
      <c r="G7" s="5"/>
    </row>
    <row r="8" spans="1:16384" x14ac:dyDescent="0.25">
      <c r="A8" s="5" t="s">
        <v>14</v>
      </c>
      <c r="B8" s="7">
        <v>10.042970222874171</v>
      </c>
      <c r="G8" s="5"/>
    </row>
    <row r="9" spans="1:16384" x14ac:dyDescent="0.25">
      <c r="A9" s="5" t="s">
        <v>17</v>
      </c>
      <c r="B9" s="7">
        <v>9.2357219672545519</v>
      </c>
      <c r="G9" s="5"/>
    </row>
    <row r="10" spans="1:16384" x14ac:dyDescent="0.25">
      <c r="A10" s="5" t="s">
        <v>18</v>
      </c>
      <c r="B10" s="7">
        <v>7.9047050069728426</v>
      </c>
      <c r="G10" s="5"/>
    </row>
    <row r="11" spans="1:16384" x14ac:dyDescent="0.25">
      <c r="A11" s="5" t="s">
        <v>19</v>
      </c>
      <c r="B11" s="7">
        <v>26.875658048306999</v>
      </c>
      <c r="G11" s="5"/>
    </row>
    <row r="13" spans="1:16384" x14ac:dyDescent="0.25">
      <c r="B13" s="4">
        <v>2022</v>
      </c>
    </row>
    <row r="14" spans="1:16384" x14ac:dyDescent="0.25">
      <c r="A14" s="5" t="s">
        <v>15</v>
      </c>
      <c r="B14" s="7">
        <v>18.185213427043024</v>
      </c>
    </row>
    <row r="15" spans="1:16384" x14ac:dyDescent="0.25">
      <c r="A15" s="5" t="s">
        <v>13</v>
      </c>
      <c r="B15" s="7">
        <v>16.615697128762218</v>
      </c>
    </row>
    <row r="16" spans="1:16384" x14ac:dyDescent="0.25">
      <c r="A16" s="5" t="s">
        <v>16</v>
      </c>
      <c r="B16" s="7">
        <v>12.673704755082015</v>
      </c>
    </row>
    <row r="17" spans="1:12" x14ac:dyDescent="0.25">
      <c r="A17" s="5" t="s">
        <v>14</v>
      </c>
      <c r="B17" s="7">
        <v>9.1461742320208632</v>
      </c>
    </row>
    <row r="18" spans="1:12" x14ac:dyDescent="0.25">
      <c r="A18" s="5" t="s">
        <v>17</v>
      </c>
      <c r="B18" s="7">
        <v>8.891660312167545</v>
      </c>
    </row>
    <row r="19" spans="1:12" x14ac:dyDescent="0.25">
      <c r="A19" s="5" t="s">
        <v>18</v>
      </c>
      <c r="B19" s="7">
        <v>8.2679975570742421</v>
      </c>
    </row>
    <row r="20" spans="1:12" x14ac:dyDescent="0.25">
      <c r="A20" s="5" t="s">
        <v>19</v>
      </c>
      <c r="B20" s="7">
        <v>26.2</v>
      </c>
    </row>
    <row r="22" spans="1:12" ht="15.5" x14ac:dyDescent="0.35">
      <c r="A22" s="108" t="s">
        <v>111</v>
      </c>
    </row>
    <row r="28" spans="1:12" ht="15.5" x14ac:dyDescent="0.35">
      <c r="L28" s="108"/>
    </row>
    <row r="32" spans="1:12" x14ac:dyDescent="0.25">
      <c r="A32" s="5">
        <v>2008</v>
      </c>
    </row>
    <row r="33" spans="1:1" x14ac:dyDescent="0.25">
      <c r="A33" s="5">
        <v>2018</v>
      </c>
    </row>
    <row r="56" spans="1:1" ht="15" customHeight="1" x14ac:dyDescent="0.25">
      <c r="A56" s="2" t="s">
        <v>85</v>
      </c>
    </row>
    <row r="57" spans="1:1" x14ac:dyDescent="0.25">
      <c r="A57" s="2" t="s">
        <v>86</v>
      </c>
    </row>
    <row r="58" spans="1:1" ht="15" customHeight="1" x14ac:dyDescent="0.3">
      <c r="A58" s="3" t="s">
        <v>112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activeCell="B24" sqref="B24"/>
    </sheetView>
  </sheetViews>
  <sheetFormatPr defaultColWidth="9.1796875" defaultRowHeight="11.5" x14ac:dyDescent="0.25"/>
  <cols>
    <col min="1" max="1" width="57.453125" style="5" customWidth="1"/>
    <col min="2" max="16384" width="9.1796875" style="5"/>
  </cols>
  <sheetData>
    <row r="1" spans="1:13" x14ac:dyDescent="0.25">
      <c r="A1" s="13" t="str">
        <f>'Figure 1'!A1</f>
        <v>Update: 24.7.2023</v>
      </c>
    </row>
    <row r="2" spans="1:13" x14ac:dyDescent="0.25">
      <c r="A2" s="13" t="s">
        <v>92</v>
      </c>
    </row>
    <row r="3" spans="1:13" x14ac:dyDescent="0.25">
      <c r="A3" s="13"/>
    </row>
    <row r="4" spans="1:13" x14ac:dyDescent="0.25">
      <c r="A4" s="4" t="s">
        <v>113</v>
      </c>
      <c r="L4" s="4"/>
    </row>
    <row r="5" spans="1:13" x14ac:dyDescent="0.25">
      <c r="A5" s="13" t="s">
        <v>27</v>
      </c>
      <c r="L5" s="13"/>
    </row>
    <row r="6" spans="1:13" x14ac:dyDescent="0.25">
      <c r="L6" s="13"/>
    </row>
    <row r="8" spans="1:13" x14ac:dyDescent="0.25">
      <c r="A8" s="6" t="s">
        <v>28</v>
      </c>
      <c r="B8" s="6">
        <v>2012</v>
      </c>
      <c r="C8" s="6">
        <v>2013</v>
      </c>
      <c r="D8" s="6">
        <v>2014</v>
      </c>
      <c r="E8" s="6">
        <v>2015</v>
      </c>
      <c r="F8" s="6">
        <v>2016</v>
      </c>
      <c r="G8" s="6">
        <v>2017</v>
      </c>
      <c r="H8" s="6">
        <v>2018</v>
      </c>
      <c r="I8" s="6">
        <v>2019</v>
      </c>
      <c r="J8" s="6">
        <v>2020</v>
      </c>
      <c r="K8" s="6">
        <v>2021</v>
      </c>
      <c r="L8" s="6">
        <v>2022</v>
      </c>
    </row>
    <row r="9" spans="1:13" x14ac:dyDescent="0.25">
      <c r="A9" s="14" t="s">
        <v>20</v>
      </c>
      <c r="B9" s="15">
        <v>99.897028883548884</v>
      </c>
      <c r="C9" s="15">
        <v>98.30917365709017</v>
      </c>
      <c r="D9" s="15">
        <v>98.845847445883635</v>
      </c>
      <c r="E9" s="15">
        <v>100</v>
      </c>
      <c r="F9" s="15">
        <v>102.8829540319617</v>
      </c>
      <c r="G9" s="15">
        <v>105.84782350364155</v>
      </c>
      <c r="H9" s="15">
        <v>105.31941872379298</v>
      </c>
      <c r="I9" s="15">
        <v>108.5693293824303</v>
      </c>
      <c r="J9" s="15">
        <v>106.06253635721126</v>
      </c>
      <c r="K9" s="15">
        <v>109.8606999838221</v>
      </c>
      <c r="L9" s="15">
        <v>109.50835572462523</v>
      </c>
      <c r="M9" s="7">
        <f>L9/B9*100</f>
        <v>109.62123393307361</v>
      </c>
    </row>
    <row r="10" spans="1:13" x14ac:dyDescent="0.25">
      <c r="A10" s="8" t="s">
        <v>21</v>
      </c>
      <c r="B10" s="15">
        <v>101.86665105157931</v>
      </c>
      <c r="C10" s="15">
        <v>99.309057654505153</v>
      </c>
      <c r="D10" s="15">
        <v>99.382642114560966</v>
      </c>
      <c r="E10" s="15">
        <v>100</v>
      </c>
      <c r="F10" s="15">
        <v>100.00203466046413</v>
      </c>
      <c r="G10" s="15">
        <v>103.57293014011032</v>
      </c>
      <c r="H10" s="15">
        <v>101.78228135562932</v>
      </c>
      <c r="I10" s="15">
        <v>101.49220033407875</v>
      </c>
      <c r="J10" s="15">
        <v>99.085562571383562</v>
      </c>
      <c r="K10" s="15">
        <v>105.75477465096424</v>
      </c>
      <c r="L10" s="15">
        <v>100.21883064998593</v>
      </c>
      <c r="M10" s="7">
        <f>L10/B10*100</f>
        <v>98.382375012251046</v>
      </c>
    </row>
    <row r="11" spans="1:13" x14ac:dyDescent="0.25">
      <c r="A11" s="8" t="s">
        <v>22</v>
      </c>
      <c r="B11" s="15">
        <v>96.586040136583122</v>
      </c>
      <c r="C11" s="15">
        <v>95.664590555880451</v>
      </c>
      <c r="D11" s="15">
        <v>97.750980983618305</v>
      </c>
      <c r="E11" s="15">
        <v>100</v>
      </c>
      <c r="F11" s="15">
        <v>102.84951951098387</v>
      </c>
      <c r="G11" s="15">
        <v>110.32526877230373</v>
      </c>
      <c r="H11" s="15">
        <v>109.12288667817617</v>
      </c>
      <c r="I11" s="15">
        <v>100.91639324461474</v>
      </c>
      <c r="J11" s="15">
        <v>98.745217827295946</v>
      </c>
      <c r="K11" s="15">
        <v>115.0890092875144</v>
      </c>
      <c r="L11" s="15">
        <v>162.00433274134781</v>
      </c>
      <c r="M11" s="7">
        <f>L11/B11*100</f>
        <v>167.73058768353701</v>
      </c>
    </row>
    <row r="12" spans="1:13" x14ac:dyDescent="0.25">
      <c r="A12" s="8" t="s">
        <v>23</v>
      </c>
      <c r="B12" s="15">
        <v>103.37931991555205</v>
      </c>
      <c r="C12" s="15">
        <v>99.777087399322994</v>
      </c>
      <c r="D12" s="15">
        <v>100.52424606897962</v>
      </c>
      <c r="E12" s="15">
        <v>100</v>
      </c>
      <c r="F12" s="15">
        <v>99.943896106736346</v>
      </c>
      <c r="G12" s="15">
        <v>107.90175225193339</v>
      </c>
      <c r="H12" s="15">
        <v>109.81011789215</v>
      </c>
      <c r="I12" s="15">
        <v>107.68608132644061</v>
      </c>
      <c r="J12" s="15">
        <v>98.193818275715302</v>
      </c>
      <c r="K12" s="15">
        <v>106.8575174770364</v>
      </c>
      <c r="L12" s="15">
        <v>109.94037585151335</v>
      </c>
      <c r="M12" s="7">
        <f>L12/B12*100</f>
        <v>106.34658454062269</v>
      </c>
    </row>
    <row r="13" spans="1:13" x14ac:dyDescent="0.25">
      <c r="A13" s="8" t="s">
        <v>24</v>
      </c>
      <c r="B13" s="15">
        <v>91.675299024164815</v>
      </c>
      <c r="C13" s="15">
        <v>94.116868334466204</v>
      </c>
      <c r="D13" s="15">
        <v>89.588676393727752</v>
      </c>
      <c r="E13" s="15">
        <v>100</v>
      </c>
      <c r="F13" s="15">
        <v>108.52868924011069</v>
      </c>
      <c r="G13" s="15">
        <v>107.53548261215367</v>
      </c>
      <c r="H13" s="15">
        <v>114.91717036601274</v>
      </c>
      <c r="I13" s="15">
        <v>111.64787649320471</v>
      </c>
      <c r="J13" s="15">
        <v>90.456009131732671</v>
      </c>
      <c r="K13" s="15">
        <v>92.922830174459136</v>
      </c>
      <c r="L13" s="15">
        <v>95.037222220283439</v>
      </c>
      <c r="M13" s="7">
        <f>L13/B13*100</f>
        <v>103.66720723237832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Normal="100" workbookViewId="0">
      <selection activeCell="B24" sqref="B24"/>
    </sheetView>
  </sheetViews>
  <sheetFormatPr defaultColWidth="9.1796875" defaultRowHeight="11.5" x14ac:dyDescent="0.25"/>
  <cols>
    <col min="1" max="1" width="65.453125" style="27" bestFit="1" customWidth="1"/>
    <col min="2" max="2" width="6.36328125" style="27" customWidth="1"/>
    <col min="3" max="3" width="17.90625" style="27" customWidth="1"/>
    <col min="4" max="4" width="12.1796875" style="27" customWidth="1"/>
    <col min="5" max="5" width="9.90625" style="27" bestFit="1" customWidth="1"/>
    <col min="6" max="6" width="9.1796875" style="70"/>
    <col min="7" max="16384" width="9.1796875" style="27"/>
  </cols>
  <sheetData>
    <row r="1" spans="1:12" ht="13.5" customHeight="1" x14ac:dyDescent="0.25">
      <c r="A1" s="27" t="str">
        <f>'Figure 1'!A1</f>
        <v>Update: 24.7.2023</v>
      </c>
      <c r="E1" s="129" t="s">
        <v>89</v>
      </c>
      <c r="F1" s="129"/>
      <c r="G1" s="129"/>
      <c r="H1" s="129"/>
      <c r="I1" s="129"/>
      <c r="J1" s="129"/>
      <c r="K1" s="129"/>
      <c r="L1" s="129"/>
    </row>
    <row r="2" spans="1:12" ht="13.5" customHeight="1" x14ac:dyDescent="0.25">
      <c r="A2" s="92" t="s">
        <v>93</v>
      </c>
      <c r="E2" s="95"/>
      <c r="F2" s="95"/>
      <c r="G2" s="95"/>
      <c r="H2" s="95"/>
      <c r="I2" s="95"/>
      <c r="J2" s="95"/>
      <c r="K2" s="95"/>
      <c r="L2" s="95"/>
    </row>
    <row r="3" spans="1:12" ht="13.5" customHeight="1" thickBot="1" x14ac:dyDescent="0.3">
      <c r="E3" s="78"/>
      <c r="F3" s="78"/>
      <c r="G3" s="78"/>
      <c r="H3" s="78"/>
      <c r="I3" s="78"/>
      <c r="J3" s="78"/>
      <c r="K3" s="78"/>
      <c r="L3" s="78"/>
    </row>
    <row r="4" spans="1:12" ht="12" thickBot="1" x14ac:dyDescent="0.3">
      <c r="A4" s="130" t="s">
        <v>90</v>
      </c>
      <c r="B4" s="131"/>
      <c r="C4" s="71"/>
      <c r="D4" s="71"/>
      <c r="E4" s="71"/>
      <c r="F4" s="71"/>
      <c r="G4" s="71"/>
      <c r="H4" s="71"/>
    </row>
    <row r="5" spans="1:12" x14ac:dyDescent="0.25">
      <c r="A5" s="72"/>
      <c r="B5" s="73" t="s">
        <v>12</v>
      </c>
      <c r="C5" s="77" t="s">
        <v>10</v>
      </c>
    </row>
    <row r="6" spans="1:12" x14ac:dyDescent="0.25">
      <c r="A6" s="68" t="s">
        <v>57</v>
      </c>
      <c r="B6" s="110">
        <v>0.55000000000000004</v>
      </c>
      <c r="C6" s="111">
        <v>353836914669.23669</v>
      </c>
      <c r="D6" s="37"/>
    </row>
    <row r="7" spans="1:12" x14ac:dyDescent="0.25">
      <c r="A7" s="68" t="s">
        <v>58</v>
      </c>
      <c r="B7" s="110">
        <v>0.34</v>
      </c>
      <c r="C7" s="111">
        <v>218064640060.65643</v>
      </c>
      <c r="D7" s="37"/>
    </row>
    <row r="8" spans="1:12" x14ac:dyDescent="0.25">
      <c r="A8" s="68" t="s">
        <v>59</v>
      </c>
      <c r="B8" s="110">
        <v>7.0000000000000007E-2</v>
      </c>
      <c r="C8" s="111">
        <v>42136351686.030418</v>
      </c>
      <c r="D8" s="37"/>
    </row>
    <row r="9" spans="1:12" x14ac:dyDescent="0.25">
      <c r="A9" s="68" t="s">
        <v>60</v>
      </c>
      <c r="B9" s="110">
        <v>0.04</v>
      </c>
      <c r="C9" s="111">
        <v>24766173980.511055</v>
      </c>
      <c r="D9" s="37"/>
    </row>
    <row r="10" spans="1:12" x14ac:dyDescent="0.25">
      <c r="B10" s="112"/>
      <c r="C10" s="118">
        <v>638804080396.43457</v>
      </c>
      <c r="D10" s="119" t="s">
        <v>62</v>
      </c>
    </row>
    <row r="11" spans="1:12" x14ac:dyDescent="0.25">
      <c r="B11" s="112"/>
      <c r="C11" s="120">
        <v>6179113463268.1221</v>
      </c>
      <c r="D11" s="121" t="s">
        <v>63</v>
      </c>
    </row>
    <row r="12" spans="1:12" x14ac:dyDescent="0.25">
      <c r="B12" s="112"/>
      <c r="C12" s="112"/>
    </row>
    <row r="13" spans="1:12" x14ac:dyDescent="0.25">
      <c r="B13" s="112"/>
      <c r="C13" s="117" t="s">
        <v>29</v>
      </c>
    </row>
    <row r="14" spans="1:12" x14ac:dyDescent="0.25">
      <c r="A14" s="27" t="s">
        <v>61</v>
      </c>
      <c r="B14" s="113">
        <v>2012</v>
      </c>
      <c r="C14" s="114">
        <v>537188168732.26819</v>
      </c>
      <c r="D14" s="27" t="s">
        <v>88</v>
      </c>
    </row>
    <row r="15" spans="1:12" x14ac:dyDescent="0.25">
      <c r="B15" s="113"/>
      <c r="C15" s="115"/>
    </row>
    <row r="16" spans="1:12" x14ac:dyDescent="0.25">
      <c r="B16" s="113"/>
      <c r="C16" s="114"/>
    </row>
    <row r="17" spans="1:12" x14ac:dyDescent="0.25">
      <c r="A17" s="74"/>
      <c r="B17" s="113">
        <v>2019</v>
      </c>
      <c r="C17" s="114">
        <v>687465165473</v>
      </c>
      <c r="D17" s="27" t="s">
        <v>88</v>
      </c>
    </row>
    <row r="18" spans="1:12" x14ac:dyDescent="0.25">
      <c r="B18" s="113">
        <v>2020</v>
      </c>
      <c r="C18" s="114">
        <v>564111202999</v>
      </c>
      <c r="D18" s="27" t="s">
        <v>88</v>
      </c>
    </row>
    <row r="19" spans="1:12" x14ac:dyDescent="0.25">
      <c r="B19" s="116">
        <v>2021</v>
      </c>
      <c r="C19" s="114">
        <v>604962682809.85229</v>
      </c>
      <c r="D19" s="27" t="s">
        <v>88</v>
      </c>
    </row>
    <row r="20" spans="1:12" x14ac:dyDescent="0.25">
      <c r="B20" s="116">
        <v>2022</v>
      </c>
      <c r="C20" s="114">
        <v>638804080396.43457</v>
      </c>
      <c r="D20" s="27" t="s">
        <v>88</v>
      </c>
    </row>
    <row r="21" spans="1:12" ht="12" customHeight="1" x14ac:dyDescent="0.25"/>
    <row r="22" spans="1:12" x14ac:dyDescent="0.25">
      <c r="D22" s="37"/>
    </row>
    <row r="32" spans="1:12" x14ac:dyDescent="0.25">
      <c r="E32" s="132"/>
      <c r="F32" s="132"/>
      <c r="G32" s="132"/>
      <c r="H32" s="132"/>
      <c r="I32" s="132"/>
      <c r="J32" s="132"/>
      <c r="K32" s="132"/>
      <c r="L32" s="132"/>
    </row>
    <row r="33" spans="1:12" x14ac:dyDescent="0.25">
      <c r="E33" s="132"/>
      <c r="F33" s="132"/>
      <c r="G33" s="132"/>
      <c r="H33" s="132"/>
      <c r="I33" s="132"/>
      <c r="J33" s="132"/>
      <c r="K33" s="132"/>
      <c r="L33" s="132"/>
    </row>
    <row r="40" spans="1:12" x14ac:dyDescent="0.25">
      <c r="A40" s="32"/>
    </row>
    <row r="41" spans="1:12" x14ac:dyDescent="0.25">
      <c r="A41" s="75"/>
    </row>
    <row r="43" spans="1:12" x14ac:dyDescent="0.25">
      <c r="A43" s="75"/>
    </row>
    <row r="44" spans="1:12" x14ac:dyDescent="0.25">
      <c r="A44" s="76"/>
    </row>
  </sheetData>
  <mergeCells count="4">
    <mergeCell ref="E1:L1"/>
    <mergeCell ref="A4:B4"/>
    <mergeCell ref="E32:L32"/>
    <mergeCell ref="E33:L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showGridLines="0" zoomScale="85" zoomScaleNormal="85" workbookViewId="0">
      <selection activeCell="B24" sqref="B24"/>
    </sheetView>
  </sheetViews>
  <sheetFormatPr defaultColWidth="9.1796875" defaultRowHeight="11.5" x14ac:dyDescent="0.25"/>
  <cols>
    <col min="1" max="1" width="21.453125" style="27" customWidth="1"/>
    <col min="2" max="2" width="17.54296875" style="27" customWidth="1"/>
    <col min="3" max="3" width="16.81640625" style="27" bestFit="1" customWidth="1"/>
    <col min="4" max="4" width="7.1796875" style="28" customWidth="1"/>
    <col min="5" max="5" width="9.6328125" style="28" customWidth="1"/>
    <col min="6" max="6" width="13.81640625" style="27" customWidth="1"/>
    <col min="7" max="7" width="17.453125" style="27" customWidth="1"/>
    <col min="8" max="8" width="6.1796875" style="27" customWidth="1"/>
    <col min="9" max="9" width="9.1796875" style="27"/>
    <col min="10" max="10" width="9.81640625" style="27" customWidth="1"/>
    <col min="11" max="11" width="5.36328125" style="27" customWidth="1"/>
    <col min="12" max="12" width="6.453125" style="27" customWidth="1"/>
    <col min="13" max="14" width="7.54296875" style="27" customWidth="1"/>
    <col min="15" max="21" width="9.1796875" style="27"/>
    <col min="22" max="22" width="9.1796875" style="29"/>
    <col min="23" max="23" width="18.1796875" style="29" customWidth="1"/>
    <col min="24" max="30" width="9.1796875" style="29"/>
    <col min="31" max="31" width="9.1796875" style="30"/>
    <col min="32" max="16384" width="9.1796875" style="27"/>
  </cols>
  <sheetData>
    <row r="1" spans="1:28" x14ac:dyDescent="0.25">
      <c r="A1" s="28" t="str">
        <f>'Figure 1'!A1</f>
        <v>Update: 24.7.2023</v>
      </c>
      <c r="D1" s="27"/>
    </row>
    <row r="2" spans="1:28" ht="12" thickBot="1" x14ac:dyDescent="0.3">
      <c r="A2" s="92" t="s">
        <v>93</v>
      </c>
      <c r="D2" s="27"/>
    </row>
    <row r="3" spans="1:28" ht="55.25" customHeight="1" thickBot="1" x14ac:dyDescent="0.3">
      <c r="D3" s="27"/>
      <c r="E3" s="27"/>
      <c r="F3" s="81" t="s">
        <v>100</v>
      </c>
      <c r="G3" s="36" t="s">
        <v>33</v>
      </c>
      <c r="J3" s="133" t="s">
        <v>99</v>
      </c>
      <c r="K3" s="133"/>
      <c r="L3" s="133"/>
      <c r="M3" s="133"/>
      <c r="N3" s="133"/>
      <c r="O3" s="133"/>
      <c r="P3" s="133"/>
      <c r="Q3" s="133"/>
      <c r="R3" s="133"/>
      <c r="S3" s="133"/>
    </row>
    <row r="4" spans="1:28" x14ac:dyDescent="0.25">
      <c r="A4" s="27" t="s">
        <v>64</v>
      </c>
      <c r="B4" s="26">
        <v>10711100</v>
      </c>
      <c r="D4" s="27"/>
      <c r="E4" s="27"/>
      <c r="F4" s="82">
        <v>2012</v>
      </c>
      <c r="G4" s="83">
        <f t="shared" ref="G4:G12" si="0">C7/B7</f>
        <v>1.4965834137805345</v>
      </c>
      <c r="I4" s="37"/>
      <c r="J4" s="32" t="s">
        <v>32</v>
      </c>
    </row>
    <row r="5" spans="1:28" x14ac:dyDescent="0.25">
      <c r="A5" s="26"/>
      <c r="B5" s="31"/>
      <c r="D5" s="27"/>
      <c r="E5" s="27"/>
      <c r="F5" s="82">
        <v>2013</v>
      </c>
      <c r="G5" s="83">
        <f t="shared" si="0"/>
        <v>1.4925032502192441</v>
      </c>
      <c r="H5" s="37"/>
      <c r="I5" s="37"/>
      <c r="V5" s="26"/>
      <c r="W5" s="26"/>
    </row>
    <row r="6" spans="1:28" x14ac:dyDescent="0.25">
      <c r="A6" s="38" t="s">
        <v>34</v>
      </c>
      <c r="B6" s="38" t="s">
        <v>35</v>
      </c>
      <c r="C6" s="38" t="s">
        <v>36</v>
      </c>
      <c r="D6" s="27"/>
      <c r="E6" s="27"/>
      <c r="F6" s="82">
        <v>2014</v>
      </c>
      <c r="G6" s="83">
        <f t="shared" si="0"/>
        <v>1.533127315445264</v>
      </c>
      <c r="H6" s="37"/>
      <c r="I6" s="37"/>
    </row>
    <row r="7" spans="1:28" x14ac:dyDescent="0.25">
      <c r="A7" s="39" t="s">
        <v>37</v>
      </c>
      <c r="B7" s="40">
        <v>17119114298</v>
      </c>
      <c r="C7" s="40">
        <v>25620182517</v>
      </c>
      <c r="D7" s="27"/>
      <c r="E7" s="27"/>
      <c r="F7" s="82">
        <v>2015</v>
      </c>
      <c r="G7" s="83">
        <f t="shared" si="0"/>
        <v>1.5525999793749623</v>
      </c>
      <c r="H7" s="37"/>
      <c r="I7" s="37"/>
      <c r="V7" s="26"/>
      <c r="W7" s="26"/>
      <c r="X7" s="26"/>
      <c r="Y7" s="26"/>
      <c r="Z7" s="26"/>
    </row>
    <row r="8" spans="1:28" x14ac:dyDescent="0.25">
      <c r="A8" s="39" t="s">
        <v>38</v>
      </c>
      <c r="B8" s="40">
        <v>16507292576</v>
      </c>
      <c r="C8" s="40">
        <v>24637187822</v>
      </c>
      <c r="D8" s="27"/>
      <c r="E8" s="27"/>
      <c r="F8" s="82">
        <v>2016</v>
      </c>
      <c r="G8" s="83">
        <f t="shared" si="0"/>
        <v>1.568456218409934</v>
      </c>
      <c r="H8" s="37"/>
      <c r="I8" s="37"/>
      <c r="V8" s="26"/>
      <c r="W8" s="42"/>
      <c r="X8" s="42"/>
      <c r="Y8" s="43"/>
      <c r="Z8" s="33"/>
    </row>
    <row r="9" spans="1:28" x14ac:dyDescent="0.25">
      <c r="A9" s="39" t="s">
        <v>39</v>
      </c>
      <c r="B9" s="40">
        <v>16647446000</v>
      </c>
      <c r="C9" s="40">
        <v>25522654195</v>
      </c>
      <c r="D9" s="27"/>
      <c r="E9" s="27"/>
      <c r="F9" s="82">
        <v>2017</v>
      </c>
      <c r="G9" s="83">
        <f t="shared" si="0"/>
        <v>1.5594224013284175</v>
      </c>
      <c r="H9" s="37"/>
      <c r="I9" s="37"/>
      <c r="S9" s="44"/>
      <c r="V9" s="26"/>
      <c r="W9" s="42"/>
      <c r="X9" s="42"/>
      <c r="Y9" s="43"/>
      <c r="Z9" s="33"/>
    </row>
    <row r="10" spans="1:28" ht="12" x14ac:dyDescent="0.25">
      <c r="A10" s="39" t="s">
        <v>40</v>
      </c>
      <c r="B10" s="40">
        <v>16866015197</v>
      </c>
      <c r="C10" s="40">
        <v>26186174847</v>
      </c>
      <c r="D10" s="27"/>
      <c r="E10" s="27"/>
      <c r="F10" s="84">
        <v>2018</v>
      </c>
      <c r="G10" s="83">
        <f t="shared" si="0"/>
        <v>1.5664900170177287</v>
      </c>
      <c r="H10" s="37"/>
      <c r="I10" s="37"/>
      <c r="S10" s="45"/>
      <c r="V10" s="26"/>
      <c r="W10" s="42"/>
      <c r="X10" s="42"/>
      <c r="Y10" s="43"/>
      <c r="Z10" s="33"/>
    </row>
    <row r="11" spans="1:28" x14ac:dyDescent="0.25">
      <c r="A11" s="39" t="s">
        <v>41</v>
      </c>
      <c r="B11" s="40">
        <v>16826156334</v>
      </c>
      <c r="C11" s="40">
        <v>26391089534</v>
      </c>
      <c r="D11" s="27"/>
      <c r="E11" s="27"/>
      <c r="F11" s="84">
        <v>2019</v>
      </c>
      <c r="G11" s="83">
        <f t="shared" si="0"/>
        <v>1.6567507292776857</v>
      </c>
      <c r="H11" s="37"/>
      <c r="I11" s="37"/>
      <c r="V11" s="26"/>
      <c r="W11" s="42"/>
      <c r="X11" s="42"/>
      <c r="Y11" s="43"/>
      <c r="Z11" s="33"/>
    </row>
    <row r="12" spans="1:28" x14ac:dyDescent="0.25">
      <c r="A12" s="39" t="s">
        <v>42</v>
      </c>
      <c r="B12" s="40">
        <v>17350242189</v>
      </c>
      <c r="C12" s="40">
        <v>27056356338</v>
      </c>
      <c r="D12" s="27"/>
      <c r="E12" s="27"/>
      <c r="F12" s="84">
        <v>2020</v>
      </c>
      <c r="G12" s="96">
        <f t="shared" si="0"/>
        <v>1.5728286064514709</v>
      </c>
      <c r="H12" s="37"/>
      <c r="I12" s="37"/>
      <c r="V12" s="26"/>
      <c r="W12" s="42"/>
      <c r="X12" s="42"/>
      <c r="Y12" s="43"/>
      <c r="Z12" s="33"/>
    </row>
    <row r="13" spans="1:28" x14ac:dyDescent="0.25">
      <c r="A13" s="39" t="s">
        <v>43</v>
      </c>
      <c r="B13" s="40">
        <v>17113627557</v>
      </c>
      <c r="C13" s="40">
        <v>26808326723</v>
      </c>
      <c r="D13" s="27"/>
      <c r="E13" s="27"/>
      <c r="F13" s="84">
        <v>2021</v>
      </c>
      <c r="G13" s="96">
        <v>1.71</v>
      </c>
      <c r="H13" s="37"/>
      <c r="I13" s="37"/>
    </row>
    <row r="14" spans="1:28" ht="12" thickBot="1" x14ac:dyDescent="0.3">
      <c r="A14" s="39" t="s">
        <v>44</v>
      </c>
      <c r="B14" s="47">
        <v>17004673929</v>
      </c>
      <c r="C14" s="47">
        <v>28172505933</v>
      </c>
      <c r="D14" s="27"/>
      <c r="E14" s="27"/>
      <c r="F14" s="85">
        <v>2022</v>
      </c>
      <c r="G14" s="104">
        <v>1.65</v>
      </c>
      <c r="H14" s="37"/>
      <c r="I14" s="37"/>
      <c r="AB14" s="44"/>
    </row>
    <row r="15" spans="1:28" x14ac:dyDescent="0.25">
      <c r="A15" s="48" t="s">
        <v>45</v>
      </c>
      <c r="B15" s="49">
        <v>18049439726</v>
      </c>
      <c r="C15" s="49">
        <v>28388675131.4744</v>
      </c>
      <c r="D15" s="27"/>
      <c r="E15" s="27"/>
      <c r="H15" s="37"/>
      <c r="I15" s="46"/>
      <c r="AB15" s="44"/>
    </row>
    <row r="16" spans="1:28" x14ac:dyDescent="0.25">
      <c r="A16" s="48" t="s">
        <v>87</v>
      </c>
      <c r="B16" s="122">
        <v>18000000000</v>
      </c>
      <c r="C16" s="122">
        <v>32000000000</v>
      </c>
      <c r="D16" s="27"/>
      <c r="E16" s="27"/>
      <c r="H16" s="37"/>
      <c r="AB16" s="44"/>
    </row>
    <row r="17" spans="1:31" x14ac:dyDescent="0.25">
      <c r="A17" s="48" t="s">
        <v>94</v>
      </c>
      <c r="B17" s="122">
        <v>20000000000</v>
      </c>
      <c r="C17" s="122">
        <v>33834794098.4828</v>
      </c>
      <c r="D17" s="27"/>
      <c r="E17" s="27"/>
      <c r="AB17" s="44"/>
    </row>
    <row r="18" spans="1:31" ht="12" x14ac:dyDescent="0.25">
      <c r="D18" s="41"/>
      <c r="E18" s="41"/>
      <c r="H18" s="37"/>
      <c r="AB18" s="45"/>
    </row>
    <row r="19" spans="1:31" ht="12" thickBot="1" x14ac:dyDescent="0.3">
      <c r="T19" s="51"/>
      <c r="U19" s="51"/>
      <c r="V19" s="51"/>
      <c r="W19" s="51"/>
      <c r="X19" s="51"/>
      <c r="Y19" s="51"/>
      <c r="Z19" s="33"/>
    </row>
    <row r="20" spans="1:31" ht="42.5" customHeight="1" thickBot="1" x14ac:dyDescent="0.3">
      <c r="D20" s="27"/>
      <c r="E20" s="27"/>
      <c r="F20" s="50" t="s">
        <v>46</v>
      </c>
      <c r="T20" s="51"/>
      <c r="U20" s="51"/>
      <c r="V20" s="51"/>
      <c r="W20" s="51"/>
      <c r="X20" s="51"/>
      <c r="Y20" s="51"/>
      <c r="Z20" s="33"/>
    </row>
    <row r="21" spans="1:31" x14ac:dyDescent="0.25">
      <c r="D21" s="27"/>
      <c r="E21" s="106" t="s">
        <v>11</v>
      </c>
      <c r="F21" s="80">
        <f>G14</f>
        <v>1.65</v>
      </c>
      <c r="R21" s="44"/>
      <c r="S21" s="44"/>
      <c r="T21" s="44"/>
      <c r="U21" s="44"/>
      <c r="V21" s="44"/>
      <c r="W21" s="44"/>
      <c r="X21" s="44"/>
      <c r="Y21" s="44"/>
      <c r="Z21" s="44"/>
      <c r="AB21" s="30"/>
      <c r="AC21" s="27"/>
      <c r="AD21" s="27"/>
      <c r="AE21" s="27"/>
    </row>
    <row r="22" spans="1:31" x14ac:dyDescent="0.25">
      <c r="D22" s="27"/>
      <c r="E22" s="28" t="s">
        <v>47</v>
      </c>
      <c r="R22" s="29"/>
      <c r="S22" s="29"/>
      <c r="T22" s="29"/>
      <c r="U22" s="29"/>
      <c r="AB22" s="30"/>
      <c r="AC22" s="27"/>
      <c r="AD22" s="27"/>
      <c r="AE22" s="27"/>
    </row>
    <row r="23" spans="1:31" ht="14.5" x14ac:dyDescent="0.35">
      <c r="D23" s="27"/>
      <c r="E23" s="107" t="s">
        <v>3</v>
      </c>
      <c r="F23" s="109">
        <v>3.2452839652758021</v>
      </c>
      <c r="G23" s="79">
        <f t="shared" ref="G23:G46" si="1">F$21</f>
        <v>1.65</v>
      </c>
      <c r="S23" s="29"/>
      <c r="T23" s="29"/>
      <c r="U23" s="29"/>
      <c r="AB23" s="30"/>
      <c r="AC23" s="27"/>
      <c r="AD23" s="27"/>
      <c r="AE23" s="27"/>
    </row>
    <row r="24" spans="1:31" ht="14.5" x14ac:dyDescent="0.35">
      <c r="D24" s="27"/>
      <c r="E24" s="107" t="s">
        <v>71</v>
      </c>
      <c r="F24" s="109">
        <v>2.8163020043838674</v>
      </c>
      <c r="G24" s="79">
        <f t="shared" si="1"/>
        <v>1.65</v>
      </c>
      <c r="S24" s="29"/>
      <c r="T24" s="29"/>
      <c r="U24" s="29"/>
      <c r="AB24" s="30"/>
      <c r="AC24" s="27"/>
      <c r="AD24" s="27"/>
      <c r="AE24" s="27"/>
    </row>
    <row r="25" spans="1:31" ht="14.5" x14ac:dyDescent="0.35">
      <c r="D25" s="27"/>
      <c r="E25" s="107" t="s">
        <v>72</v>
      </c>
      <c r="F25" s="109">
        <v>2.6306541554140526</v>
      </c>
      <c r="G25" s="79">
        <f t="shared" si="1"/>
        <v>1.65</v>
      </c>
      <c r="S25" s="29"/>
      <c r="T25" s="29"/>
      <c r="U25" s="29"/>
      <c r="AB25" s="30"/>
      <c r="AC25" s="27"/>
      <c r="AD25" s="27"/>
      <c r="AE25" s="27"/>
    </row>
    <row r="26" spans="1:31" ht="14.5" x14ac:dyDescent="0.35">
      <c r="D26" s="27"/>
      <c r="E26" s="107" t="s">
        <v>0</v>
      </c>
      <c r="F26" s="109">
        <v>2.3115923809531274</v>
      </c>
      <c r="G26" s="79">
        <f t="shared" si="1"/>
        <v>1.65</v>
      </c>
      <c r="S26" s="29"/>
      <c r="T26" s="29"/>
      <c r="U26" s="29"/>
      <c r="AB26" s="30"/>
      <c r="AC26" s="27"/>
      <c r="AD26" s="27"/>
      <c r="AE26" s="27"/>
    </row>
    <row r="27" spans="1:31" ht="14.5" x14ac:dyDescent="0.35">
      <c r="D27" s="27"/>
      <c r="E27" s="107" t="s">
        <v>95</v>
      </c>
      <c r="F27" s="109">
        <v>2.2227088892839428</v>
      </c>
      <c r="G27" s="79">
        <f t="shared" si="1"/>
        <v>1.65</v>
      </c>
      <c r="Q27" s="44"/>
      <c r="S27" s="29"/>
      <c r="T27" s="29"/>
      <c r="U27" s="29"/>
      <c r="AB27" s="30"/>
      <c r="AC27" s="27"/>
      <c r="AD27" s="27"/>
      <c r="AE27" s="27"/>
    </row>
    <row r="28" spans="1:31" ht="14.5" x14ac:dyDescent="0.35">
      <c r="D28" s="27"/>
      <c r="E28" s="107" t="s">
        <v>73</v>
      </c>
      <c r="F28" s="109">
        <v>1.9212450813348969</v>
      </c>
      <c r="G28" s="79">
        <f t="shared" si="1"/>
        <v>1.65</v>
      </c>
      <c r="S28" s="29"/>
      <c r="T28" s="29"/>
      <c r="U28" s="29"/>
      <c r="AB28" s="30"/>
      <c r="AC28" s="27"/>
      <c r="AD28" s="27"/>
      <c r="AE28" s="27"/>
    </row>
    <row r="29" spans="1:31" ht="14.5" x14ac:dyDescent="0.35">
      <c r="D29" s="27"/>
      <c r="E29" s="107" t="s">
        <v>76</v>
      </c>
      <c r="F29" s="109">
        <v>1.6192794321844275</v>
      </c>
      <c r="G29" s="79">
        <f t="shared" si="1"/>
        <v>1.65</v>
      </c>
      <c r="S29" s="29"/>
      <c r="T29" s="29"/>
      <c r="U29" s="29"/>
      <c r="AB29" s="30"/>
      <c r="AC29" s="27"/>
      <c r="AD29" s="27"/>
      <c r="AE29" s="27"/>
    </row>
    <row r="30" spans="1:31" ht="14.5" x14ac:dyDescent="0.35">
      <c r="D30" s="27"/>
      <c r="E30" s="107" t="s">
        <v>80</v>
      </c>
      <c r="F30" s="109">
        <v>1.6040282977426059</v>
      </c>
      <c r="G30" s="79">
        <f t="shared" si="1"/>
        <v>1.65</v>
      </c>
      <c r="S30" s="29"/>
      <c r="T30" s="29"/>
      <c r="U30" s="29"/>
      <c r="AB30" s="30"/>
      <c r="AC30" s="27"/>
      <c r="AD30" s="27"/>
      <c r="AE30" s="27"/>
    </row>
    <row r="31" spans="1:31" ht="14.5" x14ac:dyDescent="0.35">
      <c r="D31" s="27"/>
      <c r="E31" s="107" t="s">
        <v>75</v>
      </c>
      <c r="F31" s="109">
        <v>1.5708219762664755</v>
      </c>
      <c r="G31" s="79">
        <f t="shared" si="1"/>
        <v>1.65</v>
      </c>
      <c r="S31" s="29"/>
      <c r="T31" s="29"/>
      <c r="U31" s="29"/>
      <c r="AB31" s="30"/>
      <c r="AC31" s="27"/>
      <c r="AD31" s="27"/>
      <c r="AE31" s="27"/>
    </row>
    <row r="32" spans="1:31" ht="14.5" x14ac:dyDescent="0.35">
      <c r="D32" s="27"/>
      <c r="E32" s="107" t="s">
        <v>78</v>
      </c>
      <c r="F32" s="109">
        <v>1.5649043252558621</v>
      </c>
      <c r="G32" s="79">
        <f t="shared" si="1"/>
        <v>1.65</v>
      </c>
      <c r="S32" s="29"/>
      <c r="T32" s="29"/>
      <c r="U32" s="29"/>
      <c r="AB32" s="30"/>
      <c r="AC32" s="27"/>
      <c r="AD32" s="27"/>
      <c r="AE32" s="27"/>
    </row>
    <row r="33" spans="4:31" ht="14.5" x14ac:dyDescent="0.35">
      <c r="D33" s="27"/>
      <c r="E33" s="107" t="s">
        <v>2</v>
      </c>
      <c r="F33" s="109">
        <v>1.5574826194593783</v>
      </c>
      <c r="G33" s="79">
        <f t="shared" si="1"/>
        <v>1.65</v>
      </c>
      <c r="U33" s="29"/>
      <c r="AD33" s="30"/>
      <c r="AE33" s="27"/>
    </row>
    <row r="34" spans="4:31" ht="14.5" x14ac:dyDescent="0.35">
      <c r="D34" s="52"/>
      <c r="E34" s="107" t="s">
        <v>74</v>
      </c>
      <c r="F34" s="109">
        <v>1.5323152508704119</v>
      </c>
      <c r="G34" s="79">
        <f t="shared" si="1"/>
        <v>1.65</v>
      </c>
      <c r="U34" s="29"/>
      <c r="AD34" s="30"/>
      <c r="AE34" s="27"/>
    </row>
    <row r="35" spans="4:31" ht="14.5" x14ac:dyDescent="0.35">
      <c r="D35" s="52"/>
      <c r="E35" s="107" t="s">
        <v>79</v>
      </c>
      <c r="F35" s="109">
        <v>1.5114221538965522</v>
      </c>
      <c r="G35" s="79">
        <f t="shared" si="1"/>
        <v>1.65</v>
      </c>
      <c r="U35" s="29"/>
      <c r="AD35" s="30"/>
      <c r="AE35" s="27"/>
    </row>
    <row r="36" spans="4:31" ht="14.5" x14ac:dyDescent="0.35">
      <c r="D36" s="52"/>
      <c r="E36" s="107" t="s">
        <v>77</v>
      </c>
      <c r="F36" s="109">
        <v>1.45</v>
      </c>
      <c r="G36" s="79">
        <f t="shared" si="1"/>
        <v>1.65</v>
      </c>
      <c r="K36" s="35"/>
      <c r="L36" s="35"/>
      <c r="M36" s="35"/>
      <c r="N36" s="35"/>
      <c r="O36" s="35"/>
      <c r="P36" s="35"/>
      <c r="Q36" s="35"/>
      <c r="R36" s="35"/>
      <c r="S36" s="51"/>
      <c r="T36" s="51"/>
      <c r="U36" s="54"/>
      <c r="V36" s="54"/>
      <c r="W36" s="54"/>
      <c r="X36" s="54"/>
      <c r="Y36" s="54"/>
      <c r="Z36" s="54"/>
      <c r="AD36" s="30"/>
      <c r="AE36" s="27"/>
    </row>
    <row r="37" spans="4:31" ht="14.5" x14ac:dyDescent="0.35">
      <c r="D37" s="52"/>
      <c r="E37" s="107" t="s">
        <v>4</v>
      </c>
      <c r="F37" s="109">
        <v>1.45</v>
      </c>
      <c r="G37" s="79">
        <f t="shared" si="1"/>
        <v>1.65</v>
      </c>
      <c r="K37" s="35"/>
      <c r="L37" s="35"/>
      <c r="M37" s="35"/>
      <c r="N37" s="35"/>
      <c r="O37" s="35"/>
      <c r="P37" s="35"/>
      <c r="Q37" s="35"/>
      <c r="R37" s="35"/>
      <c r="U37" s="29"/>
      <c r="AD37" s="30"/>
      <c r="AE37" s="27"/>
    </row>
    <row r="38" spans="4:31" ht="14.5" x14ac:dyDescent="0.35">
      <c r="D38" s="52"/>
      <c r="E38" s="107" t="s">
        <v>6</v>
      </c>
      <c r="F38" s="109">
        <v>1.45</v>
      </c>
      <c r="G38" s="79">
        <f t="shared" si="1"/>
        <v>1.65</v>
      </c>
      <c r="U38" s="29"/>
      <c r="AD38" s="30"/>
      <c r="AE38" s="27"/>
    </row>
    <row r="39" spans="4:31" ht="14.5" x14ac:dyDescent="0.35">
      <c r="D39" s="52"/>
      <c r="E39" s="107" t="s">
        <v>66</v>
      </c>
      <c r="F39" s="109">
        <v>1.4103390456156926</v>
      </c>
      <c r="G39" s="79">
        <f t="shared" si="1"/>
        <v>1.65</v>
      </c>
      <c r="U39" s="29"/>
      <c r="AD39" s="30"/>
      <c r="AE39" s="27"/>
    </row>
    <row r="40" spans="4:31" ht="14.5" x14ac:dyDescent="0.35">
      <c r="D40" s="52"/>
      <c r="E40" s="107" t="s">
        <v>82</v>
      </c>
      <c r="F40" s="109">
        <v>1.3091401427696283</v>
      </c>
      <c r="G40" s="79">
        <f t="shared" si="1"/>
        <v>1.65</v>
      </c>
      <c r="U40" s="29"/>
      <c r="AD40" s="30"/>
      <c r="AE40" s="27"/>
    </row>
    <row r="41" spans="4:31" ht="14.5" x14ac:dyDescent="0.35">
      <c r="D41" s="52"/>
      <c r="E41" s="107" t="s">
        <v>81</v>
      </c>
      <c r="F41" s="109">
        <v>1.2885259544506411</v>
      </c>
      <c r="G41" s="79">
        <f t="shared" si="1"/>
        <v>1.65</v>
      </c>
      <c r="U41" s="29"/>
      <c r="AD41" s="30"/>
      <c r="AE41" s="27"/>
    </row>
    <row r="42" spans="4:31" ht="14.5" x14ac:dyDescent="0.35">
      <c r="D42" s="52"/>
      <c r="E42" s="107" t="s">
        <v>5</v>
      </c>
      <c r="F42" s="109">
        <v>1.2827252111012357</v>
      </c>
      <c r="G42" s="79">
        <f t="shared" si="1"/>
        <v>1.65</v>
      </c>
      <c r="U42" s="29"/>
      <c r="AD42" s="30"/>
      <c r="AE42" s="27"/>
    </row>
    <row r="43" spans="4:31" ht="14.5" x14ac:dyDescent="0.35">
      <c r="D43" s="52"/>
      <c r="E43" s="107" t="s">
        <v>65</v>
      </c>
      <c r="F43" s="109">
        <v>1.1564238720428317</v>
      </c>
      <c r="G43" s="79">
        <f t="shared" si="1"/>
        <v>1.65</v>
      </c>
      <c r="U43" s="29"/>
      <c r="AD43" s="30"/>
      <c r="AE43" s="27"/>
    </row>
    <row r="44" spans="4:31" ht="14.5" x14ac:dyDescent="0.35">
      <c r="D44" s="52"/>
      <c r="E44" s="107" t="s">
        <v>1</v>
      </c>
      <c r="F44" s="109">
        <v>1.1510511491838227</v>
      </c>
      <c r="G44" s="79">
        <f t="shared" si="1"/>
        <v>1.65</v>
      </c>
      <c r="U44" s="29"/>
      <c r="AD44" s="30"/>
      <c r="AE44" s="27"/>
    </row>
    <row r="45" spans="4:31" ht="14.5" x14ac:dyDescent="0.35">
      <c r="D45" s="52"/>
      <c r="E45" s="107" t="s">
        <v>84</v>
      </c>
      <c r="F45" s="109">
        <v>0.82735826730676709</v>
      </c>
      <c r="G45" s="79">
        <f t="shared" si="1"/>
        <v>1.65</v>
      </c>
      <c r="U45" s="29"/>
      <c r="AD45" s="30"/>
      <c r="AE45" s="27"/>
    </row>
    <row r="46" spans="4:31" ht="14.5" x14ac:dyDescent="0.35">
      <c r="D46" s="52"/>
      <c r="E46" s="107" t="s">
        <v>83</v>
      </c>
      <c r="F46" s="109">
        <v>0.81459295256810282</v>
      </c>
      <c r="G46" s="79">
        <f t="shared" si="1"/>
        <v>1.65</v>
      </c>
      <c r="U46" s="29"/>
      <c r="AD46" s="30"/>
      <c r="AE46" s="27"/>
    </row>
    <row r="47" spans="4:31" x14ac:dyDescent="0.25">
      <c r="D47" s="52"/>
      <c r="G47" s="79"/>
      <c r="U47" s="29"/>
      <c r="AD47" s="30"/>
      <c r="AE47" s="27"/>
    </row>
    <row r="48" spans="4:31" ht="14.5" x14ac:dyDescent="0.35">
      <c r="D48" s="52"/>
      <c r="E48" s="123" t="s">
        <v>7</v>
      </c>
      <c r="F48" s="109">
        <v>1.2003280862259162</v>
      </c>
      <c r="G48" s="79">
        <f>F$21</f>
        <v>1.65</v>
      </c>
      <c r="U48" s="29"/>
      <c r="AD48" s="30"/>
      <c r="AE48" s="27"/>
    </row>
    <row r="49" spans="4:31" ht="14.5" x14ac:dyDescent="0.35">
      <c r="D49" s="52"/>
      <c r="E49" s="123" t="s">
        <v>8</v>
      </c>
      <c r="F49" s="109">
        <v>1.0884364561794178</v>
      </c>
      <c r="G49" s="79">
        <f t="shared" ref="G49:G51" si="2">F$21</f>
        <v>1.65</v>
      </c>
      <c r="AD49" s="30"/>
      <c r="AE49" s="27"/>
    </row>
    <row r="50" spans="4:31" ht="14.5" x14ac:dyDescent="0.35">
      <c r="D50" s="52"/>
      <c r="E50" s="123" t="s">
        <v>96</v>
      </c>
      <c r="F50" s="109">
        <v>0.85182301274842054</v>
      </c>
      <c r="G50" s="79">
        <f t="shared" si="2"/>
        <v>1.65</v>
      </c>
      <c r="AD50" s="30"/>
      <c r="AE50" s="27"/>
    </row>
    <row r="51" spans="4:31" ht="14.5" x14ac:dyDescent="0.35">
      <c r="D51" s="52"/>
      <c r="E51" s="123" t="s">
        <v>9</v>
      </c>
      <c r="F51" s="109">
        <v>0.81058894686724459</v>
      </c>
      <c r="G51" s="79">
        <f t="shared" si="2"/>
        <v>1.65</v>
      </c>
      <c r="AD51" s="30"/>
      <c r="AE51" s="27"/>
    </row>
    <row r="52" spans="4:31" x14ac:dyDescent="0.25">
      <c r="D52" s="52"/>
      <c r="G52" s="34"/>
      <c r="AD52" s="30"/>
      <c r="AE52" s="27"/>
    </row>
    <row r="53" spans="4:31" x14ac:dyDescent="0.25">
      <c r="E53" s="43" t="s">
        <v>97</v>
      </c>
      <c r="F53" s="30"/>
      <c r="G53" s="30"/>
    </row>
    <row r="54" spans="4:31" x14ac:dyDescent="0.25">
      <c r="E54" s="30" t="s">
        <v>98</v>
      </c>
    </row>
    <row r="55" spans="4:31" x14ac:dyDescent="0.25">
      <c r="E55" s="29"/>
      <c r="H55" s="30"/>
    </row>
    <row r="56" spans="4:31" x14ac:dyDescent="0.25">
      <c r="E56" s="29"/>
      <c r="H56" s="30"/>
    </row>
    <row r="57" spans="4:31" x14ac:dyDescent="0.25">
      <c r="E57" s="29"/>
    </row>
    <row r="58" spans="4:31" x14ac:dyDescent="0.25">
      <c r="E58" s="29"/>
      <c r="H58" s="30"/>
    </row>
    <row r="70" spans="3:11" x14ac:dyDescent="0.25">
      <c r="K70" s="27" t="s">
        <v>69</v>
      </c>
    </row>
    <row r="71" spans="3:11" x14ac:dyDescent="0.25">
      <c r="K71" s="27" t="s">
        <v>70</v>
      </c>
    </row>
    <row r="72" spans="3:11" x14ac:dyDescent="0.25">
      <c r="K72" s="27" t="s">
        <v>101</v>
      </c>
    </row>
    <row r="75" spans="3:11" ht="15.5" x14ac:dyDescent="0.35">
      <c r="E75" s="93"/>
    </row>
    <row r="79" spans="3:11" ht="15.5" x14ac:dyDescent="0.35">
      <c r="C79" s="93"/>
    </row>
  </sheetData>
  <mergeCells count="1">
    <mergeCell ref="J3:S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activeCell="B24" sqref="B24"/>
    </sheetView>
  </sheetViews>
  <sheetFormatPr defaultColWidth="9.1796875" defaultRowHeight="11.5" x14ac:dyDescent="0.25"/>
  <cols>
    <col min="1" max="1" width="28.81640625" style="27" customWidth="1"/>
    <col min="2" max="3" width="9.1796875" style="27" customWidth="1"/>
    <col min="4" max="9" width="9.1796875" style="27"/>
    <col min="10" max="10" width="9.1796875" style="27" customWidth="1"/>
    <col min="11" max="11" width="9.1796875" style="27"/>
    <col min="12" max="12" width="9.1796875" style="27" customWidth="1"/>
    <col min="13" max="13" width="12.1796875" style="27" bestFit="1" customWidth="1"/>
    <col min="14" max="16384" width="9.1796875" style="27"/>
  </cols>
  <sheetData>
    <row r="1" spans="1:18" x14ac:dyDescent="0.25">
      <c r="A1" s="27" t="str">
        <f>'Figure 1'!A1</f>
        <v>Update: 24.7.2023</v>
      </c>
    </row>
    <row r="2" spans="1:18" x14ac:dyDescent="0.25">
      <c r="A2" s="92" t="s">
        <v>93</v>
      </c>
    </row>
    <row r="4" spans="1:18" x14ac:dyDescent="0.25">
      <c r="A4" s="27" t="s">
        <v>48</v>
      </c>
    </row>
    <row r="5" spans="1:18" x14ac:dyDescent="0.25">
      <c r="A5" s="27" t="s">
        <v>49</v>
      </c>
    </row>
    <row r="6" spans="1:18" x14ac:dyDescent="0.25">
      <c r="A6" s="27" t="s">
        <v>50</v>
      </c>
      <c r="K6" s="132"/>
      <c r="L6" s="132"/>
      <c r="M6" s="132"/>
      <c r="N6" s="132"/>
      <c r="O6" s="132"/>
      <c r="P6" s="132"/>
      <c r="Q6" s="132"/>
      <c r="R6" s="132"/>
    </row>
    <row r="7" spans="1:18" x14ac:dyDescent="0.25">
      <c r="K7" s="132"/>
      <c r="L7" s="132"/>
      <c r="M7" s="132"/>
      <c r="N7" s="132"/>
      <c r="O7" s="132"/>
      <c r="P7" s="132"/>
      <c r="Q7" s="132"/>
      <c r="R7" s="132"/>
    </row>
    <row r="8" spans="1:18" x14ac:dyDescent="0.25">
      <c r="B8" s="56"/>
    </row>
    <row r="9" spans="1:18" x14ac:dyDescent="0.25">
      <c r="B9" s="27" t="s">
        <v>103</v>
      </c>
    </row>
    <row r="10" spans="1:18" x14ac:dyDescent="0.25">
      <c r="A10" s="67"/>
      <c r="B10" s="67" t="s">
        <v>36</v>
      </c>
    </row>
    <row r="11" spans="1:18" x14ac:dyDescent="0.25">
      <c r="A11" s="68"/>
      <c r="B11" s="68">
        <v>2012</v>
      </c>
      <c r="C11" s="68">
        <v>2013</v>
      </c>
      <c r="D11" s="68">
        <v>2014</v>
      </c>
      <c r="E11" s="68">
        <v>2015</v>
      </c>
      <c r="F11" s="68">
        <v>2016</v>
      </c>
      <c r="G11" s="68">
        <v>2017</v>
      </c>
      <c r="H11" s="68">
        <v>2018</v>
      </c>
      <c r="I11" s="68">
        <v>2019</v>
      </c>
      <c r="J11" s="68">
        <v>2020</v>
      </c>
      <c r="K11" s="100">
        <v>2021</v>
      </c>
      <c r="L11" s="100">
        <v>2022</v>
      </c>
    </row>
    <row r="12" spans="1:18" x14ac:dyDescent="0.25">
      <c r="A12" s="68" t="s">
        <v>51</v>
      </c>
      <c r="B12" s="86">
        <v>16.859614352000001</v>
      </c>
      <c r="C12" s="86">
        <v>17.389631087999998</v>
      </c>
      <c r="D12" s="86">
        <v>19.013506902000003</v>
      </c>
      <c r="E12" s="86">
        <v>19.439403408000004</v>
      </c>
      <c r="F12" s="86">
        <v>20.738923629000002</v>
      </c>
      <c r="G12" s="86">
        <v>19.977176725</v>
      </c>
      <c r="H12" s="86">
        <v>18.210119841000001</v>
      </c>
      <c r="I12" s="86">
        <v>18.2</v>
      </c>
      <c r="J12" s="97">
        <v>25.136671199999999</v>
      </c>
      <c r="K12" s="86">
        <v>23.2</v>
      </c>
      <c r="L12" s="86">
        <v>29.041498210842224</v>
      </c>
    </row>
    <row r="13" spans="1:18" x14ac:dyDescent="0.25">
      <c r="A13" s="68" t="s">
        <v>52</v>
      </c>
      <c r="B13" s="87">
        <v>1.488776316</v>
      </c>
      <c r="C13" s="87">
        <v>1.406136144</v>
      </c>
      <c r="D13" s="87">
        <v>1.4486360659999999</v>
      </c>
      <c r="E13" s="87">
        <v>1.515573453</v>
      </c>
      <c r="F13" s="87">
        <v>1.6250203759999999</v>
      </c>
      <c r="G13" s="87">
        <v>2.8260622579999999</v>
      </c>
      <c r="H13" s="87">
        <v>3.7817296059999999</v>
      </c>
      <c r="I13" s="87">
        <v>2</v>
      </c>
      <c r="J13" s="98">
        <v>2.1768964660000001</v>
      </c>
      <c r="K13" s="86">
        <v>1.9</v>
      </c>
      <c r="L13" s="86">
        <v>2.11512565992289</v>
      </c>
    </row>
    <row r="14" spans="1:18" x14ac:dyDescent="0.25">
      <c r="A14" s="68" t="s">
        <v>53</v>
      </c>
      <c r="B14" s="59">
        <v>2.032911726</v>
      </c>
      <c r="C14" s="59">
        <v>2.3538920160000001</v>
      </c>
      <c r="D14" s="59">
        <v>1.9879570099999999</v>
      </c>
      <c r="E14" s="59">
        <v>2.6154202340000001</v>
      </c>
      <c r="F14" s="59">
        <v>2.744873133</v>
      </c>
      <c r="G14" s="59">
        <v>2.7123103510000002</v>
      </c>
      <c r="H14" s="59">
        <v>2.8950467180000001</v>
      </c>
      <c r="I14" s="59">
        <v>3</v>
      </c>
      <c r="J14" s="99">
        <v>3.0384834029999999</v>
      </c>
      <c r="K14" s="86">
        <v>2.1</v>
      </c>
      <c r="L14" s="86">
        <v>2.4747218765243604</v>
      </c>
    </row>
    <row r="15" spans="1:18" x14ac:dyDescent="0.25">
      <c r="A15" s="30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8" ht="12" x14ac:dyDescent="0.25">
      <c r="A16" s="55" t="s">
        <v>102</v>
      </c>
      <c r="B16" s="60"/>
    </row>
    <row r="17" spans="2:13" x14ac:dyDescent="0.25">
      <c r="B17" s="60"/>
      <c r="M17" s="61"/>
    </row>
    <row r="18" spans="2:13" x14ac:dyDescent="0.25">
      <c r="B18" s="60"/>
    </row>
    <row r="19" spans="2:13" x14ac:dyDescent="0.25">
      <c r="B19" s="60"/>
    </row>
    <row r="20" spans="2:13" x14ac:dyDescent="0.25">
      <c r="B20" s="60"/>
    </row>
    <row r="21" spans="2:13" x14ac:dyDescent="0.25">
      <c r="B21" s="60"/>
    </row>
    <row r="22" spans="2:13" x14ac:dyDescent="0.25">
      <c r="B22" s="60"/>
    </row>
    <row r="23" spans="2:13" x14ac:dyDescent="0.25">
      <c r="B23" s="60"/>
    </row>
    <row r="24" spans="2:13" x14ac:dyDescent="0.25">
      <c r="B24" s="60"/>
    </row>
  </sheetData>
  <mergeCells count="2">
    <mergeCell ref="K6:R6"/>
    <mergeCell ref="K7:R7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zoomScale="85" zoomScaleNormal="85" workbookViewId="0">
      <selection activeCell="B24" sqref="B24"/>
    </sheetView>
  </sheetViews>
  <sheetFormatPr defaultColWidth="9.1796875" defaultRowHeight="11.5" x14ac:dyDescent="0.25"/>
  <cols>
    <col min="1" max="1" width="14.1796875" style="27" customWidth="1"/>
    <col min="2" max="2" width="8.453125" style="27" customWidth="1"/>
    <col min="3" max="5" width="5" style="27" bestFit="1" customWidth="1"/>
    <col min="6" max="6" width="6" style="27" bestFit="1" customWidth="1"/>
    <col min="7" max="9" width="5" style="27" bestFit="1" customWidth="1"/>
    <col min="10" max="10" width="6.453125" style="27" customWidth="1"/>
    <col min="11" max="11" width="6" style="27" customWidth="1"/>
    <col min="12" max="12" width="5" style="27" customWidth="1"/>
    <col min="13" max="13" width="4.6328125" style="27" customWidth="1"/>
    <col min="14" max="16384" width="9.1796875" style="27"/>
  </cols>
  <sheetData>
    <row r="1" spans="1:23" x14ac:dyDescent="0.25">
      <c r="A1" s="27" t="str">
        <f>'Figure 1'!A1</f>
        <v>Update: 24.7.2023</v>
      </c>
    </row>
    <row r="2" spans="1:23" x14ac:dyDescent="0.25">
      <c r="A2" s="92" t="s">
        <v>93</v>
      </c>
    </row>
    <row r="3" spans="1:23" x14ac:dyDescent="0.25">
      <c r="A3" s="62"/>
      <c r="B3" s="53"/>
    </row>
    <row r="4" spans="1:23" x14ac:dyDescent="0.25">
      <c r="A4" s="62" t="s">
        <v>31</v>
      </c>
      <c r="B4" s="62" t="s">
        <v>55</v>
      </c>
      <c r="C4" s="63"/>
      <c r="D4" s="64"/>
      <c r="G4" s="64"/>
      <c r="J4" s="37"/>
      <c r="K4" s="37"/>
    </row>
    <row r="5" spans="1:23" ht="15" customHeight="1" thickBot="1" x14ac:dyDescent="0.3">
      <c r="C5" s="63"/>
      <c r="D5" s="64"/>
      <c r="G5" s="37"/>
    </row>
    <row r="6" spans="1:23" x14ac:dyDescent="0.25">
      <c r="A6" s="101" t="s">
        <v>25</v>
      </c>
      <c r="B6" s="89">
        <v>2012</v>
      </c>
      <c r="C6" s="89">
        <v>2013</v>
      </c>
      <c r="D6" s="89">
        <v>2014</v>
      </c>
      <c r="E6" s="89">
        <v>2015</v>
      </c>
      <c r="F6" s="89">
        <v>2016</v>
      </c>
      <c r="G6" s="89">
        <v>2017</v>
      </c>
      <c r="H6" s="89">
        <v>2018</v>
      </c>
      <c r="I6" s="89">
        <v>2019</v>
      </c>
      <c r="J6" s="89">
        <v>2020</v>
      </c>
      <c r="K6" s="89">
        <v>2021</v>
      </c>
      <c r="L6" s="89">
        <v>2022</v>
      </c>
    </row>
    <row r="7" spans="1:23" ht="35" thickBot="1" x14ac:dyDescent="0.3">
      <c r="A7" s="102" t="s">
        <v>56</v>
      </c>
      <c r="B7" s="103">
        <v>7.5069999999999997</v>
      </c>
      <c r="C7" s="90">
        <v>5.1689999999999996</v>
      </c>
      <c r="D7" s="90">
        <v>22.193999999999999</v>
      </c>
      <c r="E7" s="90">
        <v>8.3239999999999998</v>
      </c>
      <c r="F7" s="90">
        <v>9.9949999999999992</v>
      </c>
      <c r="G7" s="90">
        <v>10.031000000000001</v>
      </c>
      <c r="H7" s="90">
        <v>9.1989999999999998</v>
      </c>
      <c r="I7" s="90">
        <v>11.63</v>
      </c>
      <c r="J7" s="91">
        <v>6.7750000000000004</v>
      </c>
      <c r="K7" s="91">
        <v>9.1</v>
      </c>
      <c r="L7" s="105">
        <v>10</v>
      </c>
    </row>
    <row r="8" spans="1:23" x14ac:dyDescent="0.25">
      <c r="B8" s="65"/>
      <c r="C8" s="65"/>
      <c r="D8" s="66"/>
    </row>
    <row r="9" spans="1:23" ht="13" x14ac:dyDescent="0.3">
      <c r="A9" s="94" t="s">
        <v>68</v>
      </c>
      <c r="M9" s="129" t="s">
        <v>104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3" x14ac:dyDescent="0.3">
      <c r="A10" s="94" t="s">
        <v>67</v>
      </c>
      <c r="M10" s="27" t="s">
        <v>54</v>
      </c>
    </row>
    <row r="11" spans="1:23" ht="13" x14ac:dyDescent="0.3">
      <c r="A11" s="94" t="s">
        <v>101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29"/>
    </row>
    <row r="12" spans="1:23" x14ac:dyDescent="0.25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23" x14ac:dyDescent="0.25">
      <c r="A13" s="57"/>
    </row>
    <row r="14" spans="1:23" x14ac:dyDescent="0.25">
      <c r="A14" s="29"/>
    </row>
    <row r="15" spans="1:23" x14ac:dyDescent="0.25">
      <c r="A15" s="28"/>
    </row>
    <row r="16" spans="1:23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</sheetData>
  <mergeCells count="1">
    <mergeCell ref="M9:W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D35" sqref="D35"/>
    </sheetView>
  </sheetViews>
  <sheetFormatPr defaultRowHeight="11.5" x14ac:dyDescent="0.25"/>
  <cols>
    <col min="1" max="1" width="8.7265625" style="27"/>
    <col min="2" max="2" width="14.81640625" style="69" bestFit="1" customWidth="1"/>
    <col min="3" max="3" width="11.1796875" style="69" customWidth="1"/>
    <col min="4" max="4" width="13" style="69" customWidth="1"/>
    <col min="5" max="16384" width="8.7265625" style="27"/>
  </cols>
  <sheetData>
    <row r="1" spans="1:16" x14ac:dyDescent="0.25">
      <c r="A1" s="27" t="str">
        <f>'Figure 1'!A1</f>
        <v>Update: 24.7.2023</v>
      </c>
      <c r="F1" s="129" t="s">
        <v>114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x14ac:dyDescent="0.25">
      <c r="A2" s="92" t="s">
        <v>93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x14ac:dyDescent="0.25"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x14ac:dyDescent="0.25">
      <c r="B4" s="69" t="s">
        <v>108</v>
      </c>
      <c r="F4" s="32" t="s">
        <v>105</v>
      </c>
      <c r="G4" s="32"/>
      <c r="H4" s="32"/>
      <c r="I4" s="32"/>
      <c r="J4" s="32"/>
      <c r="K4" s="32"/>
      <c r="L4" s="124"/>
      <c r="M4" s="124"/>
      <c r="N4" s="124"/>
      <c r="O4" s="124"/>
      <c r="P4" s="124"/>
    </row>
    <row r="5" spans="1:16" x14ac:dyDescent="0.25">
      <c r="A5" s="32" t="s">
        <v>107</v>
      </c>
      <c r="B5" s="69" t="s">
        <v>106</v>
      </c>
      <c r="C5" s="27"/>
      <c r="F5" s="125" t="s">
        <v>101</v>
      </c>
      <c r="G5" s="125"/>
      <c r="H5" s="125"/>
      <c r="I5" s="125"/>
      <c r="J5" s="125"/>
      <c r="K5" s="125"/>
      <c r="L5" s="126"/>
      <c r="M5" s="126"/>
      <c r="N5" s="126"/>
      <c r="O5" s="124"/>
      <c r="P5" s="124"/>
    </row>
    <row r="6" spans="1:16" x14ac:dyDescent="0.25">
      <c r="A6" s="32">
        <v>2018</v>
      </c>
      <c r="B6" s="128">
        <f>[1]FILTER_FOR_PRCOM_T_EU_01!$G$30/1000000000</f>
        <v>3.6308923215018907</v>
      </c>
      <c r="C6" s="62"/>
    </row>
    <row r="7" spans="1:16" x14ac:dyDescent="0.25">
      <c r="A7" s="32">
        <v>2019</v>
      </c>
      <c r="B7" s="128">
        <f>[1]FILTER_FOR_PRCOM_T_EU_01!$G$44/1000000000</f>
        <v>3.8742328285238599</v>
      </c>
      <c r="C7" s="62"/>
    </row>
    <row r="8" spans="1:16" x14ac:dyDescent="0.25">
      <c r="A8" s="32">
        <v>2020</v>
      </c>
      <c r="B8" s="128">
        <f>[1]FILTER_FOR_PRCOM_T_EU_01!$G$58/1000000000</f>
        <v>3.3867881420891965</v>
      </c>
    </row>
    <row r="9" spans="1:16" x14ac:dyDescent="0.25">
      <c r="A9" s="32">
        <v>2021</v>
      </c>
      <c r="B9" s="128">
        <f>[1]FILTER_FOR_PRCOM_T_EU_01!$G$72/1000000000</f>
        <v>4.2094221260302698</v>
      </c>
    </row>
    <row r="10" spans="1:16" x14ac:dyDescent="0.25">
      <c r="A10" s="32">
        <v>2022</v>
      </c>
      <c r="B10" s="128">
        <f>[1]FILTER_FOR_PRCOM_T_EU_01!$G$86/1000000000</f>
        <v>4.4057586629715351</v>
      </c>
    </row>
    <row r="12" spans="1:16" x14ac:dyDescent="0.25">
      <c r="B12" s="127"/>
    </row>
  </sheetData>
  <mergeCells count="1">
    <mergeCell ref="F1:P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 Mirjana (ESTAT)</dc:creator>
  <cp:lastModifiedBy>PAVELKOVA Monika (ESTAT)</cp:lastModifiedBy>
  <dcterms:created xsi:type="dcterms:W3CDTF">2019-12-13T09:42:45Z</dcterms:created>
  <dcterms:modified xsi:type="dcterms:W3CDTF">2023-07-19T17:11:28Z</dcterms:modified>
</cp:coreProperties>
</file>