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5" windowWidth="14520" windowHeight="11640" tabRatio="467" activeTab="2"/>
  </bookViews>
  <sheets>
    <sheet name="Fig1" sheetId="30" r:id="rId1"/>
    <sheet name="Tab1 &amp; Fig2" sheetId="25" r:id="rId2"/>
    <sheet name="Tab2" sheetId="11" r:id="rId3"/>
  </sheets>
  <definedNames/>
  <calcPr calcId="145621"/>
</workbook>
</file>

<file path=xl/sharedStrings.xml><?xml version="1.0" encoding="utf-8"?>
<sst xmlns="http://schemas.openxmlformats.org/spreadsheetml/2006/main" count="373" uniqueCount="127">
  <si>
    <t>(tonnes per capita)</t>
  </si>
  <si>
    <t>EU-27</t>
  </si>
  <si>
    <t>DMC</t>
  </si>
  <si>
    <t>(Index: 2000=100)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</si>
  <si>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</si>
  <si>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</si>
  <si>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</si>
  <si>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</si>
  <si>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</si>
  <si>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</si>
  <si>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</si>
  <si>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</si>
  <si>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</si>
  <si>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</si>
  <si>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</si>
  <si>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</si>
  <si>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</si>
  <si>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</si>
  <si>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</si>
  <si>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</si>
  <si>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</si>
  <si>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</si>
  <si>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</si>
  <si>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</si>
  <si>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</si>
  <si>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</si>
  <si>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</si>
  <si>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</si>
  <si>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</si>
  <si>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</si>
  <si>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</si>
  <si>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</si>
  <si>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t>Index
(EU-27 = 100)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</si>
  <si>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nama_gdp_k, demo_gind, env_ac_mfa</t>
    </r>
    <r>
      <rPr>
        <sz val="9"/>
        <rFont val="Arial"/>
        <family val="2"/>
      </rPr>
      <t>)</t>
    </r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</si>
  <si>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</si>
  <si>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r>
      <t xml:space="preserve">Source: Eurostat (online data codes: </t>
    </r>
    <r>
      <rPr>
        <sz val="9"/>
        <color indexed="12"/>
        <rFont val="Arial"/>
        <family val="2"/>
      </rPr>
      <t>nama_gdp_c , demo_gind, env_ac_mfa</t>
    </r>
    <r>
      <rPr>
        <sz val="9"/>
        <color indexed="8"/>
        <rFont val="Arial"/>
        <family val="2"/>
      </rPr>
      <t>)</t>
    </r>
  </si>
  <si>
    <t>GDP</t>
  </si>
  <si>
    <t>Total</t>
  </si>
  <si>
    <t>Croatia</t>
  </si>
  <si>
    <t>Switzerland</t>
  </si>
  <si>
    <t>Turkey</t>
  </si>
  <si>
    <t>Norway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</si>
  <si>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</si>
  <si>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</si>
  <si>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</si>
  <si>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GDP and main components - volumes [nama_gdp_k]</t>
  </si>
  <si>
    <t>Last update</t>
  </si>
  <si>
    <t>Extracted on</t>
  </si>
  <si>
    <t>Source of data</t>
  </si>
  <si>
    <t>Eurostat</t>
  </si>
  <si>
    <t>UNIT</t>
  </si>
  <si>
    <t>Million euro, chain-linked volumes, reference year 2005 (at 2005 exchange rates)</t>
  </si>
  <si>
    <t>INDIC_NA</t>
  </si>
  <si>
    <t>Gross domestic product at market prices</t>
  </si>
  <si>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</si>
  <si>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</si>
  <si>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</si>
  <si>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</si>
  <si>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</si>
  <si>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</si>
  <si>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</si>
  <si>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</si>
  <si>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</si>
  <si>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</si>
  <si>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</si>
  <si>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</si>
  <si>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</si>
  <si>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</si>
  <si>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European Union (27 countries)</t>
  </si>
  <si>
    <t>Material flow accounts [env_ac_mfa]</t>
  </si>
  <si>
    <t>Thousand tonnes</t>
  </si>
  <si>
    <t>INDIC_NV</t>
  </si>
  <si>
    <t>Domestic Material Consumption</t>
  </si>
  <si>
    <t>Resource productivity [env_ac_rp]</t>
  </si>
  <si>
    <t>Index, 2000=100</t>
  </si>
  <si>
    <t>Germany (until 1990 former territory of the FRG)</t>
  </si>
  <si>
    <t>:</t>
  </si>
  <si>
    <t>Demographic balance and crude rates [demo_gind]</t>
  </si>
  <si>
    <t>INDIC_DE</t>
  </si>
  <si>
    <t>Average population - total</t>
  </si>
  <si>
    <t>MATERIAL</t>
  </si>
  <si>
    <t>GDP and main components - Current prices [nama_gdp_c]</t>
  </si>
  <si>
    <t>Purchasing Power Standard  per inhabitant</t>
  </si>
  <si>
    <t>country</t>
  </si>
  <si>
    <t>EU27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</si>
  <si>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</si>
  <si>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</si>
  <si>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</si>
  <si>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</si>
  <si>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</si>
  <si>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</si>
  <si>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</si>
  <si>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</si>
  <si>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</si>
  <si>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</si>
  <si>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</si>
  <si>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</si>
  <si>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</si>
  <si>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</si>
  <si>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</si>
  <si>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</si>
  <si>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</si>
  <si>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</si>
  <si>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</si>
  <si>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</si>
  <si>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PO</t>
  </si>
  <si>
    <t>PT</t>
  </si>
  <si>
    <t>RO</t>
  </si>
  <si>
    <t>SI</t>
  </si>
  <si>
    <t>SL</t>
  </si>
  <si>
    <t>FI</t>
  </si>
  <si>
    <t>SE</t>
  </si>
  <si>
    <t>UK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</si>
  <si>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env_ac_rp</t>
    </r>
    <r>
      <rPr>
        <sz val="9"/>
        <rFont val="Arial"/>
        <family val="2"/>
      </rPr>
      <t>)</t>
    </r>
  </si>
  <si>
    <t>(¹) Outlier excluded: LU</t>
  </si>
  <si>
    <t>(¹) GDP in chain-linked volumes, reference year 2005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</si>
  <si>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nama_gdp_k, env_ac_mfa</t>
    </r>
    <r>
      <rPr>
        <sz val="9"/>
        <rFont val="Arial"/>
        <family val="2"/>
      </rPr>
      <t>)</t>
    </r>
  </si>
  <si>
    <t>(¹) GDP/DMC (GDP in PPS, purchasing power standards)</t>
  </si>
  <si>
    <t>(Purchasing power standards (PPS) per capita)</t>
  </si>
  <si>
    <t>Purchasing Power Standard per Kilogram</t>
  </si>
  <si>
    <t>2013</t>
  </si>
  <si>
    <t>Table: Resource productivity in comparison to GDP and DMC, EU27, 2000-2013</t>
  </si>
  <si>
    <t>Resource productivity in comparison to GDP (¹) and DMC, EU-27, 2000-13  (Index 2000 = 100)</t>
  </si>
  <si>
    <t>Resource productivity (¹), GDP and DMC, by countries, 2013</t>
  </si>
  <si>
    <t>Resource productivity (¹), cross-country comparison, 2013</t>
  </si>
  <si>
    <t>Resource productivity (GDP (¹)/DMC) by country, 2000-13 (Index 2000=100)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</si>
  <si>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</t>
    </r>
    <r>
      <rPr>
        <sz val="9"/>
        <color rgb="FF3333FF"/>
        <rFont val="Arial"/>
        <family val="2"/>
      </rPr>
      <t>env_ac_rp, env_ac_mfa, nama_gdp_c , demo_gind</t>
    </r>
    <r>
      <rPr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</si>
</sst>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,##0.0_i"/>
    <numFmt numFmtId="166" formatCode="#,##0_i"/>
    <numFmt numFmtId="167" formatCode="dd\.mm\.yy"/>
    <numFmt numFmtId="168" formatCode="#,##0.0"/>
    <numFmt numFmtId="169" formatCode="#,##0.00_i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3333FF"/>
      <name val="Arial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theme="0" tint="-0.24997000396251678"/>
      </right>
      <top style="thin">
        <color rgb="FF000000"/>
      </top>
      <bottom/>
    </border>
    <border>
      <left/>
      <right style="hair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rgb="FF000000"/>
      </top>
      <bottom style="thin">
        <color rgb="FF000000"/>
      </bottom>
    </border>
    <border>
      <left/>
      <right style="hair">
        <color theme="0" tint="-0.24997000396251678"/>
      </right>
      <top/>
      <bottom style="hair">
        <color indexed="22"/>
      </bottom>
    </border>
    <border>
      <left/>
      <right style="hair">
        <color theme="0" tint="-0.24997000396251678"/>
      </right>
      <top style="hair">
        <color indexed="22"/>
      </top>
      <bottom style="hair">
        <color indexed="22"/>
      </bottom>
    </border>
    <border>
      <left/>
      <right style="hair">
        <color theme="0" tint="-0.24997000396251678"/>
      </right>
      <top style="hair">
        <color indexed="22"/>
      </top>
      <bottom/>
    </border>
    <border>
      <left/>
      <right style="hair">
        <color theme="0" tint="-0.24997000396251678"/>
      </right>
      <top style="hair">
        <color indexed="22"/>
      </top>
      <bottom style="thin">
        <color rgb="FF000000"/>
      </bottom>
    </border>
    <border>
      <left/>
      <right/>
      <top style="thin">
        <color rgb="FF000000"/>
      </top>
      <bottom style="hair">
        <color theme="0" tint="-0.24997000396251678"/>
      </bottom>
    </border>
    <border>
      <left style="hair">
        <color rgb="FFA6A6A6"/>
      </left>
      <right/>
      <top style="thin">
        <color rgb="FF000000"/>
      </top>
      <bottom style="hair">
        <color theme="0" tint="-0.24997000396251678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6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0" borderId="2" xfId="23" applyFont="1" applyFill="1" applyBorder="1" applyAlignment="1">
      <alignment horizontal="left" vertical="center"/>
      <protection/>
    </xf>
    <xf numFmtId="0" fontId="9" fillId="2" borderId="3" xfId="23" applyNumberFormat="1" applyFont="1" applyFill="1" applyBorder="1" applyAlignment="1">
      <alignment horizontal="center" vertical="center"/>
      <protection/>
    </xf>
    <xf numFmtId="0" fontId="9" fillId="3" borderId="1" xfId="23" applyFont="1" applyFill="1" applyBorder="1" applyAlignment="1">
      <alignment horizontal="left" vertical="center"/>
      <protection/>
    </xf>
    <xf numFmtId="165" fontId="17" fillId="0" borderId="0" xfId="29" applyFont="1" applyAlignment="1">
      <alignment horizontal="right"/>
    </xf>
    <xf numFmtId="165" fontId="17" fillId="0" borderId="0" xfId="29" applyFont="1" applyFill="1" applyAlignment="1">
      <alignment horizontal="right"/>
    </xf>
    <xf numFmtId="165" fontId="17" fillId="0" borderId="0" xfId="29" applyFont="1" applyFill="1" applyBorder="1" applyAlignment="1">
      <alignment horizontal="right"/>
    </xf>
    <xf numFmtId="165" fontId="18" fillId="0" borderId="0" xfId="29" applyFont="1" applyFill="1" applyBorder="1" applyAlignment="1">
      <alignment horizontal="left"/>
    </xf>
    <xf numFmtId="165" fontId="17" fillId="0" borderId="0" xfId="29" applyFont="1" applyFill="1" applyBorder="1" applyAlignment="1">
      <alignment horizontal="left"/>
    </xf>
    <xf numFmtId="165" fontId="18" fillId="0" borderId="0" xfId="29" applyFont="1" applyFill="1" applyBorder="1" applyAlignment="1">
      <alignment horizontal="center" vertical="center" wrapText="1"/>
    </xf>
    <xf numFmtId="165" fontId="19" fillId="0" borderId="0" xfId="29" applyFont="1" applyFill="1" applyBorder="1" applyAlignment="1">
      <alignment horizontal="center" vertical="center" wrapText="1"/>
    </xf>
    <xf numFmtId="165" fontId="17" fillId="0" borderId="0" xfId="29" applyFont="1" applyFill="1" applyBorder="1" applyAlignment="1">
      <alignment horizontal="right" vertical="center" indent="2"/>
    </xf>
    <xf numFmtId="165" fontId="17" fillId="0" borderId="0" xfId="29" applyFont="1" applyBorder="1" applyAlignment="1">
      <alignment horizontal="right"/>
    </xf>
    <xf numFmtId="165" fontId="17" fillId="0" borderId="4" xfId="29" applyFont="1" applyBorder="1" applyAlignment="1">
      <alignment horizontal="right"/>
    </xf>
    <xf numFmtId="165" fontId="17" fillId="0" borderId="0" xfId="29" applyFont="1" applyFill="1" applyBorder="1" applyAlignment="1">
      <alignment/>
    </xf>
    <xf numFmtId="0" fontId="6" fillId="0" borderId="0" xfId="23" applyFont="1" applyFill="1" applyBorder="1" applyAlignment="1">
      <alignment horizontal="left"/>
      <protection/>
    </xf>
    <xf numFmtId="0" fontId="6" fillId="0" borderId="0" xfId="23" applyFont="1" applyBorder="1">
      <alignment/>
      <protection/>
    </xf>
    <xf numFmtId="0" fontId="9" fillId="0" borderId="0" xfId="23" applyFont="1" applyFill="1" applyBorder="1" applyAlignment="1">
      <alignment vertical="center"/>
      <protection/>
    </xf>
    <xf numFmtId="165" fontId="17" fillId="0" borderId="0" xfId="29" applyFont="1" applyAlignment="1">
      <alignment/>
    </xf>
    <xf numFmtId="0" fontId="9" fillId="0" borderId="5" xfId="23" applyFont="1" applyFill="1" applyBorder="1" applyAlignment="1">
      <alignment horizontal="left" vertical="center"/>
      <protection/>
    </xf>
    <xf numFmtId="0" fontId="9" fillId="0" borderId="6" xfId="23" applyFont="1" applyFill="1" applyBorder="1" applyAlignment="1">
      <alignment horizontal="left" vertical="center"/>
      <protection/>
    </xf>
    <xf numFmtId="165" fontId="17" fillId="0" borderId="0" xfId="29" applyFont="1" applyFill="1" applyBorder="1" applyAlignment="1">
      <alignment horizontal="left" wrapText="1"/>
    </xf>
    <xf numFmtId="0" fontId="12" fillId="4" borderId="0" xfId="23" applyFont="1" applyFill="1">
      <alignment/>
      <protection/>
    </xf>
    <xf numFmtId="166" fontId="12" fillId="4" borderId="0" xfId="29" applyNumberFormat="1" applyFont="1" applyFill="1" applyBorder="1" applyAlignment="1">
      <alignment horizontal="right" indent="1"/>
    </xf>
    <xf numFmtId="165" fontId="17" fillId="0" borderId="0" xfId="29" applyFont="1" applyAlignment="1">
      <alignment horizontal="left"/>
    </xf>
    <xf numFmtId="0" fontId="9" fillId="2" borderId="3" xfId="23" applyFont="1" applyFill="1" applyBorder="1" applyAlignment="1">
      <alignment horizontal="center" vertical="center"/>
      <protection/>
    </xf>
    <xf numFmtId="0" fontId="9" fillId="2" borderId="3" xfId="23" applyFont="1" applyFill="1" applyBorder="1" applyAlignment="1">
      <alignment horizontal="center"/>
      <protection/>
    </xf>
    <xf numFmtId="166" fontId="18" fillId="4" borderId="7" xfId="29" applyNumberFormat="1" applyFont="1" applyFill="1" applyBorder="1" applyAlignment="1">
      <alignment horizontal="left"/>
    </xf>
    <xf numFmtId="166" fontId="18" fillId="4" borderId="8" xfId="29" applyNumberFormat="1" applyFont="1" applyFill="1" applyBorder="1" applyAlignment="1">
      <alignment horizontal="left"/>
    </xf>
    <xf numFmtId="166" fontId="18" fillId="4" borderId="9" xfId="29" applyNumberFormat="1" applyFont="1" applyFill="1" applyBorder="1" applyAlignment="1">
      <alignment horizontal="left"/>
    </xf>
    <xf numFmtId="166" fontId="18" fillId="4" borderId="10" xfId="29" applyNumberFormat="1" applyFont="1" applyFill="1" applyBorder="1" applyAlignment="1">
      <alignment horizontal="left"/>
    </xf>
    <xf numFmtId="0" fontId="9" fillId="4" borderId="0" xfId="21" applyNumberFormat="1" applyFont="1" applyFill="1" applyBorder="1" applyAlignment="1">
      <alignment horizontal="left"/>
      <protection/>
    </xf>
    <xf numFmtId="165" fontId="17" fillId="0" borderId="2" xfId="29" applyNumberFormat="1" applyFont="1" applyFill="1" applyBorder="1" applyAlignment="1">
      <alignment horizontal="right" indent="1"/>
    </xf>
    <xf numFmtId="165" fontId="17" fillId="0" borderId="5" xfId="29" applyNumberFormat="1" applyFont="1" applyFill="1" applyBorder="1" applyAlignment="1">
      <alignment horizontal="right" indent="1"/>
    </xf>
    <xf numFmtId="165" fontId="17" fillId="0" borderId="6" xfId="29" applyNumberFormat="1" applyFont="1" applyFill="1" applyBorder="1" applyAlignment="1">
      <alignment horizontal="right" indent="1"/>
    </xf>
    <xf numFmtId="165" fontId="20" fillId="0" borderId="0" xfId="29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5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65" fontId="11" fillId="0" borderId="0" xfId="29" applyFont="1" applyFill="1" applyBorder="1" applyAlignment="1">
      <alignment horizontal="left" wrapText="1"/>
    </xf>
    <xf numFmtId="165" fontId="19" fillId="2" borderId="0" xfId="29" applyFont="1" applyFill="1" applyBorder="1" applyAlignment="1">
      <alignment horizontal="center" vertical="center" wrapText="1"/>
    </xf>
    <xf numFmtId="165" fontId="19" fillId="2" borderId="12" xfId="29" applyFont="1" applyFill="1" applyBorder="1" applyAlignment="1">
      <alignment horizontal="center" vertical="center" wrapText="1"/>
    </xf>
    <xf numFmtId="165" fontId="11" fillId="0" borderId="0" xfId="29" applyFont="1" applyFill="1" applyBorder="1" applyAlignment="1">
      <alignment/>
    </xf>
    <xf numFmtId="3" fontId="6" fillId="3" borderId="1" xfId="23" applyNumberFormat="1" applyFont="1" applyFill="1" applyBorder="1" applyAlignment="1">
      <alignment horizontal="right" vertical="center" indent="1"/>
      <protection/>
    </xf>
    <xf numFmtId="3" fontId="6" fillId="4" borderId="7" xfId="23" applyNumberFormat="1" applyFont="1" applyFill="1" applyBorder="1" applyAlignment="1">
      <alignment horizontal="right" vertical="center" indent="1"/>
      <protection/>
    </xf>
    <xf numFmtId="3" fontId="6" fillId="4" borderId="8" xfId="23" applyNumberFormat="1" applyFont="1" applyFill="1" applyBorder="1" applyAlignment="1">
      <alignment horizontal="right" vertical="center" indent="1"/>
      <protection/>
    </xf>
    <xf numFmtId="3" fontId="6" fillId="4" borderId="9" xfId="23" applyNumberFormat="1" applyFont="1" applyFill="1" applyBorder="1" applyAlignment="1">
      <alignment horizontal="right" vertical="center" indent="1"/>
      <protection/>
    </xf>
    <xf numFmtId="3" fontId="6" fillId="4" borderId="10" xfId="23" applyNumberFormat="1" applyFont="1" applyFill="1" applyBorder="1" applyAlignment="1">
      <alignment horizontal="right" vertical="center" indent="1"/>
      <protection/>
    </xf>
    <xf numFmtId="3" fontId="6" fillId="4" borderId="0" xfId="23" applyNumberFormat="1" applyFont="1" applyFill="1" applyBorder="1" applyAlignment="1">
      <alignment horizontal="right" vertical="center" indent="1"/>
      <protection/>
    </xf>
    <xf numFmtId="3" fontId="6" fillId="3" borderId="1" xfId="23" applyNumberFormat="1" applyFont="1" applyFill="1" applyBorder="1" applyAlignment="1">
      <alignment horizontal="right" vertical="center" indent="2"/>
      <protection/>
    </xf>
    <xf numFmtId="3" fontId="6" fillId="4" borderId="7" xfId="23" applyNumberFormat="1" applyFont="1" applyFill="1" applyBorder="1" applyAlignment="1">
      <alignment horizontal="right" vertical="center" indent="2"/>
      <protection/>
    </xf>
    <xf numFmtId="3" fontId="6" fillId="4" borderId="8" xfId="23" applyNumberFormat="1" applyFont="1" applyFill="1" applyBorder="1" applyAlignment="1">
      <alignment horizontal="right" vertical="center" indent="2"/>
      <protection/>
    </xf>
    <xf numFmtId="3" fontId="6" fillId="4" borderId="9" xfId="23" applyNumberFormat="1" applyFont="1" applyFill="1" applyBorder="1" applyAlignment="1">
      <alignment horizontal="right" vertical="center" indent="2"/>
      <protection/>
    </xf>
    <xf numFmtId="3" fontId="6" fillId="4" borderId="10" xfId="23" applyNumberFormat="1" applyFont="1" applyFill="1" applyBorder="1" applyAlignment="1">
      <alignment horizontal="right" vertical="center" indent="2"/>
      <protection/>
    </xf>
    <xf numFmtId="3" fontId="6" fillId="4" borderId="0" xfId="23" applyNumberFormat="1" applyFont="1" applyFill="1" applyBorder="1" applyAlignment="1">
      <alignment horizontal="right" vertical="center" indent="2"/>
      <protection/>
    </xf>
    <xf numFmtId="0" fontId="14" fillId="0" borderId="0" xfId="23" applyFont="1" applyFill="1" applyBorder="1" applyAlignment="1">
      <alignment horizontal="left"/>
      <protection/>
    </xf>
    <xf numFmtId="166" fontId="6" fillId="4" borderId="0" xfId="29" applyNumberFormat="1" applyFont="1" applyFill="1" applyBorder="1" applyAlignment="1">
      <alignment horizontal="left"/>
    </xf>
    <xf numFmtId="165" fontId="4" fillId="0" borderId="0" xfId="29" applyFont="1" applyFill="1" applyBorder="1" applyAlignment="1">
      <alignment horizontal="left"/>
    </xf>
    <xf numFmtId="164" fontId="17" fillId="3" borderId="1" xfId="29" applyNumberFormat="1" applyFont="1" applyFill="1" applyBorder="1" applyAlignment="1">
      <alignment horizontal="right" vertical="center" indent="3"/>
    </xf>
    <xf numFmtId="164" fontId="17" fillId="0" borderId="13" xfId="29" applyNumberFormat="1" applyFont="1" applyFill="1" applyBorder="1" applyAlignment="1">
      <alignment horizontal="right" vertical="center" indent="3"/>
    </xf>
    <xf numFmtId="164" fontId="17" fillId="0" borderId="0" xfId="29" applyNumberFormat="1" applyFont="1" applyFill="1" applyBorder="1" applyAlignment="1">
      <alignment horizontal="right" vertical="center" indent="3"/>
    </xf>
    <xf numFmtId="164" fontId="17" fillId="0" borderId="14" xfId="29" applyNumberFormat="1" applyFont="1" applyFill="1" applyBorder="1" applyAlignment="1">
      <alignment horizontal="right" vertical="center" indent="3"/>
    </xf>
    <xf numFmtId="164" fontId="17" fillId="0" borderId="15" xfId="29" applyNumberFormat="1" applyFont="1" applyFill="1" applyBorder="1" applyAlignment="1">
      <alignment horizontal="right" vertical="center" indent="3"/>
    </xf>
    <xf numFmtId="165" fontId="17" fillId="3" borderId="16" xfId="29" applyFont="1" applyFill="1" applyBorder="1" applyAlignment="1">
      <alignment horizontal="right" vertical="center" indent="4"/>
    </xf>
    <xf numFmtId="169" fontId="17" fillId="3" borderId="1" xfId="29" applyNumberFormat="1" applyFont="1" applyFill="1" applyBorder="1" applyAlignment="1">
      <alignment horizontal="right" vertical="center" indent="4"/>
    </xf>
    <xf numFmtId="165" fontId="17" fillId="3" borderId="1" xfId="29" applyFont="1" applyFill="1" applyBorder="1" applyAlignment="1">
      <alignment horizontal="right" vertical="center" indent="4"/>
    </xf>
    <xf numFmtId="165" fontId="17" fillId="0" borderId="17" xfId="29" applyFont="1" applyFill="1" applyBorder="1" applyAlignment="1">
      <alignment horizontal="right" vertical="center" indent="4"/>
    </xf>
    <xf numFmtId="169" fontId="17" fillId="0" borderId="17" xfId="29" applyNumberFormat="1" applyFont="1" applyFill="1" applyBorder="1" applyAlignment="1">
      <alignment horizontal="right" vertical="center" indent="4"/>
    </xf>
    <xf numFmtId="165" fontId="17" fillId="0" borderId="13" xfId="29" applyFont="1" applyFill="1" applyBorder="1" applyAlignment="1">
      <alignment horizontal="right" vertical="center" indent="4"/>
    </xf>
    <xf numFmtId="165" fontId="17" fillId="0" borderId="12" xfId="29" applyFont="1" applyFill="1" applyBorder="1" applyAlignment="1">
      <alignment horizontal="right" vertical="center" indent="4"/>
    </xf>
    <xf numFmtId="169" fontId="17" fillId="0" borderId="12" xfId="29" applyNumberFormat="1" applyFont="1" applyFill="1" applyBorder="1" applyAlignment="1">
      <alignment horizontal="right" vertical="center" indent="4"/>
    </xf>
    <xf numFmtId="165" fontId="17" fillId="0" borderId="0" xfId="29" applyFont="1" applyFill="1" applyBorder="1" applyAlignment="1">
      <alignment horizontal="right" vertical="center" indent="4"/>
    </xf>
    <xf numFmtId="165" fontId="17" fillId="0" borderId="18" xfId="29" applyFont="1" applyFill="1" applyBorder="1" applyAlignment="1">
      <alignment horizontal="right" vertical="center" indent="4"/>
    </xf>
    <xf numFmtId="169" fontId="17" fillId="0" borderId="18" xfId="29" applyNumberFormat="1" applyFont="1" applyFill="1" applyBorder="1" applyAlignment="1">
      <alignment horizontal="right" vertical="center" indent="4"/>
    </xf>
    <xf numFmtId="165" fontId="17" fillId="0" borderId="14" xfId="29" applyFont="1" applyFill="1" applyBorder="1" applyAlignment="1">
      <alignment horizontal="right" vertical="center" indent="4"/>
    </xf>
    <xf numFmtId="165" fontId="17" fillId="0" borderId="19" xfId="29" applyFont="1" applyFill="1" applyBorder="1" applyAlignment="1">
      <alignment horizontal="right" vertical="center" indent="4"/>
    </xf>
    <xf numFmtId="169" fontId="17" fillId="0" borderId="19" xfId="29" applyNumberFormat="1" applyFont="1" applyFill="1" applyBorder="1" applyAlignment="1">
      <alignment horizontal="right" vertical="center" indent="4"/>
    </xf>
    <xf numFmtId="165" fontId="17" fillId="0" borderId="15" xfId="29" applyFont="1" applyFill="1" applyBorder="1" applyAlignment="1">
      <alignment horizontal="right" vertical="center" indent="4"/>
    </xf>
    <xf numFmtId="165" fontId="18" fillId="2" borderId="20" xfId="29" applyFont="1" applyFill="1" applyBorder="1" applyAlignment="1">
      <alignment horizontal="center" vertical="center" wrapText="1"/>
    </xf>
    <xf numFmtId="165" fontId="18" fillId="2" borderId="21" xfId="29" applyFont="1" applyFill="1" applyBorder="1" applyAlignment="1">
      <alignment horizontal="center"/>
    </xf>
    <xf numFmtId="165" fontId="18" fillId="3" borderId="22" xfId="29" applyFont="1" applyFill="1" applyBorder="1" applyAlignment="1">
      <alignment horizontal="left"/>
    </xf>
    <xf numFmtId="165" fontId="18" fillId="0" borderId="23" xfId="29" applyFont="1" applyFill="1" applyBorder="1" applyAlignment="1">
      <alignment horizontal="left"/>
    </xf>
    <xf numFmtId="165" fontId="18" fillId="0" borderId="24" xfId="29" applyFont="1" applyFill="1" applyBorder="1" applyAlignment="1">
      <alignment horizontal="left"/>
    </xf>
    <xf numFmtId="165" fontId="18" fillId="0" borderId="25" xfId="29" applyFont="1" applyFill="1" applyBorder="1" applyAlignment="1">
      <alignment horizontal="left"/>
    </xf>
    <xf numFmtId="165" fontId="18" fillId="0" borderId="26" xfId="29" applyFont="1" applyFill="1" applyBorder="1" applyAlignment="1">
      <alignment horizontal="left"/>
    </xf>
    <xf numFmtId="165" fontId="18" fillId="2" borderId="27" xfId="29" applyFont="1" applyFill="1" applyBorder="1" applyAlignment="1">
      <alignment horizontal="center" vertical="center" wrapText="1"/>
    </xf>
    <xf numFmtId="165" fontId="18" fillId="2" borderId="28" xfId="29" applyFont="1" applyFill="1" applyBorder="1" applyAlignment="1">
      <alignment horizontal="center" vertical="center" wrapText="1"/>
    </xf>
    <xf numFmtId="0" fontId="15" fillId="0" borderId="0" xfId="23" applyFont="1" applyFill="1" applyBorder="1" applyAlignment="1">
      <alignment horizontal="left"/>
      <protection/>
    </xf>
    <xf numFmtId="165" fontId="21" fillId="0" borderId="0" xfId="29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22" fillId="0" borderId="0" xfId="0" applyFont="1"/>
    <xf numFmtId="167" fontId="6" fillId="0" borderId="0" xfId="0" applyNumberFormat="1" applyFont="1" applyFill="1" applyBorder="1" applyAlignment="1">
      <alignment/>
    </xf>
    <xf numFmtId="0" fontId="6" fillId="5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5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0" fontId="9" fillId="4" borderId="15" xfId="21" applyNumberFormat="1" applyFont="1" applyFill="1" applyBorder="1" applyAlignment="1">
      <alignment horizontal="left"/>
      <protection/>
    </xf>
    <xf numFmtId="3" fontId="6" fillId="4" borderId="15" xfId="23" applyNumberFormat="1" applyFont="1" applyFill="1" applyBorder="1" applyAlignment="1">
      <alignment horizontal="right" vertical="center" indent="1"/>
      <protection/>
    </xf>
    <xf numFmtId="0" fontId="9" fillId="4" borderId="10" xfId="21" applyNumberFormat="1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vertical="center" textRotation="90"/>
      <protection/>
    </xf>
    <xf numFmtId="165" fontId="18" fillId="2" borderId="28" xfId="29" applyFont="1" applyFill="1" applyBorder="1" applyAlignment="1">
      <alignment horizontal="center" vertical="center" wrapText="1"/>
    </xf>
    <xf numFmtId="165" fontId="18" fillId="2" borderId="27" xfId="29" applyFont="1" applyFill="1" applyBorder="1" applyAlignment="1">
      <alignment horizontal="center" vertical="center" wrapText="1"/>
    </xf>
    <xf numFmtId="165" fontId="17" fillId="0" borderId="0" xfId="29" applyFont="1" applyFill="1" applyBorder="1" applyAlignment="1">
      <alignment horizontal="left"/>
    </xf>
    <xf numFmtId="0" fontId="1" fillId="5" borderId="11" xfId="0" applyNumberFormat="1" applyFont="1" applyFill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934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Fig1!$C$48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Fig1!$D$47:$Q$47</c:f>
              <c:numCache/>
            </c:numRef>
          </c:cat>
          <c:val>
            <c:numRef>
              <c:f>Fig1!$D$48:$Q$48</c:f>
              <c:numCache/>
            </c:numRef>
          </c:val>
          <c:smooth val="0"/>
        </c:ser>
        <c:ser>
          <c:idx val="1"/>
          <c:order val="1"/>
          <c:tx>
            <c:strRef>
              <c:f>Fig1!$C$49</c:f>
              <c:strCache>
                <c:ptCount val="1"/>
                <c:pt idx="0">
                  <c:v>DMC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Fig1!$D$47:$Q$47</c:f>
              <c:numCache/>
            </c:numRef>
          </c:cat>
          <c:val>
            <c:numRef>
              <c:f>Fig1!$D$49:$Q$49</c:f>
              <c:numCache/>
            </c:numRef>
          </c:val>
          <c:smooth val="0"/>
        </c:ser>
        <c:ser>
          <c:idx val="3"/>
          <c:order val="2"/>
          <c:tx>
            <c:strRef>
              <c:f>Fig1!$C$50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Fig1!$D$47:$Q$47</c:f>
              <c:numCache/>
            </c:numRef>
          </c:cat>
          <c:val>
            <c:numRef>
              <c:f>Fig1!$D$50:$Q$50</c:f>
              <c:numCache/>
            </c:numRef>
          </c:val>
          <c:smooth val="0"/>
        </c:ser>
        <c:axId val="41967607"/>
        <c:axId val="42164144"/>
      </c:lineChart>
      <c:catAx>
        <c:axId val="4196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64144"/>
        <c:crosses val="autoZero"/>
        <c:auto val="1"/>
        <c:lblOffset val="100"/>
        <c:tickLblSkip val="1"/>
        <c:noMultiLvlLbl val="0"/>
      </c:catAx>
      <c:valAx>
        <c:axId val="42164144"/>
        <c:scaling>
          <c:orientation val="minMax"/>
          <c:min val="80"/>
        </c:scaling>
        <c:axPos val="l"/>
        <c:majorGridlines>
          <c:spPr>
            <a:ln cap="rnd">
              <a:solidFill>
                <a:schemeClr val="tx1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41967607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1575"/>
          <c:w val="0.55925"/>
          <c:h val="0.059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5"/>
          <c:y val="0.05525"/>
          <c:w val="0.8145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'Tab1 &amp; Fig2'!$A$6</c:f>
              <c:strCache>
                <c:ptCount val="1"/>
                <c:pt idx="0">
                  <c:v>EU27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</c:spPr>
          </c:marker>
          <c:dLbls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Fig2'!$C$6</c:f>
              <c:numCache/>
            </c:numRef>
          </c:xVal>
          <c:yVal>
            <c:numRef>
              <c:f>'Tab1 &amp; Fig2'!$D$6</c:f>
              <c:numCache/>
            </c:numRef>
          </c:yVal>
          <c:smooth val="0"/>
        </c:ser>
        <c:ser>
          <c:idx val="1"/>
          <c:order val="1"/>
          <c:tx>
            <c:strRef>
              <c:f>'Tab1 &amp; Fig2'!$A$7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Fig2'!$C$7</c:f>
              <c:numCache/>
            </c:numRef>
          </c:xVal>
          <c:yVal>
            <c:numRef>
              <c:f>'Tab1 &amp; Fig2'!$D$7</c:f>
              <c:numCache/>
            </c:numRef>
          </c:yVal>
          <c:smooth val="0"/>
        </c:ser>
        <c:ser>
          <c:idx val="2"/>
          <c:order val="2"/>
          <c:tx>
            <c:strRef>
              <c:f>'Tab1 &amp; Fig2'!$A$8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Fig2'!$C$8</c:f>
              <c:numCache/>
            </c:numRef>
          </c:xVal>
          <c:yVal>
            <c:numRef>
              <c:f>'Tab1 &amp; Fig2'!$D$8</c:f>
              <c:numCache/>
            </c:numRef>
          </c:yVal>
          <c:smooth val="0"/>
        </c:ser>
        <c:ser>
          <c:idx val="3"/>
          <c:order val="3"/>
          <c:tx>
            <c:strRef>
              <c:f>'Tab1 &amp; Fig2'!$A$9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Fig2'!$C$9</c:f>
              <c:numCache/>
            </c:numRef>
          </c:xVal>
          <c:yVal>
            <c:numRef>
              <c:f>'Tab1 &amp; Fig2'!$D$9</c:f>
              <c:numCache/>
            </c:numRef>
          </c:yVal>
          <c:smooth val="0"/>
        </c:ser>
        <c:ser>
          <c:idx val="4"/>
          <c:order val="4"/>
          <c:tx>
            <c:strRef>
              <c:f>'Tab1 &amp; Fig2'!$A$10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Fig2'!$C$10</c:f>
              <c:numCache/>
            </c:numRef>
          </c:xVal>
          <c:yVal>
            <c:numRef>
              <c:f>'Tab1 &amp; Fig2'!$D$10</c:f>
              <c:numCache/>
            </c:numRef>
          </c:yVal>
          <c:smooth val="0"/>
        </c:ser>
        <c:ser>
          <c:idx val="5"/>
          <c:order val="5"/>
          <c:tx>
            <c:strRef>
              <c:f>'Tab1 &amp; Fig2'!$A$11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Fig2'!$C$11</c:f>
              <c:numCache/>
            </c:numRef>
          </c:xVal>
          <c:yVal>
            <c:numRef>
              <c:f>'Tab1 &amp; Fig2'!$D$11</c:f>
              <c:numCache/>
            </c:numRef>
          </c:yVal>
          <c:smooth val="0"/>
        </c:ser>
        <c:ser>
          <c:idx val="6"/>
          <c:order val="6"/>
          <c:tx>
            <c:strRef>
              <c:f>'Tab1 &amp; Fig2'!$A$12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Fig2'!$C$12</c:f>
              <c:numCache/>
            </c:numRef>
          </c:xVal>
          <c:yVal>
            <c:numRef>
              <c:f>'Tab1 &amp; Fig2'!$D$12</c:f>
              <c:numCache/>
            </c:numRef>
          </c:yVal>
          <c:smooth val="0"/>
        </c:ser>
        <c:ser>
          <c:idx val="7"/>
          <c:order val="7"/>
          <c:tx>
            <c:strRef>
              <c:f>'Tab1 &amp; Fig2'!$A$13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'Tab1 &amp; Fig2'!$C$13</c:f>
              <c:numCache/>
            </c:numRef>
          </c:xVal>
          <c:yVal>
            <c:numRef>
              <c:f>'Tab1 &amp; Fig2'!$D$13</c:f>
              <c:numCache/>
            </c:numRef>
          </c:yVal>
          <c:smooth val="0"/>
        </c:ser>
        <c:ser>
          <c:idx val="8"/>
          <c:order val="8"/>
          <c:tx>
            <c:strRef>
              <c:f>'Tab1 &amp; Fig2'!$A$14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General" sourceLinked="1"/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'Tab1 &amp; Fig2'!$C$14</c:f>
              <c:strCache/>
            </c:strRef>
          </c:xVal>
          <c:yVal>
            <c:numRef>
              <c:f>'Tab1 &amp; Fig2'!$D$14</c:f>
              <c:numCache/>
            </c:numRef>
          </c:yVal>
          <c:smooth val="0"/>
        </c:ser>
        <c:ser>
          <c:idx val="9"/>
          <c:order val="9"/>
          <c:tx>
            <c:strRef>
              <c:f>'Tab1 &amp; Fig2'!$A$15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Fig2'!$C$15</c:f>
              <c:numCache/>
            </c:numRef>
          </c:xVal>
          <c:yVal>
            <c:numRef>
              <c:f>'Tab1 &amp; Fig2'!$D$15</c:f>
              <c:numCache/>
            </c:numRef>
          </c:yVal>
          <c:smooth val="0"/>
        </c:ser>
        <c:ser>
          <c:idx val="10"/>
          <c:order val="10"/>
          <c:tx>
            <c:strRef>
              <c:f>'Tab1 &amp; Fig2'!$A$16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Fig2'!$C$16</c:f>
              <c:numCache/>
            </c:numRef>
          </c:xVal>
          <c:yVal>
            <c:numRef>
              <c:f>'Tab1 &amp; Fig2'!$D$16</c:f>
              <c:numCache/>
            </c:numRef>
          </c:yVal>
          <c:smooth val="0"/>
        </c:ser>
        <c:ser>
          <c:idx val="11"/>
          <c:order val="11"/>
          <c:tx>
            <c:strRef>
              <c:f>'Tab1 &amp; Fig2'!$A$17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Fig2'!$C$17</c:f>
              <c:numCache/>
            </c:numRef>
          </c:xVal>
          <c:yVal>
            <c:numRef>
              <c:f>'Tab1 &amp; Fig2'!$D$17</c:f>
              <c:numCache/>
            </c:numRef>
          </c:yVal>
          <c:smooth val="0"/>
        </c:ser>
        <c:ser>
          <c:idx val="12"/>
          <c:order val="12"/>
          <c:tx>
            <c:strRef>
              <c:f>'Tab1 &amp; Fig2'!$A$18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Fig2'!$C$18</c:f>
              <c:numCache/>
            </c:numRef>
          </c:xVal>
          <c:yVal>
            <c:numRef>
              <c:f>'Tab1 &amp; Fig2'!$D$18</c:f>
              <c:numCache/>
            </c:numRef>
          </c:yVal>
          <c:smooth val="0"/>
        </c:ser>
        <c:ser>
          <c:idx val="13"/>
          <c:order val="13"/>
          <c:tx>
            <c:strRef>
              <c:f>'Tab1 &amp; Fig2'!$A$19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Fig2'!$C$19</c:f>
              <c:numCache/>
            </c:numRef>
          </c:xVal>
          <c:yVal>
            <c:numRef>
              <c:f>'Tab1 &amp; Fig2'!$D$19</c:f>
              <c:numCache/>
            </c:numRef>
          </c:yVal>
          <c:smooth val="0"/>
        </c:ser>
        <c:ser>
          <c:idx val="14"/>
          <c:order val="14"/>
          <c:tx>
            <c:strRef>
              <c:f>'Tab1 &amp; Fig2'!$A$20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Fig2'!$C$20</c:f>
              <c:numCache/>
            </c:numRef>
          </c:xVal>
          <c:yVal>
            <c:numRef>
              <c:f>'Tab1 &amp; Fig2'!$D$20</c:f>
              <c:numCache/>
            </c:numRef>
          </c:yVal>
          <c:smooth val="0"/>
        </c:ser>
        <c:ser>
          <c:idx val="15"/>
          <c:order val="15"/>
          <c:tx>
            <c:strRef>
              <c:f>'Tab1 &amp; Fig2'!$A$21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Fig2'!$C$21</c:f>
              <c:numCache/>
            </c:numRef>
          </c:xVal>
          <c:yVal>
            <c:numRef>
              <c:f>'Tab1 &amp; Fig2'!$D$21</c:f>
              <c:numCache/>
            </c:numRef>
          </c:yVal>
          <c:smooth val="0"/>
        </c:ser>
        <c:ser>
          <c:idx val="16"/>
          <c:order val="16"/>
          <c:tx>
            <c:strRef>
              <c:f>'Tab1 &amp; Fig2'!$A$23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Fig2'!$C$23</c:f>
              <c:numCache/>
            </c:numRef>
          </c:xVal>
          <c:yVal>
            <c:numRef>
              <c:f>'Tab1 &amp; Fig2'!$D$23</c:f>
              <c:numCache/>
            </c:numRef>
          </c:yVal>
          <c:smooth val="0"/>
        </c:ser>
        <c:ser>
          <c:idx val="17"/>
          <c:order val="17"/>
          <c:tx>
            <c:strRef>
              <c:f>'Tab1 &amp; Fig2'!$A$24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Fig2'!$C$24</c:f>
              <c:numCache/>
            </c:numRef>
          </c:xVal>
          <c:yVal>
            <c:numRef>
              <c:f>'Tab1 &amp; Fig2'!$D$24</c:f>
              <c:numCache/>
            </c:numRef>
          </c:yVal>
          <c:smooth val="0"/>
        </c:ser>
        <c:ser>
          <c:idx val="18"/>
          <c:order val="18"/>
          <c:tx>
            <c:strRef>
              <c:f>'Tab1 &amp; Fig2'!$A$25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Fig2'!$C$25</c:f>
              <c:numCache/>
            </c:numRef>
          </c:xVal>
          <c:yVal>
            <c:numRef>
              <c:f>'Tab1 &amp; Fig2'!$D$25</c:f>
              <c:numCache/>
            </c:numRef>
          </c:yVal>
          <c:smooth val="0"/>
        </c:ser>
        <c:ser>
          <c:idx val="19"/>
          <c:order val="19"/>
          <c:tx>
            <c:strRef>
              <c:f>'Tab1 &amp; Fig2'!$A$26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Fig2'!$C$26</c:f>
              <c:numCache/>
            </c:numRef>
          </c:xVal>
          <c:yVal>
            <c:numRef>
              <c:f>'Tab1 &amp; Fig2'!$D$26</c:f>
              <c:numCache/>
            </c:numRef>
          </c:yVal>
          <c:smooth val="0"/>
        </c:ser>
        <c:ser>
          <c:idx val="20"/>
          <c:order val="20"/>
          <c:tx>
            <c:strRef>
              <c:f>'Tab1 &amp; Fig2'!$A$27</c:f>
              <c:strCache>
                <c:ptCount val="1"/>
                <c:pt idx="0">
                  <c:v>PO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Fig2'!$C$27</c:f>
              <c:numCache/>
            </c:numRef>
          </c:xVal>
          <c:yVal>
            <c:numRef>
              <c:f>'Tab1 &amp; Fig2'!$D$27</c:f>
              <c:numCache/>
            </c:numRef>
          </c:yVal>
          <c:smooth val="0"/>
        </c:ser>
        <c:ser>
          <c:idx val="21"/>
          <c:order val="21"/>
          <c:tx>
            <c:strRef>
              <c:f>'Tab1 &amp; Fig2'!$A$28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225"/>
                  <c:y val="-0.0147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'Tab1 &amp; Fig2'!$C$28</c:f>
              <c:numCache/>
            </c:numRef>
          </c:xVal>
          <c:yVal>
            <c:numRef>
              <c:f>'Tab1 &amp; Fig2'!$D$28</c:f>
              <c:numCache/>
            </c:numRef>
          </c:yVal>
          <c:smooth val="0"/>
        </c:ser>
        <c:ser>
          <c:idx val="22"/>
          <c:order val="22"/>
          <c:tx>
            <c:strRef>
              <c:f>'Tab1 &amp; Fig2'!$A$29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Fig2'!$C$29</c:f>
              <c:numCache/>
            </c:numRef>
          </c:xVal>
          <c:yVal>
            <c:numRef>
              <c:f>'Tab1 &amp; Fig2'!$D$29</c:f>
              <c:numCache/>
            </c:numRef>
          </c:yVal>
          <c:smooth val="0"/>
        </c:ser>
        <c:ser>
          <c:idx val="23"/>
          <c:order val="23"/>
          <c:tx>
            <c:strRef>
              <c:f>'Tab1 &amp; Fig2'!$A$30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Fig2'!$C$30</c:f>
              <c:numCache/>
            </c:numRef>
          </c:xVal>
          <c:yVal>
            <c:numRef>
              <c:f>'Tab1 &amp; Fig2'!$D$30</c:f>
              <c:numCache/>
            </c:numRef>
          </c:yVal>
          <c:smooth val="0"/>
        </c:ser>
        <c:ser>
          <c:idx val="24"/>
          <c:order val="24"/>
          <c:tx>
            <c:strRef>
              <c:f>'Tab1 &amp; Fig2'!$A$31</c:f>
              <c:strCache>
                <c:ptCount val="1"/>
                <c:pt idx="0">
                  <c:v>SL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Fig2'!$C$31</c:f>
              <c:numCache/>
            </c:numRef>
          </c:xVal>
          <c:yVal>
            <c:numRef>
              <c:f>'Tab1 &amp; Fig2'!$D$31</c:f>
              <c:numCache/>
            </c:numRef>
          </c:yVal>
          <c:smooth val="0"/>
        </c:ser>
        <c:ser>
          <c:idx val="25"/>
          <c:order val="25"/>
          <c:tx>
            <c:strRef>
              <c:f>'Tab1 &amp; Fig2'!$A$32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Fig2'!$C$32</c:f>
              <c:numCache/>
            </c:numRef>
          </c:xVal>
          <c:yVal>
            <c:numRef>
              <c:f>'Tab1 &amp; Fig2'!$D$32</c:f>
              <c:numCache/>
            </c:numRef>
          </c:yVal>
          <c:smooth val="0"/>
        </c:ser>
        <c:ser>
          <c:idx val="26"/>
          <c:order val="26"/>
          <c:tx>
            <c:strRef>
              <c:f>'Tab1 &amp; Fig2'!$A$33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Fig2'!$C$33</c:f>
              <c:numCache/>
            </c:numRef>
          </c:xVal>
          <c:yVal>
            <c:numRef>
              <c:f>'Tab1 &amp; Fig2'!$D$33</c:f>
              <c:numCache/>
            </c:numRef>
          </c:yVal>
          <c:smooth val="0"/>
        </c:ser>
        <c:ser>
          <c:idx val="27"/>
          <c:order val="27"/>
          <c:tx>
            <c:strRef>
              <c:f>'Tab1 &amp; Fig2'!$A$34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Fig2'!$C$34</c:f>
              <c:numCache/>
            </c:numRef>
          </c:xVal>
          <c:yVal>
            <c:numRef>
              <c:f>'Tab1 &amp; Fig2'!$D$34</c:f>
              <c:numCache/>
            </c:numRef>
          </c:yVal>
          <c:smooth val="0"/>
        </c:ser>
        <c:axId val="43932977"/>
        <c:axId val="59852474"/>
      </c:scatterChart>
      <c:valAx>
        <c:axId val="43932977"/>
        <c:scaling>
          <c:orientation val="minMax"/>
          <c:max val="35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GDP in PPS per capita (PPS/cap)</a:t>
                </a:r>
              </a:p>
            </c:rich>
          </c:tx>
          <c:layout>
            <c:manualLayout>
              <c:xMode val="edge"/>
              <c:yMode val="edge"/>
              <c:x val="0.4565"/>
              <c:y val="0.9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\ ###\ 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52474"/>
        <c:crosses val="autoZero"/>
        <c:crossBetween val="midCat"/>
        <c:dispUnits/>
        <c:majorUnit val="5000"/>
      </c:valAx>
      <c:valAx>
        <c:axId val="59852474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3932977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85725</xdr:colOff>
      <xdr:row>31</xdr:row>
      <xdr:rowOff>66675</xdr:rowOff>
    </xdr:to>
    <xdr:graphicFrame macro="">
      <xdr:nvGraphicFramePr>
        <xdr:cNvPr id="1025" name="Chart 2"/>
        <xdr:cNvGraphicFramePr/>
      </xdr:nvGraphicFramePr>
      <xdr:xfrm>
        <a:off x="514350" y="847725"/>
        <a:ext cx="71342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47625</xdr:rowOff>
    </xdr:from>
    <xdr:to>
      <xdr:col>13</xdr:col>
      <xdr:colOff>0</xdr:colOff>
      <xdr:row>26</xdr:row>
      <xdr:rowOff>114300</xdr:rowOff>
    </xdr:to>
    <xdr:graphicFrame macro="">
      <xdr:nvGraphicFramePr>
        <xdr:cNvPr id="2049" name="Chart 1"/>
        <xdr:cNvGraphicFramePr/>
      </xdr:nvGraphicFramePr>
      <xdr:xfrm>
        <a:off x="6600825" y="609600"/>
        <a:ext cx="42672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16</xdr:row>
      <xdr:rowOff>133350</xdr:rowOff>
    </xdr:from>
    <xdr:to>
      <xdr:col>12</xdr:col>
      <xdr:colOff>752475</xdr:colOff>
      <xdr:row>16</xdr:row>
      <xdr:rowOff>133350</xdr:rowOff>
    </xdr:to>
    <xdr:cxnSp macro="">
      <xdr:nvCxnSpPr>
        <xdr:cNvPr id="3" name="Straight Connector 2"/>
        <xdr:cNvCxnSpPr/>
      </xdr:nvCxnSpPr>
      <xdr:spPr>
        <a:xfrm>
          <a:off x="7143750" y="3286125"/>
          <a:ext cx="3457575" cy="0"/>
        </a:xfrm>
        <a:prstGeom prst="line">
          <a:avLst/>
        </a:prstGeom>
        <a:ln>
          <a:solidFill>
            <a:schemeClr val="accent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3</xdr:row>
      <xdr:rowOff>276225</xdr:rowOff>
    </xdr:from>
    <xdr:to>
      <xdr:col>10</xdr:col>
      <xdr:colOff>600075</xdr:colOff>
      <xdr:row>22</xdr:row>
      <xdr:rowOff>133350</xdr:rowOff>
    </xdr:to>
    <xdr:cxnSp macro="">
      <xdr:nvCxnSpPr>
        <xdr:cNvPr id="4" name="Straight Connector 3"/>
        <xdr:cNvCxnSpPr/>
      </xdr:nvCxnSpPr>
      <xdr:spPr>
        <a:xfrm flipV="1">
          <a:off x="9315450" y="838200"/>
          <a:ext cx="0" cy="3362325"/>
        </a:xfrm>
        <a:prstGeom prst="line">
          <a:avLst/>
        </a:prstGeom>
        <a:ln>
          <a:solidFill>
            <a:schemeClr val="accent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8"/>
  <sheetViews>
    <sheetView showGridLines="0" workbookViewId="0" topLeftCell="A1"/>
  </sheetViews>
  <sheetFormatPr defaultColWidth="9.140625" defaultRowHeight="15"/>
  <cols>
    <col min="1" max="2" width="3.421875" style="6" customWidth="1"/>
    <col min="3" max="3" width="17.57421875" style="6" customWidth="1"/>
    <col min="4" max="4" width="9.57421875" style="6" customWidth="1"/>
    <col min="5" max="5" width="10.0039062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9.14062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9.421875" style="6" customWidth="1"/>
    <col min="17" max="17" width="11.28125" style="6" bestFit="1" customWidth="1"/>
    <col min="18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68" t="s">
        <v>122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18"/>
      <c r="E6" s="2"/>
      <c r="F6" s="2"/>
      <c r="G6" s="2"/>
      <c r="H6" s="2"/>
      <c r="I6" s="2"/>
      <c r="J6" s="2"/>
      <c r="K6" s="2"/>
    </row>
    <row r="7" spans="2:11" s="1" customFormat="1" ht="15">
      <c r="B7" s="118"/>
      <c r="E7" s="2"/>
      <c r="F7" s="2"/>
      <c r="G7" s="2"/>
      <c r="H7" s="2"/>
      <c r="I7" s="2"/>
      <c r="J7" s="2"/>
      <c r="K7" s="2"/>
    </row>
    <row r="8" spans="2:11" s="1" customFormat="1" ht="15">
      <c r="B8" s="118"/>
      <c r="E8" s="2"/>
      <c r="F8" s="2"/>
      <c r="G8" s="2"/>
      <c r="H8" s="2"/>
      <c r="I8" s="2"/>
      <c r="J8" s="2"/>
      <c r="K8" s="2"/>
    </row>
    <row r="9" spans="2:11" s="1" customFormat="1" ht="15">
      <c r="B9" s="118"/>
      <c r="E9" s="2"/>
      <c r="F9" s="2"/>
      <c r="G9" s="2"/>
      <c r="H9" s="2"/>
      <c r="I9" s="2"/>
      <c r="J9" s="2"/>
      <c r="K9" s="2"/>
    </row>
    <row r="10" spans="2:11" s="1" customFormat="1" ht="15">
      <c r="B10" s="118"/>
      <c r="E10" s="2"/>
      <c r="F10" s="2"/>
      <c r="G10" s="2"/>
      <c r="H10" s="2"/>
      <c r="I10" s="2"/>
      <c r="J10" s="2"/>
      <c r="K10" s="2"/>
    </row>
    <row r="11" spans="2:11" s="1" customFormat="1" ht="15">
      <c r="B11" s="118"/>
      <c r="E11" s="2"/>
      <c r="F11" s="2"/>
      <c r="G11" s="2"/>
      <c r="H11" s="2"/>
      <c r="I11" s="2"/>
      <c r="J11" s="2"/>
      <c r="K11" s="2"/>
    </row>
    <row r="12" spans="2:11" s="1" customFormat="1" ht="15">
      <c r="B12" s="118"/>
      <c r="E12" s="2"/>
      <c r="F12" s="2"/>
      <c r="G12" s="2"/>
      <c r="H12" s="2"/>
      <c r="I12" s="2"/>
      <c r="J12" s="2"/>
      <c r="K12" s="2"/>
    </row>
    <row r="13" spans="2:11" s="1" customFormat="1" ht="15">
      <c r="B13" s="118"/>
      <c r="E13" s="2"/>
      <c r="F13" s="2"/>
      <c r="G13" s="2"/>
      <c r="H13" s="2"/>
      <c r="I13" s="2"/>
      <c r="J13" s="2"/>
      <c r="K13" s="2"/>
    </row>
    <row r="14" spans="2:11" s="1" customFormat="1" ht="15">
      <c r="B14" s="118"/>
      <c r="E14" s="2"/>
      <c r="F14" s="2"/>
      <c r="G14" s="2"/>
      <c r="H14" s="2"/>
      <c r="I14" s="2"/>
      <c r="J14" s="2"/>
      <c r="K14" s="2"/>
    </row>
    <row r="15" spans="2:11" s="1" customFormat="1" ht="15">
      <c r="B15" s="118"/>
      <c r="E15" s="2"/>
      <c r="F15" s="2"/>
      <c r="G15" s="2"/>
      <c r="H15" s="2"/>
      <c r="I15" s="2"/>
      <c r="J15" s="2"/>
      <c r="K15" s="2"/>
    </row>
    <row r="16" spans="2:11" s="1" customFormat="1" ht="15">
      <c r="B16" s="118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4" ht="12.75" customHeight="1">
      <c r="C34" s="27" t="s">
        <v>115</v>
      </c>
    </row>
    <row r="35" ht="15">
      <c r="C35" s="8" t="s">
        <v>116</v>
      </c>
    </row>
    <row r="36" ht="11.25" customHeight="1"/>
    <row r="40" spans="4:16" s="1" customFormat="1" ht="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6"/>
    </row>
    <row r="41" spans="4:16" ht="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/>
      <c r="P41" s="1"/>
    </row>
    <row r="45" spans="3:15" ht="15">
      <c r="C45" s="9" t="s">
        <v>121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5">
      <c r="C46" s="5" t="s">
        <v>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3:17" ht="15">
      <c r="C47" s="11"/>
      <c r="D47" s="12">
        <v>2000</v>
      </c>
      <c r="E47" s="12">
        <f aca="true" t="shared" si="0" ref="E47:O47">D47+1</f>
        <v>2001</v>
      </c>
      <c r="F47" s="12">
        <f t="shared" si="0"/>
        <v>2002</v>
      </c>
      <c r="G47" s="12">
        <f t="shared" si="0"/>
        <v>2003</v>
      </c>
      <c r="H47" s="12">
        <f t="shared" si="0"/>
        <v>2004</v>
      </c>
      <c r="I47" s="12">
        <f t="shared" si="0"/>
        <v>2005</v>
      </c>
      <c r="J47" s="12">
        <f t="shared" si="0"/>
        <v>2006</v>
      </c>
      <c r="K47" s="12">
        <f t="shared" si="0"/>
        <v>2007</v>
      </c>
      <c r="L47" s="12">
        <f t="shared" si="0"/>
        <v>2008</v>
      </c>
      <c r="M47" s="12">
        <f t="shared" si="0"/>
        <v>2009</v>
      </c>
      <c r="N47" s="12">
        <f t="shared" si="0"/>
        <v>2010</v>
      </c>
      <c r="O47" s="12">
        <f t="shared" si="0"/>
        <v>2011</v>
      </c>
      <c r="P47" s="12">
        <v>2012</v>
      </c>
      <c r="Q47" s="12">
        <v>2013</v>
      </c>
    </row>
    <row r="48" spans="3:17" ht="15">
      <c r="C48" s="13" t="s">
        <v>43</v>
      </c>
      <c r="D48" s="44">
        <f>D50/D49*100</f>
        <v>100</v>
      </c>
      <c r="E48" s="44">
        <f aca="true" t="shared" si="1" ref="E48:O48">E50/E49*100</f>
        <v>101.52039713700505</v>
      </c>
      <c r="F48" s="44">
        <f t="shared" si="1"/>
        <v>104.02756673429032</v>
      </c>
      <c r="G48" s="44">
        <f t="shared" si="1"/>
        <v>106.5542179658771</v>
      </c>
      <c r="H48" s="44">
        <f t="shared" si="1"/>
        <v>104.01138135085637</v>
      </c>
      <c r="I48" s="44">
        <f t="shared" si="1"/>
        <v>104.83569558380732</v>
      </c>
      <c r="J48" s="44">
        <f t="shared" si="1"/>
        <v>106.1404087080138</v>
      </c>
      <c r="K48" s="44">
        <f t="shared" si="1"/>
        <v>107.09974768739802</v>
      </c>
      <c r="L48" s="44">
        <f t="shared" si="1"/>
        <v>109.36263630581988</v>
      </c>
      <c r="M48" s="44">
        <f t="shared" si="1"/>
        <v>118.14277096422379</v>
      </c>
      <c r="N48" s="44">
        <f t="shared" si="1"/>
        <v>123.809100015046</v>
      </c>
      <c r="O48" s="44">
        <f t="shared" si="1"/>
        <v>121.02434765650678</v>
      </c>
      <c r="P48" s="44">
        <f>P50/P49*100</f>
        <v>129.24512905880067</v>
      </c>
      <c r="Q48" s="44">
        <f>Q50/Q49*100</f>
        <v>131.48986506414198</v>
      </c>
    </row>
    <row r="49" spans="3:17" ht="15">
      <c r="C49" s="31" t="s">
        <v>2</v>
      </c>
      <c r="D49" s="45">
        <f aca="true" t="shared" si="2" ref="D49:Q49">D71/$D71*100</f>
        <v>100</v>
      </c>
      <c r="E49" s="45">
        <f t="shared" si="2"/>
        <v>100.47340446380113</v>
      </c>
      <c r="F49" s="45">
        <f t="shared" si="2"/>
        <v>99.29213204730723</v>
      </c>
      <c r="G49" s="45">
        <f t="shared" si="2"/>
        <v>98.36937133837638</v>
      </c>
      <c r="H49" s="45">
        <f t="shared" si="2"/>
        <v>103.36794638177278</v>
      </c>
      <c r="I49" s="45">
        <f t="shared" si="2"/>
        <v>104.77086099930312</v>
      </c>
      <c r="J49" s="45">
        <f t="shared" si="2"/>
        <v>106.96280962911932</v>
      </c>
      <c r="K49" s="45">
        <f t="shared" si="2"/>
        <v>109.39543974027923</v>
      </c>
      <c r="L49" s="45">
        <f t="shared" si="2"/>
        <v>107.53004200466482</v>
      </c>
      <c r="M49" s="45">
        <f t="shared" si="2"/>
        <v>95.059525984366</v>
      </c>
      <c r="N49" s="45">
        <f t="shared" si="2"/>
        <v>92.54849336581394</v>
      </c>
      <c r="O49" s="45">
        <f t="shared" si="2"/>
        <v>96.2448640113093</v>
      </c>
      <c r="P49" s="45">
        <f t="shared" si="2"/>
        <v>89.7817524508257</v>
      </c>
      <c r="Q49" s="45">
        <f t="shared" si="2"/>
        <v>88.3336643838574</v>
      </c>
    </row>
    <row r="50" spans="3:17" ht="15">
      <c r="C50" s="32" t="s">
        <v>36</v>
      </c>
      <c r="D50" s="46">
        <f aca="true" t="shared" si="3" ref="D50:Q50">D87/$D87*100</f>
        <v>100</v>
      </c>
      <c r="E50" s="46">
        <f t="shared" si="3"/>
        <v>102.00099922872026</v>
      </c>
      <c r="F50" s="46">
        <f t="shared" si="3"/>
        <v>103.29118892741221</v>
      </c>
      <c r="G50" s="46">
        <f t="shared" si="3"/>
        <v>104.8167143475566</v>
      </c>
      <c r="H50" s="46">
        <f t="shared" si="3"/>
        <v>107.51442890569443</v>
      </c>
      <c r="I50" s="46">
        <f t="shared" si="3"/>
        <v>109.83726089776333</v>
      </c>
      <c r="J50" s="46">
        <f t="shared" si="3"/>
        <v>113.53076330592198</v>
      </c>
      <c r="K50" s="46">
        <f t="shared" si="3"/>
        <v>117.16223994335861</v>
      </c>
      <c r="L50" s="46">
        <f t="shared" si="3"/>
        <v>117.59768875705694</v>
      </c>
      <c r="M50" s="46">
        <f t="shared" si="3"/>
        <v>112.30595806338633</v>
      </c>
      <c r="N50" s="46">
        <f t="shared" si="3"/>
        <v>114.58345671369878</v>
      </c>
      <c r="O50" s="46">
        <f t="shared" si="3"/>
        <v>116.47971882257914</v>
      </c>
      <c r="P50" s="46">
        <f t="shared" si="3"/>
        <v>116.03854182632263</v>
      </c>
      <c r="Q50" s="46">
        <f t="shared" si="3"/>
        <v>116.14981610454613</v>
      </c>
    </row>
    <row r="51" spans="3:16" ht="15">
      <c r="C51" s="8" t="s">
        <v>33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  <c r="P51" s="1"/>
    </row>
    <row r="60" spans="3:17" ht="15">
      <c r="C60" s="102" t="s">
        <v>69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3:17" ht="15"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3:17" ht="15">
      <c r="C62" s="102" t="s">
        <v>46</v>
      </c>
      <c r="D62" s="104">
        <v>41922.70502314815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3:17" ht="15">
      <c r="C63" s="102" t="s">
        <v>47</v>
      </c>
      <c r="D63" s="104">
        <v>41925.44907870371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3:17" ht="15">
      <c r="C64" s="102" t="s">
        <v>48</v>
      </c>
      <c r="D64" s="102" t="s">
        <v>49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3:17" ht="15"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3:17" ht="15">
      <c r="C66" s="102" t="s">
        <v>50</v>
      </c>
      <c r="D66" s="102" t="s">
        <v>70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3:17" ht="15">
      <c r="C67" s="102" t="s">
        <v>80</v>
      </c>
      <c r="D67" s="102" t="s">
        <v>37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3:17" ht="15">
      <c r="C68" s="102" t="s">
        <v>71</v>
      </c>
      <c r="D68" s="102" t="s">
        <v>72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3:17" ht="15"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3:17" ht="15">
      <c r="C70" s="105" t="s">
        <v>54</v>
      </c>
      <c r="D70" s="105" t="s">
        <v>55</v>
      </c>
      <c r="E70" s="105" t="s">
        <v>56</v>
      </c>
      <c r="F70" s="105" t="s">
        <v>57</v>
      </c>
      <c r="G70" s="105" t="s">
        <v>58</v>
      </c>
      <c r="H70" s="105" t="s">
        <v>59</v>
      </c>
      <c r="I70" s="105" t="s">
        <v>60</v>
      </c>
      <c r="J70" s="105" t="s">
        <v>61</v>
      </c>
      <c r="K70" s="105" t="s">
        <v>62</v>
      </c>
      <c r="L70" s="105" t="s">
        <v>63</v>
      </c>
      <c r="M70" s="105" t="s">
        <v>64</v>
      </c>
      <c r="N70" s="105" t="s">
        <v>65</v>
      </c>
      <c r="O70" s="105" t="s">
        <v>66</v>
      </c>
      <c r="P70" s="105" t="s">
        <v>67</v>
      </c>
      <c r="Q70" s="105" t="s">
        <v>120</v>
      </c>
    </row>
    <row r="71" spans="3:17" ht="15">
      <c r="C71" s="105" t="s">
        <v>68</v>
      </c>
      <c r="D71" s="106">
        <v>7526545</v>
      </c>
      <c r="E71" s="106">
        <v>7562176</v>
      </c>
      <c r="F71" s="106">
        <v>7473267</v>
      </c>
      <c r="G71" s="106">
        <v>7403815</v>
      </c>
      <c r="H71" s="106">
        <v>7780035</v>
      </c>
      <c r="I71" s="106">
        <v>7885626</v>
      </c>
      <c r="J71" s="106">
        <v>8050604</v>
      </c>
      <c r="K71" s="106">
        <v>8233697</v>
      </c>
      <c r="L71" s="106">
        <v>8093297</v>
      </c>
      <c r="M71" s="106">
        <v>7154698</v>
      </c>
      <c r="N71" s="106">
        <v>6965704</v>
      </c>
      <c r="O71" s="106">
        <v>7243913</v>
      </c>
      <c r="P71" s="106">
        <v>6757464</v>
      </c>
      <c r="Q71" s="106">
        <v>6648473</v>
      </c>
    </row>
    <row r="77" spans="3:17" ht="15">
      <c r="C77" s="102" t="s">
        <v>45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3:17" ht="15"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3:17" ht="15">
      <c r="C79" s="102" t="s">
        <v>46</v>
      </c>
      <c r="D79" s="104">
        <v>41890.841203703705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3:17" ht="15">
      <c r="C80" s="102" t="s">
        <v>47</v>
      </c>
      <c r="D80" s="104">
        <v>41925.45579685185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3:17" ht="15">
      <c r="C81" s="102" t="s">
        <v>48</v>
      </c>
      <c r="D81" s="102" t="s">
        <v>49</v>
      </c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3:17" ht="15"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3:17" ht="15">
      <c r="C83" s="102" t="s">
        <v>50</v>
      </c>
      <c r="D83" s="102" t="s">
        <v>51</v>
      </c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3:17" ht="15">
      <c r="C84" s="102" t="s">
        <v>52</v>
      </c>
      <c r="D84" s="102" t="s">
        <v>53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3:17" ht="15"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3:17" ht="15">
      <c r="C86" s="105" t="s">
        <v>54</v>
      </c>
      <c r="D86" s="105" t="s">
        <v>55</v>
      </c>
      <c r="E86" s="105" t="s">
        <v>56</v>
      </c>
      <c r="F86" s="105" t="s">
        <v>57</v>
      </c>
      <c r="G86" s="105" t="s">
        <v>58</v>
      </c>
      <c r="H86" s="105" t="s">
        <v>59</v>
      </c>
      <c r="I86" s="105" t="s">
        <v>60</v>
      </c>
      <c r="J86" s="105" t="s">
        <v>61</v>
      </c>
      <c r="K86" s="105" t="s">
        <v>62</v>
      </c>
      <c r="L86" s="105" t="s">
        <v>63</v>
      </c>
      <c r="M86" s="105" t="s">
        <v>64</v>
      </c>
      <c r="N86" s="105" t="s">
        <v>65</v>
      </c>
      <c r="O86" s="105" t="s">
        <v>66</v>
      </c>
      <c r="P86" s="105" t="s">
        <v>67</v>
      </c>
      <c r="Q86" s="105" t="s">
        <v>120</v>
      </c>
    </row>
    <row r="87" spans="3:17" ht="15">
      <c r="C87" s="105" t="s">
        <v>68</v>
      </c>
      <c r="D87" s="107">
        <v>10099189.3</v>
      </c>
      <c r="E87" s="107">
        <v>10301274</v>
      </c>
      <c r="F87" s="107">
        <v>10431572.7</v>
      </c>
      <c r="G87" s="107">
        <v>10585638.4</v>
      </c>
      <c r="H87" s="107">
        <v>10858085.7</v>
      </c>
      <c r="I87" s="107">
        <v>11092672.9</v>
      </c>
      <c r="J87" s="107">
        <v>11465686.7</v>
      </c>
      <c r="K87" s="107">
        <v>11832436.4</v>
      </c>
      <c r="L87" s="107">
        <v>11876413.2</v>
      </c>
      <c r="M87" s="107">
        <v>11341991.3</v>
      </c>
      <c r="N87" s="107">
        <v>11572000.2</v>
      </c>
      <c r="O87" s="107">
        <v>11763507.3</v>
      </c>
      <c r="P87" s="107">
        <v>11718952</v>
      </c>
      <c r="Q87" s="107">
        <v>11730189.8</v>
      </c>
    </row>
    <row r="88" spans="3:16" ht="1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80"/>
  <sheetViews>
    <sheetView showGridLines="0" workbookViewId="0" topLeftCell="A1"/>
  </sheetViews>
  <sheetFormatPr defaultColWidth="3.421875" defaultRowHeight="15"/>
  <cols>
    <col min="1" max="1" width="5.8515625" style="16" customWidth="1"/>
    <col min="2" max="2" width="15.28125" style="16" customWidth="1"/>
    <col min="3" max="7" width="14.8515625" style="16" customWidth="1"/>
    <col min="8" max="8" width="2.8515625" style="16" customWidth="1"/>
    <col min="9" max="9" width="21.8515625" style="16" customWidth="1"/>
    <col min="10" max="11" width="10.57421875" style="16" customWidth="1"/>
    <col min="12" max="12" width="6.421875" style="16" customWidth="1"/>
    <col min="13" max="13" width="15.28125" style="17" customWidth="1"/>
    <col min="14" max="239" width="9.140625" style="16" customWidth="1"/>
    <col min="240" max="16384" width="3.421875" style="16" customWidth="1"/>
  </cols>
  <sheetData>
    <row r="1" spans="8:13" ht="14.25" customHeight="1">
      <c r="H1" s="18"/>
      <c r="J1" s="18"/>
      <c r="K1" s="18"/>
      <c r="L1" s="18"/>
      <c r="M1" s="18"/>
    </row>
    <row r="2" spans="2:13" ht="15">
      <c r="B2" s="101" t="s">
        <v>123</v>
      </c>
      <c r="C2" s="18"/>
      <c r="D2" s="18"/>
      <c r="E2" s="18"/>
      <c r="F2" s="18"/>
      <c r="G2" s="18"/>
      <c r="H2" s="18"/>
      <c r="I2" s="101" t="s">
        <v>124</v>
      </c>
      <c r="J2" s="18"/>
      <c r="K2" s="18"/>
      <c r="L2" s="18"/>
      <c r="M2" s="18"/>
    </row>
    <row r="3" spans="2:13" ht="15">
      <c r="B3" s="19"/>
      <c r="C3" s="18"/>
      <c r="D3" s="18"/>
      <c r="E3" s="18"/>
      <c r="F3" s="18"/>
      <c r="G3" s="18"/>
      <c r="H3" s="18"/>
      <c r="I3" s="30"/>
      <c r="J3" s="18"/>
      <c r="K3" s="18"/>
      <c r="L3" s="18"/>
      <c r="M3" s="18"/>
    </row>
    <row r="4" spans="2:13" ht="33.75" customHeight="1">
      <c r="B4" s="91"/>
      <c r="C4" s="98" t="s">
        <v>34</v>
      </c>
      <c r="D4" s="99" t="s">
        <v>31</v>
      </c>
      <c r="E4" s="119" t="s">
        <v>44</v>
      </c>
      <c r="F4" s="120"/>
      <c r="G4" s="21"/>
      <c r="M4" s="16"/>
    </row>
    <row r="5" spans="1:13" ht="37.5" customHeight="1">
      <c r="A5" s="16" t="s">
        <v>83</v>
      </c>
      <c r="B5" s="92"/>
      <c r="C5" s="53" t="s">
        <v>118</v>
      </c>
      <c r="D5" s="54" t="s">
        <v>0</v>
      </c>
      <c r="E5" s="54" t="s">
        <v>42</v>
      </c>
      <c r="F5" s="53" t="s">
        <v>32</v>
      </c>
      <c r="G5" s="22"/>
      <c r="M5" s="16"/>
    </row>
    <row r="6" spans="1:13" ht="12.75" customHeight="1">
      <c r="A6" s="16" t="s">
        <v>84</v>
      </c>
      <c r="B6" s="93" t="s">
        <v>1</v>
      </c>
      <c r="C6" s="71">
        <f aca="true" t="shared" si="0" ref="C6:C34">K52</f>
        <v>25800</v>
      </c>
      <c r="D6" s="76">
        <f>C52/G52*1000</f>
        <v>13.236287641066081</v>
      </c>
      <c r="E6" s="77">
        <f>O52</f>
        <v>1.96</v>
      </c>
      <c r="F6" s="78">
        <v>100</v>
      </c>
      <c r="G6" s="23"/>
      <c r="M6" s="16"/>
    </row>
    <row r="7" spans="1:13" ht="12">
      <c r="A7" s="16" t="s">
        <v>85</v>
      </c>
      <c r="B7" s="94" t="s">
        <v>4</v>
      </c>
      <c r="C7" s="72">
        <f t="shared" si="0"/>
        <v>30500</v>
      </c>
      <c r="D7" s="79">
        <f>C53/G53*1000</f>
        <v>13.51877617240808</v>
      </c>
      <c r="E7" s="80">
        <f aca="true" t="shared" si="1" ref="E7:E34">O53</f>
        <v>2.24</v>
      </c>
      <c r="F7" s="81">
        <f aca="true" t="shared" si="2" ref="F7:F12">E7/E$6*100</f>
        <v>114.2857142857143</v>
      </c>
      <c r="G7" s="23"/>
      <c r="M7" s="16"/>
    </row>
    <row r="8" spans="1:13" ht="12">
      <c r="A8" s="16" t="s">
        <v>86</v>
      </c>
      <c r="B8" s="95" t="s">
        <v>5</v>
      </c>
      <c r="C8" s="72">
        <f t="shared" si="0"/>
        <v>12000</v>
      </c>
      <c r="D8" s="79">
        <f aca="true" t="shared" si="3" ref="D8:D34">C54/G54*1000</f>
        <v>16.717560561670393</v>
      </c>
      <c r="E8" s="80">
        <f t="shared" si="1"/>
        <v>0.72</v>
      </c>
      <c r="F8" s="81">
        <f t="shared" si="2"/>
        <v>36.734693877551024</v>
      </c>
      <c r="G8" s="23"/>
      <c r="M8" s="16"/>
    </row>
    <row r="9" spans="1:13" ht="12">
      <c r="A9" s="16" t="s">
        <v>87</v>
      </c>
      <c r="B9" s="95" t="s">
        <v>6</v>
      </c>
      <c r="C9" s="72">
        <f t="shared" si="0"/>
        <v>20600</v>
      </c>
      <c r="D9" s="79">
        <f t="shared" si="3"/>
        <v>14.56230160300209</v>
      </c>
      <c r="E9" s="80">
        <f t="shared" si="1"/>
        <v>1.41</v>
      </c>
      <c r="F9" s="81">
        <f t="shared" si="2"/>
        <v>71.93877551020408</v>
      </c>
      <c r="G9" s="23"/>
      <c r="M9" s="16"/>
    </row>
    <row r="10" spans="1:13" ht="12">
      <c r="A10" s="16" t="s">
        <v>88</v>
      </c>
      <c r="B10" s="95" t="s">
        <v>7</v>
      </c>
      <c r="C10" s="72">
        <f t="shared" si="0"/>
        <v>32100</v>
      </c>
      <c r="D10" s="79">
        <f t="shared" si="3"/>
        <v>20.590632264112905</v>
      </c>
      <c r="E10" s="80">
        <f t="shared" si="1"/>
        <v>1.56</v>
      </c>
      <c r="F10" s="81">
        <f t="shared" si="2"/>
        <v>79.59183673469387</v>
      </c>
      <c r="G10" s="23"/>
      <c r="M10" s="16"/>
    </row>
    <row r="11" spans="1:13" ht="12">
      <c r="A11" s="16" t="s">
        <v>89</v>
      </c>
      <c r="B11" s="95" t="s">
        <v>8</v>
      </c>
      <c r="C11" s="72">
        <f t="shared" si="0"/>
        <v>32000</v>
      </c>
      <c r="D11" s="79">
        <f t="shared" si="3"/>
        <v>16.26909520129805</v>
      </c>
      <c r="E11" s="80">
        <f t="shared" si="1"/>
        <v>2</v>
      </c>
      <c r="F11" s="81">
        <f t="shared" si="2"/>
        <v>102.04081632653062</v>
      </c>
      <c r="G11" s="23"/>
      <c r="M11" s="16"/>
    </row>
    <row r="12" spans="1:13" ht="12">
      <c r="A12" s="16" t="s">
        <v>90</v>
      </c>
      <c r="B12" s="95" t="s">
        <v>9</v>
      </c>
      <c r="C12" s="72">
        <f t="shared" si="0"/>
        <v>18800</v>
      </c>
      <c r="D12" s="79">
        <f t="shared" si="3"/>
        <v>30.43406016857398</v>
      </c>
      <c r="E12" s="80">
        <f t="shared" si="1"/>
        <v>0.63</v>
      </c>
      <c r="F12" s="81">
        <f t="shared" si="2"/>
        <v>32.142857142857146</v>
      </c>
      <c r="G12" s="23"/>
      <c r="M12" s="16"/>
    </row>
    <row r="13" spans="1:13" ht="12">
      <c r="A13" s="16" t="s">
        <v>91</v>
      </c>
      <c r="B13" s="95" t="s">
        <v>10</v>
      </c>
      <c r="C13" s="72">
        <f t="shared" si="0"/>
        <v>32500</v>
      </c>
      <c r="D13" s="79">
        <f t="shared" si="3"/>
        <v>25.624472817961188</v>
      </c>
      <c r="E13" s="80">
        <f t="shared" si="1"/>
        <v>1.27</v>
      </c>
      <c r="F13" s="81">
        <f aca="true" t="shared" si="4" ref="F13:F34">E13/E$6*100</f>
        <v>64.79591836734694</v>
      </c>
      <c r="G13" s="23"/>
      <c r="M13" s="16"/>
    </row>
    <row r="14" spans="1:13" ht="12">
      <c r="A14" s="16" t="s">
        <v>92</v>
      </c>
      <c r="B14" s="95" t="s">
        <v>11</v>
      </c>
      <c r="C14" s="72" t="str">
        <f t="shared" si="0"/>
        <v>:</v>
      </c>
      <c r="D14" s="79">
        <f t="shared" si="3"/>
        <v>10.230650528054783</v>
      </c>
      <c r="E14" s="80">
        <f t="shared" si="1"/>
        <v>1.88</v>
      </c>
      <c r="F14" s="81">
        <f t="shared" si="4"/>
        <v>95.91836734693877</v>
      </c>
      <c r="G14" s="23"/>
      <c r="M14" s="16"/>
    </row>
    <row r="15" spans="1:13" ht="12">
      <c r="A15" s="16" t="s">
        <v>93</v>
      </c>
      <c r="B15" s="95" t="s">
        <v>12</v>
      </c>
      <c r="C15" s="72">
        <f t="shared" si="0"/>
        <v>24500</v>
      </c>
      <c r="D15" s="79">
        <f t="shared" si="3"/>
        <v>8.203321369025689</v>
      </c>
      <c r="E15" s="80">
        <f t="shared" si="1"/>
        <v>2.94</v>
      </c>
      <c r="F15" s="81">
        <f t="shared" si="4"/>
        <v>150</v>
      </c>
      <c r="G15" s="23"/>
      <c r="M15" s="16"/>
    </row>
    <row r="16" spans="1:13" ht="12">
      <c r="A16" s="16" t="s">
        <v>94</v>
      </c>
      <c r="B16" s="95" t="s">
        <v>13</v>
      </c>
      <c r="C16" s="72">
        <f t="shared" si="0"/>
        <v>27800</v>
      </c>
      <c r="D16" s="79">
        <f t="shared" si="3"/>
        <v>11.86211376737785</v>
      </c>
      <c r="E16" s="80">
        <f>O62</f>
        <v>2.35</v>
      </c>
      <c r="F16" s="81">
        <f t="shared" si="4"/>
        <v>119.89795918367348</v>
      </c>
      <c r="G16" s="23"/>
      <c r="M16" s="16"/>
    </row>
    <row r="17" spans="1:13" ht="12">
      <c r="A17" s="16" t="s">
        <v>95</v>
      </c>
      <c r="B17" s="95" t="s">
        <v>38</v>
      </c>
      <c r="C17" s="72">
        <f t="shared" si="0"/>
        <v>15600</v>
      </c>
      <c r="D17" s="79">
        <f t="shared" si="3"/>
        <v>9.338758279624484</v>
      </c>
      <c r="E17" s="80">
        <f t="shared" si="1"/>
        <v>1.67</v>
      </c>
      <c r="F17" s="81">
        <f t="shared" si="4"/>
        <v>85.20408163265306</v>
      </c>
      <c r="G17" s="23"/>
      <c r="M17" s="16"/>
    </row>
    <row r="18" spans="1:13" ht="12">
      <c r="A18" s="24" t="s">
        <v>96</v>
      </c>
      <c r="B18" s="95" t="s">
        <v>14</v>
      </c>
      <c r="C18" s="72">
        <f t="shared" si="0"/>
        <v>25200</v>
      </c>
      <c r="D18" s="79">
        <f t="shared" si="3"/>
        <v>9.20122320389824</v>
      </c>
      <c r="E18" s="80">
        <f t="shared" si="1"/>
        <v>2.78</v>
      </c>
      <c r="F18" s="81">
        <f t="shared" si="4"/>
        <v>141.83673469387753</v>
      </c>
      <c r="G18" s="23"/>
      <c r="M18" s="16"/>
    </row>
    <row r="19" spans="1:13" ht="12">
      <c r="A19" s="16" t="s">
        <v>97</v>
      </c>
      <c r="B19" s="95" t="s">
        <v>15</v>
      </c>
      <c r="C19" s="72">
        <f t="shared" si="0"/>
        <v>22100</v>
      </c>
      <c r="D19" s="79">
        <f t="shared" si="3"/>
        <v>11.676000273801279</v>
      </c>
      <c r="E19" s="80">
        <f>O65</f>
        <v>1.91</v>
      </c>
      <c r="F19" s="81">
        <f t="shared" si="4"/>
        <v>97.44897959183673</v>
      </c>
      <c r="G19" s="23"/>
      <c r="M19" s="16"/>
    </row>
    <row r="20" spans="1:13" ht="12">
      <c r="A20" s="16" t="s">
        <v>98</v>
      </c>
      <c r="B20" s="95" t="s">
        <v>16</v>
      </c>
      <c r="C20" s="72">
        <f t="shared" si="0"/>
        <v>17300</v>
      </c>
      <c r="D20" s="79">
        <f t="shared" si="3"/>
        <v>20.865059794390174</v>
      </c>
      <c r="E20" s="80">
        <f t="shared" si="1"/>
        <v>0.83</v>
      </c>
      <c r="F20" s="81">
        <f t="shared" si="4"/>
        <v>42.3469387755102</v>
      </c>
      <c r="G20" s="23"/>
      <c r="M20" s="16"/>
    </row>
    <row r="21" spans="1:13" ht="12">
      <c r="A21" s="16" t="s">
        <v>99</v>
      </c>
      <c r="B21" s="95" t="s">
        <v>17</v>
      </c>
      <c r="C21" s="72">
        <f t="shared" si="0"/>
        <v>19100</v>
      </c>
      <c r="D21" s="79">
        <f t="shared" si="3"/>
        <v>13.141341094347649</v>
      </c>
      <c r="E21" s="80">
        <f t="shared" si="1"/>
        <v>1.45</v>
      </c>
      <c r="F21" s="81">
        <f t="shared" si="4"/>
        <v>73.9795918367347</v>
      </c>
      <c r="G21" s="23"/>
      <c r="M21" s="16"/>
    </row>
    <row r="22" spans="1:13" ht="12">
      <c r="A22" s="16" t="s">
        <v>100</v>
      </c>
      <c r="B22" s="95" t="s">
        <v>18</v>
      </c>
      <c r="C22" s="72">
        <f t="shared" si="0"/>
        <v>67900</v>
      </c>
      <c r="D22" s="79">
        <f t="shared" si="3"/>
        <v>19.467756183745585</v>
      </c>
      <c r="E22" s="80">
        <f t="shared" si="1"/>
        <v>3.5</v>
      </c>
      <c r="F22" s="81">
        <f t="shared" si="4"/>
        <v>178.57142857142858</v>
      </c>
      <c r="G22" s="23"/>
      <c r="M22" s="16"/>
    </row>
    <row r="23" spans="1:13" ht="12">
      <c r="A23" s="16" t="s">
        <v>101</v>
      </c>
      <c r="B23" s="95" t="s">
        <v>19</v>
      </c>
      <c r="C23" s="72">
        <f t="shared" si="0"/>
        <v>17200</v>
      </c>
      <c r="D23" s="79">
        <f t="shared" si="3"/>
        <v>10.526284935797303</v>
      </c>
      <c r="E23" s="80">
        <f t="shared" si="1"/>
        <v>1.63</v>
      </c>
      <c r="F23" s="81">
        <f t="shared" si="4"/>
        <v>83.16326530612244</v>
      </c>
      <c r="G23" s="23"/>
      <c r="M23" s="16"/>
    </row>
    <row r="24" spans="1:13" ht="12">
      <c r="A24" s="16" t="s">
        <v>102</v>
      </c>
      <c r="B24" s="95" t="s">
        <v>20</v>
      </c>
      <c r="C24" s="72">
        <f t="shared" si="0"/>
        <v>22700</v>
      </c>
      <c r="D24" s="79">
        <f t="shared" si="3"/>
        <v>9.799845999045761</v>
      </c>
      <c r="E24" s="80">
        <f t="shared" si="1"/>
        <v>2.31</v>
      </c>
      <c r="F24" s="81">
        <f t="shared" si="4"/>
        <v>117.85714285714286</v>
      </c>
      <c r="G24" s="23"/>
      <c r="M24" s="16"/>
    </row>
    <row r="25" spans="1:13" ht="12">
      <c r="A25" s="16" t="s">
        <v>103</v>
      </c>
      <c r="B25" s="95" t="s">
        <v>21</v>
      </c>
      <c r="C25" s="72">
        <f t="shared" si="0"/>
        <v>32600</v>
      </c>
      <c r="D25" s="79">
        <f t="shared" si="3"/>
        <v>9.1803162403823</v>
      </c>
      <c r="E25" s="80">
        <f t="shared" si="1"/>
        <v>3.55</v>
      </c>
      <c r="F25" s="81">
        <f t="shared" si="4"/>
        <v>181.1224489795918</v>
      </c>
      <c r="G25" s="23"/>
      <c r="M25" s="16"/>
    </row>
    <row r="26" spans="1:13" ht="12">
      <c r="A26" s="16" t="s">
        <v>104</v>
      </c>
      <c r="B26" s="95" t="s">
        <v>22</v>
      </c>
      <c r="C26" s="72">
        <f t="shared" si="0"/>
        <v>33200</v>
      </c>
      <c r="D26" s="79">
        <f t="shared" si="3"/>
        <v>21.03546265057655</v>
      </c>
      <c r="E26" s="80">
        <f t="shared" si="1"/>
        <v>1.58</v>
      </c>
      <c r="F26" s="81">
        <f t="shared" si="4"/>
        <v>80.61224489795919</v>
      </c>
      <c r="G26" s="23"/>
      <c r="M26" s="16"/>
    </row>
    <row r="27" spans="1:7" ht="12.75" customHeight="1">
      <c r="A27" s="16" t="s">
        <v>105</v>
      </c>
      <c r="B27" s="95" t="s">
        <v>23</v>
      </c>
      <c r="C27" s="72">
        <f t="shared" si="0"/>
        <v>17500</v>
      </c>
      <c r="D27" s="79">
        <f t="shared" si="3"/>
        <v>17.80603081765691</v>
      </c>
      <c r="E27" s="80">
        <f t="shared" si="1"/>
        <v>0.98</v>
      </c>
      <c r="F27" s="81">
        <f t="shared" si="4"/>
        <v>50</v>
      </c>
      <c r="G27" s="23"/>
    </row>
    <row r="28" spans="1:9" ht="15">
      <c r="A28" s="16" t="s">
        <v>106</v>
      </c>
      <c r="B28" s="95" t="s">
        <v>24</v>
      </c>
      <c r="C28" s="72">
        <f t="shared" si="0"/>
        <v>19400</v>
      </c>
      <c r="D28" s="79">
        <f t="shared" si="3"/>
        <v>13.478246525511617</v>
      </c>
      <c r="E28" s="80">
        <f t="shared" si="1"/>
        <v>1.44</v>
      </c>
      <c r="F28" s="81">
        <f t="shared" si="4"/>
        <v>73.46938775510205</v>
      </c>
      <c r="G28" s="23"/>
      <c r="I28" s="36" t="s">
        <v>114</v>
      </c>
    </row>
    <row r="29" spans="1:13" ht="15">
      <c r="A29" s="16" t="s">
        <v>107</v>
      </c>
      <c r="B29" s="95" t="s">
        <v>25</v>
      </c>
      <c r="C29" s="72">
        <f t="shared" si="0"/>
        <v>13900</v>
      </c>
      <c r="D29" s="79">
        <f t="shared" si="3"/>
        <v>22.865012478130865</v>
      </c>
      <c r="E29" s="80">
        <f t="shared" si="1"/>
        <v>0.61</v>
      </c>
      <c r="F29" s="81">
        <f t="shared" si="4"/>
        <v>31.122448979591837</v>
      </c>
      <c r="G29" s="23"/>
      <c r="I29" s="20" t="s">
        <v>35</v>
      </c>
      <c r="M29" s="16"/>
    </row>
    <row r="30" spans="1:13" ht="15">
      <c r="A30" s="16" t="s">
        <v>108</v>
      </c>
      <c r="B30" s="95" t="s">
        <v>26</v>
      </c>
      <c r="C30" s="72">
        <f t="shared" si="0"/>
        <v>21300</v>
      </c>
      <c r="D30" s="79">
        <f t="shared" si="3"/>
        <v>12.326009379825656</v>
      </c>
      <c r="E30" s="80">
        <f t="shared" si="1"/>
        <v>1.72</v>
      </c>
      <c r="F30" s="81">
        <f t="shared" si="4"/>
        <v>87.75510204081633</v>
      </c>
      <c r="G30" s="23"/>
      <c r="J30" s="33"/>
      <c r="K30" s="33"/>
      <c r="L30" s="33"/>
      <c r="M30" s="33"/>
    </row>
    <row r="31" spans="1:13" ht="15">
      <c r="A31" s="16" t="s">
        <v>109</v>
      </c>
      <c r="B31" s="95" t="s">
        <v>27</v>
      </c>
      <c r="C31" s="72">
        <f t="shared" si="0"/>
        <v>19600</v>
      </c>
      <c r="D31" s="79">
        <f t="shared" si="3"/>
        <v>11.45344518678027</v>
      </c>
      <c r="E31" s="80">
        <f t="shared" si="1"/>
        <v>1.71</v>
      </c>
      <c r="F31" s="81">
        <f t="shared" si="4"/>
        <v>87.24489795918367</v>
      </c>
      <c r="G31" s="23"/>
      <c r="I31" s="24"/>
      <c r="M31" s="16"/>
    </row>
    <row r="32" spans="1:13" ht="15">
      <c r="A32" s="16" t="s">
        <v>110</v>
      </c>
      <c r="B32" s="96" t="s">
        <v>28</v>
      </c>
      <c r="C32" s="73">
        <f t="shared" si="0"/>
        <v>28700</v>
      </c>
      <c r="D32" s="82">
        <f t="shared" si="3"/>
        <v>32.64403640982156</v>
      </c>
      <c r="E32" s="83">
        <f t="shared" si="1"/>
        <v>0.88</v>
      </c>
      <c r="F32" s="84">
        <f t="shared" si="4"/>
        <v>44.89795918367347</v>
      </c>
      <c r="G32" s="23"/>
      <c r="I32" s="18"/>
      <c r="J32" s="24"/>
      <c r="K32" s="24"/>
      <c r="L32" s="24"/>
      <c r="M32" s="24"/>
    </row>
    <row r="33" spans="1:240" s="25" customFormat="1" ht="12.75" thickBot="1">
      <c r="A33" s="24" t="s">
        <v>111</v>
      </c>
      <c r="B33" s="95" t="s">
        <v>29</v>
      </c>
      <c r="C33" s="74">
        <f t="shared" si="0"/>
        <v>32700</v>
      </c>
      <c r="D33" s="85">
        <f t="shared" si="3"/>
        <v>22.05694171032206</v>
      </c>
      <c r="E33" s="86">
        <f t="shared" si="1"/>
        <v>1.48</v>
      </c>
      <c r="F33" s="87">
        <f t="shared" si="4"/>
        <v>75.51020408163265</v>
      </c>
      <c r="G33" s="23"/>
      <c r="H33" s="24"/>
      <c r="I33" s="18"/>
      <c r="J33" s="18"/>
      <c r="K33" s="18"/>
      <c r="L33" s="18"/>
      <c r="M33" s="18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</row>
    <row r="34" spans="1:13" ht="12" customHeight="1">
      <c r="A34" s="16" t="s">
        <v>112</v>
      </c>
      <c r="B34" s="97" t="s">
        <v>30</v>
      </c>
      <c r="C34" s="75">
        <f t="shared" si="0"/>
        <v>27200</v>
      </c>
      <c r="D34" s="88">
        <f t="shared" si="3"/>
        <v>9.168156771688686</v>
      </c>
      <c r="E34" s="89">
        <f t="shared" si="1"/>
        <v>2.96</v>
      </c>
      <c r="F34" s="90">
        <f t="shared" si="4"/>
        <v>151.0204081632653</v>
      </c>
      <c r="G34" s="33"/>
      <c r="H34" s="18"/>
      <c r="J34" s="47"/>
      <c r="L34" s="18"/>
      <c r="M34" s="18"/>
    </row>
    <row r="35" spans="3:12" ht="16.5" customHeight="1">
      <c r="C35" s="55"/>
      <c r="D35" s="52"/>
      <c r="E35" s="52"/>
      <c r="F35" s="52"/>
      <c r="G35" s="26"/>
      <c r="H35" s="18"/>
      <c r="J35" s="47"/>
      <c r="K35" s="17"/>
      <c r="L35" s="17"/>
    </row>
    <row r="36" spans="2:13" ht="12" customHeight="1">
      <c r="B36" s="70" t="s">
        <v>117</v>
      </c>
      <c r="C36" s="26"/>
      <c r="D36" s="26"/>
      <c r="E36" s="26"/>
      <c r="F36" s="26"/>
      <c r="H36" s="17"/>
      <c r="M36" s="16"/>
    </row>
    <row r="37" spans="2:13" s="17" customFormat="1" ht="15">
      <c r="B37" s="121" t="s">
        <v>126</v>
      </c>
      <c r="C37" s="121"/>
      <c r="D37" s="121"/>
      <c r="E37" s="121"/>
      <c r="F37" s="121"/>
      <c r="G37" s="16"/>
      <c r="H37" s="16"/>
      <c r="J37" s="16"/>
      <c r="K37" s="16"/>
      <c r="L37" s="16"/>
      <c r="M37" s="16"/>
    </row>
    <row r="38" spans="2:12" ht="37.5" customHeight="1">
      <c r="B38" s="55"/>
      <c r="I38" s="17"/>
      <c r="J38" s="17"/>
      <c r="K38" s="17"/>
      <c r="L38" s="17"/>
    </row>
    <row r="39" spans="10:12" ht="37.5" customHeight="1">
      <c r="J39" s="17"/>
      <c r="K39" s="17"/>
      <c r="L39" s="17"/>
    </row>
    <row r="40" spans="2:12" s="17" customFormat="1" ht="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7" customFormat="1" ht="12" customHeight="1">
      <c r="B41" s="48" t="s">
        <v>69</v>
      </c>
      <c r="C41"/>
      <c r="D41"/>
      <c r="E41" s="16"/>
      <c r="H41" s="16"/>
      <c r="I41" s="16"/>
      <c r="J41" s="16"/>
      <c r="K41" s="16"/>
      <c r="L41" s="16"/>
    </row>
    <row r="42" spans="2:11" ht="23.25" customHeight="1">
      <c r="B42"/>
      <c r="C42"/>
      <c r="D42"/>
      <c r="J42" s="108" t="s">
        <v>81</v>
      </c>
      <c r="K42"/>
    </row>
    <row r="43" spans="2:15" ht="15">
      <c r="B43" s="48" t="s">
        <v>46</v>
      </c>
      <c r="C43" s="49">
        <v>41922.70502314815</v>
      </c>
      <c r="D43"/>
      <c r="F43" s="108" t="s">
        <v>77</v>
      </c>
      <c r="G43"/>
      <c r="J43"/>
      <c r="K43"/>
      <c r="N43" s="108" t="s">
        <v>73</v>
      </c>
      <c r="O43"/>
    </row>
    <row r="44" spans="2:15" ht="15">
      <c r="B44" s="48" t="s">
        <v>47</v>
      </c>
      <c r="C44" s="49">
        <v>41927.2936178588</v>
      </c>
      <c r="D44"/>
      <c r="F44"/>
      <c r="G44"/>
      <c r="J44" s="108" t="s">
        <v>46</v>
      </c>
      <c r="K44" s="109">
        <v>41908.83766203704</v>
      </c>
      <c r="N44"/>
      <c r="O44"/>
    </row>
    <row r="45" spans="2:15" ht="15">
      <c r="B45" s="48" t="s">
        <v>48</v>
      </c>
      <c r="C45" s="48" t="s">
        <v>49</v>
      </c>
      <c r="D45"/>
      <c r="F45" s="108" t="s">
        <v>46</v>
      </c>
      <c r="G45" s="109">
        <v>41864.27459490741</v>
      </c>
      <c r="J45" s="108" t="s">
        <v>47</v>
      </c>
      <c r="K45" s="109">
        <v>41927.30010630787</v>
      </c>
      <c r="N45" s="108" t="s">
        <v>46</v>
      </c>
      <c r="O45" s="109">
        <v>41922.705034722225</v>
      </c>
    </row>
    <row r="46" spans="2:15" ht="15">
      <c r="B46"/>
      <c r="C46"/>
      <c r="D46"/>
      <c r="F46" s="108" t="s">
        <v>47</v>
      </c>
      <c r="G46" s="109">
        <v>41927.29643847222</v>
      </c>
      <c r="J46" s="108" t="s">
        <v>48</v>
      </c>
      <c r="K46" s="108" t="s">
        <v>49</v>
      </c>
      <c r="N46" s="108" t="s">
        <v>47</v>
      </c>
      <c r="O46" s="109">
        <v>41927.30282391204</v>
      </c>
    </row>
    <row r="47" spans="2:15" ht="15">
      <c r="B47" s="48" t="s">
        <v>50</v>
      </c>
      <c r="C47" s="48" t="s">
        <v>70</v>
      </c>
      <c r="D47"/>
      <c r="F47" s="108" t="s">
        <v>48</v>
      </c>
      <c r="G47" s="108" t="s">
        <v>49</v>
      </c>
      <c r="J47"/>
      <c r="K47"/>
      <c r="N47" s="108" t="s">
        <v>48</v>
      </c>
      <c r="O47" s="108" t="s">
        <v>49</v>
      </c>
    </row>
    <row r="48" spans="2:15" ht="15">
      <c r="B48" s="48" t="s">
        <v>80</v>
      </c>
      <c r="C48" s="48" t="s">
        <v>37</v>
      </c>
      <c r="D48"/>
      <c r="F48"/>
      <c r="G48"/>
      <c r="J48" s="108" t="s">
        <v>50</v>
      </c>
      <c r="K48" s="108" t="s">
        <v>82</v>
      </c>
      <c r="N48"/>
      <c r="O48"/>
    </row>
    <row r="49" spans="2:15" ht="15">
      <c r="B49" s="48" t="s">
        <v>71</v>
      </c>
      <c r="C49" s="48" t="s">
        <v>72</v>
      </c>
      <c r="D49"/>
      <c r="F49" s="108" t="s">
        <v>78</v>
      </c>
      <c r="G49" s="108" t="s">
        <v>79</v>
      </c>
      <c r="J49" s="108" t="s">
        <v>52</v>
      </c>
      <c r="K49" s="108" t="s">
        <v>53</v>
      </c>
      <c r="N49" s="108" t="s">
        <v>50</v>
      </c>
      <c r="O49" s="108" t="s">
        <v>119</v>
      </c>
    </row>
    <row r="50" spans="2:15" ht="15">
      <c r="B50"/>
      <c r="C50"/>
      <c r="D50"/>
      <c r="F50"/>
      <c r="G50"/>
      <c r="J50"/>
      <c r="K50"/>
      <c r="N50"/>
      <c r="O50"/>
    </row>
    <row r="51" spans="2:15" ht="15">
      <c r="B51" s="50" t="s">
        <v>54</v>
      </c>
      <c r="C51" s="50" t="s">
        <v>120</v>
      </c>
      <c r="D51"/>
      <c r="F51" s="110" t="s">
        <v>54</v>
      </c>
      <c r="G51" s="110" t="s">
        <v>120</v>
      </c>
      <c r="J51" s="110" t="s">
        <v>54</v>
      </c>
      <c r="K51" s="110" t="s">
        <v>120</v>
      </c>
      <c r="N51" s="110" t="s">
        <v>54</v>
      </c>
      <c r="O51" s="110" t="s">
        <v>120</v>
      </c>
    </row>
    <row r="52" spans="2:15" ht="15">
      <c r="B52" s="50" t="s">
        <v>68</v>
      </c>
      <c r="C52" s="51">
        <v>6648473</v>
      </c>
      <c r="D52"/>
      <c r="F52" s="110" t="s">
        <v>68</v>
      </c>
      <c r="G52" s="111">
        <v>502291366</v>
      </c>
      <c r="J52" s="110" t="s">
        <v>68</v>
      </c>
      <c r="K52" s="111">
        <v>25800</v>
      </c>
      <c r="N52" s="110" t="s">
        <v>68</v>
      </c>
      <c r="O52" s="113">
        <v>1.96</v>
      </c>
    </row>
    <row r="53" spans="2:15" ht="15">
      <c r="B53" s="50" t="s">
        <v>4</v>
      </c>
      <c r="C53" s="51">
        <v>151178</v>
      </c>
      <c r="D53"/>
      <c r="F53" s="110" t="s">
        <v>4</v>
      </c>
      <c r="G53" s="111">
        <v>11182817</v>
      </c>
      <c r="J53" s="110" t="s">
        <v>4</v>
      </c>
      <c r="K53" s="111">
        <v>30500</v>
      </c>
      <c r="N53" s="110" t="s">
        <v>4</v>
      </c>
      <c r="O53" s="113">
        <v>2.24</v>
      </c>
    </row>
    <row r="54" spans="2:15" ht="15">
      <c r="B54" s="50" t="s">
        <v>5</v>
      </c>
      <c r="C54" s="51">
        <v>121455</v>
      </c>
      <c r="D54"/>
      <c r="F54" s="110" t="s">
        <v>5</v>
      </c>
      <c r="G54" s="111">
        <v>7265115</v>
      </c>
      <c r="J54" s="110" t="s">
        <v>5</v>
      </c>
      <c r="K54" s="111">
        <v>12000</v>
      </c>
      <c r="N54" s="110" t="s">
        <v>5</v>
      </c>
      <c r="O54" s="113">
        <v>0.72</v>
      </c>
    </row>
    <row r="55" spans="2:15" ht="15">
      <c r="B55" s="50" t="s">
        <v>6</v>
      </c>
      <c r="C55" s="51">
        <v>153112</v>
      </c>
      <c r="D55"/>
      <c r="F55" s="110" t="s">
        <v>6</v>
      </c>
      <c r="G55" s="111">
        <v>10514272</v>
      </c>
      <c r="J55" s="110" t="s">
        <v>6</v>
      </c>
      <c r="K55" s="111">
        <v>20600</v>
      </c>
      <c r="N55" s="110" t="s">
        <v>6</v>
      </c>
      <c r="O55" s="113">
        <v>1.41</v>
      </c>
    </row>
    <row r="56" spans="2:15" ht="15">
      <c r="B56" s="50" t="s">
        <v>7</v>
      </c>
      <c r="C56" s="51">
        <v>115615</v>
      </c>
      <c r="D56"/>
      <c r="F56" s="110" t="s">
        <v>7</v>
      </c>
      <c r="G56" s="111">
        <v>5614932</v>
      </c>
      <c r="J56" s="110" t="s">
        <v>7</v>
      </c>
      <c r="K56" s="111">
        <v>32100</v>
      </c>
      <c r="N56" s="110" t="s">
        <v>7</v>
      </c>
      <c r="O56" s="113">
        <v>1.56</v>
      </c>
    </row>
    <row r="57" spans="2:15" ht="15">
      <c r="B57" s="50" t="s">
        <v>75</v>
      </c>
      <c r="C57" s="51">
        <v>1312133</v>
      </c>
      <c r="D57"/>
      <c r="F57" s="110" t="s">
        <v>75</v>
      </c>
      <c r="G57" s="111">
        <v>80651873</v>
      </c>
      <c r="J57" s="110" t="s">
        <v>75</v>
      </c>
      <c r="K57" s="111">
        <v>32000</v>
      </c>
      <c r="N57" s="110" t="s">
        <v>75</v>
      </c>
      <c r="O57" s="111">
        <v>2</v>
      </c>
    </row>
    <row r="58" spans="2:15" ht="15">
      <c r="B58" s="50" t="s">
        <v>9</v>
      </c>
      <c r="C58" s="51">
        <v>40112</v>
      </c>
      <c r="D58"/>
      <c r="F58" s="110" t="s">
        <v>9</v>
      </c>
      <c r="G58" s="111">
        <v>1317997</v>
      </c>
      <c r="J58" s="110" t="s">
        <v>9</v>
      </c>
      <c r="K58" s="111">
        <v>18800</v>
      </c>
      <c r="N58" s="110" t="s">
        <v>9</v>
      </c>
      <c r="O58" s="113">
        <v>0.63</v>
      </c>
    </row>
    <row r="59" spans="2:15" ht="15">
      <c r="B59" s="50" t="s">
        <v>10</v>
      </c>
      <c r="C59" s="51">
        <v>117810</v>
      </c>
      <c r="D59"/>
      <c r="F59" s="110" t="s">
        <v>10</v>
      </c>
      <c r="G59" s="111">
        <v>4597558</v>
      </c>
      <c r="J59" s="110" t="s">
        <v>10</v>
      </c>
      <c r="K59" s="111">
        <v>32500</v>
      </c>
      <c r="N59" s="110" t="s">
        <v>10</v>
      </c>
      <c r="O59" s="113">
        <v>1.27</v>
      </c>
    </row>
    <row r="60" spans="2:15" ht="15">
      <c r="B60" s="50" t="s">
        <v>11</v>
      </c>
      <c r="C60" s="51">
        <v>112819</v>
      </c>
      <c r="D60"/>
      <c r="F60" s="110" t="s">
        <v>11</v>
      </c>
      <c r="G60" s="111">
        <v>11027549</v>
      </c>
      <c r="J60" s="110" t="s">
        <v>11</v>
      </c>
      <c r="K60" s="112" t="s">
        <v>76</v>
      </c>
      <c r="N60" s="110" t="s">
        <v>11</v>
      </c>
      <c r="O60" s="113">
        <v>1.88</v>
      </c>
    </row>
    <row r="61" spans="2:15" ht="15">
      <c r="B61" s="50" t="s">
        <v>12</v>
      </c>
      <c r="C61" s="51">
        <v>382421</v>
      </c>
      <c r="D61"/>
      <c r="F61" s="110" t="s">
        <v>12</v>
      </c>
      <c r="G61" s="111">
        <v>46617825</v>
      </c>
      <c r="J61" s="110" t="s">
        <v>12</v>
      </c>
      <c r="K61" s="111">
        <v>24500</v>
      </c>
      <c r="N61" s="110" t="s">
        <v>12</v>
      </c>
      <c r="O61" s="113">
        <v>2.94</v>
      </c>
    </row>
    <row r="62" spans="2:15" ht="15">
      <c r="B62" s="50" t="s">
        <v>13</v>
      </c>
      <c r="C62" s="51">
        <v>779551</v>
      </c>
      <c r="D62"/>
      <c r="F62" s="110" t="s">
        <v>13</v>
      </c>
      <c r="G62" s="111">
        <v>65717714</v>
      </c>
      <c r="J62" s="110" t="s">
        <v>13</v>
      </c>
      <c r="K62" s="111">
        <v>27800</v>
      </c>
      <c r="N62" s="110" t="s">
        <v>13</v>
      </c>
      <c r="O62" s="113">
        <v>2.35</v>
      </c>
    </row>
    <row r="63" spans="2:15" ht="15">
      <c r="B63" s="50" t="s">
        <v>38</v>
      </c>
      <c r="C63" s="51">
        <v>39731</v>
      </c>
      <c r="D63"/>
      <c r="F63" s="110" t="s">
        <v>38</v>
      </c>
      <c r="G63" s="111">
        <v>4254420</v>
      </c>
      <c r="J63" s="110" t="s">
        <v>38</v>
      </c>
      <c r="K63" s="111">
        <v>15600</v>
      </c>
      <c r="N63" s="110" t="s">
        <v>38</v>
      </c>
      <c r="O63" s="113">
        <v>1.67</v>
      </c>
    </row>
    <row r="64" spans="2:15" ht="15">
      <c r="B64" s="50" t="s">
        <v>14</v>
      </c>
      <c r="C64" s="51">
        <v>554226</v>
      </c>
      <c r="D64"/>
      <c r="F64" s="110" t="s">
        <v>14</v>
      </c>
      <c r="G64" s="111">
        <v>60233948</v>
      </c>
      <c r="J64" s="110" t="s">
        <v>14</v>
      </c>
      <c r="K64" s="111">
        <v>25200</v>
      </c>
      <c r="N64" s="110" t="s">
        <v>14</v>
      </c>
      <c r="O64" s="113">
        <v>2.78</v>
      </c>
    </row>
    <row r="65" spans="2:15" ht="15">
      <c r="B65" s="50" t="s">
        <v>15</v>
      </c>
      <c r="C65" s="51">
        <v>10064</v>
      </c>
      <c r="D65"/>
      <c r="F65" s="110" t="s">
        <v>15</v>
      </c>
      <c r="G65" s="111">
        <v>861939</v>
      </c>
      <c r="J65" s="110" t="s">
        <v>15</v>
      </c>
      <c r="K65" s="111">
        <v>22100</v>
      </c>
      <c r="N65" s="110" t="s">
        <v>15</v>
      </c>
      <c r="O65" s="113">
        <v>1.91</v>
      </c>
    </row>
    <row r="66" spans="2:15" ht="15">
      <c r="B66" s="50" t="s">
        <v>16</v>
      </c>
      <c r="C66" s="51">
        <v>41994</v>
      </c>
      <c r="D66"/>
      <c r="F66" s="110" t="s">
        <v>16</v>
      </c>
      <c r="G66" s="111">
        <v>2012647</v>
      </c>
      <c r="J66" s="110" t="s">
        <v>16</v>
      </c>
      <c r="K66" s="111">
        <v>17300</v>
      </c>
      <c r="N66" s="110" t="s">
        <v>16</v>
      </c>
      <c r="O66" s="113">
        <v>0.83</v>
      </c>
    </row>
    <row r="67" spans="2:15" ht="15">
      <c r="B67" s="50" t="s">
        <v>17</v>
      </c>
      <c r="C67" s="51">
        <v>38868</v>
      </c>
      <c r="D67"/>
      <c r="F67" s="110" t="s">
        <v>17</v>
      </c>
      <c r="G67" s="111">
        <v>2957689</v>
      </c>
      <c r="J67" s="110" t="s">
        <v>17</v>
      </c>
      <c r="K67" s="111">
        <v>19100</v>
      </c>
      <c r="N67" s="110" t="s">
        <v>17</v>
      </c>
      <c r="O67" s="113">
        <v>1.45</v>
      </c>
    </row>
    <row r="68" spans="2:15" ht="15">
      <c r="B68" s="50" t="s">
        <v>18</v>
      </c>
      <c r="C68" s="51">
        <v>10578</v>
      </c>
      <c r="D68"/>
      <c r="F68" s="110" t="s">
        <v>18</v>
      </c>
      <c r="G68" s="111">
        <v>543360</v>
      </c>
      <c r="J68" s="110" t="s">
        <v>18</v>
      </c>
      <c r="K68" s="111">
        <v>67900</v>
      </c>
      <c r="N68" s="110" t="s">
        <v>18</v>
      </c>
      <c r="O68" s="114">
        <v>3.5</v>
      </c>
    </row>
    <row r="69" spans="2:15" ht="15">
      <c r="B69" s="50" t="s">
        <v>19</v>
      </c>
      <c r="C69" s="51">
        <v>104146</v>
      </c>
      <c r="D69"/>
      <c r="F69" s="110" t="s">
        <v>19</v>
      </c>
      <c r="G69" s="111">
        <v>9893899</v>
      </c>
      <c r="J69" s="110" t="s">
        <v>19</v>
      </c>
      <c r="K69" s="111">
        <v>17200</v>
      </c>
      <c r="N69" s="110" t="s">
        <v>19</v>
      </c>
      <c r="O69" s="113">
        <v>1.63</v>
      </c>
    </row>
    <row r="70" spans="2:15" ht="15">
      <c r="B70" s="50" t="s">
        <v>20</v>
      </c>
      <c r="C70" s="51">
        <v>4149</v>
      </c>
      <c r="D70"/>
      <c r="F70" s="110" t="s">
        <v>20</v>
      </c>
      <c r="G70" s="111">
        <v>423374</v>
      </c>
      <c r="J70" s="110" t="s">
        <v>20</v>
      </c>
      <c r="K70" s="111">
        <v>22700</v>
      </c>
      <c r="N70" s="110" t="s">
        <v>20</v>
      </c>
      <c r="O70" s="113">
        <v>2.31</v>
      </c>
    </row>
    <row r="71" spans="2:15" ht="15">
      <c r="B71" s="50" t="s">
        <v>21</v>
      </c>
      <c r="C71" s="51">
        <v>154270</v>
      </c>
      <c r="D71"/>
      <c r="F71" s="110" t="s">
        <v>21</v>
      </c>
      <c r="G71" s="111">
        <v>16804432</v>
      </c>
      <c r="J71" s="110" t="s">
        <v>21</v>
      </c>
      <c r="K71" s="111">
        <v>32600</v>
      </c>
      <c r="N71" s="110" t="s">
        <v>21</v>
      </c>
      <c r="O71" s="113">
        <v>3.55</v>
      </c>
    </row>
    <row r="72" spans="2:15" ht="15">
      <c r="B72" s="50" t="s">
        <v>22</v>
      </c>
      <c r="C72" s="51">
        <v>178377</v>
      </c>
      <c r="D72"/>
      <c r="F72" s="110" t="s">
        <v>22</v>
      </c>
      <c r="G72" s="111">
        <v>8479823</v>
      </c>
      <c r="J72" s="110" t="s">
        <v>22</v>
      </c>
      <c r="K72" s="111">
        <v>33200</v>
      </c>
      <c r="N72" s="110" t="s">
        <v>22</v>
      </c>
      <c r="O72" s="113">
        <v>1.58</v>
      </c>
    </row>
    <row r="73" spans="2:15" ht="15">
      <c r="B73" s="50" t="s">
        <v>23</v>
      </c>
      <c r="C73" s="51">
        <v>685790</v>
      </c>
      <c r="D73"/>
      <c r="F73" s="110" t="s">
        <v>23</v>
      </c>
      <c r="G73" s="111">
        <v>38514479</v>
      </c>
      <c r="J73" s="110" t="s">
        <v>23</v>
      </c>
      <c r="K73" s="111">
        <v>17500</v>
      </c>
      <c r="N73" s="110" t="s">
        <v>23</v>
      </c>
      <c r="O73" s="113">
        <v>0.98</v>
      </c>
    </row>
    <row r="74" spans="2:15" ht="15">
      <c r="B74" s="50" t="s">
        <v>24</v>
      </c>
      <c r="C74" s="51">
        <v>140946</v>
      </c>
      <c r="D74"/>
      <c r="F74" s="110" t="s">
        <v>24</v>
      </c>
      <c r="G74" s="111">
        <v>10457295</v>
      </c>
      <c r="J74" s="110" t="s">
        <v>24</v>
      </c>
      <c r="K74" s="111">
        <v>19400</v>
      </c>
      <c r="N74" s="110" t="s">
        <v>24</v>
      </c>
      <c r="O74" s="113">
        <v>1.44</v>
      </c>
    </row>
    <row r="75" spans="2:15" ht="15">
      <c r="B75" s="50" t="s">
        <v>25</v>
      </c>
      <c r="C75" s="51">
        <v>456874</v>
      </c>
      <c r="D75"/>
      <c r="F75" s="110" t="s">
        <v>25</v>
      </c>
      <c r="G75" s="111">
        <v>19981358</v>
      </c>
      <c r="J75" s="110" t="s">
        <v>25</v>
      </c>
      <c r="K75" s="111">
        <v>13900</v>
      </c>
      <c r="N75" s="110" t="s">
        <v>25</v>
      </c>
      <c r="O75" s="113">
        <v>0.61</v>
      </c>
    </row>
    <row r="76" spans="2:15" ht="15">
      <c r="B76" s="50" t="s">
        <v>26</v>
      </c>
      <c r="C76" s="51">
        <v>25391</v>
      </c>
      <c r="D76"/>
      <c r="F76" s="110" t="s">
        <v>26</v>
      </c>
      <c r="G76" s="111">
        <v>2059953</v>
      </c>
      <c r="J76" s="110" t="s">
        <v>26</v>
      </c>
      <c r="K76" s="111">
        <v>21300</v>
      </c>
      <c r="N76" s="110" t="s">
        <v>26</v>
      </c>
      <c r="O76" s="113">
        <v>1.72</v>
      </c>
    </row>
    <row r="77" spans="2:15" ht="15">
      <c r="B77" s="50" t="s">
        <v>27</v>
      </c>
      <c r="C77" s="51">
        <v>62002</v>
      </c>
      <c r="D77"/>
      <c r="F77" s="110" t="s">
        <v>27</v>
      </c>
      <c r="G77" s="111">
        <v>5413393</v>
      </c>
      <c r="J77" s="110" t="s">
        <v>27</v>
      </c>
      <c r="K77" s="111">
        <v>19600</v>
      </c>
      <c r="N77" s="110" t="s">
        <v>27</v>
      </c>
      <c r="O77" s="113">
        <v>1.71</v>
      </c>
    </row>
    <row r="78" spans="2:15" ht="15">
      <c r="B78" s="50" t="s">
        <v>28</v>
      </c>
      <c r="C78" s="51">
        <v>177550</v>
      </c>
      <c r="D78"/>
      <c r="F78" s="110" t="s">
        <v>28</v>
      </c>
      <c r="G78" s="111">
        <v>5438972</v>
      </c>
      <c r="J78" s="110" t="s">
        <v>28</v>
      </c>
      <c r="K78" s="111">
        <v>28700</v>
      </c>
      <c r="N78" s="110" t="s">
        <v>28</v>
      </c>
      <c r="O78" s="113">
        <v>0.88</v>
      </c>
    </row>
    <row r="79" spans="2:15" ht="15">
      <c r="B79" s="50" t="s">
        <v>29</v>
      </c>
      <c r="C79" s="51">
        <v>211755</v>
      </c>
      <c r="D79"/>
      <c r="F79" s="110" t="s">
        <v>29</v>
      </c>
      <c r="G79" s="111">
        <v>9600379</v>
      </c>
      <c r="J79" s="110" t="s">
        <v>29</v>
      </c>
      <c r="K79" s="111">
        <v>32700</v>
      </c>
      <c r="N79" s="110" t="s">
        <v>29</v>
      </c>
      <c r="O79" s="113">
        <v>1.48</v>
      </c>
    </row>
    <row r="80" spans="2:15" ht="15">
      <c r="B80" s="50" t="s">
        <v>30</v>
      </c>
      <c r="C80" s="51">
        <v>587741</v>
      </c>
      <c r="D80"/>
      <c r="F80" s="110" t="s">
        <v>30</v>
      </c>
      <c r="G80" s="111">
        <v>64106779</v>
      </c>
      <c r="J80" s="110" t="s">
        <v>30</v>
      </c>
      <c r="K80" s="111">
        <v>27200</v>
      </c>
      <c r="N80" s="110" t="s">
        <v>30</v>
      </c>
      <c r="O80" s="113">
        <v>2.96</v>
      </c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showGridLines="0" tabSelected="1" workbookViewId="0" topLeftCell="A1"/>
  </sheetViews>
  <sheetFormatPr defaultColWidth="9.140625" defaultRowHeight="15"/>
  <cols>
    <col min="1" max="1" width="3.421875" style="6" customWidth="1"/>
    <col min="2" max="2" width="14.140625" style="6" customWidth="1"/>
    <col min="3" max="3" width="9.00390625" style="6" customWidth="1"/>
    <col min="4" max="14" width="7.421875" style="6" customWidth="1"/>
    <col min="15" max="17" width="9.140625" style="6" customWidth="1"/>
    <col min="18" max="18" width="4.7109375" style="6" customWidth="1"/>
    <col min="19" max="16384" width="9.140625" style="6" customWidth="1"/>
  </cols>
  <sheetData>
    <row r="2" spans="1:14" s="7" customFormat="1" ht="15">
      <c r="A2" s="6"/>
      <c r="B2" s="100" t="s">
        <v>125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7"/>
    </row>
    <row r="4" spans="2:19" ht="15">
      <c r="B4" s="2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7"/>
    </row>
    <row r="5" spans="2:16" ht="15">
      <c r="B5" s="37"/>
      <c r="C5" s="14">
        <v>2000</v>
      </c>
      <c r="D5" s="14">
        <f aca="true" t="shared" si="0" ref="D5:J5">C5+1</f>
        <v>2001</v>
      </c>
      <c r="E5" s="14">
        <f t="shared" si="0"/>
        <v>2002</v>
      </c>
      <c r="F5" s="14">
        <f t="shared" si="0"/>
        <v>2003</v>
      </c>
      <c r="G5" s="14">
        <f t="shared" si="0"/>
        <v>2004</v>
      </c>
      <c r="H5" s="14">
        <f t="shared" si="0"/>
        <v>2005</v>
      </c>
      <c r="I5" s="14">
        <f t="shared" si="0"/>
        <v>2006</v>
      </c>
      <c r="J5" s="14">
        <f t="shared" si="0"/>
        <v>2007</v>
      </c>
      <c r="K5" s="14">
        <f>J5+1</f>
        <v>2008</v>
      </c>
      <c r="L5" s="14">
        <f>K5+1</f>
        <v>2009</v>
      </c>
      <c r="M5" s="14">
        <f>L5+1</f>
        <v>2010</v>
      </c>
      <c r="N5" s="14">
        <f>M5+1</f>
        <v>2011</v>
      </c>
      <c r="O5" s="38">
        <v>2012</v>
      </c>
      <c r="P5" s="38">
        <v>2013</v>
      </c>
    </row>
    <row r="6" spans="2:16" ht="15">
      <c r="B6" s="15" t="str">
        <f aca="true" t="shared" si="1" ref="B6">B53</f>
        <v>EU-27</v>
      </c>
      <c r="C6" s="62">
        <f aca="true" t="shared" si="2" ref="C6:P6">C53</f>
        <v>100</v>
      </c>
      <c r="D6" s="56">
        <f t="shared" si="2"/>
        <v>101.52</v>
      </c>
      <c r="E6" s="56">
        <f t="shared" si="2"/>
        <v>104.03</v>
      </c>
      <c r="F6" s="56">
        <f t="shared" si="2"/>
        <v>106.55</v>
      </c>
      <c r="G6" s="56">
        <f t="shared" si="2"/>
        <v>104.01</v>
      </c>
      <c r="H6" s="56">
        <f t="shared" si="2"/>
        <v>104.84</v>
      </c>
      <c r="I6" s="56">
        <f t="shared" si="2"/>
        <v>106.14</v>
      </c>
      <c r="J6" s="56">
        <f t="shared" si="2"/>
        <v>107.1</v>
      </c>
      <c r="K6" s="56">
        <f t="shared" si="2"/>
        <v>109.36</v>
      </c>
      <c r="L6" s="56">
        <f t="shared" si="2"/>
        <v>118.14</v>
      </c>
      <c r="M6" s="56">
        <f t="shared" si="2"/>
        <v>123.81</v>
      </c>
      <c r="N6" s="56">
        <f t="shared" si="2"/>
        <v>121.02</v>
      </c>
      <c r="O6" s="62">
        <f t="shared" si="2"/>
        <v>129.25</v>
      </c>
      <c r="P6" s="62">
        <f t="shared" si="2"/>
        <v>131.49</v>
      </c>
    </row>
    <row r="7" spans="2:16" ht="15">
      <c r="B7" s="39" t="str">
        <f aca="true" t="shared" si="3" ref="B7">B54</f>
        <v>Romania</v>
      </c>
      <c r="C7" s="63">
        <f aca="true" t="shared" si="4" ref="C7:P7">C54</f>
        <v>100</v>
      </c>
      <c r="D7" s="57">
        <f t="shared" si="4"/>
        <v>66.53</v>
      </c>
      <c r="E7" s="57">
        <f t="shared" si="4"/>
        <v>72.94</v>
      </c>
      <c r="F7" s="57">
        <f t="shared" si="4"/>
        <v>70.53</v>
      </c>
      <c r="G7" s="57">
        <f t="shared" si="4"/>
        <v>71.59</v>
      </c>
      <c r="H7" s="57">
        <f t="shared" si="4"/>
        <v>68.07</v>
      </c>
      <c r="I7" s="57">
        <f t="shared" si="4"/>
        <v>68.23</v>
      </c>
      <c r="J7" s="57">
        <f t="shared" si="4"/>
        <v>61.05</v>
      </c>
      <c r="K7" s="57">
        <f t="shared" si="4"/>
        <v>50.98</v>
      </c>
      <c r="L7" s="57">
        <f t="shared" si="4"/>
        <v>60.67</v>
      </c>
      <c r="M7" s="57">
        <f t="shared" si="4"/>
        <v>64.86</v>
      </c>
      <c r="N7" s="57">
        <f t="shared" si="4"/>
        <v>59.57</v>
      </c>
      <c r="O7" s="63">
        <f t="shared" si="4"/>
        <v>62.02</v>
      </c>
      <c r="P7" s="63">
        <f t="shared" si="4"/>
        <v>60.49</v>
      </c>
    </row>
    <row r="8" spans="2:16" ht="15">
      <c r="B8" s="40" t="str">
        <f aca="true" t="shared" si="5" ref="B8">B55</f>
        <v>Estonia</v>
      </c>
      <c r="C8" s="64">
        <f aca="true" t="shared" si="6" ref="C8:P8">C55</f>
        <v>100</v>
      </c>
      <c r="D8" s="58">
        <f t="shared" si="6"/>
        <v>108.87</v>
      </c>
      <c r="E8" s="58">
        <f t="shared" si="6"/>
        <v>97.17</v>
      </c>
      <c r="F8" s="58">
        <f t="shared" si="6"/>
        <v>78.66</v>
      </c>
      <c r="G8" s="58">
        <f t="shared" si="6"/>
        <v>86.55</v>
      </c>
      <c r="H8" s="58">
        <f t="shared" si="6"/>
        <v>95.91</v>
      </c>
      <c r="I8" s="58">
        <f t="shared" si="6"/>
        <v>95.16</v>
      </c>
      <c r="J8" s="58">
        <f t="shared" si="6"/>
        <v>84.06</v>
      </c>
      <c r="K8" s="58">
        <f t="shared" si="6"/>
        <v>88.55</v>
      </c>
      <c r="L8" s="58">
        <f t="shared" si="6"/>
        <v>81.56</v>
      </c>
      <c r="M8" s="58">
        <f t="shared" si="6"/>
        <v>83.32</v>
      </c>
      <c r="N8" s="58">
        <f t="shared" si="6"/>
        <v>85.2</v>
      </c>
      <c r="O8" s="64">
        <f t="shared" si="6"/>
        <v>83.27</v>
      </c>
      <c r="P8" s="63">
        <f t="shared" si="6"/>
        <v>80.6</v>
      </c>
    </row>
    <row r="9" spans="2:16" ht="15">
      <c r="B9" s="40" t="str">
        <f aca="true" t="shared" si="7" ref="B9">B56</f>
        <v>Sweden</v>
      </c>
      <c r="C9" s="64">
        <f aca="true" t="shared" si="8" ref="C9:P9">C56</f>
        <v>100</v>
      </c>
      <c r="D9" s="58">
        <f t="shared" si="8"/>
        <v>103.81</v>
      </c>
      <c r="E9" s="58">
        <f t="shared" si="8"/>
        <v>104.76</v>
      </c>
      <c r="F9" s="58">
        <f t="shared" si="8"/>
        <v>107</v>
      </c>
      <c r="G9" s="58">
        <f t="shared" si="8"/>
        <v>107.58</v>
      </c>
      <c r="H9" s="58">
        <f t="shared" si="8"/>
        <v>102.47</v>
      </c>
      <c r="I9" s="58">
        <f t="shared" si="8"/>
        <v>115.36</v>
      </c>
      <c r="J9" s="58">
        <f t="shared" si="8"/>
        <v>107.81</v>
      </c>
      <c r="K9" s="58">
        <f t="shared" si="8"/>
        <v>106.09</v>
      </c>
      <c r="L9" s="58">
        <f t="shared" si="8"/>
        <v>116.39</v>
      </c>
      <c r="M9" s="58">
        <f t="shared" si="8"/>
        <v>110.32</v>
      </c>
      <c r="N9" s="58">
        <f t="shared" si="8"/>
        <v>107.56</v>
      </c>
      <c r="O9" s="64">
        <f t="shared" si="8"/>
        <v>108.07</v>
      </c>
      <c r="P9" s="63">
        <f t="shared" si="8"/>
        <v>109.85</v>
      </c>
    </row>
    <row r="10" spans="2:16" ht="15">
      <c r="B10" s="40" t="str">
        <f aca="true" t="shared" si="9" ref="B10">B57</f>
        <v>Malta</v>
      </c>
      <c r="C10" s="64">
        <f aca="true" t="shared" si="10" ref="C10:P10">C57</f>
        <v>100</v>
      </c>
      <c r="D10" s="58">
        <f t="shared" si="10"/>
        <v>103.75</v>
      </c>
      <c r="E10" s="58">
        <f t="shared" si="10"/>
        <v>110.67</v>
      </c>
      <c r="F10" s="58">
        <f t="shared" si="10"/>
        <v>93.54</v>
      </c>
      <c r="G10" s="58">
        <f t="shared" si="10"/>
        <v>92.12</v>
      </c>
      <c r="H10" s="58">
        <f t="shared" si="10"/>
        <v>109.02</v>
      </c>
      <c r="I10" s="58">
        <f t="shared" si="10"/>
        <v>91.78</v>
      </c>
      <c r="J10" s="58">
        <f t="shared" si="10"/>
        <v>115.38</v>
      </c>
      <c r="K10" s="58">
        <f t="shared" si="10"/>
        <v>134.61</v>
      </c>
      <c r="L10" s="58">
        <f t="shared" si="10"/>
        <v>123.22</v>
      </c>
      <c r="M10" s="58">
        <f t="shared" si="10"/>
        <v>148.74</v>
      </c>
      <c r="N10" s="58">
        <f t="shared" si="10"/>
        <v>116.36</v>
      </c>
      <c r="O10" s="64">
        <f t="shared" si="10"/>
        <v>102.41</v>
      </c>
      <c r="P10" s="63">
        <f t="shared" si="10"/>
        <v>111.28</v>
      </c>
    </row>
    <row r="11" spans="2:16" ht="15">
      <c r="B11" s="40" t="str">
        <f aca="true" t="shared" si="11" ref="B11">B58</f>
        <v>Finland</v>
      </c>
      <c r="C11" s="64">
        <f aca="true" t="shared" si="12" ref="C11:P11">C58</f>
        <v>100</v>
      </c>
      <c r="D11" s="58">
        <f t="shared" si="12"/>
        <v>100.2</v>
      </c>
      <c r="E11" s="58">
        <f t="shared" si="12"/>
        <v>101.81</v>
      </c>
      <c r="F11" s="58">
        <f t="shared" si="12"/>
        <v>99.2</v>
      </c>
      <c r="G11" s="58">
        <f t="shared" si="12"/>
        <v>102.23</v>
      </c>
      <c r="H11" s="58">
        <f t="shared" si="12"/>
        <v>103.35</v>
      </c>
      <c r="I11" s="58">
        <f t="shared" si="12"/>
        <v>103.21</v>
      </c>
      <c r="J11" s="58">
        <f t="shared" si="12"/>
        <v>106.69</v>
      </c>
      <c r="K11" s="58">
        <f t="shared" si="12"/>
        <v>104.8</v>
      </c>
      <c r="L11" s="58">
        <f t="shared" si="12"/>
        <v>116.1</v>
      </c>
      <c r="M11" s="58">
        <f t="shared" si="12"/>
        <v>111.08</v>
      </c>
      <c r="N11" s="58">
        <f t="shared" si="12"/>
        <v>112.77</v>
      </c>
      <c r="O11" s="64">
        <f t="shared" si="12"/>
        <v>116.67</v>
      </c>
      <c r="P11" s="63">
        <f t="shared" si="12"/>
        <v>117.21</v>
      </c>
    </row>
    <row r="12" spans="2:16" ht="15">
      <c r="B12" s="40" t="str">
        <f aca="true" t="shared" si="13" ref="B12">B59</f>
        <v>Belgium</v>
      </c>
      <c r="C12" s="64">
        <f aca="true" t="shared" si="14" ref="C12:P12">C59</f>
        <v>100</v>
      </c>
      <c r="D12" s="58">
        <f t="shared" si="14"/>
        <v>98.63</v>
      </c>
      <c r="E12" s="58">
        <f t="shared" si="14"/>
        <v>102.07</v>
      </c>
      <c r="F12" s="58">
        <f t="shared" si="14"/>
        <v>105.67</v>
      </c>
      <c r="G12" s="58">
        <f t="shared" si="14"/>
        <v>106.28</v>
      </c>
      <c r="H12" s="58">
        <f t="shared" si="14"/>
        <v>106.44</v>
      </c>
      <c r="I12" s="58">
        <f t="shared" si="14"/>
        <v>104.31</v>
      </c>
      <c r="J12" s="58">
        <f t="shared" si="14"/>
        <v>106.85</v>
      </c>
      <c r="K12" s="58">
        <f t="shared" si="14"/>
        <v>97.95</v>
      </c>
      <c r="L12" s="58">
        <f t="shared" si="14"/>
        <v>105.94</v>
      </c>
      <c r="M12" s="58">
        <f t="shared" si="14"/>
        <v>106.08</v>
      </c>
      <c r="N12" s="58">
        <f t="shared" si="14"/>
        <v>101.75</v>
      </c>
      <c r="O12" s="64">
        <f t="shared" si="14"/>
        <v>113.31</v>
      </c>
      <c r="P12" s="63">
        <f t="shared" si="14"/>
        <v>118.36</v>
      </c>
    </row>
    <row r="13" spans="2:16" ht="15">
      <c r="B13" s="40" t="str">
        <f aca="true" t="shared" si="15" ref="B13">B60</f>
        <v>Denmark</v>
      </c>
      <c r="C13" s="64">
        <f aca="true" t="shared" si="16" ref="C13:P13">C60</f>
        <v>100</v>
      </c>
      <c r="D13" s="58">
        <f t="shared" si="16"/>
        <v>107.96</v>
      </c>
      <c r="E13" s="58">
        <f t="shared" si="16"/>
        <v>113.63</v>
      </c>
      <c r="F13" s="58">
        <f t="shared" si="16"/>
        <v>110.52</v>
      </c>
      <c r="G13" s="58">
        <f t="shared" si="16"/>
        <v>106.62</v>
      </c>
      <c r="H13" s="58">
        <f t="shared" si="16"/>
        <v>99.5</v>
      </c>
      <c r="I13" s="58">
        <f t="shared" si="16"/>
        <v>96.66</v>
      </c>
      <c r="J13" s="58">
        <f t="shared" si="16"/>
        <v>102.27</v>
      </c>
      <c r="K13" s="58">
        <f t="shared" si="16"/>
        <v>105.35</v>
      </c>
      <c r="L13" s="58">
        <f t="shared" si="16"/>
        <v>119.27</v>
      </c>
      <c r="M13" s="58">
        <f t="shared" si="16"/>
        <v>130.47</v>
      </c>
      <c r="N13" s="58">
        <f t="shared" si="16"/>
        <v>120.72</v>
      </c>
      <c r="O13" s="64">
        <f t="shared" si="16"/>
        <v>117.9</v>
      </c>
      <c r="P13" s="63">
        <f t="shared" si="16"/>
        <v>121.77</v>
      </c>
    </row>
    <row r="14" spans="2:16" ht="15">
      <c r="B14" s="40" t="str">
        <f aca="true" t="shared" si="17" ref="B14">B61</f>
        <v>Poland</v>
      </c>
      <c r="C14" s="64">
        <f aca="true" t="shared" si="18" ref="C14:P14">C61</f>
        <v>100</v>
      </c>
      <c r="D14" s="58">
        <f t="shared" si="18"/>
        <v>105.26</v>
      </c>
      <c r="E14" s="58">
        <f t="shared" si="18"/>
        <v>111.89</v>
      </c>
      <c r="F14" s="58">
        <f t="shared" si="18"/>
        <v>112.8</v>
      </c>
      <c r="G14" s="58">
        <f t="shared" si="18"/>
        <v>111.53</v>
      </c>
      <c r="H14" s="58">
        <f t="shared" si="18"/>
        <v>113.8</v>
      </c>
      <c r="I14" s="58">
        <f t="shared" si="18"/>
        <v>118.42</v>
      </c>
      <c r="J14" s="58">
        <f t="shared" si="18"/>
        <v>113.26</v>
      </c>
      <c r="K14" s="58">
        <f t="shared" si="18"/>
        <v>116.31</v>
      </c>
      <c r="L14" s="58">
        <f t="shared" si="18"/>
        <v>123.1</v>
      </c>
      <c r="M14" s="58">
        <f t="shared" si="18"/>
        <v>122.53</v>
      </c>
      <c r="N14" s="58">
        <f t="shared" si="18"/>
        <v>103.53</v>
      </c>
      <c r="O14" s="64">
        <f t="shared" si="18"/>
        <v>120.67</v>
      </c>
      <c r="P14" s="63">
        <f t="shared" si="18"/>
        <v>124.73</v>
      </c>
    </row>
    <row r="15" spans="2:16" ht="15">
      <c r="B15" s="40" t="str">
        <f aca="true" t="shared" si="19" ref="B15">B62</f>
        <v>Austria</v>
      </c>
      <c r="C15" s="64">
        <f aca="true" t="shared" si="20" ref="C15:P15">C62</f>
        <v>100</v>
      </c>
      <c r="D15" s="58">
        <f t="shared" si="20"/>
        <v>103.89</v>
      </c>
      <c r="E15" s="58">
        <f t="shared" si="20"/>
        <v>98.51</v>
      </c>
      <c r="F15" s="58">
        <f t="shared" si="20"/>
        <v>104.37</v>
      </c>
      <c r="G15" s="58">
        <f t="shared" si="20"/>
        <v>102.25</v>
      </c>
      <c r="H15" s="58">
        <f t="shared" si="20"/>
        <v>101.76</v>
      </c>
      <c r="I15" s="58">
        <f t="shared" si="20"/>
        <v>102.37</v>
      </c>
      <c r="J15" s="58">
        <f t="shared" si="20"/>
        <v>105.61</v>
      </c>
      <c r="K15" s="58">
        <f t="shared" si="20"/>
        <v>115.6</v>
      </c>
      <c r="L15" s="58">
        <f t="shared" si="20"/>
        <v>116.89</v>
      </c>
      <c r="M15" s="58">
        <f t="shared" si="20"/>
        <v>119.18</v>
      </c>
      <c r="N15" s="58">
        <f t="shared" si="20"/>
        <v>117.94</v>
      </c>
      <c r="O15" s="64">
        <f t="shared" si="20"/>
        <v>127.18</v>
      </c>
      <c r="P15" s="63">
        <f t="shared" si="20"/>
        <v>125.87</v>
      </c>
    </row>
    <row r="16" spans="2:16" ht="15">
      <c r="B16" s="40" t="str">
        <f aca="true" t="shared" si="21" ref="B16">B63</f>
        <v>Germany</v>
      </c>
      <c r="C16" s="64">
        <f aca="true" t="shared" si="22" ref="C16:P16">C63</f>
        <v>100</v>
      </c>
      <c r="D16" s="58">
        <f t="shared" si="22"/>
        <v>107.3</v>
      </c>
      <c r="E16" s="58">
        <f t="shared" si="22"/>
        <v>109.83</v>
      </c>
      <c r="F16" s="58">
        <f t="shared" si="22"/>
        <v>110.66</v>
      </c>
      <c r="G16" s="58">
        <f t="shared" si="22"/>
        <v>110.33</v>
      </c>
      <c r="H16" s="58">
        <f t="shared" si="22"/>
        <v>114.61</v>
      </c>
      <c r="I16" s="58">
        <f t="shared" si="22"/>
        <v>115.79</v>
      </c>
      <c r="J16" s="58">
        <f t="shared" si="22"/>
        <v>119.39</v>
      </c>
      <c r="K16" s="58">
        <f t="shared" si="22"/>
        <v>121.57</v>
      </c>
      <c r="L16" s="58">
        <f t="shared" si="22"/>
        <v>121.09</v>
      </c>
      <c r="M16" s="58">
        <f t="shared" si="22"/>
        <v>125.98</v>
      </c>
      <c r="N16" s="58">
        <f t="shared" si="22"/>
        <v>120.38</v>
      </c>
      <c r="O16" s="64">
        <f t="shared" si="22"/>
        <v>126.87</v>
      </c>
      <c r="P16" s="63">
        <f t="shared" si="22"/>
        <v>126.35</v>
      </c>
    </row>
    <row r="17" spans="1:16" ht="15">
      <c r="A17" s="28"/>
      <c r="B17" s="40" t="str">
        <f aca="true" t="shared" si="23" ref="B17">B64</f>
        <v>Bulgaria</v>
      </c>
      <c r="C17" s="64">
        <f aca="true" t="shared" si="24" ref="C17:P17">C64</f>
        <v>100</v>
      </c>
      <c r="D17" s="58">
        <f t="shared" si="24"/>
        <v>97.35</v>
      </c>
      <c r="E17" s="58">
        <f t="shared" si="24"/>
        <v>99.72</v>
      </c>
      <c r="F17" s="58">
        <f t="shared" si="24"/>
        <v>104.11</v>
      </c>
      <c r="G17" s="58">
        <f t="shared" si="24"/>
        <v>98.94</v>
      </c>
      <c r="H17" s="58">
        <f t="shared" si="24"/>
        <v>103.97</v>
      </c>
      <c r="I17" s="58">
        <f t="shared" si="24"/>
        <v>101.94</v>
      </c>
      <c r="J17" s="58">
        <f t="shared" si="24"/>
        <v>104.96</v>
      </c>
      <c r="K17" s="58">
        <f t="shared" si="24"/>
        <v>103.35</v>
      </c>
      <c r="L17" s="58">
        <f t="shared" si="24"/>
        <v>122.19</v>
      </c>
      <c r="M17" s="58">
        <f t="shared" si="24"/>
        <v>124.46</v>
      </c>
      <c r="N17" s="58">
        <f t="shared" si="24"/>
        <v>114.46</v>
      </c>
      <c r="O17" s="64">
        <f t="shared" si="24"/>
        <v>117.29</v>
      </c>
      <c r="P17" s="63">
        <f t="shared" si="24"/>
        <v>128.2</v>
      </c>
    </row>
    <row r="18" spans="2:16" ht="15">
      <c r="B18" s="40" t="str">
        <f aca="true" t="shared" si="25" ref="B18">B65</f>
        <v>France</v>
      </c>
      <c r="C18" s="64">
        <f aca="true" t="shared" si="26" ref="C18:P18">C65</f>
        <v>100</v>
      </c>
      <c r="D18" s="58">
        <f t="shared" si="26"/>
        <v>105.88</v>
      </c>
      <c r="E18" s="58">
        <f t="shared" si="26"/>
        <v>106.22</v>
      </c>
      <c r="F18" s="58">
        <f t="shared" si="26"/>
        <v>114.02</v>
      </c>
      <c r="G18" s="58">
        <f t="shared" si="26"/>
        <v>106.21</v>
      </c>
      <c r="H18" s="58">
        <f t="shared" si="26"/>
        <v>111.65</v>
      </c>
      <c r="I18" s="58">
        <f t="shared" si="26"/>
        <v>111.92</v>
      </c>
      <c r="J18" s="58">
        <f t="shared" si="26"/>
        <v>109.87</v>
      </c>
      <c r="K18" s="58">
        <f t="shared" si="26"/>
        <v>112.25</v>
      </c>
      <c r="L18" s="58">
        <f t="shared" si="26"/>
        <v>121.57</v>
      </c>
      <c r="M18" s="58">
        <f t="shared" si="26"/>
        <v>126.13</v>
      </c>
      <c r="N18" s="58">
        <f t="shared" si="26"/>
        <v>124.94</v>
      </c>
      <c r="O18" s="64">
        <f t="shared" si="26"/>
        <v>128.81</v>
      </c>
      <c r="P18" s="63">
        <f t="shared" si="26"/>
        <v>129.24</v>
      </c>
    </row>
    <row r="19" spans="2:16" ht="15">
      <c r="B19" s="40" t="str">
        <f aca="true" t="shared" si="27" ref="B19">B66</f>
        <v>Lithuania</v>
      </c>
      <c r="C19" s="64">
        <f aca="true" t="shared" si="28" ref="C19:P19">C66</f>
        <v>100</v>
      </c>
      <c r="D19" s="58">
        <f t="shared" si="28"/>
        <v>118.84</v>
      </c>
      <c r="E19" s="58">
        <f t="shared" si="28"/>
        <v>105.4</v>
      </c>
      <c r="F19" s="58">
        <f t="shared" si="28"/>
        <v>99.14</v>
      </c>
      <c r="G19" s="58">
        <f t="shared" si="28"/>
        <v>99.64</v>
      </c>
      <c r="H19" s="58">
        <f t="shared" si="28"/>
        <v>103.78</v>
      </c>
      <c r="I19" s="58">
        <f t="shared" si="28"/>
        <v>111.11</v>
      </c>
      <c r="J19" s="58">
        <f t="shared" si="28"/>
        <v>103.09</v>
      </c>
      <c r="K19" s="58">
        <f t="shared" si="28"/>
        <v>99.86</v>
      </c>
      <c r="L19" s="58">
        <f t="shared" si="28"/>
        <v>126.14</v>
      </c>
      <c r="M19" s="58">
        <f t="shared" si="28"/>
        <v>116.3</v>
      </c>
      <c r="N19" s="58">
        <f t="shared" si="28"/>
        <v>113.7</v>
      </c>
      <c r="O19" s="64">
        <f t="shared" si="28"/>
        <v>128.44</v>
      </c>
      <c r="P19" s="63">
        <f t="shared" si="28"/>
        <v>130.73</v>
      </c>
    </row>
    <row r="20" spans="2:16" ht="15">
      <c r="B20" s="40" t="str">
        <f aca="true" t="shared" si="29" ref="B20">B67</f>
        <v>Luxembourg</v>
      </c>
      <c r="C20" s="64">
        <f aca="true" t="shared" si="30" ref="C20:P20">C67</f>
        <v>100</v>
      </c>
      <c r="D20" s="58">
        <f t="shared" si="30"/>
        <v>110.74</v>
      </c>
      <c r="E20" s="58">
        <f t="shared" si="30"/>
        <v>107.07</v>
      </c>
      <c r="F20" s="58">
        <f t="shared" si="30"/>
        <v>104.7</v>
      </c>
      <c r="G20" s="58">
        <f t="shared" si="30"/>
        <v>104.1</v>
      </c>
      <c r="H20" s="58">
        <f t="shared" si="30"/>
        <v>115.17</v>
      </c>
      <c r="I20" s="58">
        <f t="shared" si="30"/>
        <v>109.02</v>
      </c>
      <c r="J20" s="58">
        <f t="shared" si="30"/>
        <v>123.26</v>
      </c>
      <c r="K20" s="58">
        <f t="shared" si="30"/>
        <v>137.61</v>
      </c>
      <c r="L20" s="58">
        <f t="shared" si="30"/>
        <v>135.62</v>
      </c>
      <c r="M20" s="58">
        <f t="shared" si="30"/>
        <v>135.98</v>
      </c>
      <c r="N20" s="58">
        <f t="shared" si="30"/>
        <v>137.98</v>
      </c>
      <c r="O20" s="64">
        <f t="shared" si="30"/>
        <v>137.43</v>
      </c>
      <c r="P20" s="63">
        <f t="shared" si="30"/>
        <v>134.46</v>
      </c>
    </row>
    <row r="21" spans="2:16" ht="15">
      <c r="B21" s="40" t="str">
        <f aca="true" t="shared" si="31" ref="B21">B68</f>
        <v>Latvia</v>
      </c>
      <c r="C21" s="64">
        <f aca="true" t="shared" si="32" ref="C21:P21">C68</f>
        <v>100</v>
      </c>
      <c r="D21" s="58">
        <f t="shared" si="32"/>
        <v>111.36</v>
      </c>
      <c r="E21" s="58">
        <f t="shared" si="32"/>
        <v>111.39</v>
      </c>
      <c r="F21" s="58">
        <f t="shared" si="32"/>
        <v>118.9</v>
      </c>
      <c r="G21" s="58">
        <f t="shared" si="32"/>
        <v>121.95</v>
      </c>
      <c r="H21" s="58">
        <f t="shared" si="32"/>
        <v>120.31</v>
      </c>
      <c r="I21" s="58">
        <f t="shared" si="32"/>
        <v>124.76</v>
      </c>
      <c r="J21" s="58">
        <f t="shared" si="32"/>
        <v>127.45</v>
      </c>
      <c r="K21" s="58">
        <f t="shared" si="32"/>
        <v>147.18</v>
      </c>
      <c r="L21" s="58">
        <f t="shared" si="32"/>
        <v>156.61</v>
      </c>
      <c r="M21" s="58">
        <f t="shared" si="32"/>
        <v>133.88</v>
      </c>
      <c r="N21" s="58">
        <f t="shared" si="32"/>
        <v>127.54</v>
      </c>
      <c r="O21" s="64">
        <f t="shared" si="32"/>
        <v>146.67</v>
      </c>
      <c r="P21" s="63">
        <f t="shared" si="32"/>
        <v>136.18</v>
      </c>
    </row>
    <row r="22" spans="2:16" ht="15">
      <c r="B22" s="40" t="str">
        <f aca="true" t="shared" si="33" ref="B22">B69</f>
        <v>Portugal</v>
      </c>
      <c r="C22" s="64">
        <f aca="true" t="shared" si="34" ref="C22:P22">C69</f>
        <v>100</v>
      </c>
      <c r="D22" s="58">
        <f t="shared" si="34"/>
        <v>97.21</v>
      </c>
      <c r="E22" s="58">
        <f t="shared" si="34"/>
        <v>100.49</v>
      </c>
      <c r="F22" s="58">
        <f t="shared" si="34"/>
        <v>113.46</v>
      </c>
      <c r="G22" s="58">
        <f t="shared" si="34"/>
        <v>106.56</v>
      </c>
      <c r="H22" s="58">
        <f t="shared" si="34"/>
        <v>107.3</v>
      </c>
      <c r="I22" s="58">
        <f t="shared" si="34"/>
        <v>95.53</v>
      </c>
      <c r="J22" s="58">
        <f t="shared" si="34"/>
        <v>95.06</v>
      </c>
      <c r="K22" s="58">
        <f t="shared" si="34"/>
        <v>90.29</v>
      </c>
      <c r="L22" s="58">
        <f t="shared" si="34"/>
        <v>98.56</v>
      </c>
      <c r="M22" s="58">
        <f t="shared" si="34"/>
        <v>106.65</v>
      </c>
      <c r="N22" s="58">
        <f t="shared" si="34"/>
        <v>103.5</v>
      </c>
      <c r="O22" s="64">
        <f t="shared" si="34"/>
        <v>121.51</v>
      </c>
      <c r="P22" s="63">
        <f t="shared" si="34"/>
        <v>136.48</v>
      </c>
    </row>
    <row r="23" spans="2:16" ht="15">
      <c r="B23" s="40" t="str">
        <f aca="true" t="shared" si="35" ref="B23">B70</f>
        <v>Greece</v>
      </c>
      <c r="C23" s="64">
        <f aca="true" t="shared" si="36" ref="C23:P23">C70</f>
        <v>100</v>
      </c>
      <c r="D23" s="58">
        <f t="shared" si="36"/>
        <v>98.13</v>
      </c>
      <c r="E23" s="58">
        <f t="shared" si="36"/>
        <v>98.54</v>
      </c>
      <c r="F23" s="58">
        <f t="shared" si="36"/>
        <v>94.83</v>
      </c>
      <c r="G23" s="58">
        <f t="shared" si="36"/>
        <v>100.65</v>
      </c>
      <c r="H23" s="58">
        <f t="shared" si="36"/>
        <v>102.8</v>
      </c>
      <c r="I23" s="58">
        <f t="shared" si="36"/>
        <v>110.94</v>
      </c>
      <c r="J23" s="58">
        <f t="shared" si="36"/>
        <v>115.23</v>
      </c>
      <c r="K23" s="58">
        <f t="shared" si="36"/>
        <v>122.12</v>
      </c>
      <c r="L23" s="58">
        <f t="shared" si="36"/>
        <v>134.05</v>
      </c>
      <c r="M23" s="58">
        <f t="shared" si="36"/>
        <v>138.38</v>
      </c>
      <c r="N23" s="58">
        <f t="shared" si="36"/>
        <v>137.98</v>
      </c>
      <c r="O23" s="64">
        <f t="shared" si="36"/>
        <v>128.86</v>
      </c>
      <c r="P23" s="63">
        <f t="shared" si="36"/>
        <v>138.13</v>
      </c>
    </row>
    <row r="24" spans="2:16" ht="15">
      <c r="B24" s="40" t="str">
        <f aca="true" t="shared" si="37" ref="B24">B71</f>
        <v>Hungary</v>
      </c>
      <c r="C24" s="64">
        <f aca="true" t="shared" si="38" ref="C24:P24">C71</f>
        <v>100</v>
      </c>
      <c r="D24" s="58">
        <f t="shared" si="38"/>
        <v>91.77</v>
      </c>
      <c r="E24" s="58">
        <f t="shared" si="38"/>
        <v>98.75</v>
      </c>
      <c r="F24" s="58">
        <f t="shared" si="38"/>
        <v>100.75</v>
      </c>
      <c r="G24" s="58">
        <f t="shared" si="38"/>
        <v>87.54</v>
      </c>
      <c r="H24" s="58">
        <f t="shared" si="38"/>
        <v>79.56</v>
      </c>
      <c r="I24" s="58">
        <f t="shared" si="38"/>
        <v>101.83</v>
      </c>
      <c r="J24" s="58">
        <f t="shared" si="38"/>
        <v>128.57</v>
      </c>
      <c r="K24" s="58">
        <f t="shared" si="38"/>
        <v>115.7</v>
      </c>
      <c r="L24" s="58">
        <f t="shared" si="38"/>
        <v>135.01</v>
      </c>
      <c r="M24" s="58">
        <f t="shared" si="38"/>
        <v>149.11</v>
      </c>
      <c r="N24" s="58">
        <f t="shared" si="38"/>
        <v>152.63</v>
      </c>
      <c r="O24" s="64">
        <f t="shared" si="38"/>
        <v>168.4</v>
      </c>
      <c r="P24" s="63">
        <f t="shared" si="38"/>
        <v>144.58</v>
      </c>
    </row>
    <row r="25" spans="2:16" ht="15">
      <c r="B25" s="40" t="str">
        <f aca="true" t="shared" si="39" ref="B25">B72</f>
        <v>Netherlands</v>
      </c>
      <c r="C25" s="64">
        <f aca="true" t="shared" si="40" ref="C25:P25">C72</f>
        <v>100</v>
      </c>
      <c r="D25" s="58">
        <f t="shared" si="40"/>
        <v>101.75</v>
      </c>
      <c r="E25" s="58">
        <f t="shared" si="40"/>
        <v>111.91</v>
      </c>
      <c r="F25" s="58">
        <f t="shared" si="40"/>
        <v>116.11</v>
      </c>
      <c r="G25" s="58">
        <f t="shared" si="40"/>
        <v>114.72</v>
      </c>
      <c r="H25" s="58">
        <f t="shared" si="40"/>
        <v>117.74</v>
      </c>
      <c r="I25" s="58">
        <f t="shared" si="40"/>
        <v>121.5</v>
      </c>
      <c r="J25" s="58">
        <f t="shared" si="40"/>
        <v>118.56</v>
      </c>
      <c r="K25" s="58">
        <f t="shared" si="40"/>
        <v>115.4</v>
      </c>
      <c r="L25" s="58">
        <f t="shared" si="40"/>
        <v>118.6</v>
      </c>
      <c r="M25" s="58">
        <f t="shared" si="40"/>
        <v>121.75</v>
      </c>
      <c r="N25" s="58">
        <f t="shared" si="40"/>
        <v>121.4</v>
      </c>
      <c r="O25" s="64">
        <f t="shared" si="40"/>
        <v>129.94</v>
      </c>
      <c r="P25" s="63">
        <f t="shared" si="40"/>
        <v>146.47</v>
      </c>
    </row>
    <row r="26" spans="2:16" ht="15">
      <c r="B26" s="40" t="str">
        <f aca="true" t="shared" si="41" ref="B26">B73</f>
        <v>Slovakia</v>
      </c>
      <c r="C26" s="64">
        <f aca="true" t="shared" si="42" ref="C26:P26">C73</f>
        <v>100</v>
      </c>
      <c r="D26" s="58">
        <f t="shared" si="42"/>
        <v>96.95</v>
      </c>
      <c r="E26" s="58">
        <f t="shared" si="42"/>
        <v>97.15</v>
      </c>
      <c r="F26" s="58">
        <f t="shared" si="42"/>
        <v>104.33</v>
      </c>
      <c r="G26" s="58">
        <f t="shared" si="42"/>
        <v>91.66</v>
      </c>
      <c r="H26" s="58">
        <f t="shared" si="42"/>
        <v>91.95</v>
      </c>
      <c r="I26" s="58">
        <f t="shared" si="42"/>
        <v>100.56</v>
      </c>
      <c r="J26" s="58">
        <f t="shared" si="42"/>
        <v>114.65</v>
      </c>
      <c r="K26" s="58">
        <f t="shared" si="42"/>
        <v>105.24</v>
      </c>
      <c r="L26" s="58">
        <f t="shared" si="42"/>
        <v>113.54</v>
      </c>
      <c r="M26" s="58">
        <f t="shared" si="42"/>
        <v>120.58</v>
      </c>
      <c r="N26" s="58">
        <f t="shared" si="42"/>
        <v>120.09</v>
      </c>
      <c r="O26" s="64">
        <f t="shared" si="42"/>
        <v>141.05</v>
      </c>
      <c r="P26" s="63">
        <f t="shared" si="42"/>
        <v>147.91</v>
      </c>
    </row>
    <row r="27" spans="2:16" ht="15">
      <c r="B27" s="40" t="str">
        <f aca="true" t="shared" si="43" ref="B27">B74</f>
        <v>United Kingdom</v>
      </c>
      <c r="C27" s="64">
        <f aca="true" t="shared" si="44" ref="C27:P27">C74</f>
        <v>100</v>
      </c>
      <c r="D27" s="58">
        <f t="shared" si="44"/>
        <v>101.04</v>
      </c>
      <c r="E27" s="58">
        <f t="shared" si="44"/>
        <v>106.31</v>
      </c>
      <c r="F27" s="58">
        <f t="shared" si="44"/>
        <v>110.7</v>
      </c>
      <c r="G27" s="58">
        <f t="shared" si="44"/>
        <v>110.03</v>
      </c>
      <c r="H27" s="58">
        <f t="shared" si="44"/>
        <v>117.29</v>
      </c>
      <c r="I27" s="58">
        <f t="shared" si="44"/>
        <v>120.44</v>
      </c>
      <c r="J27" s="58">
        <f t="shared" si="44"/>
        <v>124.72</v>
      </c>
      <c r="K27" s="58">
        <f t="shared" si="44"/>
        <v>131.36</v>
      </c>
      <c r="L27" s="58">
        <f t="shared" si="44"/>
        <v>140.41</v>
      </c>
      <c r="M27" s="58">
        <f t="shared" si="44"/>
        <v>145.39</v>
      </c>
      <c r="N27" s="58">
        <f t="shared" si="44"/>
        <v>146.97</v>
      </c>
      <c r="O27" s="64">
        <f t="shared" si="44"/>
        <v>152.02</v>
      </c>
      <c r="P27" s="63">
        <f t="shared" si="44"/>
        <v>156.58</v>
      </c>
    </row>
    <row r="28" spans="2:16" ht="15">
      <c r="B28" s="40" t="str">
        <f aca="true" t="shared" si="45" ref="B28">B75</f>
        <v>Italy</v>
      </c>
      <c r="C28" s="64">
        <f aca="true" t="shared" si="46" ref="C28:P28">C75</f>
        <v>100</v>
      </c>
      <c r="D28" s="58">
        <f t="shared" si="46"/>
        <v>104.11</v>
      </c>
      <c r="E28" s="58">
        <f t="shared" si="46"/>
        <v>111.91</v>
      </c>
      <c r="F28" s="58">
        <f t="shared" si="46"/>
        <v>123.91</v>
      </c>
      <c r="G28" s="58">
        <f t="shared" si="46"/>
        <v>116.9</v>
      </c>
      <c r="H28" s="58">
        <f t="shared" si="46"/>
        <v>114.75</v>
      </c>
      <c r="I28" s="58">
        <f t="shared" si="46"/>
        <v>116.75</v>
      </c>
      <c r="J28" s="58">
        <f t="shared" si="46"/>
        <v>124.69</v>
      </c>
      <c r="K28" s="58">
        <f t="shared" si="46"/>
        <v>126.99</v>
      </c>
      <c r="L28" s="58">
        <f t="shared" si="46"/>
        <v>134.57</v>
      </c>
      <c r="M28" s="58">
        <f t="shared" si="46"/>
        <v>143.69</v>
      </c>
      <c r="N28" s="58">
        <f t="shared" si="46"/>
        <v>147.55</v>
      </c>
      <c r="O28" s="64">
        <f t="shared" si="46"/>
        <v>155.82</v>
      </c>
      <c r="P28" s="63">
        <f t="shared" si="46"/>
        <v>163.92</v>
      </c>
    </row>
    <row r="29" spans="2:16" ht="15">
      <c r="B29" s="40" t="str">
        <f aca="true" t="shared" si="47" ref="B29">B76</f>
        <v>Czech Republic</v>
      </c>
      <c r="C29" s="64">
        <f aca="true" t="shared" si="48" ref="C29:P29">C76</f>
        <v>100</v>
      </c>
      <c r="D29" s="58">
        <f t="shared" si="48"/>
        <v>101.97</v>
      </c>
      <c r="E29" s="58">
        <f t="shared" si="48"/>
        <v>111.02</v>
      </c>
      <c r="F29" s="58">
        <f t="shared" si="48"/>
        <v>112.02</v>
      </c>
      <c r="G29" s="58">
        <f t="shared" si="48"/>
        <v>110.52</v>
      </c>
      <c r="H29" s="58">
        <f t="shared" si="48"/>
        <v>118.94</v>
      </c>
      <c r="I29" s="58">
        <f t="shared" si="48"/>
        <v>123.4</v>
      </c>
      <c r="J29" s="58">
        <f t="shared" si="48"/>
        <v>128.6</v>
      </c>
      <c r="K29" s="58">
        <f t="shared" si="48"/>
        <v>134.69</v>
      </c>
      <c r="L29" s="58">
        <f t="shared" si="48"/>
        <v>140.91</v>
      </c>
      <c r="M29" s="58">
        <f t="shared" si="48"/>
        <v>152.03</v>
      </c>
      <c r="N29" s="58">
        <f t="shared" si="48"/>
        <v>146.71</v>
      </c>
      <c r="O29" s="64">
        <f t="shared" si="48"/>
        <v>163.36</v>
      </c>
      <c r="P29" s="63">
        <f t="shared" si="48"/>
        <v>166.36</v>
      </c>
    </row>
    <row r="30" spans="2:16" ht="15">
      <c r="B30" s="40" t="str">
        <f aca="true" t="shared" si="49" ref="B30">B77</f>
        <v>Slovenia</v>
      </c>
      <c r="C30" s="64">
        <f aca="true" t="shared" si="50" ref="C30:P30">C77</f>
        <v>100</v>
      </c>
      <c r="D30" s="58">
        <f t="shared" si="50"/>
        <v>104.63</v>
      </c>
      <c r="E30" s="58">
        <f t="shared" si="50"/>
        <v>104.7</v>
      </c>
      <c r="F30" s="58">
        <f t="shared" si="50"/>
        <v>99.64</v>
      </c>
      <c r="G30" s="58">
        <f t="shared" si="50"/>
        <v>103</v>
      </c>
      <c r="H30" s="58">
        <f t="shared" si="50"/>
        <v>110.4</v>
      </c>
      <c r="I30" s="58">
        <f t="shared" si="50"/>
        <v>100.3</v>
      </c>
      <c r="J30" s="58">
        <f t="shared" si="50"/>
        <v>96.85</v>
      </c>
      <c r="K30" s="58">
        <f t="shared" si="50"/>
        <v>113.81</v>
      </c>
      <c r="L30" s="58">
        <f t="shared" si="50"/>
        <v>126.85</v>
      </c>
      <c r="M30" s="58">
        <f t="shared" si="50"/>
        <v>135.96</v>
      </c>
      <c r="N30" s="58">
        <f t="shared" si="50"/>
        <v>152.17</v>
      </c>
      <c r="O30" s="64">
        <f t="shared" si="50"/>
        <v>171.09</v>
      </c>
      <c r="P30" s="63">
        <f t="shared" si="50"/>
        <v>170.15</v>
      </c>
    </row>
    <row r="31" spans="2:16" ht="15">
      <c r="B31" s="40" t="str">
        <f aca="true" t="shared" si="51" ref="B31">B78</f>
        <v>Cyprus</v>
      </c>
      <c r="C31" s="64">
        <f aca="true" t="shared" si="52" ref="C31:P31">C78</f>
        <v>100</v>
      </c>
      <c r="D31" s="58">
        <f t="shared" si="52"/>
        <v>100.27</v>
      </c>
      <c r="E31" s="58">
        <f t="shared" si="52"/>
        <v>92.7</v>
      </c>
      <c r="F31" s="58">
        <f t="shared" si="52"/>
        <v>101.92</v>
      </c>
      <c r="G31" s="58">
        <f t="shared" si="52"/>
        <v>92.85</v>
      </c>
      <c r="H31" s="58">
        <f t="shared" si="52"/>
        <v>93.64</v>
      </c>
      <c r="I31" s="58">
        <f t="shared" si="52"/>
        <v>99.04</v>
      </c>
      <c r="J31" s="58">
        <f t="shared" si="52"/>
        <v>94.91</v>
      </c>
      <c r="K31" s="58">
        <f t="shared" si="52"/>
        <v>74.71</v>
      </c>
      <c r="L31" s="58">
        <f t="shared" si="52"/>
        <v>90.55</v>
      </c>
      <c r="M31" s="58">
        <f t="shared" si="52"/>
        <v>98.05</v>
      </c>
      <c r="N31" s="58">
        <f t="shared" si="52"/>
        <v>111.4</v>
      </c>
      <c r="O31" s="64">
        <f t="shared" si="52"/>
        <v>152.68</v>
      </c>
      <c r="P31" s="63">
        <f t="shared" si="52"/>
        <v>184.94</v>
      </c>
    </row>
    <row r="32" spans="2:16" ht="15">
      <c r="B32" s="41" t="str">
        <f aca="true" t="shared" si="53" ref="B32">B79</f>
        <v>Ireland</v>
      </c>
      <c r="C32" s="65">
        <f aca="true" t="shared" si="54" ref="C32:P32">C79</f>
        <v>100</v>
      </c>
      <c r="D32" s="59">
        <f t="shared" si="54"/>
        <v>101.11</v>
      </c>
      <c r="E32" s="59">
        <f t="shared" si="54"/>
        <v>107.86</v>
      </c>
      <c r="F32" s="59">
        <f t="shared" si="54"/>
        <v>114.17</v>
      </c>
      <c r="G32" s="59">
        <f t="shared" si="54"/>
        <v>113.41</v>
      </c>
      <c r="H32" s="59">
        <f t="shared" si="54"/>
        <v>111.13</v>
      </c>
      <c r="I32" s="59">
        <f t="shared" si="54"/>
        <v>103.24</v>
      </c>
      <c r="J32" s="59">
        <f t="shared" si="54"/>
        <v>108.45</v>
      </c>
      <c r="K32" s="59">
        <f t="shared" si="54"/>
        <v>127.61</v>
      </c>
      <c r="L32" s="59">
        <f t="shared" si="54"/>
        <v>147.59</v>
      </c>
      <c r="M32" s="59">
        <f t="shared" si="54"/>
        <v>162.09</v>
      </c>
      <c r="N32" s="59">
        <f t="shared" si="54"/>
        <v>192.78</v>
      </c>
      <c r="O32" s="65">
        <f t="shared" si="54"/>
        <v>214.31</v>
      </c>
      <c r="P32" s="63">
        <f t="shared" si="54"/>
        <v>201.12</v>
      </c>
    </row>
    <row r="33" spans="2:16" ht="15">
      <c r="B33" s="40" t="str">
        <f aca="true" t="shared" si="55" ref="B33">B80</f>
        <v>Spain</v>
      </c>
      <c r="C33" s="64">
        <f aca="true" t="shared" si="56" ref="C33:P33">C80</f>
        <v>100</v>
      </c>
      <c r="D33" s="58">
        <f t="shared" si="56"/>
        <v>100.69</v>
      </c>
      <c r="E33" s="58">
        <f t="shared" si="56"/>
        <v>94.91</v>
      </c>
      <c r="F33" s="58">
        <f t="shared" si="56"/>
        <v>92.67</v>
      </c>
      <c r="G33" s="58">
        <f t="shared" si="56"/>
        <v>92.96</v>
      </c>
      <c r="H33" s="58">
        <f t="shared" si="56"/>
        <v>93.3</v>
      </c>
      <c r="I33" s="58">
        <f t="shared" si="56"/>
        <v>92.67</v>
      </c>
      <c r="J33" s="58">
        <f t="shared" si="56"/>
        <v>93.63</v>
      </c>
      <c r="K33" s="58">
        <f t="shared" si="56"/>
        <v>108.79</v>
      </c>
      <c r="L33" s="58">
        <f t="shared" si="56"/>
        <v>128.35</v>
      </c>
      <c r="M33" s="58">
        <f t="shared" si="56"/>
        <v>144.12</v>
      </c>
      <c r="N33" s="58">
        <f t="shared" si="56"/>
        <v>163.65</v>
      </c>
      <c r="O33" s="64">
        <f t="shared" si="56"/>
        <v>202.17</v>
      </c>
      <c r="P33" s="63">
        <f t="shared" si="56"/>
        <v>214.72</v>
      </c>
    </row>
    <row r="34" spans="2:16" s="34" customFormat="1" ht="15">
      <c r="B34" s="42" t="str">
        <f aca="true" t="shared" si="57" ref="B34">B81</f>
        <v>Croatia</v>
      </c>
      <c r="C34" s="66" t="str">
        <f aca="true" t="shared" si="58" ref="C34:P34">C81</f>
        <v>:</v>
      </c>
      <c r="D34" s="60" t="str">
        <f t="shared" si="58"/>
        <v>:</v>
      </c>
      <c r="E34" s="60" t="str">
        <f t="shared" si="58"/>
        <v>:</v>
      </c>
      <c r="F34" s="60" t="str">
        <f t="shared" si="58"/>
        <v>:</v>
      </c>
      <c r="G34" s="60" t="str">
        <f t="shared" si="58"/>
        <v>:</v>
      </c>
      <c r="H34" s="60" t="str">
        <f t="shared" si="58"/>
        <v>:</v>
      </c>
      <c r="I34" s="60" t="str">
        <f t="shared" si="58"/>
        <v>:</v>
      </c>
      <c r="J34" s="60" t="str">
        <f t="shared" si="58"/>
        <v>:</v>
      </c>
      <c r="K34" s="60" t="str">
        <f t="shared" si="58"/>
        <v>:</v>
      </c>
      <c r="L34" s="60" t="str">
        <f t="shared" si="58"/>
        <v>:</v>
      </c>
      <c r="M34" s="60" t="str">
        <f t="shared" si="58"/>
        <v>:</v>
      </c>
      <c r="N34" s="60" t="str">
        <f t="shared" si="58"/>
        <v>:</v>
      </c>
      <c r="O34" s="66" t="str">
        <f t="shared" si="58"/>
        <v>:</v>
      </c>
      <c r="P34" s="66" t="str">
        <f t="shared" si="58"/>
        <v>:</v>
      </c>
    </row>
    <row r="35" spans="2:16" s="34" customFormat="1" ht="15">
      <c r="B35" s="43" t="str">
        <f aca="true" t="shared" si="59" ref="B35">B82</f>
        <v>Norway</v>
      </c>
      <c r="C35" s="67">
        <f aca="true" t="shared" si="60" ref="C35:P35">C82</f>
        <v>100</v>
      </c>
      <c r="D35" s="61">
        <f t="shared" si="60"/>
        <v>104.35</v>
      </c>
      <c r="E35" s="61">
        <f t="shared" si="60"/>
        <v>108.04</v>
      </c>
      <c r="F35" s="61">
        <f t="shared" si="60"/>
        <v>106.22</v>
      </c>
      <c r="G35" s="61">
        <f t="shared" si="60"/>
        <v>102.67</v>
      </c>
      <c r="H35" s="61">
        <f t="shared" si="60"/>
        <v>108.29</v>
      </c>
      <c r="I35" s="61">
        <f t="shared" si="60"/>
        <v>111.5</v>
      </c>
      <c r="J35" s="61">
        <f t="shared" si="60"/>
        <v>108.77</v>
      </c>
      <c r="K35" s="61">
        <f t="shared" si="60"/>
        <v>112.39</v>
      </c>
      <c r="L35" s="61" t="str">
        <f t="shared" si="60"/>
        <v>:</v>
      </c>
      <c r="M35" s="61" t="str">
        <f t="shared" si="60"/>
        <v>:</v>
      </c>
      <c r="N35" s="61" t="str">
        <f t="shared" si="60"/>
        <v>:</v>
      </c>
      <c r="O35" s="67" t="str">
        <f t="shared" si="60"/>
        <v>:</v>
      </c>
      <c r="P35" s="67" t="str">
        <f t="shared" si="60"/>
        <v>:</v>
      </c>
    </row>
    <row r="36" spans="2:16" s="34" customFormat="1" ht="15">
      <c r="B36" s="117" t="str">
        <f aca="true" t="shared" si="61" ref="B36">B83</f>
        <v>Switzerland</v>
      </c>
      <c r="C36" s="66">
        <f aca="true" t="shared" si="62" ref="C36:P36">C83</f>
        <v>100</v>
      </c>
      <c r="D36" s="60">
        <f t="shared" si="62"/>
        <v>101.66</v>
      </c>
      <c r="E36" s="60">
        <f t="shared" si="62"/>
        <v>103.23</v>
      </c>
      <c r="F36" s="60">
        <f t="shared" si="62"/>
        <v>106.73</v>
      </c>
      <c r="G36" s="60">
        <f t="shared" si="62"/>
        <v>103.97</v>
      </c>
      <c r="H36" s="60">
        <f t="shared" si="62"/>
        <v>103.58</v>
      </c>
      <c r="I36" s="60">
        <f t="shared" si="62"/>
        <v>104.38</v>
      </c>
      <c r="J36" s="60">
        <f t="shared" si="62"/>
        <v>111.57</v>
      </c>
      <c r="K36" s="60">
        <f t="shared" si="62"/>
        <v>112.67</v>
      </c>
      <c r="L36" s="60">
        <f t="shared" si="62"/>
        <v>109.17</v>
      </c>
      <c r="M36" s="60">
        <f t="shared" si="62"/>
        <v>109.6</v>
      </c>
      <c r="N36" s="60">
        <f t="shared" si="62"/>
        <v>108.68</v>
      </c>
      <c r="O36" s="66" t="str">
        <f t="shared" si="62"/>
        <v>:</v>
      </c>
      <c r="P36" s="66" t="str">
        <f t="shared" si="62"/>
        <v>:</v>
      </c>
    </row>
    <row r="37" spans="2:16" s="34" customFormat="1" ht="15">
      <c r="B37" s="115" t="str">
        <f aca="true" t="shared" si="63" ref="B37">B84</f>
        <v>Turkey</v>
      </c>
      <c r="C37" s="66">
        <f aca="true" t="shared" si="64" ref="C37:P37">C84</f>
        <v>100</v>
      </c>
      <c r="D37" s="116">
        <f t="shared" si="64"/>
        <v>113.12</v>
      </c>
      <c r="E37" s="116">
        <f t="shared" si="64"/>
        <v>116.32</v>
      </c>
      <c r="F37" s="116">
        <f t="shared" si="64"/>
        <v>117.8</v>
      </c>
      <c r="G37" s="116">
        <f t="shared" si="64"/>
        <v>123</v>
      </c>
      <c r="H37" s="116">
        <f t="shared" si="64"/>
        <v>112.84</v>
      </c>
      <c r="I37" s="116">
        <f t="shared" si="64"/>
        <v>105.52</v>
      </c>
      <c r="J37" s="116">
        <f t="shared" si="64"/>
        <v>108.19</v>
      </c>
      <c r="K37" s="116">
        <f t="shared" si="64"/>
        <v>109.64</v>
      </c>
      <c r="L37" s="116">
        <f t="shared" si="64"/>
        <v>107.03</v>
      </c>
      <c r="M37" s="116">
        <f t="shared" si="64"/>
        <v>97.38</v>
      </c>
      <c r="N37" s="116" t="str">
        <f t="shared" si="64"/>
        <v>:</v>
      </c>
      <c r="O37" s="66" t="str">
        <f t="shared" si="64"/>
        <v>:</v>
      </c>
      <c r="P37" s="66" t="str">
        <f t="shared" si="64"/>
        <v>:</v>
      </c>
    </row>
    <row r="39" spans="2:14" ht="15">
      <c r="B39" s="69" t="s">
        <v>115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ht="15">
      <c r="B40" s="8" t="s">
        <v>113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1:14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7" customFormat="1" ht="15">
      <c r="A43" s="6"/>
      <c r="B43" s="2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6" s="7" customFormat="1" ht="15">
      <c r="B44" s="108" t="s">
        <v>73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s="7" customFormat="1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s="7" customFormat="1" ht="15">
      <c r="B46" s="108" t="s">
        <v>46</v>
      </c>
      <c r="C46" s="109">
        <v>41922.705034722225</v>
      </c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s="7" customFormat="1" ht="15">
      <c r="B47" s="108" t="s">
        <v>47</v>
      </c>
      <c r="C47" s="109">
        <v>41927.306429895834</v>
      </c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5">
      <c r="B48" s="108" t="s">
        <v>48</v>
      </c>
      <c r="C48" s="108" t="s">
        <v>49</v>
      </c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5">
      <c r="B50" s="108" t="s">
        <v>50</v>
      </c>
      <c r="C50" s="108" t="s">
        <v>74</v>
      </c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2.75">
      <c r="B52" s="110" t="s">
        <v>54</v>
      </c>
      <c r="C52" s="110" t="s">
        <v>55</v>
      </c>
      <c r="D52" s="110" t="s">
        <v>56</v>
      </c>
      <c r="E52" s="110" t="s">
        <v>57</v>
      </c>
      <c r="F52" s="110" t="s">
        <v>58</v>
      </c>
      <c r="G52" s="110" t="s">
        <v>59</v>
      </c>
      <c r="H52" s="110" t="s">
        <v>60</v>
      </c>
      <c r="I52" s="110" t="s">
        <v>61</v>
      </c>
      <c r="J52" s="110" t="s">
        <v>62</v>
      </c>
      <c r="K52" s="110" t="s">
        <v>63</v>
      </c>
      <c r="L52" s="110" t="s">
        <v>64</v>
      </c>
      <c r="M52" s="110" t="s">
        <v>65</v>
      </c>
      <c r="N52" s="110" t="s">
        <v>66</v>
      </c>
      <c r="O52" s="110" t="s">
        <v>67</v>
      </c>
      <c r="P52" s="110" t="s">
        <v>120</v>
      </c>
    </row>
    <row r="53" spans="2:16" ht="12.75">
      <c r="B53" s="122" t="s">
        <v>1</v>
      </c>
      <c r="C53" s="111">
        <v>100</v>
      </c>
      <c r="D53" s="113">
        <v>101.52</v>
      </c>
      <c r="E53" s="113">
        <v>104.03</v>
      </c>
      <c r="F53" s="113">
        <v>106.55</v>
      </c>
      <c r="G53" s="113">
        <v>104.01</v>
      </c>
      <c r="H53" s="113">
        <v>104.84</v>
      </c>
      <c r="I53" s="113">
        <v>106.14</v>
      </c>
      <c r="J53" s="114">
        <v>107.1</v>
      </c>
      <c r="K53" s="113">
        <v>109.36</v>
      </c>
      <c r="L53" s="113">
        <v>118.14</v>
      </c>
      <c r="M53" s="113">
        <v>123.81</v>
      </c>
      <c r="N53" s="113">
        <v>121.02</v>
      </c>
      <c r="O53" s="113">
        <v>129.25</v>
      </c>
      <c r="P53" s="113">
        <v>131.49</v>
      </c>
    </row>
    <row r="54" spans="2:16" ht="12.75">
      <c r="B54" s="110" t="s">
        <v>25</v>
      </c>
      <c r="C54" s="111">
        <v>100</v>
      </c>
      <c r="D54" s="113">
        <v>66.53</v>
      </c>
      <c r="E54" s="113">
        <v>72.94</v>
      </c>
      <c r="F54" s="113">
        <v>70.53</v>
      </c>
      <c r="G54" s="113">
        <v>71.59</v>
      </c>
      <c r="H54" s="113">
        <v>68.07</v>
      </c>
      <c r="I54" s="113">
        <v>68.23</v>
      </c>
      <c r="J54" s="113">
        <v>61.05</v>
      </c>
      <c r="K54" s="113">
        <v>50.98</v>
      </c>
      <c r="L54" s="113">
        <v>60.67</v>
      </c>
      <c r="M54" s="113">
        <v>64.86</v>
      </c>
      <c r="N54" s="113">
        <v>59.57</v>
      </c>
      <c r="O54" s="113">
        <v>62.02</v>
      </c>
      <c r="P54" s="113">
        <v>60.49</v>
      </c>
    </row>
    <row r="55" spans="2:16" ht="12.75">
      <c r="B55" s="110" t="s">
        <v>9</v>
      </c>
      <c r="C55" s="111">
        <v>100</v>
      </c>
      <c r="D55" s="113">
        <v>108.87</v>
      </c>
      <c r="E55" s="113">
        <v>97.17</v>
      </c>
      <c r="F55" s="113">
        <v>78.66</v>
      </c>
      <c r="G55" s="113">
        <v>86.55</v>
      </c>
      <c r="H55" s="113">
        <v>95.91</v>
      </c>
      <c r="I55" s="113">
        <v>95.16</v>
      </c>
      <c r="J55" s="113">
        <v>84.06</v>
      </c>
      <c r="K55" s="113">
        <v>88.55</v>
      </c>
      <c r="L55" s="113">
        <v>81.56</v>
      </c>
      <c r="M55" s="113">
        <v>83.32</v>
      </c>
      <c r="N55" s="114">
        <v>85.2</v>
      </c>
      <c r="O55" s="113">
        <v>83.27</v>
      </c>
      <c r="P55" s="114">
        <v>80.6</v>
      </c>
    </row>
    <row r="56" spans="2:16" ht="12.75">
      <c r="B56" s="110" t="s">
        <v>29</v>
      </c>
      <c r="C56" s="111">
        <v>100</v>
      </c>
      <c r="D56" s="113">
        <v>103.81</v>
      </c>
      <c r="E56" s="113">
        <v>104.76</v>
      </c>
      <c r="F56" s="111">
        <v>107</v>
      </c>
      <c r="G56" s="113">
        <v>107.58</v>
      </c>
      <c r="H56" s="113">
        <v>102.47</v>
      </c>
      <c r="I56" s="113">
        <v>115.36</v>
      </c>
      <c r="J56" s="113">
        <v>107.81</v>
      </c>
      <c r="K56" s="113">
        <v>106.09</v>
      </c>
      <c r="L56" s="113">
        <v>116.39</v>
      </c>
      <c r="M56" s="113">
        <v>110.32</v>
      </c>
      <c r="N56" s="113">
        <v>107.56</v>
      </c>
      <c r="O56" s="113">
        <v>108.07</v>
      </c>
      <c r="P56" s="113">
        <v>109.85</v>
      </c>
    </row>
    <row r="57" spans="2:16" ht="12.75">
      <c r="B57" s="110" t="s">
        <v>20</v>
      </c>
      <c r="C57" s="111">
        <v>100</v>
      </c>
      <c r="D57" s="113">
        <v>103.75</v>
      </c>
      <c r="E57" s="113">
        <v>110.67</v>
      </c>
      <c r="F57" s="113">
        <v>93.54</v>
      </c>
      <c r="G57" s="113">
        <v>92.12</v>
      </c>
      <c r="H57" s="113">
        <v>109.02</v>
      </c>
      <c r="I57" s="113">
        <v>91.78</v>
      </c>
      <c r="J57" s="113">
        <v>115.38</v>
      </c>
      <c r="K57" s="113">
        <v>134.61</v>
      </c>
      <c r="L57" s="113">
        <v>123.22</v>
      </c>
      <c r="M57" s="113">
        <v>148.74</v>
      </c>
      <c r="N57" s="113">
        <v>116.36</v>
      </c>
      <c r="O57" s="113">
        <v>102.41</v>
      </c>
      <c r="P57" s="113">
        <v>111.28</v>
      </c>
    </row>
    <row r="58" spans="2:16" ht="12.75">
      <c r="B58" s="110" t="s">
        <v>28</v>
      </c>
      <c r="C58" s="111">
        <v>100</v>
      </c>
      <c r="D58" s="114">
        <v>100.2</v>
      </c>
      <c r="E58" s="113">
        <v>101.81</v>
      </c>
      <c r="F58" s="114">
        <v>99.2</v>
      </c>
      <c r="G58" s="113">
        <v>102.23</v>
      </c>
      <c r="H58" s="113">
        <v>103.35</v>
      </c>
      <c r="I58" s="113">
        <v>103.21</v>
      </c>
      <c r="J58" s="113">
        <v>106.69</v>
      </c>
      <c r="K58" s="114">
        <v>104.8</v>
      </c>
      <c r="L58" s="114">
        <v>116.1</v>
      </c>
      <c r="M58" s="113">
        <v>111.08</v>
      </c>
      <c r="N58" s="113">
        <v>112.77</v>
      </c>
      <c r="O58" s="113">
        <v>116.67</v>
      </c>
      <c r="P58" s="113">
        <v>117.21</v>
      </c>
    </row>
    <row r="59" spans="2:16" ht="12.75">
      <c r="B59" s="110" t="s">
        <v>4</v>
      </c>
      <c r="C59" s="111">
        <v>100</v>
      </c>
      <c r="D59" s="113">
        <v>98.63</v>
      </c>
      <c r="E59" s="113">
        <v>102.07</v>
      </c>
      <c r="F59" s="113">
        <v>105.67</v>
      </c>
      <c r="G59" s="113">
        <v>106.28</v>
      </c>
      <c r="H59" s="113">
        <v>106.44</v>
      </c>
      <c r="I59" s="113">
        <v>104.31</v>
      </c>
      <c r="J59" s="113">
        <v>106.85</v>
      </c>
      <c r="K59" s="113">
        <v>97.95</v>
      </c>
      <c r="L59" s="113">
        <v>105.94</v>
      </c>
      <c r="M59" s="113">
        <v>106.08</v>
      </c>
      <c r="N59" s="113">
        <v>101.75</v>
      </c>
      <c r="O59" s="113">
        <v>113.31</v>
      </c>
      <c r="P59" s="113">
        <v>118.36</v>
      </c>
    </row>
    <row r="60" spans="2:16" ht="12.75">
      <c r="B60" s="110" t="s">
        <v>7</v>
      </c>
      <c r="C60" s="111">
        <v>100</v>
      </c>
      <c r="D60" s="113">
        <v>107.96</v>
      </c>
      <c r="E60" s="113">
        <v>113.63</v>
      </c>
      <c r="F60" s="113">
        <v>110.52</v>
      </c>
      <c r="G60" s="113">
        <v>106.62</v>
      </c>
      <c r="H60" s="114">
        <v>99.5</v>
      </c>
      <c r="I60" s="113">
        <v>96.66</v>
      </c>
      <c r="J60" s="113">
        <v>102.27</v>
      </c>
      <c r="K60" s="113">
        <v>105.35</v>
      </c>
      <c r="L60" s="113">
        <v>119.27</v>
      </c>
      <c r="M60" s="113">
        <v>130.47</v>
      </c>
      <c r="N60" s="113">
        <v>120.72</v>
      </c>
      <c r="O60" s="114">
        <v>117.9</v>
      </c>
      <c r="P60" s="113">
        <v>121.77</v>
      </c>
    </row>
    <row r="61" spans="2:16" ht="12.75">
      <c r="B61" s="110" t="s">
        <v>23</v>
      </c>
      <c r="C61" s="111">
        <v>100</v>
      </c>
      <c r="D61" s="113">
        <v>105.26</v>
      </c>
      <c r="E61" s="113">
        <v>111.89</v>
      </c>
      <c r="F61" s="114">
        <v>112.8</v>
      </c>
      <c r="G61" s="113">
        <v>111.53</v>
      </c>
      <c r="H61" s="114">
        <v>113.8</v>
      </c>
      <c r="I61" s="113">
        <v>118.42</v>
      </c>
      <c r="J61" s="113">
        <v>113.26</v>
      </c>
      <c r="K61" s="113">
        <v>116.31</v>
      </c>
      <c r="L61" s="114">
        <v>123.1</v>
      </c>
      <c r="M61" s="113">
        <v>122.53</v>
      </c>
      <c r="N61" s="113">
        <v>103.53</v>
      </c>
      <c r="O61" s="113">
        <v>120.67</v>
      </c>
      <c r="P61" s="113">
        <v>124.73</v>
      </c>
    </row>
    <row r="62" spans="2:16" ht="12.75">
      <c r="B62" s="110" t="s">
        <v>22</v>
      </c>
      <c r="C62" s="111">
        <v>100</v>
      </c>
      <c r="D62" s="113">
        <v>103.89</v>
      </c>
      <c r="E62" s="113">
        <v>98.51</v>
      </c>
      <c r="F62" s="113">
        <v>104.37</v>
      </c>
      <c r="G62" s="113">
        <v>102.25</v>
      </c>
      <c r="H62" s="113">
        <v>101.76</v>
      </c>
      <c r="I62" s="113">
        <v>102.37</v>
      </c>
      <c r="J62" s="113">
        <v>105.61</v>
      </c>
      <c r="K62" s="114">
        <v>115.6</v>
      </c>
      <c r="L62" s="113">
        <v>116.89</v>
      </c>
      <c r="M62" s="113">
        <v>119.18</v>
      </c>
      <c r="N62" s="113">
        <v>117.94</v>
      </c>
      <c r="O62" s="113">
        <v>127.18</v>
      </c>
      <c r="P62" s="113">
        <v>125.87</v>
      </c>
    </row>
    <row r="63" spans="2:16" ht="12.75">
      <c r="B63" s="110" t="s">
        <v>8</v>
      </c>
      <c r="C63" s="111">
        <v>100</v>
      </c>
      <c r="D63" s="114">
        <v>107.3</v>
      </c>
      <c r="E63" s="113">
        <v>109.83</v>
      </c>
      <c r="F63" s="113">
        <v>110.66</v>
      </c>
      <c r="G63" s="113">
        <v>110.33</v>
      </c>
      <c r="H63" s="113">
        <v>114.61</v>
      </c>
      <c r="I63" s="113">
        <v>115.79</v>
      </c>
      <c r="J63" s="113">
        <v>119.39</v>
      </c>
      <c r="K63" s="113">
        <v>121.57</v>
      </c>
      <c r="L63" s="113">
        <v>121.09</v>
      </c>
      <c r="M63" s="113">
        <v>125.98</v>
      </c>
      <c r="N63" s="113">
        <v>120.38</v>
      </c>
      <c r="O63" s="113">
        <v>126.87</v>
      </c>
      <c r="P63" s="113">
        <v>126.35</v>
      </c>
    </row>
    <row r="64" spans="2:16" ht="12.75">
      <c r="B64" s="110" t="s">
        <v>5</v>
      </c>
      <c r="C64" s="111">
        <v>100</v>
      </c>
      <c r="D64" s="113">
        <v>97.35</v>
      </c>
      <c r="E64" s="113">
        <v>99.72</v>
      </c>
      <c r="F64" s="113">
        <v>104.11</v>
      </c>
      <c r="G64" s="113">
        <v>98.94</v>
      </c>
      <c r="H64" s="113">
        <v>103.97</v>
      </c>
      <c r="I64" s="113">
        <v>101.94</v>
      </c>
      <c r="J64" s="113">
        <v>104.96</v>
      </c>
      <c r="K64" s="113">
        <v>103.35</v>
      </c>
      <c r="L64" s="113">
        <v>122.19</v>
      </c>
      <c r="M64" s="113">
        <v>124.46</v>
      </c>
      <c r="N64" s="113">
        <v>114.46</v>
      </c>
      <c r="O64" s="113">
        <v>117.29</v>
      </c>
      <c r="P64" s="114">
        <v>128.2</v>
      </c>
    </row>
    <row r="65" spans="2:16" ht="12.75">
      <c r="B65" s="110" t="s">
        <v>13</v>
      </c>
      <c r="C65" s="111">
        <v>100</v>
      </c>
      <c r="D65" s="113">
        <v>105.88</v>
      </c>
      <c r="E65" s="113">
        <v>106.22</v>
      </c>
      <c r="F65" s="113">
        <v>114.02</v>
      </c>
      <c r="G65" s="113">
        <v>106.21</v>
      </c>
      <c r="H65" s="113">
        <v>111.65</v>
      </c>
      <c r="I65" s="113">
        <v>111.92</v>
      </c>
      <c r="J65" s="113">
        <v>109.87</v>
      </c>
      <c r="K65" s="113">
        <v>112.25</v>
      </c>
      <c r="L65" s="113">
        <v>121.57</v>
      </c>
      <c r="M65" s="113">
        <v>126.13</v>
      </c>
      <c r="N65" s="113">
        <v>124.94</v>
      </c>
      <c r="O65" s="113">
        <v>128.81</v>
      </c>
      <c r="P65" s="113">
        <v>129.24</v>
      </c>
    </row>
    <row r="66" spans="2:16" ht="12.75">
      <c r="B66" s="110" t="s">
        <v>17</v>
      </c>
      <c r="C66" s="111">
        <v>100</v>
      </c>
      <c r="D66" s="113">
        <v>118.84</v>
      </c>
      <c r="E66" s="114">
        <v>105.4</v>
      </c>
      <c r="F66" s="113">
        <v>99.14</v>
      </c>
      <c r="G66" s="113">
        <v>99.64</v>
      </c>
      <c r="H66" s="113">
        <v>103.78</v>
      </c>
      <c r="I66" s="113">
        <v>111.11</v>
      </c>
      <c r="J66" s="113">
        <v>103.09</v>
      </c>
      <c r="K66" s="113">
        <v>99.86</v>
      </c>
      <c r="L66" s="113">
        <v>126.14</v>
      </c>
      <c r="M66" s="114">
        <v>116.3</v>
      </c>
      <c r="N66" s="114">
        <v>113.7</v>
      </c>
      <c r="O66" s="113">
        <v>128.44</v>
      </c>
      <c r="P66" s="113">
        <v>130.73</v>
      </c>
    </row>
    <row r="67" spans="2:16" ht="12.75">
      <c r="B67" s="110" t="s">
        <v>18</v>
      </c>
      <c r="C67" s="111">
        <v>100</v>
      </c>
      <c r="D67" s="113">
        <v>110.74</v>
      </c>
      <c r="E67" s="113">
        <v>107.07</v>
      </c>
      <c r="F67" s="114">
        <v>104.7</v>
      </c>
      <c r="G67" s="114">
        <v>104.1</v>
      </c>
      <c r="H67" s="113">
        <v>115.17</v>
      </c>
      <c r="I67" s="113">
        <v>109.02</v>
      </c>
      <c r="J67" s="113">
        <v>123.26</v>
      </c>
      <c r="K67" s="113">
        <v>137.61</v>
      </c>
      <c r="L67" s="113">
        <v>135.62</v>
      </c>
      <c r="M67" s="113">
        <v>135.98</v>
      </c>
      <c r="N67" s="113">
        <v>137.98</v>
      </c>
      <c r="O67" s="113">
        <v>137.43</v>
      </c>
      <c r="P67" s="113">
        <v>134.46</v>
      </c>
    </row>
    <row r="68" spans="2:16" ht="12.75">
      <c r="B68" s="110" t="s">
        <v>16</v>
      </c>
      <c r="C68" s="111">
        <v>100</v>
      </c>
      <c r="D68" s="113">
        <v>111.36</v>
      </c>
      <c r="E68" s="113">
        <v>111.39</v>
      </c>
      <c r="F68" s="114">
        <v>118.9</v>
      </c>
      <c r="G68" s="113">
        <v>121.95</v>
      </c>
      <c r="H68" s="113">
        <v>120.31</v>
      </c>
      <c r="I68" s="113">
        <v>124.76</v>
      </c>
      <c r="J68" s="113">
        <v>127.45</v>
      </c>
      <c r="K68" s="113">
        <v>147.18</v>
      </c>
      <c r="L68" s="113">
        <v>156.61</v>
      </c>
      <c r="M68" s="113">
        <v>133.88</v>
      </c>
      <c r="N68" s="113">
        <v>127.54</v>
      </c>
      <c r="O68" s="113">
        <v>146.67</v>
      </c>
      <c r="P68" s="113">
        <v>136.18</v>
      </c>
    </row>
    <row r="69" spans="2:16" ht="12.75">
      <c r="B69" s="110" t="s">
        <v>24</v>
      </c>
      <c r="C69" s="111">
        <v>100</v>
      </c>
      <c r="D69" s="113">
        <v>97.21</v>
      </c>
      <c r="E69" s="113">
        <v>100.49</v>
      </c>
      <c r="F69" s="113">
        <v>113.46</v>
      </c>
      <c r="G69" s="113">
        <v>106.56</v>
      </c>
      <c r="H69" s="114">
        <v>107.3</v>
      </c>
      <c r="I69" s="113">
        <v>95.53</v>
      </c>
      <c r="J69" s="113">
        <v>95.06</v>
      </c>
      <c r="K69" s="113">
        <v>90.29</v>
      </c>
      <c r="L69" s="113">
        <v>98.56</v>
      </c>
      <c r="M69" s="113">
        <v>106.65</v>
      </c>
      <c r="N69" s="114">
        <v>103.5</v>
      </c>
      <c r="O69" s="113">
        <v>121.51</v>
      </c>
      <c r="P69" s="113">
        <v>136.48</v>
      </c>
    </row>
    <row r="70" spans="2:16" ht="12.75">
      <c r="B70" s="110" t="s">
        <v>11</v>
      </c>
      <c r="C70" s="111">
        <v>100</v>
      </c>
      <c r="D70" s="113">
        <v>98.13</v>
      </c>
      <c r="E70" s="113">
        <v>98.54</v>
      </c>
      <c r="F70" s="113">
        <v>94.83</v>
      </c>
      <c r="G70" s="113">
        <v>100.65</v>
      </c>
      <c r="H70" s="114">
        <v>102.8</v>
      </c>
      <c r="I70" s="113">
        <v>110.94</v>
      </c>
      <c r="J70" s="113">
        <v>115.23</v>
      </c>
      <c r="K70" s="113">
        <v>122.12</v>
      </c>
      <c r="L70" s="113">
        <v>134.05</v>
      </c>
      <c r="M70" s="113">
        <v>138.38</v>
      </c>
      <c r="N70" s="113">
        <v>137.98</v>
      </c>
      <c r="O70" s="113">
        <v>128.86</v>
      </c>
      <c r="P70" s="113">
        <v>138.13</v>
      </c>
    </row>
    <row r="71" spans="2:16" ht="12.75">
      <c r="B71" s="110" t="s">
        <v>19</v>
      </c>
      <c r="C71" s="111">
        <v>100</v>
      </c>
      <c r="D71" s="113">
        <v>91.77</v>
      </c>
      <c r="E71" s="113">
        <v>98.75</v>
      </c>
      <c r="F71" s="113">
        <v>100.75</v>
      </c>
      <c r="G71" s="113">
        <v>87.54</v>
      </c>
      <c r="H71" s="113">
        <v>79.56</v>
      </c>
      <c r="I71" s="113">
        <v>101.83</v>
      </c>
      <c r="J71" s="113">
        <v>128.57</v>
      </c>
      <c r="K71" s="114">
        <v>115.7</v>
      </c>
      <c r="L71" s="113">
        <v>135.01</v>
      </c>
      <c r="M71" s="113">
        <v>149.11</v>
      </c>
      <c r="N71" s="113">
        <v>152.63</v>
      </c>
      <c r="O71" s="114">
        <v>168.4</v>
      </c>
      <c r="P71" s="113">
        <v>144.58</v>
      </c>
    </row>
    <row r="72" spans="2:16" ht="12.75">
      <c r="B72" s="110" t="s">
        <v>21</v>
      </c>
      <c r="C72" s="111">
        <v>100</v>
      </c>
      <c r="D72" s="113">
        <v>101.75</v>
      </c>
      <c r="E72" s="113">
        <v>111.91</v>
      </c>
      <c r="F72" s="113">
        <v>116.11</v>
      </c>
      <c r="G72" s="113">
        <v>114.72</v>
      </c>
      <c r="H72" s="113">
        <v>117.74</v>
      </c>
      <c r="I72" s="114">
        <v>121.5</v>
      </c>
      <c r="J72" s="113">
        <v>118.56</v>
      </c>
      <c r="K72" s="114">
        <v>115.4</v>
      </c>
      <c r="L72" s="114">
        <v>118.6</v>
      </c>
      <c r="M72" s="113">
        <v>121.75</v>
      </c>
      <c r="N72" s="114">
        <v>121.4</v>
      </c>
      <c r="O72" s="113">
        <v>129.94</v>
      </c>
      <c r="P72" s="113">
        <v>146.47</v>
      </c>
    </row>
    <row r="73" spans="2:16" ht="12.75">
      <c r="B73" s="110" t="s">
        <v>27</v>
      </c>
      <c r="C73" s="111">
        <v>100</v>
      </c>
      <c r="D73" s="113">
        <v>96.95</v>
      </c>
      <c r="E73" s="113">
        <v>97.15</v>
      </c>
      <c r="F73" s="113">
        <v>104.33</v>
      </c>
      <c r="G73" s="113">
        <v>91.66</v>
      </c>
      <c r="H73" s="113">
        <v>91.95</v>
      </c>
      <c r="I73" s="113">
        <v>100.56</v>
      </c>
      <c r="J73" s="113">
        <v>114.65</v>
      </c>
      <c r="K73" s="113">
        <v>105.24</v>
      </c>
      <c r="L73" s="113">
        <v>113.54</v>
      </c>
      <c r="M73" s="113">
        <v>120.58</v>
      </c>
      <c r="N73" s="113">
        <v>120.09</v>
      </c>
      <c r="O73" s="113">
        <v>141.05</v>
      </c>
      <c r="P73" s="113">
        <v>147.91</v>
      </c>
    </row>
    <row r="74" spans="2:16" ht="12.75">
      <c r="B74" s="110" t="s">
        <v>30</v>
      </c>
      <c r="C74" s="111">
        <v>100</v>
      </c>
      <c r="D74" s="113">
        <v>101.04</v>
      </c>
      <c r="E74" s="113">
        <v>106.31</v>
      </c>
      <c r="F74" s="114">
        <v>110.7</v>
      </c>
      <c r="G74" s="113">
        <v>110.03</v>
      </c>
      <c r="H74" s="113">
        <v>117.29</v>
      </c>
      <c r="I74" s="113">
        <v>120.44</v>
      </c>
      <c r="J74" s="113">
        <v>124.72</v>
      </c>
      <c r="K74" s="113">
        <v>131.36</v>
      </c>
      <c r="L74" s="113">
        <v>140.41</v>
      </c>
      <c r="M74" s="113">
        <v>145.39</v>
      </c>
      <c r="N74" s="113">
        <v>146.97</v>
      </c>
      <c r="O74" s="113">
        <v>152.02</v>
      </c>
      <c r="P74" s="113">
        <v>156.58</v>
      </c>
    </row>
    <row r="75" spans="2:16" ht="12.75">
      <c r="B75" s="110" t="s">
        <v>14</v>
      </c>
      <c r="C75" s="111">
        <v>100</v>
      </c>
      <c r="D75" s="113">
        <v>104.11</v>
      </c>
      <c r="E75" s="113">
        <v>111.91</v>
      </c>
      <c r="F75" s="113">
        <v>123.91</v>
      </c>
      <c r="G75" s="114">
        <v>116.9</v>
      </c>
      <c r="H75" s="113">
        <v>114.75</v>
      </c>
      <c r="I75" s="113">
        <v>116.75</v>
      </c>
      <c r="J75" s="113">
        <v>124.69</v>
      </c>
      <c r="K75" s="113">
        <v>126.99</v>
      </c>
      <c r="L75" s="113">
        <v>134.57</v>
      </c>
      <c r="M75" s="113">
        <v>143.69</v>
      </c>
      <c r="N75" s="113">
        <v>147.55</v>
      </c>
      <c r="O75" s="113">
        <v>155.82</v>
      </c>
      <c r="P75" s="113">
        <v>163.92</v>
      </c>
    </row>
    <row r="76" spans="2:16" ht="12.75">
      <c r="B76" s="110" t="s">
        <v>6</v>
      </c>
      <c r="C76" s="111">
        <v>100</v>
      </c>
      <c r="D76" s="113">
        <v>101.97</v>
      </c>
      <c r="E76" s="113">
        <v>111.02</v>
      </c>
      <c r="F76" s="113">
        <v>112.02</v>
      </c>
      <c r="G76" s="113">
        <v>110.52</v>
      </c>
      <c r="H76" s="113">
        <v>118.94</v>
      </c>
      <c r="I76" s="114">
        <v>123.4</v>
      </c>
      <c r="J76" s="114">
        <v>128.6</v>
      </c>
      <c r="K76" s="113">
        <v>134.69</v>
      </c>
      <c r="L76" s="113">
        <v>140.91</v>
      </c>
      <c r="M76" s="113">
        <v>152.03</v>
      </c>
      <c r="N76" s="113">
        <v>146.71</v>
      </c>
      <c r="O76" s="113">
        <v>163.36</v>
      </c>
      <c r="P76" s="113">
        <v>166.36</v>
      </c>
    </row>
    <row r="77" spans="2:16" ht="12.75">
      <c r="B77" s="110" t="s">
        <v>26</v>
      </c>
      <c r="C77" s="111">
        <v>100</v>
      </c>
      <c r="D77" s="113">
        <v>104.63</v>
      </c>
      <c r="E77" s="114">
        <v>104.7</v>
      </c>
      <c r="F77" s="113">
        <v>99.64</v>
      </c>
      <c r="G77" s="111">
        <v>103</v>
      </c>
      <c r="H77" s="114">
        <v>110.4</v>
      </c>
      <c r="I77" s="114">
        <v>100.3</v>
      </c>
      <c r="J77" s="113">
        <v>96.85</v>
      </c>
      <c r="K77" s="113">
        <v>113.81</v>
      </c>
      <c r="L77" s="113">
        <v>126.85</v>
      </c>
      <c r="M77" s="113">
        <v>135.96</v>
      </c>
      <c r="N77" s="113">
        <v>152.17</v>
      </c>
      <c r="O77" s="113">
        <v>171.09</v>
      </c>
      <c r="P77" s="113">
        <v>170.15</v>
      </c>
    </row>
    <row r="78" spans="2:16" ht="12.75">
      <c r="B78" s="110" t="s">
        <v>15</v>
      </c>
      <c r="C78" s="111">
        <v>100</v>
      </c>
      <c r="D78" s="113">
        <v>100.27</v>
      </c>
      <c r="E78" s="114">
        <v>92.7</v>
      </c>
      <c r="F78" s="113">
        <v>101.92</v>
      </c>
      <c r="G78" s="113">
        <v>92.85</v>
      </c>
      <c r="H78" s="113">
        <v>93.64</v>
      </c>
      <c r="I78" s="113">
        <v>99.04</v>
      </c>
      <c r="J78" s="113">
        <v>94.91</v>
      </c>
      <c r="K78" s="113">
        <v>74.71</v>
      </c>
      <c r="L78" s="113">
        <v>90.55</v>
      </c>
      <c r="M78" s="113">
        <v>98.05</v>
      </c>
      <c r="N78" s="114">
        <v>111.4</v>
      </c>
      <c r="O78" s="113">
        <v>152.68</v>
      </c>
      <c r="P78" s="113">
        <v>184.94</v>
      </c>
    </row>
    <row r="79" spans="2:16" ht="12.75">
      <c r="B79" s="110" t="s">
        <v>10</v>
      </c>
      <c r="C79" s="111">
        <v>100</v>
      </c>
      <c r="D79" s="113">
        <v>101.11</v>
      </c>
      <c r="E79" s="113">
        <v>107.86</v>
      </c>
      <c r="F79" s="113">
        <v>114.17</v>
      </c>
      <c r="G79" s="113">
        <v>113.41</v>
      </c>
      <c r="H79" s="113">
        <v>111.13</v>
      </c>
      <c r="I79" s="113">
        <v>103.24</v>
      </c>
      <c r="J79" s="113">
        <v>108.45</v>
      </c>
      <c r="K79" s="113">
        <v>127.61</v>
      </c>
      <c r="L79" s="113">
        <v>147.59</v>
      </c>
      <c r="M79" s="113">
        <v>162.09</v>
      </c>
      <c r="N79" s="113">
        <v>192.78</v>
      </c>
      <c r="O79" s="113">
        <v>214.31</v>
      </c>
      <c r="P79" s="113">
        <v>201.12</v>
      </c>
    </row>
    <row r="80" spans="2:16" ht="12.75">
      <c r="B80" s="110" t="s">
        <v>12</v>
      </c>
      <c r="C80" s="111">
        <v>100</v>
      </c>
      <c r="D80" s="113">
        <v>100.69</v>
      </c>
      <c r="E80" s="113">
        <v>94.91</v>
      </c>
      <c r="F80" s="113">
        <v>92.67</v>
      </c>
      <c r="G80" s="113">
        <v>92.96</v>
      </c>
      <c r="H80" s="114">
        <v>93.3</v>
      </c>
      <c r="I80" s="113">
        <v>92.67</v>
      </c>
      <c r="J80" s="113">
        <v>93.63</v>
      </c>
      <c r="K80" s="113">
        <v>108.79</v>
      </c>
      <c r="L80" s="113">
        <v>128.35</v>
      </c>
      <c r="M80" s="113">
        <v>144.12</v>
      </c>
      <c r="N80" s="113">
        <v>163.65</v>
      </c>
      <c r="O80" s="113">
        <v>202.17</v>
      </c>
      <c r="P80" s="113">
        <v>214.72</v>
      </c>
    </row>
    <row r="81" spans="2:16" ht="12.75">
      <c r="B81" s="110" t="s">
        <v>38</v>
      </c>
      <c r="C81" s="112" t="s">
        <v>76</v>
      </c>
      <c r="D81" s="112" t="s">
        <v>76</v>
      </c>
      <c r="E81" s="112" t="s">
        <v>76</v>
      </c>
      <c r="F81" s="112" t="s">
        <v>76</v>
      </c>
      <c r="G81" s="112" t="s">
        <v>76</v>
      </c>
      <c r="H81" s="112" t="s">
        <v>76</v>
      </c>
      <c r="I81" s="112" t="s">
        <v>76</v>
      </c>
      <c r="J81" s="112" t="s">
        <v>76</v>
      </c>
      <c r="K81" s="112" t="s">
        <v>76</v>
      </c>
      <c r="L81" s="112" t="s">
        <v>76</v>
      </c>
      <c r="M81" s="112" t="s">
        <v>76</v>
      </c>
      <c r="N81" s="112" t="s">
        <v>76</v>
      </c>
      <c r="O81" s="112" t="s">
        <v>76</v>
      </c>
      <c r="P81" s="112" t="s">
        <v>76</v>
      </c>
    </row>
    <row r="82" spans="2:16" ht="12.75">
      <c r="B82" s="110" t="s">
        <v>41</v>
      </c>
      <c r="C82" s="111">
        <v>100</v>
      </c>
      <c r="D82" s="113">
        <v>104.35</v>
      </c>
      <c r="E82" s="113">
        <v>108.04</v>
      </c>
      <c r="F82" s="113">
        <v>106.22</v>
      </c>
      <c r="G82" s="113">
        <v>102.67</v>
      </c>
      <c r="H82" s="113">
        <v>108.29</v>
      </c>
      <c r="I82" s="114">
        <v>111.5</v>
      </c>
      <c r="J82" s="113">
        <v>108.77</v>
      </c>
      <c r="K82" s="113">
        <v>112.39</v>
      </c>
      <c r="L82" s="112" t="s">
        <v>76</v>
      </c>
      <c r="M82" s="112" t="s">
        <v>76</v>
      </c>
      <c r="N82" s="112" t="s">
        <v>76</v>
      </c>
      <c r="O82" s="112" t="s">
        <v>76</v>
      </c>
      <c r="P82" s="112" t="s">
        <v>76</v>
      </c>
    </row>
    <row r="83" spans="2:16" ht="12.75">
      <c r="B83" s="110" t="s">
        <v>39</v>
      </c>
      <c r="C83" s="111">
        <v>100</v>
      </c>
      <c r="D83" s="113">
        <v>101.66</v>
      </c>
      <c r="E83" s="113">
        <v>103.23</v>
      </c>
      <c r="F83" s="113">
        <v>106.73</v>
      </c>
      <c r="G83" s="113">
        <v>103.97</v>
      </c>
      <c r="H83" s="113">
        <v>103.58</v>
      </c>
      <c r="I83" s="113">
        <v>104.38</v>
      </c>
      <c r="J83" s="113">
        <v>111.57</v>
      </c>
      <c r="K83" s="113">
        <v>112.67</v>
      </c>
      <c r="L83" s="113">
        <v>109.17</v>
      </c>
      <c r="M83" s="114">
        <v>109.6</v>
      </c>
      <c r="N83" s="113">
        <v>108.68</v>
      </c>
      <c r="O83" s="112" t="s">
        <v>76</v>
      </c>
      <c r="P83" s="112" t="s">
        <v>76</v>
      </c>
    </row>
    <row r="84" spans="2:16" ht="12.75">
      <c r="B84" s="110" t="s">
        <v>40</v>
      </c>
      <c r="C84" s="111">
        <v>100</v>
      </c>
      <c r="D84" s="113">
        <v>113.12</v>
      </c>
      <c r="E84" s="113">
        <v>116.32</v>
      </c>
      <c r="F84" s="114">
        <v>117.8</v>
      </c>
      <c r="G84" s="111">
        <v>123</v>
      </c>
      <c r="H84" s="113">
        <v>112.84</v>
      </c>
      <c r="I84" s="113">
        <v>105.52</v>
      </c>
      <c r="J84" s="113">
        <v>108.19</v>
      </c>
      <c r="K84" s="113">
        <v>109.64</v>
      </c>
      <c r="L84" s="113">
        <v>107.03</v>
      </c>
      <c r="M84" s="113">
        <v>97.38</v>
      </c>
      <c r="N84" s="112" t="s">
        <v>76</v>
      </c>
      <c r="O84" s="112" t="s">
        <v>76</v>
      </c>
      <c r="P84" s="112" t="s">
        <v>76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MOLL Stephan (ESTAT)</cp:lastModifiedBy>
  <cp:lastPrinted>2014-07-24T14:13:45Z</cp:lastPrinted>
  <dcterms:created xsi:type="dcterms:W3CDTF">2012-07-23T13:20:11Z</dcterms:created>
  <dcterms:modified xsi:type="dcterms:W3CDTF">2014-10-29T09:54:36Z</dcterms:modified>
  <cp:category/>
  <cp:version/>
  <cp:contentType/>
  <cp:contentStatus/>
</cp:coreProperties>
</file>