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480" yWindow="105" windowWidth="27795" windowHeight="12585" activeTab="0"/>
  </bookViews>
  <sheets>
    <sheet name="Info" sheetId="27" r:id="rId1"/>
    <sheet name="Table 1" sheetId="4" r:id="rId2"/>
    <sheet name="Figure 1" sheetId="17" r:id="rId3"/>
    <sheet name="Table 2" sheetId="18" r:id="rId4"/>
    <sheet name="Table 3" sheetId="19" r:id="rId5"/>
    <sheet name="Figure 2" sheetId="20" r:id="rId6"/>
    <sheet name="Table 4 a +b" sheetId="21" r:id="rId7"/>
    <sheet name="Figure 3" sheetId="28" r:id="rId8"/>
    <sheet name="Figure 4, Table 5" sheetId="22" r:id="rId9"/>
    <sheet name="Figure 5" sheetId="23" r:id="rId10"/>
    <sheet name="Table 6" sheetId="24" r:id="rId11"/>
    <sheet name="Figure 6" sheetId="25" r:id="rId12"/>
    <sheet name="Table 7 a+ b" sheetId="26" r:id="rId13"/>
    <sheet name="Figure 7" sheetId="29" r:id="rId14"/>
    <sheet name="Sheet1" sheetId="1" r:id="rId15"/>
    <sheet name="Sheet2" sheetId="2" r:id="rId16"/>
    <sheet name="Sheet3" sheetId="3" r:id="rId17"/>
  </sheets>
  <definedNames>
    <definedName name="_xlnm.Print_Area" localSheetId="2">'Figure 1'!$B:$F</definedName>
    <definedName name="_xlnm.Print_Area" localSheetId="8">'Figure 4, Table 5'!$E$9:$R$133</definedName>
    <definedName name="_xlnm.Print_Area" localSheetId="9">'Figure 5'!$B:$F</definedName>
  </definedNames>
  <calcPr calcId="145621"/>
</workbook>
</file>

<file path=xl/sharedStrings.xml><?xml version="1.0" encoding="utf-8"?>
<sst xmlns="http://schemas.openxmlformats.org/spreadsheetml/2006/main" count="1604" uniqueCount="174">
  <si>
    <t>Electricity prices (per kWh)</t>
  </si>
  <si>
    <t>Gas prices (per kWh)</t>
  </si>
  <si>
    <t>Households (1)</t>
  </si>
  <si>
    <t>Industry (2)</t>
  </si>
  <si>
    <t>2013s2</t>
  </si>
  <si>
    <t>2014s2</t>
  </si>
  <si>
    <t>2015s2</t>
  </si>
  <si>
    <t>EU-28</t>
  </si>
  <si>
    <t>Euro area</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</si>
  <si>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</si>
  <si>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</si>
  <si>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</si>
  <si>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</si>
  <si>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</si>
  <si>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</si>
  <si>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</si>
  <si>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</si>
  <si>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</si>
  <si>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</si>
  <si>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</si>
  <si>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</si>
  <si>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</si>
  <si>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</si>
  <si>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</si>
  <si>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</si>
  <si>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</si>
  <si>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</si>
  <si>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</si>
  <si>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</si>
  <si>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</si>
  <si>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</si>
  <si>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</si>
  <si>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</si>
  <si>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</si>
  <si>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</si>
  <si>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</si>
  <si>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</si>
  <si>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</si>
  <si>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</si>
  <si>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</si>
  <si>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Montenegro</t>
  </si>
  <si>
    <t>FYROM</t>
  </si>
  <si>
    <t>Albania</t>
  </si>
  <si>
    <t>Serbia</t>
  </si>
  <si>
    <t>Turkey</t>
  </si>
  <si>
    <t>Kosovo*</t>
  </si>
  <si>
    <t>Bosnia and Herzegovina</t>
  </si>
  <si>
    <t>Moldova</t>
  </si>
  <si>
    <t>HT</t>
  </si>
  <si>
    <t>HTVA</t>
  </si>
  <si>
    <t>TTC</t>
  </si>
  <si>
    <t>Without taxes</t>
  </si>
  <si>
    <t>Other taxes</t>
  </si>
  <si>
    <t>VAT</t>
  </si>
  <si>
    <t>|</t>
  </si>
  <si>
    <t>EA</t>
  </si>
  <si>
    <t>BE</t>
  </si>
  <si>
    <t>BG</t>
  </si>
  <si>
    <t>CZ</t>
  </si>
  <si>
    <t>DK</t>
  </si>
  <si>
    <t>DE</t>
  </si>
  <si>
    <t>EE</t>
  </si>
  <si>
    <t>IE</t>
  </si>
  <si>
    <t>EL</t>
  </si>
  <si>
    <t>ES</t>
  </si>
  <si>
    <t>FR</t>
  </si>
  <si>
    <t>HR</t>
  </si>
  <si>
    <t>IT</t>
  </si>
  <si>
    <t>LV</t>
  </si>
  <si>
    <t>LT</t>
  </si>
  <si>
    <t>LU</t>
  </si>
  <si>
    <t>HU</t>
  </si>
  <si>
    <t>NL</t>
  </si>
  <si>
    <t>AT</t>
  </si>
  <si>
    <t>PL</t>
  </si>
  <si>
    <t>PT</t>
  </si>
  <si>
    <t>RO</t>
  </si>
  <si>
    <t>SI</t>
  </si>
  <si>
    <t>SK</t>
  </si>
  <si>
    <t>FI</t>
  </si>
  <si>
    <t>SE</t>
  </si>
  <si>
    <t>UK</t>
  </si>
  <si>
    <t>LI</t>
  </si>
  <si>
    <t>MK</t>
  </si>
  <si>
    <t>RS</t>
  </si>
  <si>
    <t>TR</t>
  </si>
  <si>
    <t>BA</t>
  </si>
  <si>
    <t>MD</t>
  </si>
  <si>
    <t>Households</t>
  </si>
  <si>
    <t>Industry</t>
  </si>
  <si>
    <t>Basic price</t>
  </si>
  <si>
    <t>and levies</t>
  </si>
  <si>
    <t>(excl. VAT)</t>
  </si>
  <si>
    <t>in EUR per kWh</t>
  </si>
  <si>
    <t>2008s1</t>
  </si>
  <si>
    <t>2008s2</t>
  </si>
  <si>
    <t>2009s1</t>
  </si>
  <si>
    <t>2009s2</t>
  </si>
  <si>
    <t>2010s1</t>
  </si>
  <si>
    <t>2010s2</t>
  </si>
  <si>
    <t>2011s1</t>
  </si>
  <si>
    <t>2011s2</t>
  </si>
  <si>
    <t>2012s1</t>
  </si>
  <si>
    <t>2012s2</t>
  </si>
  <si>
    <t>2013s1</t>
  </si>
  <si>
    <t>2014s1</t>
  </si>
  <si>
    <t>2015s1</t>
  </si>
  <si>
    <t>in national currency per kWh</t>
  </si>
  <si>
    <t>(%)</t>
  </si>
  <si>
    <t>:</t>
  </si>
  <si>
    <t>Band D2 : 5 600 kWh &lt; consumption &lt; 56 000 kWh (20 - 200 GJ)</t>
  </si>
  <si>
    <t>2015s2 (EUR/kWh)</t>
  </si>
  <si>
    <t>Band D2 : 20 GJ &lt; Consumption &lt; 200 GJ</t>
  </si>
  <si>
    <t>2015s2 (EUR/GJ)</t>
  </si>
  <si>
    <t>Source: Eurostat (online data code: nrg_pc_202)</t>
  </si>
  <si>
    <t>Source: Eurostat (online data code: nrg_pc_202, nrg_pc_203)</t>
  </si>
  <si>
    <t>All taxes and levies</t>
  </si>
  <si>
    <t>in EUR per GJ</t>
  </si>
  <si>
    <t>EUR/kWh</t>
  </si>
  <si>
    <t>EUR/GJ</t>
  </si>
  <si>
    <t>2015S2</t>
  </si>
  <si>
    <t>2014S2</t>
  </si>
  <si>
    <t>in national currency per GJ</t>
  </si>
  <si>
    <t>PPP/kWh</t>
  </si>
  <si>
    <t>PPP/GJ</t>
  </si>
  <si>
    <t>PPP not available for Liechtenstein and Moldova</t>
  </si>
  <si>
    <t>Band I3 : 2 778 MWh &lt; consumption &lt; 27 778 MWh (10 000 - 100 000 GJ)</t>
  </si>
  <si>
    <t>2015s2(EUR/GJ)</t>
  </si>
  <si>
    <t>Source: Eurostat (online data code: nrg_pc_203)</t>
  </si>
  <si>
    <t>Table 16: Natural gas - share of taxes and levies paid by industrial consumers, 2015s2(in %)</t>
  </si>
  <si>
    <t>Non recoverable taxes and levies</t>
  </si>
  <si>
    <t xml:space="preserve">                                                                                                                in national currency per kWh</t>
  </si>
  <si>
    <t>`</t>
  </si>
  <si>
    <t>Natural gas price statistics</t>
  </si>
  <si>
    <t>The tables and figures inside the file are:</t>
  </si>
  <si>
    <t>Table 1: Half-yearly  gas prices (EUR)</t>
  </si>
  <si>
    <t>Figure 2: Evolution of EU-28 and EA natural gas prices for household consumers (EUR/kWh)</t>
  </si>
  <si>
    <t>Figure 6: Evolution of EU-28 and EA natural gas prices for industrial consumers (EUR/kWh)</t>
  </si>
  <si>
    <r>
      <t xml:space="preserve">For any questions or comments with respect to data in this file,
please contact </t>
    </r>
    <r>
      <rPr>
        <b/>
        <sz val="12"/>
        <color indexed="8"/>
        <rFont val="Arial"/>
        <family val="2"/>
      </rPr>
      <t>ESTAT-ENERGY@EC.EUROPA.EU</t>
    </r>
    <r>
      <rPr>
        <sz val="12"/>
        <color indexed="8"/>
        <rFont val="Arial"/>
        <family val="2"/>
      </rPr>
      <t xml:space="preserve">
or John Goerten (Johannes.GOERTEN@ec.europa.eu).</t>
    </r>
  </si>
  <si>
    <t>Last updated:</t>
  </si>
  <si>
    <t xml:space="preserve">This file includes results of the last collection exercise for gas prices, both for industrial and household end-users, related to the second semester of reference year 2015. </t>
  </si>
  <si>
    <t>Due to the fact that Lithuania joined the Euro Area on 1st of January 2015, the comparisons of prices for gas between the second semester of 2015 and the second semester of 2014 is not shown for this country, as being not relevant.</t>
  </si>
  <si>
    <t>May 2016</t>
  </si>
  <si>
    <t>Figure 1: Natural gas prices for household consumers, 2015s2 (EUR/kWh)</t>
  </si>
  <si>
    <t>Table 2: Natural gas prices, 2015s2 (EUR/kWh)</t>
  </si>
  <si>
    <t>Table 3: Natural gas - share of taxes and levies paid by household consumers, 2015s2 (in %)</t>
  </si>
  <si>
    <t>Figure 4: Natural gas prices for household consumers, 2015s2 (PPP/kWh)</t>
  </si>
  <si>
    <t>Table 5: Natural gas prices for household consumers, 2015s2 (PPP/kWh)</t>
  </si>
  <si>
    <t>Figure 5: Natural gas prices for industrial consumers, 2015s2 (EUR/kWh)</t>
  </si>
  <si>
    <t>Table 6: Natural gas - share of taxes and levies paid by industrial consumers, 2015s2 (in %)</t>
  </si>
  <si>
    <t>Table 4: Natural gas prices for household consumers, comparison 2015s2-2014s2 (NAT/kWh) (NAT/GJ)</t>
  </si>
  <si>
    <t>Figure 3: Percentage change in natural gas prices for household consumers, 2015s2-2014s2</t>
  </si>
  <si>
    <t>Table 7: Natural gas prices for industrial consumers, comparison 2015s2-2014s2 (NAT/kWh) (NAT/GJ)</t>
  </si>
  <si>
    <t>Figure 7: Percentage change in natural gas prices for industrial consumers, 2015s2-2014s2</t>
  </si>
  <si>
    <t xml:space="preserve">*This designation is without prejudice to positions on status, and is in line with
 UNSCR 1244  and the ICJ Opinion on the Kosovo Declaration of Independence.
</t>
  </si>
  <si>
    <t>: not available</t>
  </si>
  <si>
    <t>(1) Annual consumption: 5 600 kWh &lt; consumption &lt; 56 000 kWh (20 - 200 GJ).</t>
  </si>
  <si>
    <t xml:space="preserve">(2) Annual consumption: 2 778 MWh &lt; consumption &lt; 27 778 MWh (10 000 - 100 000 GJ). </t>
  </si>
  <si>
    <t>Natural gas prices, 2015s2 (EUR/kWh)</t>
  </si>
  <si>
    <t>Natural gas prices for non-Euro Area countries, 2015s2 (NAT/kWh)</t>
  </si>
  <si>
    <t>Natural gas prices, 2015s2 (EUR/GJ)</t>
  </si>
  <si>
    <t>Natural gas prices for Non-Euro Area countries, 2015s2 (NAT/GJ)</t>
  </si>
  <si>
    <t>Fgermany</t>
  </si>
  <si>
    <t>Italia</t>
  </si>
  <si>
    <t>Table 4a: Natural gas prices for household consumers, comparison 2015s2-2014s2(NAT/kWh)</t>
  </si>
  <si>
    <t>Table 4b: Natural gas prices for household consumers, comparison 2015s2-2014s2 (NAT/GJ)</t>
  </si>
  <si>
    <t>Table 5: Natural gas prices for household consumers, 2015s2 (PPP/GJ)</t>
  </si>
  <si>
    <t>Table 5: Natural gas prices for household consumers, 2015s2 (PPP/kWh, PPP/GJ)</t>
  </si>
  <si>
    <t>Non recoverable taxes and levies (%)</t>
  </si>
  <si>
    <t>Table 7 a: Natural gas prices for industrial consumers, comparison 2015s2-2014s2 (NAT/kWh)</t>
  </si>
  <si>
    <t>Nerherlands</t>
  </si>
  <si>
    <t>Table 1: Half-yearly gas prices (EUR)</t>
  </si>
  <si>
    <t>Source: Eurostat (online data code: (nrg_pc_202 and nrg_pc_203)</t>
  </si>
  <si>
    <t>Table 7 b: Natural gas prices for industrial consumers, comparison 2015s2-2014s2 (NAT/GJ)</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</si>
</sst>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quot;ERROR&quot;;&quot;:&quot;"/>
    <numFmt numFmtId="166" formatCode="#,##0.0"/>
    <numFmt numFmtId="167" formatCode="0.0000"/>
    <numFmt numFmtId="168" formatCode="0.000;&quot;ERROR&quot;;0.000"/>
    <numFmt numFmtId="169" formatCode="0.000"/>
    <numFmt numFmtId="170" formatCode="0.0%"/>
  </numFmts>
  <fonts count="34">
    <font>
      <sz val="11"/>
      <color theme="1"/>
      <name val="Calibri"/>
      <family val="2"/>
      <scheme val="minor"/>
    </font>
    <font>
      <sz val="10"/>
      <name val="Arial"/>
      <family val="2"/>
    </font>
    <font>
      <b/>
      <sz val="9"/>
      <name val="Arial"/>
      <family val="2"/>
    </font>
    <font>
      <b/>
      <sz val="11"/>
      <color indexed="12"/>
      <name val="Arial"/>
      <family val="2"/>
    </font>
    <font>
      <b/>
      <sz val="9"/>
      <color indexed="63"/>
      <name val="Arial"/>
      <family val="2"/>
    </font>
    <font>
      <b/>
      <sz val="9"/>
      <color indexed="12"/>
      <name val="Arial"/>
      <family val="2"/>
    </font>
    <font>
      <sz val="9"/>
      <name val="Arial"/>
      <family val="2"/>
    </font>
    <font>
      <sz val="9"/>
      <color indexed="62"/>
      <name val="Arial"/>
      <family val="2"/>
    </font>
    <font>
      <b/>
      <u val="single"/>
      <sz val="9"/>
      <name val="Arial"/>
      <family val="2"/>
    </font>
    <font>
      <b/>
      <sz val="9"/>
      <color indexed="10"/>
      <name val="Arial"/>
      <family val="2"/>
    </font>
    <font>
      <b/>
      <u val="single"/>
      <sz val="9"/>
      <color indexed="12"/>
      <name val="Arial"/>
      <family val="2"/>
    </font>
    <font>
      <u val="single"/>
      <sz val="10"/>
      <color indexed="12"/>
      <name val="Arial"/>
      <family val="2"/>
    </font>
    <font>
      <u val="single"/>
      <sz val="9"/>
      <color indexed="12"/>
      <name val="Arial"/>
      <family val="2"/>
    </font>
    <font>
      <sz val="9"/>
      <color indexed="10"/>
      <name val="Arial"/>
      <family val="2"/>
    </font>
    <font>
      <vertAlign val="superscript"/>
      <sz val="9"/>
      <color indexed="10"/>
      <name val="Arial"/>
      <family val="2"/>
    </font>
    <font>
      <i/>
      <sz val="9"/>
      <color indexed="10"/>
      <name val="Arial"/>
      <family val="2"/>
    </font>
    <font>
      <sz val="9"/>
      <color indexed="12"/>
      <name val="Arial"/>
      <family val="2"/>
    </font>
    <font>
      <u val="single"/>
      <sz val="9"/>
      <name val="Arial"/>
      <family val="2"/>
    </font>
    <font>
      <b/>
      <u val="single"/>
      <sz val="9"/>
      <color indexed="10"/>
      <name val="Arial"/>
      <family val="2"/>
    </font>
    <font>
      <sz val="10"/>
      <color theme="1"/>
      <name val="Arial"/>
      <family val="2"/>
    </font>
    <font>
      <b/>
      <u val="single"/>
      <sz val="9"/>
      <color rgb="FF0000FF"/>
      <name val="Arial"/>
      <family val="2"/>
    </font>
    <font>
      <sz val="9"/>
      <color rgb="FF000000"/>
      <name val="Arial"/>
      <family val="2"/>
    </font>
    <font>
      <sz val="9"/>
      <color theme="1"/>
      <name val="Arial"/>
      <family val="2"/>
    </font>
    <font>
      <b/>
      <sz val="9"/>
      <color rgb="FF000000"/>
      <name val="Arial"/>
      <family val="2"/>
    </font>
    <font>
      <b/>
      <sz val="18"/>
      <color rgb="FF000000"/>
      <name val="Arial"/>
      <family val="2"/>
    </font>
    <font>
      <sz val="12"/>
      <color rgb="FF000000"/>
      <name val="Arial"/>
      <family val="2"/>
    </font>
    <font>
      <b/>
      <sz val="12"/>
      <color rgb="FFFF0000"/>
      <name val="Arial"/>
      <family val="2"/>
    </font>
    <font>
      <b/>
      <sz val="9"/>
      <color rgb="FFFF0000"/>
      <name val="Arial"/>
      <family val="2"/>
    </font>
    <font>
      <b/>
      <sz val="12"/>
      <color indexed="8"/>
      <name val="Arial"/>
      <family val="2"/>
    </font>
    <font>
      <sz val="12"/>
      <color indexed="8"/>
      <name val="Arial"/>
      <family val="2"/>
    </font>
    <font>
      <sz val="8"/>
      <color rgb="FF000000"/>
      <name val="Arial"/>
      <family val="2"/>
    </font>
    <font>
      <sz val="8"/>
      <color rgb="FF000000"/>
      <name val="Arial Narrow"/>
      <family val="2"/>
    </font>
    <font>
      <sz val="18"/>
      <color rgb="FF000000"/>
      <name val="Arial"/>
      <family val="2"/>
    </font>
    <font>
      <sz val="10"/>
      <color rgb="FF000000"/>
      <name val="Arial"/>
      <family val="2"/>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theme="4" tint="0.5999900102615356"/>
        <bgColor indexed="64"/>
      </patternFill>
    </fill>
    <fill>
      <patternFill patternType="solid">
        <fgColor indexed="9"/>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s>
  <borders count="220">
    <border>
      <left/>
      <right/>
      <top/>
      <bottom/>
      <diagonal/>
    </border>
    <border>
      <left/>
      <right/>
      <top style="thin">
        <color indexed="8"/>
      </top>
      <bottom/>
    </border>
    <border>
      <left/>
      <right/>
      <top style="thin"/>
      <bottom/>
    </border>
    <border>
      <left style="dotted">
        <color indexed="22"/>
      </left>
      <right/>
      <top style="thin"/>
      <bottom style="thin">
        <color indexed="8"/>
      </bottom>
    </border>
    <border>
      <left style="thin">
        <color indexed="8"/>
      </left>
      <right/>
      <top style="thin">
        <color indexed="8"/>
      </top>
      <bottom/>
    </border>
    <border>
      <left style="hair">
        <color indexed="22"/>
      </left>
      <right/>
      <top style="thin">
        <color indexed="8"/>
      </top>
      <bottom/>
    </border>
    <border>
      <left style="hair">
        <color indexed="22"/>
      </left>
      <right style="thin"/>
      <top style="thin">
        <color indexed="8"/>
      </top>
      <bottom/>
    </border>
    <border>
      <left/>
      <right/>
      <top style="thin">
        <color rgb="FF000000"/>
      </top>
      <bottom style="hair">
        <color indexed="22"/>
      </bottom>
    </border>
    <border>
      <left style="hair">
        <color indexed="22"/>
      </left>
      <right/>
      <top style="thin">
        <color rgb="FF000000"/>
      </top>
      <bottom style="hair">
        <color indexed="22"/>
      </bottom>
    </border>
    <border>
      <left style="hair">
        <color indexed="22"/>
      </left>
      <right style="thin"/>
      <top style="thin">
        <color rgb="FF000000"/>
      </top>
      <bottom style="hair">
        <color indexed="22"/>
      </bottom>
    </border>
    <border>
      <left style="dotted">
        <color indexed="22"/>
      </left>
      <right/>
      <top style="hair">
        <color indexed="22"/>
      </top>
      <bottom style="thin">
        <color rgb="FF000000"/>
      </bottom>
    </border>
    <border>
      <left style="hair">
        <color indexed="22"/>
      </left>
      <right/>
      <top style="hair">
        <color indexed="22"/>
      </top>
      <bottom style="thin">
        <color rgb="FF000000"/>
      </bottom>
    </border>
    <border>
      <left style="hair">
        <color indexed="22"/>
      </left>
      <right style="thin"/>
      <top style="hair">
        <color indexed="22"/>
      </top>
      <bottom style="thin">
        <color rgb="FF000000"/>
      </bottom>
    </border>
    <border>
      <left style="dotted">
        <color indexed="22"/>
      </left>
      <right/>
      <top/>
      <bottom style="hair">
        <color indexed="22"/>
      </bottom>
    </border>
    <border>
      <left style="hair">
        <color indexed="22"/>
      </left>
      <right/>
      <top/>
      <bottom style="hair">
        <color indexed="22"/>
      </bottom>
    </border>
    <border>
      <left style="hair">
        <color indexed="22"/>
      </left>
      <right style="thin"/>
      <top/>
      <bottom style="hair">
        <color indexed="22"/>
      </bottom>
    </border>
    <border>
      <left style="dotted">
        <color indexed="22"/>
      </left>
      <right/>
      <top style="hair">
        <color indexed="22"/>
      </top>
      <bottom style="hair">
        <color indexed="22"/>
      </bottom>
    </border>
    <border>
      <left style="hair">
        <color indexed="22"/>
      </left>
      <right/>
      <top style="hair">
        <color indexed="22"/>
      </top>
      <bottom style="hair">
        <color indexed="22"/>
      </bottom>
    </border>
    <border>
      <left style="hair">
        <color indexed="22"/>
      </left>
      <right style="thin"/>
      <top style="hair">
        <color indexed="22"/>
      </top>
      <bottom style="hair">
        <color indexed="22"/>
      </bottom>
    </border>
    <border>
      <left style="dotted">
        <color indexed="22"/>
      </left>
      <right/>
      <top style="hair">
        <color indexed="22"/>
      </top>
      <bottom/>
    </border>
    <border>
      <left style="hair">
        <color indexed="22"/>
      </left>
      <right/>
      <top style="hair">
        <color indexed="22"/>
      </top>
      <bottom/>
    </border>
    <border>
      <left style="hair">
        <color indexed="22"/>
      </left>
      <right style="thin"/>
      <top style="hair">
        <color indexed="22"/>
      </top>
      <bottom/>
    </border>
    <border>
      <left/>
      <right/>
      <top style="hair">
        <color indexed="22"/>
      </top>
      <bottom style="hair">
        <color indexed="22"/>
      </bottom>
    </border>
    <border>
      <left/>
      <right/>
      <top style="hair">
        <color indexed="22"/>
      </top>
      <bottom/>
    </border>
    <border>
      <left/>
      <right/>
      <top style="thin">
        <color indexed="8"/>
      </top>
      <bottom style="hair">
        <color indexed="22"/>
      </bottom>
    </border>
    <border>
      <left style="hair">
        <color indexed="22"/>
      </left>
      <right style="hair">
        <color indexed="22"/>
      </right>
      <top style="thin">
        <color indexed="8"/>
      </top>
      <bottom style="hair">
        <color indexed="22"/>
      </bottom>
    </border>
    <border>
      <left style="hair">
        <color indexed="22"/>
      </left>
      <right style="thin">
        <color indexed="8"/>
      </right>
      <top style="thin">
        <color indexed="8"/>
      </top>
      <bottom style="hair">
        <color indexed="22"/>
      </bottom>
    </border>
    <border>
      <left style="dotted">
        <color indexed="22"/>
      </left>
      <right/>
      <top style="thin">
        <color indexed="8"/>
      </top>
      <bottom style="hair">
        <color indexed="22"/>
      </bottom>
    </border>
    <border>
      <left style="hair">
        <color indexed="22"/>
      </left>
      <right/>
      <top style="thin">
        <color indexed="8"/>
      </top>
      <bottom style="hair">
        <color indexed="22"/>
      </bottom>
    </border>
    <border>
      <left style="hair">
        <color indexed="22"/>
      </left>
      <right style="hair">
        <color indexed="22"/>
      </right>
      <top style="hair">
        <color indexed="22"/>
      </top>
      <bottom style="hair">
        <color indexed="22"/>
      </bottom>
    </border>
    <border>
      <left/>
      <right style="thin">
        <color indexed="8"/>
      </right>
      <top style="hair">
        <color indexed="22"/>
      </top>
      <bottom/>
    </border>
    <border>
      <left style="hair">
        <color indexed="22"/>
      </left>
      <right style="hair">
        <color indexed="22"/>
      </right>
      <top style="hair">
        <color indexed="22"/>
      </top>
      <bottom/>
    </border>
    <border>
      <left/>
      <right style="thin"/>
      <top style="hair">
        <color indexed="22"/>
      </top>
      <bottom/>
    </border>
    <border>
      <left/>
      <right/>
      <top/>
      <bottom style="hair">
        <color indexed="22"/>
      </bottom>
    </border>
    <border>
      <left style="dotted">
        <color indexed="22"/>
      </left>
      <right/>
      <top style="thin">
        <color indexed="8"/>
      </top>
      <bottom style="hair">
        <color rgb="FFC0C0C0"/>
      </bottom>
    </border>
    <border>
      <left style="hair">
        <color indexed="22"/>
      </left>
      <right/>
      <top style="thin">
        <color indexed="8"/>
      </top>
      <bottom style="hair">
        <color rgb="FFC0C0C0"/>
      </bottom>
    </border>
    <border>
      <left style="hair">
        <color indexed="22"/>
      </left>
      <right style="thin"/>
      <top style="thin">
        <color indexed="8"/>
      </top>
      <bottom style="hair">
        <color rgb="FFC0C0C0"/>
      </bottom>
    </border>
    <border>
      <left style="dotted">
        <color indexed="22"/>
      </left>
      <right/>
      <top style="hair">
        <color rgb="FFC0C0C0"/>
      </top>
      <bottom style="thin"/>
    </border>
    <border>
      <left style="hair">
        <color indexed="22"/>
      </left>
      <right/>
      <top style="hair">
        <color rgb="FFC0C0C0"/>
      </top>
      <bottom style="thin"/>
    </border>
    <border>
      <left style="hair">
        <color indexed="22"/>
      </left>
      <right style="thin"/>
      <top style="hair">
        <color rgb="FFC0C0C0"/>
      </top>
      <bottom style="thin"/>
    </border>
    <border>
      <left/>
      <right/>
      <top style="hair">
        <color rgb="FFC0C0C0"/>
      </top>
      <bottom style="thin"/>
    </border>
    <border>
      <left/>
      <right/>
      <top style="thin"/>
      <bottom style="thin"/>
    </border>
    <border>
      <left/>
      <right style="thin"/>
      <top style="thin">
        <color indexed="8"/>
      </top>
      <bottom style="thin">
        <color indexed="8"/>
      </bottom>
    </border>
    <border>
      <left/>
      <right/>
      <top style="thin">
        <color indexed="8"/>
      </top>
      <bottom style="thin">
        <color indexed="8"/>
      </bottom>
    </border>
    <border>
      <left style="hair">
        <color indexed="22"/>
      </left>
      <right style="thin"/>
      <top style="thin">
        <color indexed="8"/>
      </top>
      <bottom style="thin">
        <color indexed="8"/>
      </bottom>
    </border>
    <border>
      <left/>
      <right style="hair">
        <color indexed="22"/>
      </right>
      <top style="thin">
        <color indexed="8"/>
      </top>
      <bottom style="thin">
        <color indexed="8"/>
      </bottom>
    </border>
    <border>
      <left style="hair">
        <color indexed="22"/>
      </left>
      <right style="hair">
        <color indexed="22"/>
      </right>
      <top style="thin">
        <color indexed="8"/>
      </top>
      <bottom style="thin">
        <color indexed="8"/>
      </bottom>
    </border>
    <border>
      <left style="hair">
        <color indexed="22"/>
      </left>
      <right/>
      <top style="thin">
        <color indexed="8"/>
      </top>
      <bottom style="thin">
        <color indexed="8"/>
      </bottom>
    </border>
    <border>
      <left/>
      <right style="thin"/>
      <top/>
      <bottom style="hair">
        <color indexed="22"/>
      </bottom>
    </border>
    <border>
      <left/>
      <right style="hair">
        <color indexed="22"/>
      </right>
      <top/>
      <bottom style="hair">
        <color indexed="22"/>
      </bottom>
    </border>
    <border>
      <left style="hair">
        <color indexed="22"/>
      </left>
      <right style="hair">
        <color indexed="22"/>
      </right>
      <top/>
      <bottom style="hair">
        <color indexed="22"/>
      </bottom>
    </border>
    <border>
      <left/>
      <right style="thin"/>
      <top style="hair">
        <color indexed="22"/>
      </top>
      <bottom style="thin"/>
    </border>
    <border>
      <left/>
      <right style="hair">
        <color indexed="22"/>
      </right>
      <top style="hair">
        <color indexed="22"/>
      </top>
      <bottom style="thin"/>
    </border>
    <border>
      <left style="hair">
        <color indexed="22"/>
      </left>
      <right style="thin"/>
      <top style="hair">
        <color indexed="22"/>
      </top>
      <bottom style="thin"/>
    </border>
    <border>
      <left style="hair">
        <color indexed="22"/>
      </left>
      <right style="hair">
        <color indexed="22"/>
      </right>
      <top style="hair">
        <color indexed="22"/>
      </top>
      <bottom style="thin"/>
    </border>
    <border>
      <left/>
      <right/>
      <top style="hair">
        <color indexed="22"/>
      </top>
      <bottom style="thin"/>
    </border>
    <border>
      <left style="thin"/>
      <right/>
      <top style="thin">
        <color indexed="8"/>
      </top>
      <bottom style="thin">
        <color indexed="8"/>
      </bottom>
    </border>
    <border>
      <left style="thin"/>
      <right/>
      <top/>
      <bottom style="hair">
        <color indexed="22"/>
      </bottom>
    </border>
    <border>
      <left style="hair">
        <color indexed="22"/>
      </left>
      <right/>
      <top style="hair">
        <color indexed="22"/>
      </top>
      <bottom style="thin"/>
    </border>
    <border>
      <left style="thin"/>
      <right/>
      <top style="hair">
        <color indexed="22"/>
      </top>
      <bottom style="thin"/>
    </border>
    <border>
      <left/>
      <right style="thin"/>
      <top style="hair">
        <color rgb="FFC0C0C0"/>
      </top>
      <bottom style="hair">
        <color rgb="FFC0C0C0"/>
      </bottom>
    </border>
    <border>
      <left/>
      <right style="thin"/>
      <top style="hair">
        <color rgb="FFC0C0C0"/>
      </top>
      <bottom style="thin"/>
    </border>
    <border>
      <left/>
      <right/>
      <top/>
      <bottom style="thin"/>
    </border>
    <border>
      <left style="hair">
        <color indexed="22"/>
      </left>
      <right style="hair">
        <color indexed="22"/>
      </right>
      <top style="thin">
        <color rgb="FF000000"/>
      </top>
      <bottom style="hair">
        <color indexed="22"/>
      </bottom>
    </border>
    <border>
      <left style="hair">
        <color indexed="22"/>
      </left>
      <right style="hair">
        <color indexed="22"/>
      </right>
      <top style="hair">
        <color indexed="22"/>
      </top>
      <bottom style="thin">
        <color rgb="FF000000"/>
      </bottom>
    </border>
    <border>
      <left/>
      <right/>
      <top style="hair">
        <color indexed="22"/>
      </top>
      <bottom style="thin">
        <color rgb="FF000000"/>
      </bottom>
    </border>
    <border>
      <left style="thin"/>
      <right style="hair">
        <color indexed="22"/>
      </right>
      <top/>
      <bottom style="hair">
        <color indexed="22"/>
      </bottom>
    </border>
    <border>
      <left style="thin"/>
      <right style="hair">
        <color indexed="22"/>
      </right>
      <top style="hair">
        <color indexed="22"/>
      </top>
      <bottom style="hair">
        <color indexed="22"/>
      </bottom>
    </border>
    <border>
      <left style="thin"/>
      <right style="hair">
        <color indexed="22"/>
      </right>
      <top style="hair">
        <color indexed="22"/>
      </top>
      <bottom style="thin"/>
    </border>
    <border>
      <left style="thin"/>
      <right style="hair">
        <color indexed="22"/>
      </right>
      <top/>
      <bottom style="thin"/>
    </border>
    <border>
      <left style="hair">
        <color indexed="22"/>
      </left>
      <right style="hair">
        <color indexed="22"/>
      </right>
      <top/>
      <bottom style="thin"/>
    </border>
    <border>
      <left/>
      <right style="thin"/>
      <top/>
      <bottom style="thin"/>
    </border>
    <border>
      <left/>
      <right style="hair">
        <color indexed="22"/>
      </right>
      <top/>
      <bottom style="thin"/>
    </border>
    <border>
      <left style="hair">
        <color indexed="22"/>
      </left>
      <right/>
      <top/>
      <bottom style="thin"/>
    </border>
    <border>
      <left style="hair">
        <color indexed="22"/>
      </left>
      <right style="thin"/>
      <top/>
      <bottom style="thin"/>
    </border>
    <border>
      <left style="thin"/>
      <right/>
      <top/>
      <bottom style="thin"/>
    </border>
    <border>
      <left style="hair">
        <color indexed="22"/>
      </left>
      <right style="thin"/>
      <top style="hair">
        <color rgb="FFC0C0C0"/>
      </top>
      <bottom style="hair">
        <color indexed="22"/>
      </bottom>
    </border>
    <border>
      <left style="hair">
        <color indexed="22"/>
      </left>
      <right style="thin"/>
      <top/>
      <bottom/>
    </border>
    <border>
      <left/>
      <right/>
      <top/>
      <bottom style="hair">
        <color rgb="FFC0C0C0"/>
      </bottom>
    </border>
    <border>
      <left style="hair">
        <color indexed="22"/>
      </left>
      <right/>
      <top/>
      <bottom style="hair">
        <color rgb="FFC0C0C0"/>
      </bottom>
    </border>
    <border>
      <left/>
      <right/>
      <top style="hair">
        <color rgb="FFC0C0C0"/>
      </top>
      <bottom style="hair">
        <color rgb="FFC0C0C0"/>
      </bottom>
    </border>
    <border>
      <left style="hair">
        <color indexed="22"/>
      </left>
      <right/>
      <top style="hair">
        <color rgb="FFC0C0C0"/>
      </top>
      <bottom style="hair">
        <color rgb="FFC0C0C0"/>
      </bottom>
    </border>
    <border>
      <left style="thin"/>
      <right style="hair">
        <color indexed="22"/>
      </right>
      <top/>
      <bottom style="hair">
        <color rgb="FFC0C0C0"/>
      </bottom>
    </border>
    <border>
      <left style="thin"/>
      <right style="hair">
        <color indexed="22"/>
      </right>
      <top style="hair">
        <color rgb="FFC0C0C0"/>
      </top>
      <bottom style="thin"/>
    </border>
    <border>
      <left/>
      <right style="medium"/>
      <top/>
      <bottom/>
    </border>
    <border>
      <left style="thin"/>
      <right style="hair">
        <color indexed="22"/>
      </right>
      <top style="thin"/>
      <bottom style="thin"/>
    </border>
    <border>
      <left style="hair">
        <color indexed="22"/>
      </left>
      <right style="hair">
        <color indexed="22"/>
      </right>
      <top style="thin"/>
      <bottom style="thin"/>
    </border>
    <border>
      <left style="medium"/>
      <right/>
      <top/>
      <bottom/>
    </border>
    <border>
      <left/>
      <right style="hair">
        <color indexed="22"/>
      </right>
      <top style="thin"/>
      <bottom style="thin"/>
    </border>
    <border>
      <left style="hair">
        <color indexed="22"/>
      </left>
      <right/>
      <top style="thin"/>
      <bottom style="thin"/>
    </border>
    <border>
      <left/>
      <right style="thin"/>
      <top style="thin"/>
      <bottom style="thin"/>
    </border>
    <border>
      <left style="hair">
        <color indexed="22"/>
      </left>
      <right style="thin"/>
      <top style="thin"/>
      <bottom style="thin"/>
    </border>
    <border>
      <left style="thin"/>
      <right/>
      <top style="thin"/>
      <bottom style="thin"/>
    </border>
    <border>
      <left style="hair">
        <color indexed="55"/>
      </left>
      <right/>
      <top style="thin"/>
      <bottom style="thin"/>
    </border>
    <border>
      <left style="hair">
        <color indexed="55"/>
      </left>
      <right/>
      <top/>
      <bottom style="thin"/>
    </border>
    <border>
      <left/>
      <right/>
      <top style="thin">
        <color indexed="8"/>
      </top>
      <bottom style="hair">
        <color rgb="FFC0C0C0"/>
      </bottom>
    </border>
    <border>
      <left style="hair">
        <color indexed="22"/>
      </left>
      <right/>
      <top style="hair">
        <color rgb="FFC0C0C0"/>
      </top>
      <bottom style="thin">
        <color rgb="FF000000"/>
      </bottom>
    </border>
    <border>
      <left style="hair">
        <color rgb="FFA6A6A6"/>
      </left>
      <right/>
      <top style="thin">
        <color indexed="8"/>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bottom style="hair">
        <color indexed="22"/>
      </bottom>
    </border>
    <border>
      <left style="hair">
        <color rgb="FFA6A6A6"/>
      </left>
      <right/>
      <top style="hair">
        <color indexed="22"/>
      </top>
      <bottom style="thin">
        <color rgb="FF000000"/>
      </bottom>
    </border>
    <border>
      <left style="hair">
        <color rgb="FFA6A6A6"/>
      </left>
      <right/>
      <top style="hair">
        <color indexed="22"/>
      </top>
      <bottom style="hair">
        <color indexed="22"/>
      </bottom>
    </border>
    <border>
      <left style="hair">
        <color rgb="FFA6A6A6"/>
      </left>
      <right/>
      <top style="hair">
        <color indexed="22"/>
      </top>
      <bottom/>
    </border>
    <border>
      <left style="hair">
        <color rgb="FFA6A6A6"/>
      </left>
      <right/>
      <top style="thin">
        <color indexed="8"/>
      </top>
      <bottom style="hair">
        <color indexed="22"/>
      </bottom>
    </border>
    <border>
      <left style="hair">
        <color rgb="FFA6A6A6"/>
      </left>
      <right/>
      <top style="hair">
        <color rgb="FFC0C0C0"/>
      </top>
      <bottom style="thin"/>
    </border>
    <border>
      <left style="hair">
        <color rgb="FFA6A6A6"/>
      </left>
      <right style="dotted">
        <color indexed="22"/>
      </right>
      <top style="hair">
        <color indexed="22"/>
      </top>
      <bottom style="thin">
        <color rgb="FF000000"/>
      </bottom>
    </border>
    <border>
      <left style="hair">
        <color rgb="FFA6A6A6"/>
      </left>
      <right style="dotted">
        <color indexed="22"/>
      </right>
      <top/>
      <bottom style="hair">
        <color indexed="22"/>
      </bottom>
    </border>
    <border>
      <left style="hair">
        <color rgb="FFA6A6A6"/>
      </left>
      <right style="dotted">
        <color indexed="22"/>
      </right>
      <top style="hair">
        <color indexed="22"/>
      </top>
      <bottom style="hair">
        <color indexed="22"/>
      </bottom>
    </border>
    <border>
      <left style="hair">
        <color rgb="FFA6A6A6"/>
      </left>
      <right style="dotted">
        <color indexed="22"/>
      </right>
      <top style="hair">
        <color indexed="22"/>
      </top>
      <bottom/>
    </border>
    <border>
      <left style="hair">
        <color rgb="FFA6A6A6"/>
      </left>
      <right style="dotted">
        <color indexed="22"/>
      </right>
      <top style="thin">
        <color indexed="8"/>
      </top>
      <bottom style="hair">
        <color indexed="22"/>
      </bottom>
    </border>
    <border>
      <left style="hair">
        <color rgb="FFA6A6A6"/>
      </left>
      <right style="dotted">
        <color indexed="22"/>
      </right>
      <top style="thin">
        <color indexed="8"/>
      </top>
      <bottom style="hair">
        <color rgb="FFC0C0C0"/>
      </bottom>
    </border>
    <border>
      <left style="hair">
        <color rgb="FFA6A6A6"/>
      </left>
      <right style="dotted">
        <color indexed="22"/>
      </right>
      <top style="hair">
        <color rgb="FFC0C0C0"/>
      </top>
      <bottom style="thin"/>
    </border>
    <border>
      <left style="hair">
        <color rgb="FFA6A6A6"/>
      </left>
      <right/>
      <top style="hair">
        <color rgb="FFC0C0C0"/>
      </top>
      <bottom/>
    </border>
    <border>
      <left style="hair">
        <color rgb="FFA6A6A6"/>
      </left>
      <right style="hair">
        <color indexed="22"/>
      </right>
      <top style="thin">
        <color rgb="FF000000"/>
      </top>
      <bottom style="hair">
        <color indexed="22"/>
      </bottom>
    </border>
    <border>
      <left style="hair">
        <color rgb="FFA6A6A6"/>
      </left>
      <right style="hair">
        <color indexed="22"/>
      </right>
      <top style="hair">
        <color indexed="22"/>
      </top>
      <bottom style="thin">
        <color rgb="FF000000"/>
      </bottom>
    </border>
    <border>
      <left style="hair">
        <color rgb="FFA6A6A6"/>
      </left>
      <right style="hair">
        <color indexed="22"/>
      </right>
      <top/>
      <bottom style="hair">
        <color indexed="22"/>
      </bottom>
    </border>
    <border>
      <left style="hair">
        <color rgb="FFA6A6A6"/>
      </left>
      <right style="hair">
        <color indexed="22"/>
      </right>
      <top style="hair">
        <color indexed="22"/>
      </top>
      <bottom style="hair">
        <color indexed="22"/>
      </bottom>
    </border>
    <border>
      <left style="hair">
        <color rgb="FFA6A6A6"/>
      </left>
      <right style="hair">
        <color indexed="22"/>
      </right>
      <top style="hair">
        <color indexed="22"/>
      </top>
      <bottom/>
    </border>
    <border>
      <left style="hair">
        <color rgb="FFA6A6A6"/>
      </left>
      <right style="hair">
        <color indexed="22"/>
      </right>
      <top style="thin">
        <color indexed="8"/>
      </top>
      <bottom style="hair">
        <color rgb="FFC0C0C0"/>
      </bottom>
    </border>
    <border>
      <left style="hair">
        <color rgb="FFA6A6A6"/>
      </left>
      <right style="hair">
        <color indexed="22"/>
      </right>
      <top style="hair">
        <color rgb="FFC0C0C0"/>
      </top>
      <bottom style="thin"/>
    </border>
    <border>
      <left style="hair">
        <color rgb="FFA6A6A6"/>
      </left>
      <right style="hair">
        <color indexed="22"/>
      </right>
      <top/>
      <bottom/>
    </border>
    <border>
      <left style="hair">
        <color rgb="FFA6A6A6"/>
      </left>
      <right style="hair">
        <color indexed="22"/>
      </right>
      <top/>
      <bottom style="thin">
        <color indexed="8"/>
      </bottom>
    </border>
    <border>
      <left/>
      <right/>
      <top style="hair">
        <color indexed="22"/>
      </top>
      <bottom style="dotted">
        <color indexed="22"/>
      </bottom>
    </border>
    <border>
      <left style="hair">
        <color rgb="FFA6A6A6"/>
      </left>
      <right/>
      <top style="thin">
        <color indexed="8"/>
      </top>
      <bottom/>
    </border>
    <border>
      <left style="hair">
        <color rgb="FFA6A6A6"/>
      </left>
      <right/>
      <top style="thin"/>
      <bottom/>
    </border>
    <border>
      <left style="hair">
        <color rgb="FFA6A6A6"/>
      </left>
      <right/>
      <top style="thin">
        <color rgb="FF000000"/>
      </top>
      <bottom style="hair">
        <color indexed="22"/>
      </bottom>
    </border>
    <border>
      <left style="hair">
        <color rgb="FFA6A6A6"/>
      </left>
      <right style="hair">
        <color indexed="22"/>
      </right>
      <top style="thin"/>
      <bottom style="thin"/>
    </border>
    <border>
      <left style="dotted">
        <color indexed="22"/>
      </left>
      <right/>
      <top style="thin">
        <color indexed="8"/>
      </top>
      <bottom/>
    </border>
    <border>
      <left style="hair">
        <color rgb="FFA6A6A6"/>
      </left>
      <right style="hair">
        <color indexed="22"/>
      </right>
      <top style="thin">
        <color indexed="8"/>
      </top>
      <bottom/>
    </border>
    <border>
      <left style="hair">
        <color rgb="FFA6A6A6"/>
      </left>
      <right style="dotted">
        <color indexed="22"/>
      </right>
      <top style="thin">
        <color indexed="8"/>
      </top>
      <bottom/>
    </border>
    <border>
      <left style="hair">
        <color rgb="FFA6A6A6"/>
      </left>
      <right/>
      <top/>
      <bottom/>
    </border>
    <border>
      <left style="hair">
        <color indexed="22"/>
      </left>
      <right/>
      <top/>
      <bottom/>
    </border>
    <border>
      <left style="dotted">
        <color indexed="22"/>
      </left>
      <right/>
      <top/>
      <bottom/>
    </border>
    <border>
      <left style="hair">
        <color rgb="FFA6A6A6"/>
      </left>
      <right style="dotted">
        <color indexed="22"/>
      </right>
      <top/>
      <bottom/>
    </border>
    <border>
      <left/>
      <right/>
      <top style="hair">
        <color indexed="22"/>
      </top>
      <bottom style="hair">
        <color rgb="FFC0C0C0"/>
      </bottom>
    </border>
    <border>
      <left style="hair">
        <color rgb="FFA6A6A6"/>
      </left>
      <right/>
      <top style="hair">
        <color indexed="22"/>
      </top>
      <bottom style="hair">
        <color rgb="FFC0C0C0"/>
      </bottom>
    </border>
    <border>
      <left style="hair">
        <color indexed="22"/>
      </left>
      <right/>
      <top style="hair">
        <color indexed="22"/>
      </top>
      <bottom style="hair">
        <color rgb="FFC0C0C0"/>
      </bottom>
    </border>
    <border>
      <left style="hair">
        <color indexed="22"/>
      </left>
      <right style="thin"/>
      <top style="hair">
        <color indexed="22"/>
      </top>
      <bottom style="hair">
        <color rgb="FFC0C0C0"/>
      </bottom>
    </border>
    <border>
      <left style="dotted">
        <color indexed="22"/>
      </left>
      <right/>
      <top style="hair">
        <color indexed="22"/>
      </top>
      <bottom style="hair">
        <color rgb="FFC0C0C0"/>
      </bottom>
    </border>
    <border>
      <left style="hair">
        <color rgb="FFA6A6A6"/>
      </left>
      <right style="hair">
        <color indexed="22"/>
      </right>
      <top style="hair">
        <color indexed="22"/>
      </top>
      <bottom style="hair">
        <color rgb="FFC0C0C0"/>
      </bottom>
    </border>
    <border>
      <left style="hair">
        <color rgb="FFA6A6A6"/>
      </left>
      <right style="dotted">
        <color indexed="22"/>
      </right>
      <top style="hair">
        <color indexed="22"/>
      </top>
      <bottom style="hair">
        <color rgb="FFC0C0C0"/>
      </bottom>
    </border>
    <border>
      <left/>
      <right/>
      <top style="hair">
        <color rgb="FFC0C0C0"/>
      </top>
      <bottom style="hair">
        <color indexed="22"/>
      </bottom>
    </border>
    <border>
      <left style="hair">
        <color rgb="FFA6A6A6"/>
      </left>
      <right/>
      <top style="hair">
        <color rgb="FFC0C0C0"/>
      </top>
      <bottom style="hair">
        <color indexed="22"/>
      </bottom>
    </border>
    <border>
      <left style="hair">
        <color indexed="22"/>
      </left>
      <right/>
      <top style="hair">
        <color rgb="FFC0C0C0"/>
      </top>
      <bottom style="hair">
        <color indexed="22"/>
      </bottom>
    </border>
    <border>
      <left style="dotted">
        <color indexed="22"/>
      </left>
      <right/>
      <top style="hair">
        <color rgb="FFC0C0C0"/>
      </top>
      <bottom style="hair">
        <color indexed="22"/>
      </bottom>
    </border>
    <border>
      <left style="hair">
        <color rgb="FFA6A6A6"/>
      </left>
      <right style="hair">
        <color indexed="22"/>
      </right>
      <top style="hair">
        <color rgb="FFC0C0C0"/>
      </top>
      <bottom style="hair">
        <color indexed="22"/>
      </bottom>
    </border>
    <border>
      <left style="hair">
        <color rgb="FFA6A6A6"/>
      </left>
      <right style="dotted">
        <color indexed="22"/>
      </right>
      <top style="hair">
        <color rgb="FFC0C0C0"/>
      </top>
      <bottom style="hair">
        <color indexed="22"/>
      </bottom>
    </border>
    <border>
      <left style="thin"/>
      <right style="hair">
        <color indexed="22"/>
      </right>
      <top style="thin">
        <color rgb="FF000000"/>
      </top>
      <bottom style="thin">
        <color rgb="FF000000"/>
      </bottom>
    </border>
    <border>
      <left style="hair">
        <color indexed="22"/>
      </left>
      <right style="thin"/>
      <top style="thin">
        <color rgb="FF000000"/>
      </top>
      <bottom style="thin">
        <color rgb="FF000000"/>
      </bottom>
    </border>
    <border>
      <left/>
      <right style="thin"/>
      <top/>
      <bottom style="hair">
        <color rgb="FFC0C0C0"/>
      </bottom>
    </border>
    <border>
      <left/>
      <right style="medium"/>
      <top/>
      <bottom style="hair">
        <color rgb="FFC0C0C0"/>
      </bottom>
    </border>
    <border>
      <left style="thin"/>
      <right style="hair">
        <color indexed="22"/>
      </right>
      <top style="hair">
        <color rgb="FFC0C0C0"/>
      </top>
      <bottom style="hair">
        <color rgb="FFC0C0C0"/>
      </bottom>
    </border>
    <border>
      <left/>
      <right style="medium"/>
      <top style="hair">
        <color rgb="FFC0C0C0"/>
      </top>
      <bottom style="hair">
        <color rgb="FFC0C0C0"/>
      </bottom>
    </border>
    <border>
      <left/>
      <right style="medium"/>
      <top style="hair">
        <color rgb="FFC0C0C0"/>
      </top>
      <bottom style="thin"/>
    </border>
    <border>
      <left style="hair">
        <color indexed="22"/>
      </left>
      <right style="hair">
        <color indexed="22"/>
      </right>
      <top/>
      <bottom style="hair">
        <color rgb="FFC0C0C0"/>
      </bottom>
    </border>
    <border>
      <left style="hair">
        <color indexed="22"/>
      </left>
      <right style="hair">
        <color indexed="22"/>
      </right>
      <top style="hair">
        <color rgb="FFC0C0C0"/>
      </top>
      <bottom style="hair">
        <color rgb="FFC0C0C0"/>
      </bottom>
    </border>
    <border>
      <left style="hair">
        <color indexed="22"/>
      </left>
      <right style="hair">
        <color indexed="22"/>
      </right>
      <top style="hair">
        <color rgb="FFC0C0C0"/>
      </top>
      <bottom style="thin"/>
    </border>
    <border>
      <left/>
      <right style="medium"/>
      <top/>
      <bottom style="thin"/>
    </border>
    <border>
      <left/>
      <right/>
      <top style="hair">
        <color rgb="FFC0C0C0"/>
      </top>
      <bottom/>
    </border>
    <border>
      <left/>
      <right style="hair">
        <color indexed="22"/>
      </right>
      <top style="thin">
        <color rgb="FF000000"/>
      </top>
      <bottom style="hair">
        <color indexed="22"/>
      </bottom>
    </border>
    <border>
      <left/>
      <right style="hair">
        <color indexed="22"/>
      </right>
      <top style="hair">
        <color indexed="22"/>
      </top>
      <bottom style="thin">
        <color rgb="FF000000"/>
      </bottom>
    </border>
    <border>
      <left/>
      <right style="hair">
        <color indexed="22"/>
      </right>
      <top style="hair">
        <color indexed="22"/>
      </top>
      <bottom style="hair">
        <color indexed="22"/>
      </bottom>
    </border>
    <border>
      <left style="hair">
        <color rgb="FFA6A6A6"/>
      </left>
      <right style="hair">
        <color indexed="22"/>
      </right>
      <top style="hair">
        <color indexed="22"/>
      </top>
      <bottom style="thin"/>
    </border>
    <border>
      <left style="hair">
        <color rgb="FFA6A6A6"/>
      </left>
      <right style="hair">
        <color indexed="22"/>
      </right>
      <top/>
      <bottom style="thin"/>
    </border>
    <border>
      <left style="hair">
        <color rgb="FFA6A6A6"/>
      </left>
      <right/>
      <top/>
      <bottom style="hair">
        <color rgb="FFC0C0C0"/>
      </bottom>
    </border>
    <border>
      <left/>
      <right/>
      <top style="hair">
        <color rgb="FFC0C0C0"/>
      </top>
      <bottom style="thin">
        <color rgb="FF000000"/>
      </bottom>
    </border>
    <border>
      <left style="hair">
        <color rgb="FFA6A6A6"/>
      </left>
      <right style="hair">
        <color indexed="22"/>
      </right>
      <top style="thin"/>
      <bottom style="hair">
        <color rgb="FFC0C0C0"/>
      </bottom>
    </border>
    <border>
      <left/>
      <right style="hair">
        <color indexed="22"/>
      </right>
      <top style="thin"/>
      <bottom style="hair">
        <color rgb="FFC0C0C0"/>
      </bottom>
    </border>
    <border>
      <left style="hair">
        <color indexed="22"/>
      </left>
      <right style="hair">
        <color indexed="22"/>
      </right>
      <top style="thin"/>
      <bottom style="hair">
        <color rgb="FFC0C0C0"/>
      </bottom>
    </border>
    <border>
      <left style="hair">
        <color indexed="22"/>
      </left>
      <right/>
      <top style="thin"/>
      <bottom style="hair">
        <color rgb="FFC0C0C0"/>
      </bottom>
    </border>
    <border>
      <left style="hair">
        <color indexed="55"/>
      </left>
      <right/>
      <top style="thin"/>
      <bottom style="hair">
        <color rgb="FFC0C0C0"/>
      </bottom>
    </border>
    <border>
      <left style="hair">
        <color rgb="FFA6A6A6"/>
      </left>
      <right/>
      <top style="thin"/>
      <bottom style="hair">
        <color rgb="FFC0C0C0"/>
      </bottom>
    </border>
    <border>
      <left style="hair">
        <color indexed="8"/>
      </left>
      <right/>
      <top style="thin"/>
      <bottom style="hair">
        <color rgb="FFC0C0C0"/>
      </bottom>
    </border>
    <border>
      <left style="hair">
        <color rgb="FFA6A6A6"/>
      </left>
      <right style="hair">
        <color rgb="FFA6A6A6"/>
      </right>
      <top style="thin"/>
      <bottom style="hair">
        <color rgb="FFC0C0C0"/>
      </bottom>
    </border>
    <border>
      <left style="hair">
        <color rgb="FFA6A6A6"/>
      </left>
      <right style="hair">
        <color indexed="22"/>
      </right>
      <top style="thin">
        <color rgb="FF000000"/>
      </top>
      <bottom style="hair">
        <color rgb="FFC0C0C0"/>
      </bottom>
    </border>
    <border>
      <left/>
      <right style="hair">
        <color indexed="22"/>
      </right>
      <top style="thin">
        <color rgb="FF000000"/>
      </top>
      <bottom style="hair">
        <color rgb="FFC0C0C0"/>
      </bottom>
    </border>
    <border>
      <left style="hair">
        <color indexed="22"/>
      </left>
      <right style="hair">
        <color indexed="22"/>
      </right>
      <top style="thin">
        <color rgb="FF000000"/>
      </top>
      <bottom style="hair">
        <color rgb="FFC0C0C0"/>
      </bottom>
    </border>
    <border>
      <left/>
      <right/>
      <top style="thin">
        <color rgb="FF000000"/>
      </top>
      <bottom style="hair">
        <color rgb="FFC0C0C0"/>
      </bottom>
    </border>
    <border>
      <left style="hair">
        <color rgb="FFA6A6A6"/>
      </left>
      <right style="hair">
        <color indexed="22"/>
      </right>
      <top style="hair">
        <color rgb="FFC0C0C0"/>
      </top>
      <bottom style="hair">
        <color rgb="FFC0C0C0"/>
      </bottom>
    </border>
    <border>
      <left/>
      <right style="hair">
        <color indexed="22"/>
      </right>
      <top style="hair">
        <color rgb="FFC0C0C0"/>
      </top>
      <bottom style="hair">
        <color rgb="FFC0C0C0"/>
      </bottom>
    </border>
    <border>
      <left/>
      <right style="hair">
        <color indexed="22"/>
      </right>
      <top style="hair">
        <color rgb="FFC0C0C0"/>
      </top>
      <bottom style="thin"/>
    </border>
    <border>
      <left style="thin"/>
      <right/>
      <top style="thin">
        <color rgb="FF000000"/>
      </top>
      <bottom style="thin">
        <color rgb="FF000000"/>
      </bottom>
    </border>
    <border>
      <left style="hair">
        <color rgb="FFA6A6A6"/>
      </left>
      <right/>
      <top/>
      <bottom style="thin"/>
    </border>
    <border>
      <left style="hair">
        <color rgb="FFA6A6A6"/>
      </left>
      <right/>
      <top style="thin">
        <color rgb="FF000000"/>
      </top>
      <bottom style="hair">
        <color rgb="FFC0C0C0"/>
      </bottom>
    </border>
    <border>
      <left style="hair">
        <color rgb="FFA6A6A6"/>
      </left>
      <right/>
      <top style="hair">
        <color indexed="22"/>
      </top>
      <bottom style="thin"/>
    </border>
    <border>
      <left style="hair">
        <color rgb="FFA6A6A6"/>
      </left>
      <right/>
      <top style="thin"/>
      <bottom style="thin"/>
    </border>
    <border>
      <left/>
      <right style="hair">
        <color rgb="FFA6A6A6"/>
      </right>
      <top style="hair">
        <color indexed="22"/>
      </top>
      <bottom/>
    </border>
    <border>
      <left/>
      <right style="hair">
        <color rgb="FFA6A6A6"/>
      </right>
      <top style="thin">
        <color rgb="FF000000"/>
      </top>
      <bottom/>
    </border>
    <border>
      <left/>
      <right style="hair">
        <color rgb="FFA6A6A6"/>
      </right>
      <top style="thin"/>
      <bottom style="thin"/>
    </border>
    <border>
      <left/>
      <right style="hair">
        <color rgb="FFA6A6A6"/>
      </right>
      <top style="thin"/>
      <bottom/>
    </border>
    <border>
      <left/>
      <right/>
      <top style="thin">
        <color rgb="FF000000"/>
      </top>
      <bottom/>
    </border>
    <border>
      <left/>
      <right/>
      <top/>
      <bottom style="thin">
        <color rgb="FF000000"/>
      </bottom>
    </border>
    <border>
      <left style="hair">
        <color rgb="FFA6A6A6"/>
      </left>
      <right/>
      <top style="hair"/>
      <bottom/>
    </border>
    <border>
      <left style="hair">
        <color rgb="FFA6A6A6"/>
      </left>
      <right style="hair">
        <color indexed="22"/>
      </right>
      <top/>
      <bottom style="hair">
        <color rgb="FFC0C0C0"/>
      </bottom>
    </border>
    <border>
      <left/>
      <right/>
      <top style="thin"/>
      <bottom style="hair">
        <color rgb="FFC0C0C0"/>
      </bottom>
    </border>
    <border>
      <left style="thin"/>
      <right/>
      <top style="hair">
        <color rgb="FFC0C0C0"/>
      </top>
      <bottom style="hair">
        <color rgb="FFC0C0C0"/>
      </bottom>
    </border>
    <border>
      <left style="hair">
        <color indexed="22"/>
      </left>
      <right style="hair">
        <color indexed="22"/>
      </right>
      <top style="hair">
        <color rgb="FFC0C0C0"/>
      </top>
      <bottom style="hair"/>
    </border>
    <border>
      <left style="hair">
        <color rgb="FFA6A6A6"/>
      </left>
      <right style="hair">
        <color indexed="22"/>
      </right>
      <top style="hair">
        <color rgb="FFC0C0C0"/>
      </top>
      <bottom style="hair"/>
    </border>
    <border>
      <left/>
      <right style="hair">
        <color indexed="22"/>
      </right>
      <top style="hair">
        <color rgb="FFC0C0C0"/>
      </top>
      <bottom style="hair"/>
    </border>
    <border>
      <left style="hair">
        <color indexed="22"/>
      </left>
      <right style="hair">
        <color rgb="FFA6A6A6"/>
      </right>
      <top style="hair">
        <color rgb="FFC0C0C0"/>
      </top>
      <bottom style="hair">
        <color rgb="FFC0C0C0"/>
      </bottom>
    </border>
    <border>
      <left style="hair">
        <color indexed="22"/>
      </left>
      <right style="hair">
        <color rgb="FFA6A6A6"/>
      </right>
      <top style="hair">
        <color rgb="FFC0C0C0"/>
      </top>
      <bottom style="thin"/>
    </border>
    <border>
      <left/>
      <right style="hair">
        <color rgb="FFA6A6A6"/>
      </right>
      <top/>
      <bottom/>
    </border>
    <border>
      <left/>
      <right style="hair">
        <color rgb="FFA6A6A6"/>
      </right>
      <top/>
      <bottom style="thin"/>
    </border>
    <border>
      <left style="thin"/>
      <right/>
      <top style="thin"/>
      <bottom style="hair">
        <color rgb="FFC0C0C0"/>
      </bottom>
    </border>
    <border>
      <left style="thin"/>
      <right/>
      <top style="hair">
        <color rgb="FFC0C0C0"/>
      </top>
      <bottom style="thin"/>
    </border>
    <border>
      <left style="hair">
        <color rgb="FFA6A6A6"/>
      </left>
      <right/>
      <top style="hair">
        <color rgb="FFC0C0C0"/>
      </top>
      <bottom style="hair"/>
    </border>
    <border>
      <left/>
      <right style="hair">
        <color rgb="FFA6A6A6"/>
      </right>
      <top style="thin"/>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border>
    <border>
      <left style="hair">
        <color rgb="FFA6A6A6"/>
      </left>
      <right style="hair">
        <color rgb="FFA6A6A6"/>
      </right>
      <top style="hair">
        <color rgb="FFC0C0C0"/>
      </top>
      <bottom style="hair"/>
    </border>
    <border>
      <left/>
      <right/>
      <top style="hair">
        <color rgb="FFC0C0C0"/>
      </top>
      <bottom style="hair"/>
    </border>
    <border>
      <left style="hair">
        <color indexed="55"/>
      </left>
      <right/>
      <top style="hair">
        <color rgb="FFC0C0C0"/>
      </top>
      <bottom style="hair">
        <color rgb="FFC0C0C0"/>
      </bottom>
    </border>
    <border>
      <left style="hair">
        <color indexed="55"/>
      </left>
      <right/>
      <top style="hair">
        <color rgb="FFC0C0C0"/>
      </top>
      <bottom style="thin"/>
    </border>
    <border>
      <left/>
      <right style="hair">
        <color rgb="FFA6A6A6"/>
      </right>
      <top style="thin">
        <color indexed="8"/>
      </top>
      <bottom/>
    </border>
    <border>
      <left/>
      <right style="hair">
        <color rgb="FFA6A6A6"/>
      </right>
      <top/>
      <bottom style="hair"/>
    </border>
    <border>
      <left style="hair">
        <color rgb="FFA6A6A6"/>
      </left>
      <right/>
      <top/>
      <bottom style="hair"/>
    </border>
    <border>
      <left style="hair">
        <color rgb="FFA6A6A6"/>
      </left>
      <right style="hair">
        <color rgb="FFA6A6A6"/>
      </right>
      <top style="thin">
        <color indexed="8"/>
      </top>
      <bottom/>
    </border>
    <border>
      <left style="hair">
        <color rgb="FFA6A6A6"/>
      </left>
      <right style="hair">
        <color rgb="FFA6A6A6"/>
      </right>
      <top/>
      <bottom style="hair"/>
    </border>
    <border>
      <left/>
      <right/>
      <top/>
      <bottom style="hair"/>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xf numFmtId="0" fontId="1" fillId="0" borderId="0">
      <alignment/>
      <protection/>
    </xf>
    <xf numFmtId="0" fontId="1" fillId="0" borderId="0">
      <alignment/>
      <protection/>
    </xf>
    <xf numFmtId="0" fontId="19" fillId="0" borderId="0">
      <alignment/>
      <protection/>
    </xf>
    <xf numFmtId="9" fontId="1" fillId="0" borderId="0" applyFont="0" applyFill="0" applyBorder="0" applyAlignment="0" applyProtection="0"/>
    <xf numFmtId="0" fontId="1" fillId="2" borderId="0" applyNumberFormat="0" applyFont="0" applyBorder="0" applyAlignment="0">
      <protection/>
    </xf>
  </cellStyleXfs>
  <cellXfs count="571">
    <xf numFmtId="0" fontId="0" fillId="0" borderId="0" xfId="0"/>
    <xf numFmtId="0" fontId="2" fillId="0" borderId="0" xfId="21" applyFont="1" applyFill="1" applyBorder="1">
      <alignment/>
      <protection/>
    </xf>
    <xf numFmtId="0" fontId="3" fillId="0" borderId="0" xfId="21" applyFont="1" applyFill="1" applyBorder="1" applyAlignment="1">
      <alignment horizontal="left"/>
      <protection/>
    </xf>
    <xf numFmtId="0" fontId="4" fillId="0" borderId="0" xfId="21" applyFont="1" applyFill="1" applyBorder="1">
      <alignment/>
      <protection/>
    </xf>
    <xf numFmtId="0" fontId="5" fillId="0" borderId="0" xfId="21" applyFont="1" applyFill="1" applyBorder="1">
      <alignment/>
      <protection/>
    </xf>
    <xf numFmtId="0" fontId="6" fillId="0" borderId="0" xfId="21" applyFont="1" applyFill="1" applyBorder="1">
      <alignment/>
      <protection/>
    </xf>
    <xf numFmtId="0" fontId="6" fillId="0" borderId="0" xfId="21" applyFont="1" applyFill="1" applyBorder="1" applyAlignment="1">
      <alignment vertical="center"/>
      <protection/>
    </xf>
    <xf numFmtId="164" fontId="6" fillId="0" borderId="0" xfId="21" applyNumberFormat="1" applyFont="1" applyFill="1" applyBorder="1" applyAlignment="1">
      <alignment vertical="center"/>
      <protection/>
    </xf>
    <xf numFmtId="0" fontId="2" fillId="3" borderId="1" xfId="21" applyFont="1" applyFill="1" applyBorder="1" applyAlignment="1">
      <alignment horizontal="center" vertical="center"/>
      <protection/>
    </xf>
    <xf numFmtId="0" fontId="2" fillId="3" borderId="1" xfId="21" applyFont="1" applyFill="1" applyBorder="1" applyAlignment="1">
      <alignment horizontal="centerContinuous" vertical="center"/>
      <protection/>
    </xf>
    <xf numFmtId="0" fontId="2" fillId="3" borderId="0" xfId="21" applyFont="1" applyFill="1" applyBorder="1" applyAlignment="1">
      <alignment horizontal="center" vertical="center"/>
      <protection/>
    </xf>
    <xf numFmtId="0" fontId="2" fillId="3" borderId="2" xfId="21" applyFont="1" applyFill="1" applyBorder="1" applyAlignment="1">
      <alignment horizontal="centerContinuous" vertical="center"/>
      <protection/>
    </xf>
    <xf numFmtId="0" fontId="2" fillId="3" borderId="3" xfId="21" applyFont="1" applyFill="1" applyBorder="1" applyAlignment="1">
      <alignment horizontal="centerContinuous" vertical="center"/>
      <protection/>
    </xf>
    <xf numFmtId="0" fontId="2" fillId="3" borderId="4" xfId="21" applyNumberFormat="1" applyFont="1" applyFill="1" applyBorder="1" applyAlignment="1">
      <alignment horizontal="center" vertical="center" wrapText="1"/>
      <protection/>
    </xf>
    <xf numFmtId="0" fontId="2" fillId="3" borderId="5" xfId="21" applyNumberFormat="1" applyFont="1" applyFill="1" applyBorder="1" applyAlignment="1">
      <alignment horizontal="center" vertical="center" wrapText="1"/>
      <protection/>
    </xf>
    <xf numFmtId="0" fontId="2" fillId="3" borderId="6" xfId="21" applyNumberFormat="1" applyFont="1" applyFill="1" applyBorder="1" applyAlignment="1">
      <alignment horizontal="center" vertical="center" wrapText="1"/>
      <protection/>
    </xf>
    <xf numFmtId="165" fontId="6" fillId="4" borderId="7" xfId="21" applyNumberFormat="1" applyFont="1" applyFill="1" applyBorder="1" applyAlignment="1">
      <alignment horizontal="right" vertical="center"/>
      <protection/>
    </xf>
    <xf numFmtId="165" fontId="6" fillId="4" borderId="8" xfId="21" applyNumberFormat="1" applyFont="1" applyFill="1" applyBorder="1" applyAlignment="1">
      <alignment horizontal="right" vertical="center"/>
      <protection/>
    </xf>
    <xf numFmtId="165" fontId="6" fillId="4" borderId="9" xfId="21" applyNumberFormat="1" applyFont="1" applyFill="1" applyBorder="1" applyAlignment="1">
      <alignment horizontal="right" vertical="center"/>
      <protection/>
    </xf>
    <xf numFmtId="165" fontId="6" fillId="4" borderId="10" xfId="21" applyNumberFormat="1" applyFont="1" applyFill="1" applyBorder="1" applyAlignment="1">
      <alignment horizontal="right" vertical="center"/>
      <protection/>
    </xf>
    <xf numFmtId="165" fontId="6" fillId="4" borderId="11" xfId="21" applyNumberFormat="1" applyFont="1" applyFill="1" applyBorder="1" applyAlignment="1">
      <alignment horizontal="right" vertical="center"/>
      <protection/>
    </xf>
    <xf numFmtId="165" fontId="6" fillId="4" borderId="12" xfId="21" applyNumberFormat="1" applyFont="1" applyFill="1" applyBorder="1" applyAlignment="1">
      <alignment horizontal="right" vertical="center"/>
      <protection/>
    </xf>
    <xf numFmtId="165" fontId="6" fillId="0" borderId="13" xfId="21" applyNumberFormat="1" applyFont="1" applyFill="1" applyBorder="1" applyAlignment="1">
      <alignment horizontal="right" vertical="center"/>
      <protection/>
    </xf>
    <xf numFmtId="165" fontId="6" fillId="0" borderId="14" xfId="21" applyNumberFormat="1" applyFont="1" applyFill="1" applyBorder="1" applyAlignment="1">
      <alignment horizontal="right" vertical="center"/>
      <protection/>
    </xf>
    <xf numFmtId="165" fontId="6" fillId="0" borderId="15" xfId="21" applyNumberFormat="1" applyFont="1" applyFill="1" applyBorder="1" applyAlignment="1">
      <alignment horizontal="right" vertical="center"/>
      <protection/>
    </xf>
    <xf numFmtId="165" fontId="6" fillId="0" borderId="16" xfId="21" applyNumberFormat="1" applyFont="1" applyFill="1" applyBorder="1" applyAlignment="1">
      <alignment horizontal="right" vertical="center"/>
      <protection/>
    </xf>
    <xf numFmtId="165" fontId="6" fillId="0" borderId="17" xfId="21" applyNumberFormat="1" applyFont="1" applyFill="1" applyBorder="1" applyAlignment="1">
      <alignment horizontal="right" vertical="center"/>
      <protection/>
    </xf>
    <xf numFmtId="165" fontId="6" fillId="0" borderId="18" xfId="21" applyNumberFormat="1" applyFont="1" applyFill="1" applyBorder="1" applyAlignment="1">
      <alignment horizontal="right" vertical="center"/>
      <protection/>
    </xf>
    <xf numFmtId="0" fontId="2" fillId="0" borderId="0" xfId="21" applyFont="1" applyFill="1" applyBorder="1" applyAlignment="1">
      <alignment horizontal="left" vertical="center"/>
      <protection/>
    </xf>
    <xf numFmtId="165" fontId="6" fillId="0" borderId="19" xfId="21" applyNumberFormat="1" applyFont="1" applyFill="1" applyBorder="1" applyAlignment="1">
      <alignment horizontal="right" vertical="center"/>
      <protection/>
    </xf>
    <xf numFmtId="165" fontId="6" fillId="0" borderId="20" xfId="21" applyNumberFormat="1" applyFont="1" applyFill="1" applyBorder="1" applyAlignment="1">
      <alignment horizontal="right" vertical="center"/>
      <protection/>
    </xf>
    <xf numFmtId="165" fontId="6" fillId="0" borderId="21" xfId="21" applyNumberFormat="1" applyFont="1" applyFill="1" applyBorder="1" applyAlignment="1">
      <alignment horizontal="right" vertical="center"/>
      <protection/>
    </xf>
    <xf numFmtId="0" fontId="2" fillId="0" borderId="22" xfId="21" applyFont="1" applyFill="1" applyBorder="1" applyAlignment="1">
      <alignment horizontal="left" vertical="center"/>
      <protection/>
    </xf>
    <xf numFmtId="0" fontId="2" fillId="0" borderId="23" xfId="21" applyFont="1" applyFill="1" applyBorder="1" applyAlignment="1">
      <alignment horizontal="left" vertical="center"/>
      <protection/>
    </xf>
    <xf numFmtId="165" fontId="6" fillId="0" borderId="23" xfId="21" applyNumberFormat="1" applyFont="1" applyFill="1" applyBorder="1" applyAlignment="1">
      <alignment horizontal="right" vertical="center"/>
      <protection/>
    </xf>
    <xf numFmtId="0" fontId="2" fillId="0" borderId="24" xfId="21" applyFont="1" applyFill="1" applyBorder="1" applyAlignment="1">
      <alignment horizontal="left" vertical="center"/>
      <protection/>
    </xf>
    <xf numFmtId="165" fontId="6" fillId="0" borderId="25" xfId="21" applyNumberFormat="1" applyFont="1" applyFill="1" applyBorder="1" applyAlignment="1">
      <alignment horizontal="right" vertical="center"/>
      <protection/>
    </xf>
    <xf numFmtId="165" fontId="6" fillId="0" borderId="26" xfId="21" applyNumberFormat="1" applyFont="1" applyFill="1" applyBorder="1" applyAlignment="1">
      <alignment horizontal="right" vertical="center"/>
      <protection/>
    </xf>
    <xf numFmtId="165" fontId="6" fillId="0" borderId="27" xfId="21" applyNumberFormat="1" applyFont="1" applyFill="1" applyBorder="1" applyAlignment="1">
      <alignment horizontal="right" vertical="center"/>
      <protection/>
    </xf>
    <xf numFmtId="165" fontId="6" fillId="0" borderId="28" xfId="21" applyNumberFormat="1" applyFont="1" applyFill="1" applyBorder="1" applyAlignment="1">
      <alignment horizontal="right" vertical="center"/>
      <protection/>
    </xf>
    <xf numFmtId="165" fontId="6" fillId="0" borderId="29" xfId="21" applyNumberFormat="1" applyFont="1" applyFill="1" applyBorder="1" applyAlignment="1">
      <alignment horizontal="right" vertical="center"/>
      <protection/>
    </xf>
    <xf numFmtId="165" fontId="6" fillId="0" borderId="30" xfId="21" applyNumberFormat="1" applyFont="1" applyFill="1" applyBorder="1" applyAlignment="1">
      <alignment horizontal="right" vertical="center"/>
      <protection/>
    </xf>
    <xf numFmtId="165" fontId="6" fillId="0" borderId="31" xfId="21" applyNumberFormat="1" applyFont="1" applyFill="1" applyBorder="1" applyAlignment="1">
      <alignment horizontal="right" vertical="center"/>
      <protection/>
    </xf>
    <xf numFmtId="165" fontId="6" fillId="0" borderId="32" xfId="21" applyNumberFormat="1" applyFont="1" applyFill="1" applyBorder="1" applyAlignment="1">
      <alignment horizontal="right" vertical="center"/>
      <protection/>
    </xf>
    <xf numFmtId="0" fontId="2" fillId="0" borderId="33" xfId="21" applyFont="1" applyFill="1" applyBorder="1" applyAlignment="1">
      <alignment horizontal="left" vertical="center"/>
      <protection/>
    </xf>
    <xf numFmtId="165" fontId="6" fillId="0" borderId="34" xfId="21" applyNumberFormat="1" applyFont="1" applyFill="1" applyBorder="1" applyAlignment="1">
      <alignment horizontal="right" vertical="center"/>
      <protection/>
    </xf>
    <xf numFmtId="165" fontId="6" fillId="0" borderId="35" xfId="21" applyNumberFormat="1" applyFont="1" applyFill="1" applyBorder="1" applyAlignment="1">
      <alignment horizontal="right" vertical="center"/>
      <protection/>
    </xf>
    <xf numFmtId="165" fontId="6" fillId="0" borderId="36" xfId="21" applyNumberFormat="1" applyFont="1" applyFill="1" applyBorder="1" applyAlignment="1">
      <alignment horizontal="right" vertical="center"/>
      <protection/>
    </xf>
    <xf numFmtId="0" fontId="2" fillId="0" borderId="1" xfId="21" applyFont="1" applyFill="1" applyBorder="1" applyAlignment="1">
      <alignment horizontal="left" vertical="center"/>
      <protection/>
    </xf>
    <xf numFmtId="165" fontId="6" fillId="0" borderId="37" xfId="21" applyNumberFormat="1" applyFont="1" applyFill="1" applyBorder="1" applyAlignment="1">
      <alignment horizontal="right" vertical="center"/>
      <protection/>
    </xf>
    <xf numFmtId="165" fontId="6" fillId="0" borderId="38" xfId="21" applyNumberFormat="1" applyFont="1" applyFill="1" applyBorder="1" applyAlignment="1">
      <alignment horizontal="right" vertical="center"/>
      <protection/>
    </xf>
    <xf numFmtId="165" fontId="6" fillId="0" borderId="39" xfId="21" applyNumberFormat="1" applyFont="1" applyFill="1" applyBorder="1" applyAlignment="1">
      <alignment horizontal="right" vertical="center"/>
      <protection/>
    </xf>
    <xf numFmtId="0" fontId="2" fillId="0" borderId="40" xfId="21" applyFont="1" applyFill="1" applyBorder="1" applyAlignment="1">
      <alignment horizontal="left" vertical="center"/>
      <protection/>
    </xf>
    <xf numFmtId="0" fontId="2" fillId="0" borderId="41" xfId="21" applyFont="1" applyFill="1" applyBorder="1" applyAlignment="1">
      <alignment horizontal="left" vertical="center"/>
      <protection/>
    </xf>
    <xf numFmtId="165" fontId="6" fillId="0" borderId="0" xfId="21" applyNumberFormat="1" applyFont="1" applyFill="1" applyBorder="1" applyAlignment="1">
      <alignment horizontal="right" vertical="center"/>
      <protection/>
    </xf>
    <xf numFmtId="0" fontId="6" fillId="0" borderId="0" xfId="21" applyFont="1" applyFill="1" applyBorder="1" applyAlignment="1">
      <alignment horizontal="left" vertical="center"/>
      <protection/>
    </xf>
    <xf numFmtId="166" fontId="6" fillId="0" borderId="0" xfId="21" applyNumberFormat="1" applyFont="1" applyFill="1" applyBorder="1" applyAlignment="1">
      <alignment horizontal="right" vertical="center"/>
      <protection/>
    </xf>
    <xf numFmtId="2" fontId="6" fillId="0" borderId="0" xfId="21" applyNumberFormat="1" applyFont="1" applyFill="1" applyBorder="1" applyAlignment="1">
      <alignment horizontal="left" vertical="center"/>
      <protection/>
    </xf>
    <xf numFmtId="0" fontId="7" fillId="0" borderId="0" xfId="21" applyFont="1" applyFill="1" applyBorder="1">
      <alignment/>
      <protection/>
    </xf>
    <xf numFmtId="0" fontId="6" fillId="0" borderId="0" xfId="21" applyFont="1">
      <alignment/>
      <protection/>
    </xf>
    <xf numFmtId="0" fontId="3" fillId="0" borderId="0" xfId="21" applyFont="1" applyAlignment="1">
      <alignment horizontal="left"/>
      <protection/>
    </xf>
    <xf numFmtId="0" fontId="9" fillId="0" borderId="0" xfId="21" applyFont="1">
      <alignment/>
      <protection/>
    </xf>
    <xf numFmtId="0" fontId="2" fillId="0" borderId="0" xfId="21" applyFont="1" applyAlignment="1">
      <alignment horizontal="center"/>
      <protection/>
    </xf>
    <xf numFmtId="165" fontId="6" fillId="0" borderId="0" xfId="21" applyNumberFormat="1" applyFont="1" applyAlignment="1">
      <alignment horizontal="center"/>
      <protection/>
    </xf>
    <xf numFmtId="2" fontId="6" fillId="0" borderId="0" xfId="21" applyNumberFormat="1" applyFont="1" applyFill="1">
      <alignment/>
      <protection/>
    </xf>
    <xf numFmtId="0" fontId="12" fillId="0" borderId="0" xfId="20" applyFont="1" applyAlignment="1" applyProtection="1">
      <alignment/>
      <protection/>
    </xf>
    <xf numFmtId="0" fontId="6" fillId="0" borderId="0" xfId="21" applyFont="1" applyFill="1">
      <alignment/>
      <protection/>
    </xf>
    <xf numFmtId="0" fontId="13" fillId="0" borderId="0" xfId="21" applyFont="1">
      <alignment/>
      <protection/>
    </xf>
    <xf numFmtId="0" fontId="5" fillId="0" borderId="0" xfId="21" applyFont="1">
      <alignment/>
      <protection/>
    </xf>
    <xf numFmtId="0" fontId="14" fillId="0" borderId="0" xfId="21" applyFont="1" applyFill="1" applyBorder="1" applyAlignment="1">
      <alignment horizontal="left" vertical="center"/>
      <protection/>
    </xf>
    <xf numFmtId="0" fontId="6" fillId="0" borderId="0" xfId="21" applyFont="1" applyBorder="1">
      <alignment/>
      <protection/>
    </xf>
    <xf numFmtId="0" fontId="2" fillId="3" borderId="42" xfId="21" applyFont="1" applyFill="1" applyBorder="1" applyAlignment="1">
      <alignment horizontal="center"/>
      <protection/>
    </xf>
    <xf numFmtId="0" fontId="2" fillId="3" borderId="43" xfId="21" applyFont="1" applyFill="1" applyBorder="1" applyAlignment="1">
      <alignment horizontal="center"/>
      <protection/>
    </xf>
    <xf numFmtId="0" fontId="2" fillId="3" borderId="44" xfId="21" applyFont="1" applyFill="1" applyBorder="1" applyAlignment="1">
      <alignment horizontal="center"/>
      <protection/>
    </xf>
    <xf numFmtId="0" fontId="2" fillId="3" borderId="45" xfId="21" applyFont="1" applyFill="1" applyBorder="1" applyAlignment="1">
      <alignment horizontal="center"/>
      <protection/>
    </xf>
    <xf numFmtId="0" fontId="2" fillId="3" borderId="46" xfId="21" applyFont="1" applyFill="1" applyBorder="1" applyAlignment="1">
      <alignment horizontal="center"/>
      <protection/>
    </xf>
    <xf numFmtId="0" fontId="2" fillId="3" borderId="47" xfId="21" applyFont="1" applyFill="1" applyBorder="1" applyAlignment="1">
      <alignment horizontal="center"/>
      <protection/>
    </xf>
    <xf numFmtId="0" fontId="2" fillId="0" borderId="0" xfId="21" applyFont="1" applyBorder="1">
      <alignment/>
      <protection/>
    </xf>
    <xf numFmtId="0" fontId="2" fillId="0" borderId="0" xfId="21" applyFont="1">
      <alignment/>
      <protection/>
    </xf>
    <xf numFmtId="49" fontId="2" fillId="0" borderId="48" xfId="21" applyNumberFormat="1" applyFont="1" applyBorder="1" applyAlignment="1">
      <alignment horizontal="left"/>
      <protection/>
    </xf>
    <xf numFmtId="165" fontId="6" fillId="0" borderId="49" xfId="21" applyNumberFormat="1" applyFont="1" applyBorder="1" applyAlignment="1">
      <alignment horizontal="right"/>
      <protection/>
    </xf>
    <xf numFmtId="165" fontId="6" fillId="0" borderId="15" xfId="21" applyNumberFormat="1" applyFont="1" applyBorder="1" applyAlignment="1">
      <alignment horizontal="right"/>
      <protection/>
    </xf>
    <xf numFmtId="165" fontId="6" fillId="0" borderId="50" xfId="21" applyNumberFormat="1" applyFont="1" applyBorder="1" applyAlignment="1">
      <alignment horizontal="right"/>
      <protection/>
    </xf>
    <xf numFmtId="49" fontId="2" fillId="0" borderId="51" xfId="21" applyNumberFormat="1" applyFont="1" applyBorder="1" applyAlignment="1">
      <alignment horizontal="left"/>
      <protection/>
    </xf>
    <xf numFmtId="165" fontId="6" fillId="0" borderId="52" xfId="21" applyNumberFormat="1" applyFont="1" applyBorder="1" applyAlignment="1">
      <alignment horizontal="right"/>
      <protection/>
    </xf>
    <xf numFmtId="165" fontId="6" fillId="0" borderId="53" xfId="21" applyNumberFormat="1" applyFont="1" applyBorder="1" applyAlignment="1">
      <alignment horizontal="right"/>
      <protection/>
    </xf>
    <xf numFmtId="165" fontId="6" fillId="0" borderId="54" xfId="21" applyNumberFormat="1" applyFont="1" applyBorder="1" applyAlignment="1">
      <alignment horizontal="right"/>
      <protection/>
    </xf>
    <xf numFmtId="2" fontId="6" fillId="0" borderId="0" xfId="21" applyNumberFormat="1" applyFont="1" applyBorder="1">
      <alignment/>
      <protection/>
    </xf>
    <xf numFmtId="2" fontId="6" fillId="0" borderId="0" xfId="21" applyNumberFormat="1" applyFont="1">
      <alignment/>
      <protection/>
    </xf>
    <xf numFmtId="49" fontId="2" fillId="3" borderId="42" xfId="21" applyNumberFormat="1" applyFont="1" applyFill="1" applyBorder="1" applyAlignment="1">
      <alignment horizontal="center"/>
      <protection/>
    </xf>
    <xf numFmtId="165" fontId="6" fillId="0" borderId="33" xfId="21" applyNumberFormat="1" applyFont="1" applyBorder="1" applyAlignment="1">
      <alignment horizontal="right"/>
      <protection/>
    </xf>
    <xf numFmtId="165" fontId="6" fillId="0" borderId="55" xfId="21" applyNumberFormat="1" applyFont="1" applyBorder="1" applyAlignment="1">
      <alignment horizontal="right"/>
      <protection/>
    </xf>
    <xf numFmtId="0" fontId="2" fillId="3" borderId="56" xfId="21" applyFont="1" applyFill="1" applyBorder="1" applyAlignment="1">
      <alignment horizontal="center"/>
      <protection/>
    </xf>
    <xf numFmtId="165" fontId="6" fillId="0" borderId="49" xfId="21" applyNumberFormat="1" applyFont="1" applyFill="1" applyBorder="1" applyAlignment="1">
      <alignment horizontal="right"/>
      <protection/>
    </xf>
    <xf numFmtId="165" fontId="6" fillId="0" borderId="50" xfId="21" applyNumberFormat="1" applyFont="1" applyFill="1" applyBorder="1" applyAlignment="1">
      <alignment horizontal="right"/>
      <protection/>
    </xf>
    <xf numFmtId="165" fontId="6" fillId="0" borderId="15" xfId="21" applyNumberFormat="1" applyFont="1" applyFill="1" applyBorder="1" applyAlignment="1">
      <alignment horizontal="right"/>
      <protection/>
    </xf>
    <xf numFmtId="165" fontId="6" fillId="0" borderId="14" xfId="21" applyNumberFormat="1" applyFont="1" applyFill="1" applyBorder="1" applyAlignment="1">
      <alignment horizontal="right"/>
      <protection/>
    </xf>
    <xf numFmtId="165" fontId="6" fillId="0" borderId="57" xfId="21" applyNumberFormat="1" applyFont="1" applyFill="1" applyBorder="1" applyAlignment="1">
      <alignment horizontal="right"/>
      <protection/>
    </xf>
    <xf numFmtId="2" fontId="6" fillId="0" borderId="0" xfId="21" applyNumberFormat="1" applyFont="1" applyFill="1" applyAlignment="1">
      <alignment horizontal="left"/>
      <protection/>
    </xf>
    <xf numFmtId="165" fontId="6" fillId="0" borderId="52" xfId="21" applyNumberFormat="1" applyFont="1" applyFill="1" applyBorder="1" applyAlignment="1">
      <alignment horizontal="right"/>
      <protection/>
    </xf>
    <xf numFmtId="165" fontId="6" fillId="0" borderId="54" xfId="21" applyNumberFormat="1" applyFont="1" applyFill="1" applyBorder="1" applyAlignment="1">
      <alignment horizontal="right"/>
      <protection/>
    </xf>
    <xf numFmtId="165" fontId="6" fillId="0" borderId="53" xfId="21" applyNumberFormat="1" applyFont="1" applyFill="1" applyBorder="1" applyAlignment="1">
      <alignment horizontal="right"/>
      <protection/>
    </xf>
    <xf numFmtId="165" fontId="6" fillId="0" borderId="58" xfId="21" applyNumberFormat="1" applyFont="1" applyFill="1" applyBorder="1" applyAlignment="1">
      <alignment horizontal="right"/>
      <protection/>
    </xf>
    <xf numFmtId="165" fontId="6" fillId="0" borderId="59" xfId="21" applyNumberFormat="1" applyFont="1" applyFill="1" applyBorder="1" applyAlignment="1">
      <alignment horizontal="right"/>
      <protection/>
    </xf>
    <xf numFmtId="0" fontId="6" fillId="0" borderId="0" xfId="21" applyFont="1" applyAlignment="1">
      <alignment/>
      <protection/>
    </xf>
    <xf numFmtId="0" fontId="2" fillId="0" borderId="48" xfId="21" applyFont="1" applyBorder="1" applyAlignment="1">
      <alignment horizontal="left"/>
      <protection/>
    </xf>
    <xf numFmtId="165" fontId="6" fillId="0" borderId="0" xfId="21" applyNumberFormat="1" applyFont="1">
      <alignment/>
      <protection/>
    </xf>
    <xf numFmtId="165" fontId="6" fillId="0" borderId="0" xfId="21" applyNumberFormat="1" applyFont="1" applyFill="1" applyBorder="1" applyAlignment="1">
      <alignment horizontal="center"/>
      <protection/>
    </xf>
    <xf numFmtId="0" fontId="2" fillId="0" borderId="51" xfId="21" applyFont="1" applyBorder="1" applyAlignment="1">
      <alignment horizontal="left"/>
      <protection/>
    </xf>
    <xf numFmtId="0" fontId="2" fillId="0" borderId="60" xfId="21" applyFont="1" applyBorder="1" applyAlignment="1">
      <alignment horizontal="left"/>
      <protection/>
    </xf>
    <xf numFmtId="0" fontId="2" fillId="0" borderId="61" xfId="21" applyFont="1" applyBorder="1" applyAlignment="1">
      <alignment horizontal="left"/>
      <protection/>
    </xf>
    <xf numFmtId="0" fontId="2" fillId="0" borderId="62" xfId="21" applyFont="1" applyBorder="1" applyAlignment="1">
      <alignment horizontal="left"/>
      <protection/>
    </xf>
    <xf numFmtId="167" fontId="6" fillId="0" borderId="0" xfId="21" applyNumberFormat="1" applyFont="1" applyFill="1" applyBorder="1" applyAlignment="1">
      <alignment horizontal="left"/>
      <protection/>
    </xf>
    <xf numFmtId="0" fontId="6" fillId="0" borderId="0" xfId="21" applyFont="1" applyBorder="1" applyAlignment="1">
      <alignment horizontal="center"/>
      <protection/>
    </xf>
    <xf numFmtId="165" fontId="6" fillId="4" borderId="63" xfId="21" applyNumberFormat="1" applyFont="1" applyFill="1" applyBorder="1" applyAlignment="1">
      <alignment horizontal="right"/>
      <protection/>
    </xf>
    <xf numFmtId="165" fontId="6" fillId="4" borderId="7" xfId="21" applyNumberFormat="1" applyFont="1" applyFill="1" applyBorder="1" applyAlignment="1">
      <alignment horizontal="right"/>
      <protection/>
    </xf>
    <xf numFmtId="165" fontId="6" fillId="4" borderId="64" xfId="21" applyNumberFormat="1" applyFont="1" applyFill="1" applyBorder="1" applyAlignment="1">
      <alignment horizontal="right"/>
      <protection/>
    </xf>
    <xf numFmtId="165" fontId="6" fillId="4" borderId="65" xfId="21" applyNumberFormat="1" applyFont="1" applyFill="1" applyBorder="1" applyAlignment="1">
      <alignment horizontal="right"/>
      <protection/>
    </xf>
    <xf numFmtId="165" fontId="6" fillId="0" borderId="66" xfId="21" applyNumberFormat="1" applyFont="1" applyBorder="1" applyAlignment="1">
      <alignment horizontal="right"/>
      <protection/>
    </xf>
    <xf numFmtId="165" fontId="6" fillId="0" borderId="67" xfId="21" applyNumberFormat="1" applyFont="1" applyBorder="1" applyAlignment="1">
      <alignment horizontal="right"/>
      <protection/>
    </xf>
    <xf numFmtId="165" fontId="6" fillId="0" borderId="29" xfId="21" applyNumberFormat="1" applyFont="1" applyBorder="1" applyAlignment="1">
      <alignment horizontal="right"/>
      <protection/>
    </xf>
    <xf numFmtId="165" fontId="6" fillId="0" borderId="22" xfId="21" applyNumberFormat="1" applyFont="1" applyBorder="1" applyAlignment="1">
      <alignment horizontal="right"/>
      <protection/>
    </xf>
    <xf numFmtId="165" fontId="6" fillId="0" borderId="68" xfId="21" applyNumberFormat="1" applyFont="1" applyBorder="1" applyAlignment="1">
      <alignment horizontal="right"/>
      <protection/>
    </xf>
    <xf numFmtId="165" fontId="6" fillId="0" borderId="69" xfId="21" applyNumberFormat="1" applyFont="1" applyBorder="1" applyAlignment="1">
      <alignment horizontal="right"/>
      <protection/>
    </xf>
    <xf numFmtId="165" fontId="6" fillId="0" borderId="70" xfId="21" applyNumberFormat="1" applyFont="1" applyBorder="1" applyAlignment="1">
      <alignment horizontal="right"/>
      <protection/>
    </xf>
    <xf numFmtId="165" fontId="6" fillId="0" borderId="62" xfId="21" applyNumberFormat="1" applyFont="1" applyBorder="1" applyAlignment="1">
      <alignment horizontal="right"/>
      <protection/>
    </xf>
    <xf numFmtId="165" fontId="6" fillId="0" borderId="0" xfId="21" applyNumberFormat="1" applyFont="1" applyFill="1">
      <alignment/>
      <protection/>
    </xf>
    <xf numFmtId="49" fontId="2" fillId="0" borderId="71" xfId="21" applyNumberFormat="1" applyFont="1" applyBorder="1" applyAlignment="1">
      <alignment horizontal="left"/>
      <protection/>
    </xf>
    <xf numFmtId="165" fontId="6" fillId="0" borderId="72" xfId="21" applyNumberFormat="1" applyFont="1" applyBorder="1" applyAlignment="1">
      <alignment horizontal="right"/>
      <protection/>
    </xf>
    <xf numFmtId="165" fontId="6" fillId="0" borderId="72" xfId="21" applyNumberFormat="1" applyFont="1" applyFill="1" applyBorder="1" applyAlignment="1">
      <alignment horizontal="right"/>
      <protection/>
    </xf>
    <xf numFmtId="165" fontId="6" fillId="0" borderId="73" xfId="21" applyNumberFormat="1" applyFont="1" applyBorder="1" applyAlignment="1">
      <alignment horizontal="right"/>
      <protection/>
    </xf>
    <xf numFmtId="165" fontId="6" fillId="0" borderId="70" xfId="21" applyNumberFormat="1" applyFont="1" applyFill="1" applyBorder="1" applyAlignment="1">
      <alignment horizontal="right"/>
      <protection/>
    </xf>
    <xf numFmtId="165" fontId="6" fillId="0" borderId="74" xfId="21" applyNumberFormat="1" applyFont="1" applyFill="1" applyBorder="1" applyAlignment="1">
      <alignment horizontal="right"/>
      <protection/>
    </xf>
    <xf numFmtId="165" fontId="6" fillId="0" borderId="73" xfId="21" applyNumberFormat="1" applyFont="1" applyFill="1" applyBorder="1" applyAlignment="1">
      <alignment horizontal="right"/>
      <protection/>
    </xf>
    <xf numFmtId="165" fontId="6" fillId="0" borderId="75" xfId="21" applyNumberFormat="1" applyFont="1" applyFill="1" applyBorder="1" applyAlignment="1">
      <alignment horizontal="right"/>
      <protection/>
    </xf>
    <xf numFmtId="165" fontId="6" fillId="0" borderId="76" xfId="21" applyNumberFormat="1" applyFont="1" applyFill="1" applyBorder="1" applyAlignment="1">
      <alignment horizontal="right" vertical="center"/>
      <protection/>
    </xf>
    <xf numFmtId="165" fontId="6" fillId="0" borderId="77" xfId="21" applyNumberFormat="1" applyFont="1" applyFill="1" applyBorder="1" applyAlignment="1">
      <alignment horizontal="right" vertical="center"/>
      <protection/>
    </xf>
    <xf numFmtId="165" fontId="6" fillId="0" borderId="33" xfId="21" applyNumberFormat="1" applyFont="1" applyFill="1" applyBorder="1" applyAlignment="1">
      <alignment horizontal="right" vertical="center"/>
      <protection/>
    </xf>
    <xf numFmtId="165" fontId="6" fillId="0" borderId="40" xfId="21" applyNumberFormat="1" applyFont="1" applyFill="1" applyBorder="1" applyAlignment="1">
      <alignment horizontal="right" vertical="center"/>
      <protection/>
    </xf>
    <xf numFmtId="0" fontId="2" fillId="0" borderId="0" xfId="21" applyFont="1" applyFill="1" applyBorder="1" applyAlignment="1">
      <alignment horizontal="center"/>
      <protection/>
    </xf>
    <xf numFmtId="0" fontId="15" fillId="0" borderId="0" xfId="21" applyFont="1">
      <alignment/>
      <protection/>
    </xf>
    <xf numFmtId="20" fontId="6" fillId="0" borderId="0" xfId="21" applyNumberFormat="1" applyFont="1">
      <alignment/>
      <protection/>
    </xf>
    <xf numFmtId="0" fontId="5" fillId="0" borderId="0" xfId="21" applyFont="1" applyAlignment="1">
      <alignment horizontal="left"/>
      <protection/>
    </xf>
    <xf numFmtId="169" fontId="6" fillId="0" borderId="50" xfId="21" applyNumberFormat="1" applyFont="1" applyBorder="1" applyAlignment="1">
      <alignment horizontal="right"/>
      <protection/>
    </xf>
    <xf numFmtId="169" fontId="6" fillId="0" borderId="14" xfId="21" applyNumberFormat="1" applyFont="1" applyBorder="1" applyAlignment="1">
      <alignment horizontal="right"/>
      <protection/>
    </xf>
    <xf numFmtId="169" fontId="6" fillId="0" borderId="54" xfId="21" applyNumberFormat="1" applyFont="1" applyBorder="1" applyAlignment="1">
      <alignment horizontal="right"/>
      <protection/>
    </xf>
    <xf numFmtId="169" fontId="6" fillId="0" borderId="58" xfId="21" applyNumberFormat="1" applyFont="1" applyBorder="1" applyAlignment="1">
      <alignment horizontal="right"/>
      <protection/>
    </xf>
    <xf numFmtId="0" fontId="6" fillId="0" borderId="0" xfId="21" applyFont="1" applyAlignment="1">
      <alignment wrapText="1"/>
      <protection/>
    </xf>
    <xf numFmtId="0" fontId="2" fillId="0" borderId="78" xfId="21" applyFont="1" applyBorder="1" applyAlignment="1">
      <alignment horizontal="left"/>
      <protection/>
    </xf>
    <xf numFmtId="165" fontId="6" fillId="0" borderId="79" xfId="21" applyNumberFormat="1" applyFont="1" applyBorder="1" applyAlignment="1">
      <alignment horizontal="right"/>
      <protection/>
    </xf>
    <xf numFmtId="0" fontId="2" fillId="0" borderId="80" xfId="21" applyFont="1" applyBorder="1" applyAlignment="1">
      <alignment horizontal="left"/>
      <protection/>
    </xf>
    <xf numFmtId="165" fontId="6" fillId="0" borderId="81" xfId="21" applyNumberFormat="1" applyFont="1" applyBorder="1" applyAlignment="1">
      <alignment horizontal="right"/>
      <protection/>
    </xf>
    <xf numFmtId="165" fontId="6" fillId="0" borderId="82" xfId="21" applyNumberFormat="1" applyFont="1" applyBorder="1" applyAlignment="1">
      <alignment horizontal="right"/>
      <protection/>
    </xf>
    <xf numFmtId="0" fontId="2" fillId="0" borderId="40" xfId="21" applyFont="1" applyBorder="1" applyAlignment="1">
      <alignment horizontal="left"/>
      <protection/>
    </xf>
    <xf numFmtId="165" fontId="6" fillId="0" borderId="83" xfId="21" applyNumberFormat="1" applyFont="1" applyBorder="1" applyAlignment="1">
      <alignment horizontal="right"/>
      <protection/>
    </xf>
    <xf numFmtId="0" fontId="6" fillId="0" borderId="0" xfId="21" applyFont="1" applyFill="1" applyBorder="1" applyAlignment="1">
      <alignment horizontal="left"/>
      <protection/>
    </xf>
    <xf numFmtId="165" fontId="6" fillId="0" borderId="0" xfId="21" applyNumberFormat="1" applyFont="1" applyBorder="1" applyAlignment="1">
      <alignment horizontal="right"/>
      <protection/>
    </xf>
    <xf numFmtId="20" fontId="10" fillId="0" borderId="0" xfId="21" applyNumberFormat="1" applyFont="1" applyAlignment="1">
      <alignment horizontal="center"/>
      <protection/>
    </xf>
    <xf numFmtId="20" fontId="8" fillId="0" borderId="0" xfId="21" applyNumberFormat="1" applyFont="1" applyAlignment="1">
      <alignment horizontal="center"/>
      <protection/>
    </xf>
    <xf numFmtId="0" fontId="8" fillId="0" borderId="0" xfId="21" applyFont="1" applyAlignment="1">
      <alignment horizontal="center"/>
      <protection/>
    </xf>
    <xf numFmtId="169" fontId="6" fillId="0" borderId="0" xfId="21" applyNumberFormat="1" applyFont="1" applyAlignment="1">
      <alignment horizontal="center"/>
      <protection/>
    </xf>
    <xf numFmtId="2" fontId="6" fillId="0" borderId="0" xfId="21" applyNumberFormat="1" applyFont="1" applyAlignment="1">
      <alignment horizontal="center"/>
      <protection/>
    </xf>
    <xf numFmtId="49" fontId="6" fillId="0" borderId="0" xfId="21" applyNumberFormat="1" applyFont="1">
      <alignment/>
      <protection/>
    </xf>
    <xf numFmtId="0" fontId="6" fillId="0" borderId="0" xfId="21" applyFont="1" applyFill="1" applyBorder="1" applyAlignment="1">
      <alignment horizontal="center"/>
      <protection/>
    </xf>
    <xf numFmtId="0" fontId="6" fillId="0" borderId="0" xfId="21" applyFont="1" applyFill="1" applyBorder="1" applyAlignment="1">
      <alignment horizontal="center" vertical="top"/>
      <protection/>
    </xf>
    <xf numFmtId="165" fontId="6" fillId="0" borderId="0" xfId="21" applyNumberFormat="1" applyFont="1" applyFill="1" applyAlignment="1">
      <alignment horizontal="left"/>
      <protection/>
    </xf>
    <xf numFmtId="165" fontId="6" fillId="0" borderId="84" xfId="21" applyNumberFormat="1" applyFont="1" applyFill="1" applyBorder="1" applyAlignment="1">
      <alignment horizontal="left"/>
      <protection/>
    </xf>
    <xf numFmtId="165" fontId="6" fillId="0" borderId="0" xfId="21" applyNumberFormat="1" applyFont="1" applyFill="1" applyAlignment="1">
      <alignment horizontal="center"/>
      <protection/>
    </xf>
    <xf numFmtId="165" fontId="6" fillId="0" borderId="85" xfId="21" applyNumberFormat="1" applyFont="1" applyBorder="1" applyAlignment="1">
      <alignment horizontal="right"/>
      <protection/>
    </xf>
    <xf numFmtId="165" fontId="6" fillId="0" borderId="86" xfId="21" applyNumberFormat="1" applyFont="1" applyBorder="1" applyAlignment="1">
      <alignment horizontal="right"/>
      <protection/>
    </xf>
    <xf numFmtId="0" fontId="2" fillId="0" borderId="71" xfId="21" applyFont="1" applyBorder="1" applyAlignment="1">
      <alignment horizontal="left"/>
      <protection/>
    </xf>
    <xf numFmtId="2" fontId="6" fillId="0" borderId="0" xfId="21" applyNumberFormat="1" applyFont="1" applyBorder="1" applyAlignment="1">
      <alignment horizontal="right"/>
      <protection/>
    </xf>
    <xf numFmtId="164" fontId="6" fillId="0" borderId="0" xfId="21" applyNumberFormat="1" applyFont="1" applyBorder="1" applyAlignment="1">
      <alignment horizontal="right"/>
      <protection/>
    </xf>
    <xf numFmtId="0" fontId="12" fillId="0" borderId="0" xfId="20" applyFont="1" applyFill="1" applyBorder="1" applyAlignment="1" applyProtection="1">
      <alignment horizontal="left" vertical="center"/>
      <protection/>
    </xf>
    <xf numFmtId="2" fontId="6" fillId="0" borderId="50" xfId="21" applyNumberFormat="1" applyFont="1" applyBorder="1" applyAlignment="1">
      <alignment horizontal="right"/>
      <protection/>
    </xf>
    <xf numFmtId="2" fontId="6" fillId="0" borderId="14" xfId="21" applyNumberFormat="1" applyFont="1" applyBorder="1" applyAlignment="1">
      <alignment horizontal="right"/>
      <protection/>
    </xf>
    <xf numFmtId="2" fontId="6" fillId="0" borderId="54" xfId="21" applyNumberFormat="1" applyFont="1" applyBorder="1" applyAlignment="1">
      <alignment horizontal="right"/>
      <protection/>
    </xf>
    <xf numFmtId="2" fontId="6" fillId="0" borderId="58" xfId="21" applyNumberFormat="1" applyFont="1" applyBorder="1" applyAlignment="1">
      <alignment horizontal="right"/>
      <protection/>
    </xf>
    <xf numFmtId="165" fontId="6" fillId="4" borderId="33" xfId="21" applyNumberFormat="1" applyFont="1" applyFill="1" applyBorder="1" applyAlignment="1">
      <alignment horizontal="right"/>
      <protection/>
    </xf>
    <xf numFmtId="165" fontId="6" fillId="0" borderId="41" xfId="21" applyNumberFormat="1" applyFont="1" applyBorder="1" applyAlignment="1">
      <alignment horizontal="right"/>
      <protection/>
    </xf>
    <xf numFmtId="0" fontId="6" fillId="0" borderId="0" xfId="21" applyFont="1" quotePrefix="1">
      <alignment/>
      <protection/>
    </xf>
    <xf numFmtId="0" fontId="20" fillId="0" borderId="0" xfId="21" applyFont="1">
      <alignment/>
      <protection/>
    </xf>
    <xf numFmtId="0" fontId="16" fillId="0" borderId="0" xfId="21" applyFont="1">
      <alignment/>
      <protection/>
    </xf>
    <xf numFmtId="0" fontId="17" fillId="0" borderId="0" xfId="21" applyFont="1">
      <alignment/>
      <protection/>
    </xf>
    <xf numFmtId="165" fontId="6" fillId="0" borderId="87" xfId="21" applyNumberFormat="1" applyFont="1" applyFill="1" applyBorder="1" applyAlignment="1">
      <alignment horizontal="left"/>
      <protection/>
    </xf>
    <xf numFmtId="165" fontId="6" fillId="0" borderId="87" xfId="21" applyNumberFormat="1" applyFont="1" applyBorder="1" applyAlignment="1">
      <alignment horizontal="left"/>
      <protection/>
    </xf>
    <xf numFmtId="0" fontId="2" fillId="3" borderId="41" xfId="21" applyFont="1" applyFill="1" applyBorder="1" applyAlignment="1">
      <alignment horizontal="center"/>
      <protection/>
    </xf>
    <xf numFmtId="0" fontId="2" fillId="3" borderId="88" xfId="21" applyFont="1" applyFill="1" applyBorder="1" applyAlignment="1">
      <alignment horizontal="center"/>
      <protection/>
    </xf>
    <xf numFmtId="0" fontId="2" fillId="3" borderId="86" xfId="21" applyFont="1" applyFill="1" applyBorder="1" applyAlignment="1">
      <alignment horizontal="center"/>
      <protection/>
    </xf>
    <xf numFmtId="0" fontId="2" fillId="3" borderId="89" xfId="21" applyFont="1" applyFill="1" applyBorder="1" applyAlignment="1">
      <alignment horizontal="center"/>
      <protection/>
    </xf>
    <xf numFmtId="165" fontId="6" fillId="0" borderId="62" xfId="21" applyNumberFormat="1" applyFont="1" applyFill="1" applyBorder="1" applyAlignment="1">
      <alignment horizontal="right"/>
      <protection/>
    </xf>
    <xf numFmtId="49" fontId="2" fillId="3" borderId="90" xfId="21" applyNumberFormat="1" applyFont="1" applyFill="1" applyBorder="1" applyAlignment="1">
      <alignment horizontal="center"/>
      <protection/>
    </xf>
    <xf numFmtId="0" fontId="2" fillId="3" borderId="91" xfId="21" applyFont="1" applyFill="1" applyBorder="1" applyAlignment="1">
      <alignment horizontal="center"/>
      <protection/>
    </xf>
    <xf numFmtId="0" fontId="2" fillId="3" borderId="92" xfId="21" applyFont="1" applyFill="1" applyBorder="1" applyAlignment="1">
      <alignment horizontal="center"/>
      <protection/>
    </xf>
    <xf numFmtId="0" fontId="2" fillId="3" borderId="93" xfId="21" applyFont="1" applyFill="1" applyBorder="1" applyAlignment="1">
      <alignment horizontal="center"/>
      <protection/>
    </xf>
    <xf numFmtId="165" fontId="6" fillId="0" borderId="94" xfId="21" applyNumberFormat="1" applyFont="1" applyFill="1" applyBorder="1" applyAlignment="1">
      <alignment horizontal="right"/>
      <protection/>
    </xf>
    <xf numFmtId="0" fontId="6" fillId="0" borderId="0" xfId="21" applyFont="1" applyFill="1" applyBorder="1" applyAlignment="1" quotePrefix="1">
      <alignment horizontal="left" vertical="center"/>
      <protection/>
    </xf>
    <xf numFmtId="0" fontId="5" fillId="0" borderId="0" xfId="21" applyFont="1" applyAlignment="1">
      <alignment horizontal="centerContinuous"/>
      <protection/>
    </xf>
    <xf numFmtId="0" fontId="10" fillId="0" borderId="0" xfId="21" applyFont="1" applyAlignment="1">
      <alignment horizontal="centerContinuous"/>
      <protection/>
    </xf>
    <xf numFmtId="0" fontId="18" fillId="0" borderId="0" xfId="21" applyFont="1" applyAlignment="1">
      <alignment horizontal="centerContinuous"/>
      <protection/>
    </xf>
    <xf numFmtId="0" fontId="2" fillId="0" borderId="0" xfId="21" applyFont="1" applyAlignment="1">
      <alignment horizontal="left"/>
      <protection/>
    </xf>
    <xf numFmtId="0" fontId="2" fillId="5" borderId="0" xfId="21" applyFont="1" applyFill="1" applyBorder="1" applyAlignment="1">
      <alignment horizontal="center" vertical="top"/>
      <protection/>
    </xf>
    <xf numFmtId="0" fontId="2" fillId="5" borderId="0" xfId="21" applyFont="1" applyFill="1" applyBorder="1" applyAlignment="1">
      <alignment horizontal="center"/>
      <protection/>
    </xf>
    <xf numFmtId="165" fontId="6" fillId="5" borderId="0" xfId="21" applyNumberFormat="1" applyFont="1" applyFill="1" applyBorder="1" applyAlignment="1">
      <alignment horizontal="right"/>
      <protection/>
    </xf>
    <xf numFmtId="2" fontId="6" fillId="0" borderId="0" xfId="21" applyNumberFormat="1" applyFont="1" applyFill="1" applyBorder="1">
      <alignment/>
      <protection/>
    </xf>
    <xf numFmtId="2" fontId="6" fillId="4" borderId="63" xfId="21" applyNumberFormat="1" applyFont="1" applyFill="1" applyBorder="1" applyAlignment="1">
      <alignment horizontal="right"/>
      <protection/>
    </xf>
    <xf numFmtId="2" fontId="6" fillId="4" borderId="7" xfId="21" applyNumberFormat="1" applyFont="1" applyFill="1" applyBorder="1" applyAlignment="1">
      <alignment horizontal="right"/>
      <protection/>
    </xf>
    <xf numFmtId="2" fontId="6" fillId="4" borderId="33" xfId="21" applyNumberFormat="1" applyFont="1" applyFill="1" applyBorder="1" applyAlignment="1">
      <alignment horizontal="right"/>
      <protection/>
    </xf>
    <xf numFmtId="2" fontId="6" fillId="4" borderId="64" xfId="21" applyNumberFormat="1" applyFont="1" applyFill="1" applyBorder="1" applyAlignment="1">
      <alignment horizontal="right"/>
      <protection/>
    </xf>
    <xf numFmtId="2" fontId="6" fillId="4" borderId="65" xfId="21" applyNumberFormat="1" applyFont="1" applyFill="1" applyBorder="1" applyAlignment="1">
      <alignment horizontal="right"/>
      <protection/>
    </xf>
    <xf numFmtId="2" fontId="6" fillId="0" borderId="33" xfId="21" applyNumberFormat="1" applyFont="1" applyBorder="1" applyAlignment="1">
      <alignment horizontal="right"/>
      <protection/>
    </xf>
    <xf numFmtId="2" fontId="6" fillId="0" borderId="29" xfId="21" applyNumberFormat="1" applyFont="1" applyBorder="1" applyAlignment="1">
      <alignment horizontal="right"/>
      <protection/>
    </xf>
    <xf numFmtId="2" fontId="6" fillId="0" borderId="22" xfId="21" applyNumberFormat="1" applyFont="1" applyBorder="1" applyAlignment="1">
      <alignment horizontal="right"/>
      <protection/>
    </xf>
    <xf numFmtId="2" fontId="6" fillId="0" borderId="55" xfId="21" applyNumberFormat="1" applyFont="1" applyBorder="1" applyAlignment="1">
      <alignment horizontal="right"/>
      <protection/>
    </xf>
    <xf numFmtId="2" fontId="6" fillId="0" borderId="70" xfId="21" applyNumberFormat="1" applyFont="1" applyBorder="1" applyAlignment="1">
      <alignment horizontal="right"/>
      <protection/>
    </xf>
    <xf numFmtId="2" fontId="6" fillId="0" borderId="62" xfId="21" applyNumberFormat="1" applyFont="1" applyBorder="1" applyAlignment="1">
      <alignment horizontal="right"/>
      <protection/>
    </xf>
    <xf numFmtId="0" fontId="21" fillId="6" borderId="0" xfId="25" applyFont="1" applyFill="1" applyBorder="1" applyAlignment="1" applyProtection="1">
      <alignment vertical="center"/>
      <protection/>
    </xf>
    <xf numFmtId="0" fontId="22" fillId="0" borderId="0" xfId="0" applyFont="1"/>
    <xf numFmtId="0" fontId="21" fillId="6" borderId="0" xfId="25" applyFont="1" applyFill="1" applyBorder="1" applyAlignment="1">
      <alignment vertical="center"/>
      <protection/>
    </xf>
    <xf numFmtId="0" fontId="21" fillId="6" borderId="0" xfId="0" applyFont="1" applyFill="1" applyBorder="1" applyAlignment="1">
      <alignment vertical="center"/>
    </xf>
    <xf numFmtId="0" fontId="23" fillId="6" borderId="0" xfId="25" applyFont="1" applyFill="1" applyBorder="1" applyAlignment="1">
      <alignment vertical="center"/>
      <protection/>
    </xf>
    <xf numFmtId="0" fontId="23" fillId="6" borderId="0" xfId="25" applyFont="1" applyFill="1" applyBorder="1" applyAlignment="1">
      <alignment horizontal="centerContinuous" vertical="center"/>
      <protection/>
    </xf>
    <xf numFmtId="0" fontId="21" fillId="6" borderId="0" xfId="25" applyFont="1" applyFill="1" applyBorder="1" applyAlignment="1">
      <alignment horizontal="centerContinuous" vertical="center"/>
      <protection/>
    </xf>
    <xf numFmtId="0" fontId="24" fillId="6" borderId="0" xfId="25" applyFont="1" applyFill="1" applyBorder="1" applyAlignment="1">
      <alignment vertical="center"/>
      <protection/>
    </xf>
    <xf numFmtId="0" fontId="23" fillId="6" borderId="0" xfId="0" applyFont="1" applyFill="1" applyBorder="1" applyAlignment="1">
      <alignment horizontal="center" vertical="center"/>
    </xf>
    <xf numFmtId="0" fontId="25" fillId="6" borderId="0" xfId="0" applyFont="1" applyFill="1" applyBorder="1" applyAlignment="1">
      <alignment vertical="center"/>
    </xf>
    <xf numFmtId="0" fontId="26" fillId="6" borderId="0" xfId="0" applyFont="1" applyFill="1" applyBorder="1" applyAlignment="1">
      <alignment vertical="center"/>
    </xf>
    <xf numFmtId="0" fontId="27" fillId="6" borderId="0" xfId="0" applyFont="1" applyFill="1" applyBorder="1" applyAlignment="1">
      <alignment vertical="center"/>
    </xf>
    <xf numFmtId="0" fontId="25" fillId="6" borderId="0" xfId="0" applyFont="1" applyFill="1" applyBorder="1" applyAlignment="1">
      <alignment horizontal="left" vertical="center"/>
    </xf>
    <xf numFmtId="49" fontId="25" fillId="6" borderId="0" xfId="0" applyNumberFormat="1" applyFont="1" applyFill="1" applyBorder="1" applyAlignment="1">
      <alignment horizontal="right" vertical="center"/>
    </xf>
    <xf numFmtId="49" fontId="25" fillId="6" borderId="0" xfId="0" applyNumberFormat="1" applyFont="1" applyFill="1" applyBorder="1" applyAlignment="1">
      <alignment vertical="center"/>
    </xf>
    <xf numFmtId="0" fontId="0" fillId="0" borderId="0" xfId="0" applyAlignment="1">
      <alignment wrapText="1"/>
    </xf>
    <xf numFmtId="0" fontId="22" fillId="0" borderId="0" xfId="0" applyFont="1" applyAlignment="1">
      <alignment wrapText="1"/>
    </xf>
    <xf numFmtId="165" fontId="6" fillId="4" borderId="33" xfId="21" applyNumberFormat="1" applyFont="1" applyFill="1" applyBorder="1" applyAlignment="1">
      <alignment horizontal="right" vertical="center"/>
      <protection/>
    </xf>
    <xf numFmtId="165" fontId="6" fillId="4" borderId="14" xfId="21" applyNumberFormat="1" applyFont="1" applyFill="1" applyBorder="1" applyAlignment="1">
      <alignment horizontal="right" vertical="center"/>
      <protection/>
    </xf>
    <xf numFmtId="0" fontId="2" fillId="3" borderId="95" xfId="21" applyFont="1" applyFill="1" applyBorder="1" applyAlignment="1">
      <alignment horizontal="centerContinuous" vertical="center"/>
      <protection/>
    </xf>
    <xf numFmtId="0" fontId="2" fillId="3" borderId="80" xfId="21" applyFont="1" applyFill="1" applyBorder="1" applyAlignment="1">
      <alignment horizontal="centerContinuous" vertical="center"/>
      <protection/>
    </xf>
    <xf numFmtId="0" fontId="2" fillId="3" borderId="96" xfId="21" applyNumberFormat="1" applyFont="1" applyFill="1" applyBorder="1" applyAlignment="1">
      <alignment horizontal="center" vertical="center" wrapText="1"/>
      <protection/>
    </xf>
    <xf numFmtId="0" fontId="2" fillId="3" borderId="97" xfId="21" applyFont="1" applyFill="1" applyBorder="1" applyAlignment="1">
      <alignment horizontal="centerContinuous" vertical="center"/>
      <protection/>
    </xf>
    <xf numFmtId="0" fontId="2" fillId="3" borderId="98" xfId="21" applyFont="1" applyFill="1" applyBorder="1" applyAlignment="1">
      <alignment horizontal="centerContinuous" vertical="center"/>
      <protection/>
    </xf>
    <xf numFmtId="0" fontId="2" fillId="3" borderId="99" xfId="21" applyNumberFormat="1" applyFont="1" applyFill="1" applyBorder="1" applyAlignment="1">
      <alignment horizontal="center" vertical="center" wrapText="1"/>
      <protection/>
    </xf>
    <xf numFmtId="165" fontId="6" fillId="4" borderId="100" xfId="21" applyNumberFormat="1" applyFont="1" applyFill="1" applyBorder="1" applyAlignment="1">
      <alignment horizontal="right" vertical="center"/>
      <protection/>
    </xf>
    <xf numFmtId="165" fontId="6" fillId="4" borderId="101" xfId="21" applyNumberFormat="1" applyFont="1" applyFill="1" applyBorder="1" applyAlignment="1">
      <alignment horizontal="right" vertical="center"/>
      <protection/>
    </xf>
    <xf numFmtId="165" fontId="6" fillId="0" borderId="100" xfId="21" applyNumberFormat="1" applyFont="1" applyFill="1" applyBorder="1" applyAlignment="1">
      <alignment horizontal="right" vertical="center"/>
      <protection/>
    </xf>
    <xf numFmtId="165" fontId="6" fillId="0" borderId="102" xfId="21" applyNumberFormat="1" applyFont="1" applyFill="1" applyBorder="1" applyAlignment="1">
      <alignment horizontal="right" vertical="center"/>
      <protection/>
    </xf>
    <xf numFmtId="165" fontId="6" fillId="0" borderId="103" xfId="21" applyNumberFormat="1" applyFont="1" applyFill="1" applyBorder="1" applyAlignment="1">
      <alignment horizontal="right" vertical="center"/>
      <protection/>
    </xf>
    <xf numFmtId="165" fontId="6" fillId="0" borderId="104" xfId="21" applyNumberFormat="1" applyFont="1" applyFill="1" applyBorder="1" applyAlignment="1">
      <alignment horizontal="right" vertical="center"/>
      <protection/>
    </xf>
    <xf numFmtId="165" fontId="6" fillId="0" borderId="97" xfId="21" applyNumberFormat="1" applyFont="1" applyFill="1" applyBorder="1" applyAlignment="1">
      <alignment horizontal="right" vertical="center"/>
      <protection/>
    </xf>
    <xf numFmtId="165" fontId="6" fillId="0" borderId="105" xfId="21" applyNumberFormat="1" applyFont="1" applyFill="1" applyBorder="1" applyAlignment="1">
      <alignment horizontal="right" vertical="center"/>
      <protection/>
    </xf>
    <xf numFmtId="165" fontId="6" fillId="4" borderId="106" xfId="21" applyNumberFormat="1" applyFont="1" applyFill="1" applyBorder="1" applyAlignment="1">
      <alignment horizontal="right" vertical="center"/>
      <protection/>
    </xf>
    <xf numFmtId="165" fontId="6" fillId="0" borderId="107" xfId="21" applyNumberFormat="1" applyFont="1" applyFill="1" applyBorder="1" applyAlignment="1">
      <alignment horizontal="right" vertical="center"/>
      <protection/>
    </xf>
    <xf numFmtId="165" fontId="6" fillId="0" borderId="108" xfId="21" applyNumberFormat="1" applyFont="1" applyFill="1" applyBorder="1" applyAlignment="1">
      <alignment horizontal="right" vertical="center"/>
      <protection/>
    </xf>
    <xf numFmtId="165" fontId="6" fillId="0" borderId="109" xfId="21" applyNumberFormat="1" applyFont="1" applyFill="1" applyBorder="1" applyAlignment="1">
      <alignment horizontal="right" vertical="center"/>
      <protection/>
    </xf>
    <xf numFmtId="165" fontId="6" fillId="0" borderId="110" xfId="21" applyNumberFormat="1" applyFont="1" applyFill="1" applyBorder="1" applyAlignment="1">
      <alignment horizontal="right" vertical="center"/>
      <protection/>
    </xf>
    <xf numFmtId="165" fontId="6" fillId="0" borderId="111" xfId="21" applyNumberFormat="1" applyFont="1" applyFill="1" applyBorder="1" applyAlignment="1">
      <alignment horizontal="right" vertical="center"/>
      <protection/>
    </xf>
    <xf numFmtId="165" fontId="6" fillId="0" borderId="112" xfId="21" applyNumberFormat="1" applyFont="1" applyFill="1" applyBorder="1" applyAlignment="1">
      <alignment horizontal="right" vertical="center"/>
      <protection/>
    </xf>
    <xf numFmtId="165" fontId="6" fillId="4" borderId="65" xfId="21" applyNumberFormat="1" applyFont="1" applyFill="1" applyBorder="1" applyAlignment="1">
      <alignment horizontal="right" vertical="center"/>
      <protection/>
    </xf>
    <xf numFmtId="165" fontId="6" fillId="0" borderId="22" xfId="21" applyNumberFormat="1" applyFont="1" applyFill="1" applyBorder="1" applyAlignment="1">
      <alignment horizontal="right" vertical="center"/>
      <protection/>
    </xf>
    <xf numFmtId="165" fontId="6" fillId="0" borderId="24" xfId="21" applyNumberFormat="1" applyFont="1" applyFill="1" applyBorder="1" applyAlignment="1">
      <alignment horizontal="right" vertical="center"/>
      <protection/>
    </xf>
    <xf numFmtId="165" fontId="6" fillId="0" borderId="95" xfId="21" applyNumberFormat="1" applyFont="1" applyFill="1" applyBorder="1" applyAlignment="1">
      <alignment horizontal="right" vertical="center"/>
      <protection/>
    </xf>
    <xf numFmtId="0" fontId="2" fillId="3" borderId="113" xfId="21" applyNumberFormat="1" applyFont="1" applyFill="1" applyBorder="1" applyAlignment="1">
      <alignment horizontal="center" vertical="center" wrapText="1"/>
      <protection/>
    </xf>
    <xf numFmtId="165" fontId="6" fillId="4" borderId="114" xfId="21" applyNumberFormat="1" applyFont="1" applyFill="1" applyBorder="1" applyAlignment="1">
      <alignment horizontal="right" vertical="center"/>
      <protection/>
    </xf>
    <xf numFmtId="165" fontId="6" fillId="4" borderId="115" xfId="21" applyNumberFormat="1" applyFont="1" applyFill="1" applyBorder="1" applyAlignment="1">
      <alignment horizontal="right" vertical="center"/>
      <protection/>
    </xf>
    <xf numFmtId="165" fontId="6" fillId="0" borderId="116" xfId="21" applyNumberFormat="1" applyFont="1" applyFill="1" applyBorder="1" applyAlignment="1">
      <alignment horizontal="right" vertical="center"/>
      <protection/>
    </xf>
    <xf numFmtId="165" fontId="6" fillId="0" borderId="117" xfId="21" applyNumberFormat="1" applyFont="1" applyFill="1" applyBorder="1" applyAlignment="1">
      <alignment horizontal="right" vertical="center"/>
      <protection/>
    </xf>
    <xf numFmtId="165" fontId="6" fillId="0" borderId="118" xfId="21" applyNumberFormat="1" applyFont="1" applyFill="1" applyBorder="1" applyAlignment="1">
      <alignment horizontal="right" vertical="center"/>
      <protection/>
    </xf>
    <xf numFmtId="165" fontId="6" fillId="0" borderId="119" xfId="21" applyNumberFormat="1" applyFont="1" applyFill="1" applyBorder="1" applyAlignment="1">
      <alignment horizontal="right" vertical="center"/>
      <protection/>
    </xf>
    <xf numFmtId="165" fontId="6" fillId="0" borderId="120" xfId="21" applyNumberFormat="1" applyFont="1" applyFill="1" applyBorder="1" applyAlignment="1">
      <alignment horizontal="right" vertical="center"/>
      <protection/>
    </xf>
    <xf numFmtId="165" fontId="6" fillId="0" borderId="121" xfId="21" applyNumberFormat="1" applyFont="1" applyFill="1" applyBorder="1" applyAlignment="1">
      <alignment horizontal="right" vertical="center"/>
      <protection/>
    </xf>
    <xf numFmtId="165" fontId="6" fillId="0" borderId="122" xfId="21" applyNumberFormat="1" applyFont="1" applyFill="1" applyBorder="1" applyAlignment="1">
      <alignment horizontal="right" vertical="center"/>
      <protection/>
    </xf>
    <xf numFmtId="0" fontId="2" fillId="4" borderId="7" xfId="21" applyFont="1" applyFill="1" applyBorder="1" applyAlignment="1">
      <alignment vertical="center"/>
      <protection/>
    </xf>
    <xf numFmtId="0" fontId="2" fillId="4" borderId="65" xfId="21" applyFont="1" applyFill="1" applyBorder="1" applyAlignment="1">
      <alignment vertical="center"/>
      <protection/>
    </xf>
    <xf numFmtId="0" fontId="2" fillId="0" borderId="123" xfId="21" applyFont="1" applyFill="1" applyBorder="1" applyAlignment="1">
      <alignment horizontal="left" vertical="center"/>
      <protection/>
    </xf>
    <xf numFmtId="0" fontId="2" fillId="0" borderId="95" xfId="21" applyFont="1" applyFill="1" applyBorder="1" applyAlignment="1">
      <alignment horizontal="left" vertical="center"/>
      <protection/>
    </xf>
    <xf numFmtId="0" fontId="2" fillId="3" borderId="124" xfId="21" applyFont="1" applyFill="1" applyBorder="1" applyAlignment="1">
      <alignment horizontal="centerContinuous" vertical="center"/>
      <protection/>
    </xf>
    <xf numFmtId="0" fontId="2" fillId="3" borderId="125" xfId="21" applyFont="1" applyFill="1" applyBorder="1" applyAlignment="1">
      <alignment horizontal="centerContinuous" vertical="center"/>
      <protection/>
    </xf>
    <xf numFmtId="0" fontId="2" fillId="3" borderId="124" xfId="21" applyNumberFormat="1" applyFont="1" applyFill="1" applyBorder="1" applyAlignment="1">
      <alignment horizontal="center" vertical="center" wrapText="1"/>
      <protection/>
    </xf>
    <xf numFmtId="165" fontId="6" fillId="4" borderId="126" xfId="21" applyNumberFormat="1" applyFont="1" applyFill="1" applyBorder="1" applyAlignment="1">
      <alignment horizontal="right" vertical="center"/>
      <protection/>
    </xf>
    <xf numFmtId="165" fontId="6" fillId="0" borderId="127" xfId="21" applyNumberFormat="1" applyFont="1" applyFill="1" applyBorder="1" applyAlignment="1">
      <alignment horizontal="right" vertical="center"/>
      <protection/>
    </xf>
    <xf numFmtId="165" fontId="6" fillId="0" borderId="124" xfId="21" applyNumberFormat="1" applyFont="1" applyFill="1" applyBorder="1" applyAlignment="1">
      <alignment horizontal="right" vertical="center"/>
      <protection/>
    </xf>
    <xf numFmtId="165" fontId="6" fillId="0" borderId="5" xfId="21" applyNumberFormat="1" applyFont="1" applyFill="1" applyBorder="1" applyAlignment="1">
      <alignment horizontal="right" vertical="center"/>
      <protection/>
    </xf>
    <xf numFmtId="165" fontId="6" fillId="0" borderId="6" xfId="21" applyNumberFormat="1" applyFont="1" applyFill="1" applyBorder="1" applyAlignment="1">
      <alignment horizontal="right" vertical="center"/>
      <protection/>
    </xf>
    <xf numFmtId="165" fontId="6" fillId="0" borderId="128" xfId="21" applyNumberFormat="1" applyFont="1" applyFill="1" applyBorder="1" applyAlignment="1">
      <alignment horizontal="right" vertical="center"/>
      <protection/>
    </xf>
    <xf numFmtId="165" fontId="6" fillId="0" borderId="129" xfId="21" applyNumberFormat="1" applyFont="1" applyFill="1" applyBorder="1" applyAlignment="1">
      <alignment horizontal="right" vertical="center"/>
      <protection/>
    </xf>
    <xf numFmtId="165" fontId="6" fillId="0" borderId="1" xfId="21" applyNumberFormat="1" applyFont="1" applyFill="1" applyBorder="1" applyAlignment="1">
      <alignment horizontal="right" vertical="center"/>
      <protection/>
    </xf>
    <xf numFmtId="165" fontId="6" fillId="0" borderId="130" xfId="21" applyNumberFormat="1" applyFont="1" applyFill="1" applyBorder="1" applyAlignment="1">
      <alignment horizontal="right" vertical="center"/>
      <protection/>
    </xf>
    <xf numFmtId="165" fontId="6" fillId="0" borderId="131" xfId="21" applyNumberFormat="1" applyFont="1" applyFill="1" applyBorder="1" applyAlignment="1">
      <alignment horizontal="right" vertical="center"/>
      <protection/>
    </xf>
    <xf numFmtId="165" fontId="6" fillId="0" borderId="132" xfId="21" applyNumberFormat="1" applyFont="1" applyFill="1" applyBorder="1" applyAlignment="1">
      <alignment horizontal="right" vertical="center"/>
      <protection/>
    </xf>
    <xf numFmtId="165" fontId="6" fillId="0" borderId="133" xfId="21" applyNumberFormat="1" applyFont="1" applyFill="1" applyBorder="1" applyAlignment="1">
      <alignment horizontal="right" vertical="center"/>
      <protection/>
    </xf>
    <xf numFmtId="165" fontId="6" fillId="0" borderId="134" xfId="21" applyNumberFormat="1" applyFont="1" applyFill="1" applyBorder="1" applyAlignment="1">
      <alignment horizontal="right" vertical="center"/>
      <protection/>
    </xf>
    <xf numFmtId="0" fontId="2" fillId="0" borderId="135" xfId="21" applyFont="1" applyFill="1" applyBorder="1" applyAlignment="1">
      <alignment horizontal="left" vertical="center"/>
      <protection/>
    </xf>
    <xf numFmtId="165" fontId="6" fillId="0" borderId="136" xfId="21" applyNumberFormat="1" applyFont="1" applyFill="1" applyBorder="1" applyAlignment="1">
      <alignment horizontal="right" vertical="center"/>
      <protection/>
    </xf>
    <xf numFmtId="165" fontId="6" fillId="0" borderId="137" xfId="21" applyNumberFormat="1" applyFont="1" applyFill="1" applyBorder="1" applyAlignment="1">
      <alignment horizontal="right" vertical="center"/>
      <protection/>
    </xf>
    <xf numFmtId="165" fontId="6" fillId="0" borderId="138" xfId="21" applyNumberFormat="1" applyFont="1" applyFill="1" applyBorder="1" applyAlignment="1">
      <alignment horizontal="right" vertical="center"/>
      <protection/>
    </xf>
    <xf numFmtId="165" fontId="6" fillId="0" borderId="139" xfId="21" applyNumberFormat="1" applyFont="1" applyFill="1" applyBorder="1" applyAlignment="1">
      <alignment horizontal="right" vertical="center"/>
      <protection/>
    </xf>
    <xf numFmtId="165" fontId="6" fillId="0" borderId="140" xfId="21" applyNumberFormat="1" applyFont="1" applyFill="1" applyBorder="1" applyAlignment="1">
      <alignment horizontal="right" vertical="center"/>
      <protection/>
    </xf>
    <xf numFmtId="165" fontId="6" fillId="0" borderId="135" xfId="21" applyNumberFormat="1" applyFont="1" applyFill="1" applyBorder="1" applyAlignment="1">
      <alignment horizontal="right" vertical="center"/>
      <protection/>
    </xf>
    <xf numFmtId="165" fontId="6" fillId="0" borderId="141" xfId="21" applyNumberFormat="1" applyFont="1" applyFill="1" applyBorder="1" applyAlignment="1">
      <alignment horizontal="right" vertical="center"/>
      <protection/>
    </xf>
    <xf numFmtId="0" fontId="2" fillId="0" borderId="142" xfId="21" applyFont="1" applyFill="1" applyBorder="1" applyAlignment="1">
      <alignment horizontal="left" vertical="center"/>
      <protection/>
    </xf>
    <xf numFmtId="165" fontId="6" fillId="0" borderId="143" xfId="21" applyNumberFormat="1" applyFont="1" applyFill="1" applyBorder="1" applyAlignment="1">
      <alignment horizontal="right" vertical="center"/>
      <protection/>
    </xf>
    <xf numFmtId="165" fontId="6" fillId="0" borderId="144" xfId="21" applyNumberFormat="1" applyFont="1" applyFill="1" applyBorder="1" applyAlignment="1">
      <alignment horizontal="right" vertical="center"/>
      <protection/>
    </xf>
    <xf numFmtId="165" fontId="6" fillId="0" borderId="145" xfId="21" applyNumberFormat="1" applyFont="1" applyFill="1" applyBorder="1" applyAlignment="1">
      <alignment horizontal="right" vertical="center"/>
      <protection/>
    </xf>
    <xf numFmtId="165" fontId="6" fillId="0" borderId="146" xfId="21" applyNumberFormat="1" applyFont="1" applyFill="1" applyBorder="1" applyAlignment="1">
      <alignment horizontal="right" vertical="center"/>
      <protection/>
    </xf>
    <xf numFmtId="165" fontId="6" fillId="0" borderId="142" xfId="21" applyNumberFormat="1" applyFont="1" applyFill="1" applyBorder="1" applyAlignment="1">
      <alignment horizontal="right" vertical="center"/>
      <protection/>
    </xf>
    <xf numFmtId="165" fontId="6" fillId="0" borderId="147" xfId="21" applyNumberFormat="1" applyFont="1" applyFill="1" applyBorder="1" applyAlignment="1">
      <alignment horizontal="right" vertical="center"/>
      <protection/>
    </xf>
    <xf numFmtId="168" fontId="6" fillId="0" borderId="0" xfId="21" applyNumberFormat="1" applyFont="1" applyAlignment="1">
      <alignment horizontal="center"/>
      <protection/>
    </xf>
    <xf numFmtId="0" fontId="2" fillId="4" borderId="148" xfId="21" applyFont="1" applyFill="1" applyBorder="1" applyAlignment="1">
      <alignment horizontal="center"/>
      <protection/>
    </xf>
    <xf numFmtId="0" fontId="2" fillId="4" borderId="149" xfId="21" applyFont="1" applyFill="1" applyBorder="1" applyAlignment="1">
      <alignment horizontal="center"/>
      <protection/>
    </xf>
    <xf numFmtId="0" fontId="2" fillId="0" borderId="150" xfId="21" applyFont="1" applyBorder="1" applyAlignment="1">
      <alignment horizontal="left"/>
      <protection/>
    </xf>
    <xf numFmtId="2" fontId="6" fillId="0" borderId="78" xfId="21" applyNumberFormat="1" applyFont="1" applyBorder="1" applyAlignment="1">
      <alignment horizontal="center"/>
      <protection/>
    </xf>
    <xf numFmtId="0" fontId="2" fillId="0" borderId="78" xfId="21" applyFont="1" applyFill="1" applyBorder="1">
      <alignment/>
      <protection/>
    </xf>
    <xf numFmtId="165" fontId="6" fillId="0" borderId="78" xfId="21" applyNumberFormat="1" applyFont="1" applyFill="1" applyBorder="1" applyAlignment="1">
      <alignment horizontal="center"/>
      <protection/>
    </xf>
    <xf numFmtId="165" fontId="6" fillId="0" borderId="78" xfId="21" applyNumberFormat="1" applyFont="1" applyFill="1" applyBorder="1" applyAlignment="1">
      <alignment horizontal="left"/>
      <protection/>
    </xf>
    <xf numFmtId="165" fontId="6" fillId="0" borderId="151" xfId="21" applyNumberFormat="1" applyFont="1" applyFill="1" applyBorder="1" applyAlignment="1">
      <alignment horizontal="left"/>
      <protection/>
    </xf>
    <xf numFmtId="165" fontId="6" fillId="0" borderId="78" xfId="21" applyNumberFormat="1" applyFont="1" applyBorder="1">
      <alignment/>
      <protection/>
    </xf>
    <xf numFmtId="0" fontId="6" fillId="0" borderId="78" xfId="21" applyFont="1" applyBorder="1">
      <alignment/>
      <protection/>
    </xf>
    <xf numFmtId="165" fontId="6" fillId="0" borderId="152" xfId="21" applyNumberFormat="1" applyFont="1" applyBorder="1" applyAlignment="1">
      <alignment horizontal="right"/>
      <protection/>
    </xf>
    <xf numFmtId="0" fontId="6" fillId="0" borderId="80" xfId="21" applyFont="1" applyBorder="1">
      <alignment/>
      <protection/>
    </xf>
    <xf numFmtId="0" fontId="2" fillId="0" borderId="80" xfId="21" applyFont="1" applyFill="1" applyBorder="1">
      <alignment/>
      <protection/>
    </xf>
    <xf numFmtId="165" fontId="6" fillId="0" borderId="80" xfId="21" applyNumberFormat="1" applyFont="1" applyFill="1" applyBorder="1" applyAlignment="1">
      <alignment horizontal="center"/>
      <protection/>
    </xf>
    <xf numFmtId="165" fontId="6" fillId="0" borderId="80" xfId="21" applyNumberFormat="1" applyFont="1" applyFill="1" applyBorder="1" applyAlignment="1">
      <alignment horizontal="left"/>
      <protection/>
    </xf>
    <xf numFmtId="165" fontId="6" fillId="0" borderId="153" xfId="21" applyNumberFormat="1" applyFont="1" applyFill="1" applyBorder="1" applyAlignment="1">
      <alignment horizontal="left"/>
      <protection/>
    </xf>
    <xf numFmtId="165" fontId="6" fillId="0" borderId="80" xfId="21" applyNumberFormat="1" applyFont="1" applyBorder="1">
      <alignment/>
      <protection/>
    </xf>
    <xf numFmtId="2" fontId="6" fillId="0" borderId="80" xfId="21" applyNumberFormat="1" applyFont="1" applyBorder="1" applyAlignment="1">
      <alignment horizontal="center"/>
      <protection/>
    </xf>
    <xf numFmtId="165" fontId="6" fillId="0" borderId="38" xfId="21" applyNumberFormat="1" applyFont="1" applyBorder="1" applyAlignment="1">
      <alignment horizontal="right"/>
      <protection/>
    </xf>
    <xf numFmtId="0" fontId="6" fillId="0" borderId="40" xfId="21" applyFont="1" applyBorder="1">
      <alignment/>
      <protection/>
    </xf>
    <xf numFmtId="0" fontId="2" fillId="0" borderId="40" xfId="21" applyFont="1" applyFill="1" applyBorder="1">
      <alignment/>
      <protection/>
    </xf>
    <xf numFmtId="165" fontId="6" fillId="0" borderId="40" xfId="21" applyNumberFormat="1" applyFont="1" applyFill="1" applyBorder="1" applyAlignment="1">
      <alignment horizontal="center"/>
      <protection/>
    </xf>
    <xf numFmtId="165" fontId="6" fillId="0" borderId="40" xfId="21" applyNumberFormat="1" applyFont="1" applyFill="1" applyBorder="1" applyAlignment="1">
      <alignment horizontal="left"/>
      <protection/>
    </xf>
    <xf numFmtId="165" fontId="6" fillId="0" borderId="154" xfId="21" applyNumberFormat="1" applyFont="1" applyFill="1" applyBorder="1" applyAlignment="1">
      <alignment horizontal="left"/>
      <protection/>
    </xf>
    <xf numFmtId="165" fontId="6" fillId="0" borderId="40" xfId="21" applyNumberFormat="1" applyFont="1" applyBorder="1">
      <alignment/>
      <protection/>
    </xf>
    <xf numFmtId="168" fontId="6" fillId="0" borderId="155" xfId="21" applyNumberFormat="1" applyFont="1" applyBorder="1" applyAlignment="1">
      <alignment horizontal="right"/>
      <protection/>
    </xf>
    <xf numFmtId="168" fontId="6" fillId="0" borderId="156" xfId="21" applyNumberFormat="1" applyFont="1" applyBorder="1" applyAlignment="1">
      <alignment horizontal="right"/>
      <protection/>
    </xf>
    <xf numFmtId="168" fontId="6" fillId="0" borderId="157" xfId="21" applyNumberFormat="1" applyFont="1" applyBorder="1" applyAlignment="1">
      <alignment horizontal="right"/>
      <protection/>
    </xf>
    <xf numFmtId="168" fontId="6" fillId="0" borderId="70" xfId="21" applyNumberFormat="1" applyFont="1" applyBorder="1" applyAlignment="1">
      <alignment horizontal="right"/>
      <protection/>
    </xf>
    <xf numFmtId="0" fontId="6" fillId="0" borderId="62" xfId="21" applyFont="1" applyBorder="1">
      <alignment/>
      <protection/>
    </xf>
    <xf numFmtId="0" fontId="2" fillId="0" borderId="62" xfId="21" applyFont="1" applyFill="1" applyBorder="1">
      <alignment/>
      <protection/>
    </xf>
    <xf numFmtId="165" fontId="6" fillId="0" borderId="62" xfId="21" applyNumberFormat="1" applyFont="1" applyFill="1" applyBorder="1" applyAlignment="1">
      <alignment horizontal="center"/>
      <protection/>
    </xf>
    <xf numFmtId="165" fontId="6" fillId="0" borderId="62" xfId="21" applyNumberFormat="1" applyFont="1" applyFill="1" applyBorder="1" applyAlignment="1">
      <alignment horizontal="left"/>
      <protection/>
    </xf>
    <xf numFmtId="165" fontId="6" fillId="0" borderId="158" xfId="21" applyNumberFormat="1" applyFont="1" applyFill="1" applyBorder="1" applyAlignment="1">
      <alignment horizontal="left"/>
      <protection/>
    </xf>
    <xf numFmtId="165" fontId="6" fillId="0" borderId="62" xfId="21" applyNumberFormat="1" applyFont="1" applyBorder="1">
      <alignment/>
      <protection/>
    </xf>
    <xf numFmtId="2" fontId="6" fillId="0" borderId="40" xfId="21" applyNumberFormat="1" applyFont="1" applyBorder="1" applyAlignment="1">
      <alignment horizontal="center"/>
      <protection/>
    </xf>
    <xf numFmtId="0" fontId="2" fillId="3" borderId="156" xfId="21" applyFont="1" applyFill="1" applyBorder="1" applyAlignment="1">
      <alignment horizontal="center" vertical="distributed"/>
      <protection/>
    </xf>
    <xf numFmtId="0" fontId="6" fillId="0" borderId="80" xfId="21" applyFont="1" applyFill="1" applyBorder="1">
      <alignment/>
      <protection/>
    </xf>
    <xf numFmtId="0" fontId="6" fillId="0" borderId="80" xfId="21" applyFont="1" applyFill="1" applyBorder="1" applyAlignment="1">
      <alignment horizontal="center"/>
      <protection/>
    </xf>
    <xf numFmtId="0" fontId="2" fillId="3" borderId="60" xfId="21" applyFont="1" applyFill="1" applyBorder="1" applyAlignment="1">
      <alignment horizontal="center"/>
      <protection/>
    </xf>
    <xf numFmtId="0" fontId="2" fillId="0" borderId="80" xfId="21" applyFont="1" applyBorder="1">
      <alignment/>
      <protection/>
    </xf>
    <xf numFmtId="0" fontId="2" fillId="3" borderId="157" xfId="21" applyFont="1" applyFill="1" applyBorder="1" applyAlignment="1">
      <alignment horizontal="center" vertical="distributed"/>
      <protection/>
    </xf>
    <xf numFmtId="0" fontId="6" fillId="0" borderId="40" xfId="21" applyFont="1" applyFill="1" applyBorder="1">
      <alignment/>
      <protection/>
    </xf>
    <xf numFmtId="0" fontId="6" fillId="0" borderId="40" xfId="21" applyFont="1" applyFill="1" applyBorder="1" applyAlignment="1">
      <alignment horizontal="center" vertical="top"/>
      <protection/>
    </xf>
    <xf numFmtId="0" fontId="2" fillId="3" borderId="61" xfId="21" applyFont="1" applyFill="1" applyBorder="1" applyAlignment="1">
      <alignment horizontal="center"/>
      <protection/>
    </xf>
    <xf numFmtId="0" fontId="0" fillId="0" borderId="0" xfId="0" applyAlignment="1">
      <alignment wrapText="1"/>
    </xf>
    <xf numFmtId="0" fontId="2" fillId="3" borderId="159" xfId="21" applyFont="1" applyFill="1" applyBorder="1" applyAlignment="1">
      <alignment horizontal="center"/>
      <protection/>
    </xf>
    <xf numFmtId="0" fontId="2" fillId="4" borderId="33" xfId="21" applyFont="1" applyFill="1" applyBorder="1" applyAlignment="1">
      <alignment horizontal="left"/>
      <protection/>
    </xf>
    <xf numFmtId="0" fontId="2" fillId="4" borderId="65" xfId="21" applyFont="1" applyFill="1" applyBorder="1" applyAlignment="1">
      <alignment horizontal="left"/>
      <protection/>
    </xf>
    <xf numFmtId="0" fontId="2" fillId="0" borderId="41" xfId="21" applyFont="1" applyBorder="1" applyAlignment="1">
      <alignment horizontal="left"/>
      <protection/>
    </xf>
    <xf numFmtId="0" fontId="2" fillId="0" borderId="22" xfId="21" applyFont="1" applyBorder="1" applyAlignment="1">
      <alignment horizontal="left" wrapText="1"/>
      <protection/>
    </xf>
    <xf numFmtId="0" fontId="2" fillId="0" borderId="55" xfId="21" applyFont="1" applyBorder="1" applyAlignment="1">
      <alignment horizontal="left"/>
      <protection/>
    </xf>
    <xf numFmtId="165" fontId="6" fillId="4" borderId="160" xfId="21" applyNumberFormat="1" applyFont="1" applyFill="1" applyBorder="1" applyAlignment="1">
      <alignment horizontal="right"/>
      <protection/>
    </xf>
    <xf numFmtId="165" fontId="6" fillId="4" borderId="161" xfId="21" applyNumberFormat="1" applyFont="1" applyFill="1" applyBorder="1" applyAlignment="1">
      <alignment horizontal="right"/>
      <protection/>
    </xf>
    <xf numFmtId="165" fontId="6" fillId="0" borderId="162" xfId="21" applyNumberFormat="1" applyFont="1" applyBorder="1" applyAlignment="1">
      <alignment horizontal="right"/>
      <protection/>
    </xf>
    <xf numFmtId="165" fontId="6" fillId="0" borderId="88" xfId="21" applyNumberFormat="1" applyFont="1" applyBorder="1" applyAlignment="1">
      <alignment horizontal="right"/>
      <protection/>
    </xf>
    <xf numFmtId="165" fontId="6" fillId="4" borderId="114" xfId="21" applyNumberFormat="1" applyFont="1" applyFill="1" applyBorder="1" applyAlignment="1">
      <alignment horizontal="right"/>
      <protection/>
    </xf>
    <xf numFmtId="165" fontId="6" fillId="4" borderId="115" xfId="21" applyNumberFormat="1" applyFont="1" applyFill="1" applyBorder="1" applyAlignment="1">
      <alignment horizontal="right"/>
      <protection/>
    </xf>
    <xf numFmtId="165" fontId="6" fillId="0" borderId="116" xfId="21" applyNumberFormat="1" applyFont="1" applyBorder="1" applyAlignment="1">
      <alignment horizontal="right"/>
      <protection/>
    </xf>
    <xf numFmtId="165" fontId="6" fillId="0" borderId="117" xfId="21" applyNumberFormat="1" applyFont="1" applyBorder="1" applyAlignment="1">
      <alignment horizontal="right"/>
      <protection/>
    </xf>
    <xf numFmtId="165" fontId="6" fillId="0" borderId="163" xfId="21" applyNumberFormat="1" applyFont="1" applyBorder="1" applyAlignment="1">
      <alignment horizontal="right"/>
      <protection/>
    </xf>
    <xf numFmtId="165" fontId="6" fillId="0" borderId="127" xfId="21" applyNumberFormat="1" applyFont="1" applyBorder="1" applyAlignment="1">
      <alignment horizontal="right"/>
      <protection/>
    </xf>
    <xf numFmtId="165" fontId="6" fillId="0" borderId="164" xfId="21" applyNumberFormat="1" applyFont="1" applyBorder="1" applyAlignment="1">
      <alignment horizontal="right"/>
      <protection/>
    </xf>
    <xf numFmtId="0" fontId="2" fillId="3" borderId="124" xfId="21" applyFont="1" applyFill="1" applyBorder="1" applyAlignment="1">
      <alignment horizontal="center" vertical="top"/>
      <protection/>
    </xf>
    <xf numFmtId="0" fontId="2" fillId="3" borderId="165" xfId="21" applyFont="1" applyFill="1" applyBorder="1" applyAlignment="1">
      <alignment horizontal="center"/>
      <protection/>
    </xf>
    <xf numFmtId="0" fontId="2" fillId="3" borderId="99" xfId="21" applyFont="1" applyFill="1" applyBorder="1" applyAlignment="1">
      <alignment horizontal="center"/>
      <protection/>
    </xf>
    <xf numFmtId="0" fontId="2" fillId="3" borderId="1" xfId="21" applyFont="1" applyFill="1" applyBorder="1" applyAlignment="1">
      <alignment horizontal="center" vertical="top"/>
      <protection/>
    </xf>
    <xf numFmtId="0" fontId="2" fillId="3" borderId="78" xfId="21" applyFont="1" applyFill="1" applyBorder="1" applyAlignment="1">
      <alignment horizontal="center"/>
      <protection/>
    </xf>
    <xf numFmtId="0" fontId="2" fillId="3" borderId="166" xfId="21" applyFont="1" applyFill="1" applyBorder="1" applyAlignment="1">
      <alignment horizontal="center"/>
      <protection/>
    </xf>
    <xf numFmtId="0" fontId="2" fillId="3" borderId="167" xfId="21" applyFont="1" applyFill="1" applyBorder="1" applyAlignment="1">
      <alignment horizontal="centerContinuous"/>
      <protection/>
    </xf>
    <xf numFmtId="0" fontId="2" fillId="3" borderId="168" xfId="21" applyFont="1" applyFill="1" applyBorder="1" applyAlignment="1">
      <alignment horizontal="centerContinuous"/>
      <protection/>
    </xf>
    <xf numFmtId="0" fontId="2" fillId="3" borderId="169" xfId="21" applyFont="1" applyFill="1" applyBorder="1" applyAlignment="1">
      <alignment horizontal="centerContinuous"/>
      <protection/>
    </xf>
    <xf numFmtId="0" fontId="2" fillId="3" borderId="170" xfId="21" applyFont="1" applyFill="1" applyBorder="1" applyAlignment="1">
      <alignment horizontal="centerContinuous"/>
      <protection/>
    </xf>
    <xf numFmtId="0" fontId="2" fillId="3" borderId="170" xfId="21" applyFont="1" applyFill="1" applyBorder="1" applyAlignment="1">
      <alignment horizontal="center"/>
      <protection/>
    </xf>
    <xf numFmtId="0" fontId="2" fillId="3" borderId="171" xfId="21" applyFont="1" applyFill="1" applyBorder="1" applyAlignment="1">
      <alignment horizontal="center"/>
      <protection/>
    </xf>
    <xf numFmtId="0" fontId="2" fillId="3" borderId="172" xfId="21" applyFont="1" applyFill="1" applyBorder="1" applyAlignment="1">
      <alignment horizontal="center"/>
      <protection/>
    </xf>
    <xf numFmtId="0" fontId="2" fillId="3" borderId="173" xfId="21" applyFont="1" applyFill="1" applyBorder="1" applyAlignment="1">
      <alignment horizontal="center"/>
      <protection/>
    </xf>
    <xf numFmtId="0" fontId="2" fillId="3" borderId="174" xfId="21" applyFont="1" applyFill="1" applyBorder="1" applyAlignment="1">
      <alignment horizontal="center"/>
      <protection/>
    </xf>
    <xf numFmtId="0" fontId="2" fillId="4" borderId="7" xfId="21" applyFont="1" applyFill="1" applyBorder="1" applyAlignment="1">
      <alignment horizontal="left"/>
      <protection/>
    </xf>
    <xf numFmtId="0" fontId="2" fillId="0" borderId="33" xfId="21" applyFont="1" applyBorder="1" applyAlignment="1">
      <alignment horizontal="left"/>
      <protection/>
    </xf>
    <xf numFmtId="0" fontId="2" fillId="0" borderId="22" xfId="21" applyFont="1" applyBorder="1" applyAlignment="1">
      <alignment horizontal="left"/>
      <protection/>
    </xf>
    <xf numFmtId="0" fontId="2" fillId="4" borderId="80" xfId="21" applyFont="1" applyFill="1" applyBorder="1" applyAlignment="1">
      <alignment horizontal="left"/>
      <protection/>
    </xf>
    <xf numFmtId="0" fontId="2" fillId="0" borderId="80" xfId="21" applyFont="1" applyBorder="1" applyAlignment="1">
      <alignment horizontal="left" wrapText="1"/>
      <protection/>
    </xf>
    <xf numFmtId="170" fontId="6" fillId="0" borderId="165" xfId="21" applyNumberFormat="1" applyFont="1" applyFill="1" applyBorder="1" applyAlignment="1">
      <alignment horizontal="center"/>
      <protection/>
    </xf>
    <xf numFmtId="165" fontId="6" fillId="0" borderId="175" xfId="21" applyNumberFormat="1" applyFont="1" applyBorder="1" applyAlignment="1">
      <alignment horizontal="right"/>
      <protection/>
    </xf>
    <xf numFmtId="165" fontId="6" fillId="0" borderId="176" xfId="21" applyNumberFormat="1" applyFont="1" applyBorder="1" applyAlignment="1">
      <alignment horizontal="right"/>
      <protection/>
    </xf>
    <xf numFmtId="165" fontId="6" fillId="0" borderId="177" xfId="21" applyNumberFormat="1" applyFont="1" applyBorder="1" applyAlignment="1">
      <alignment horizontal="right"/>
      <protection/>
    </xf>
    <xf numFmtId="165" fontId="6" fillId="0" borderId="178" xfId="21" applyNumberFormat="1" applyFont="1" applyBorder="1" applyAlignment="1">
      <alignment horizontal="right"/>
      <protection/>
    </xf>
    <xf numFmtId="165" fontId="6" fillId="0" borderId="78" xfId="21" applyNumberFormat="1" applyFont="1" applyBorder="1" applyAlignment="1">
      <alignment horizontal="right"/>
      <protection/>
    </xf>
    <xf numFmtId="165" fontId="6" fillId="0" borderId="179" xfId="21" applyNumberFormat="1" applyFont="1" applyBorder="1" applyAlignment="1">
      <alignment horizontal="right"/>
      <protection/>
    </xf>
    <xf numFmtId="165" fontId="6" fillId="0" borderId="180" xfId="21" applyNumberFormat="1" applyFont="1" applyBorder="1" applyAlignment="1">
      <alignment horizontal="right"/>
      <protection/>
    </xf>
    <xf numFmtId="165" fontId="6" fillId="0" borderId="156" xfId="21" applyNumberFormat="1" applyFont="1" applyBorder="1" applyAlignment="1">
      <alignment horizontal="right"/>
      <protection/>
    </xf>
    <xf numFmtId="165" fontId="6" fillId="0" borderId="80" xfId="21" applyNumberFormat="1" applyFont="1" applyBorder="1" applyAlignment="1">
      <alignment horizontal="right"/>
      <protection/>
    </xf>
    <xf numFmtId="170" fontId="6" fillId="0" borderId="98" xfId="21" applyNumberFormat="1" applyFont="1" applyFill="1" applyBorder="1" applyAlignment="1">
      <alignment horizontal="center"/>
      <protection/>
    </xf>
    <xf numFmtId="165" fontId="6" fillId="4" borderId="179" xfId="21" applyNumberFormat="1" applyFont="1" applyFill="1" applyBorder="1" applyAlignment="1">
      <alignment horizontal="right"/>
      <protection/>
    </xf>
    <xf numFmtId="165" fontId="6" fillId="4" borderId="180" xfId="21" applyNumberFormat="1" applyFont="1" applyFill="1" applyBorder="1" applyAlignment="1">
      <alignment horizontal="right"/>
      <protection/>
    </xf>
    <xf numFmtId="165" fontId="6" fillId="4" borderId="156" xfId="21" applyNumberFormat="1" applyFont="1" applyFill="1" applyBorder="1" applyAlignment="1">
      <alignment horizontal="right"/>
      <protection/>
    </xf>
    <xf numFmtId="165" fontId="6" fillId="4" borderId="80" xfId="21" applyNumberFormat="1" applyFont="1" applyFill="1" applyBorder="1" applyAlignment="1">
      <alignment horizontal="right"/>
      <protection/>
    </xf>
    <xf numFmtId="165" fontId="6" fillId="0" borderId="120" xfId="21" applyNumberFormat="1" applyFont="1" applyBorder="1" applyAlignment="1">
      <alignment horizontal="right"/>
      <protection/>
    </xf>
    <xf numFmtId="165" fontId="6" fillId="0" borderId="181" xfId="21" applyNumberFormat="1" applyFont="1" applyBorder="1" applyAlignment="1">
      <alignment horizontal="right"/>
      <protection/>
    </xf>
    <xf numFmtId="165" fontId="6" fillId="0" borderId="157" xfId="21" applyNumberFormat="1" applyFont="1" applyBorder="1" applyAlignment="1">
      <alignment horizontal="right"/>
      <protection/>
    </xf>
    <xf numFmtId="165" fontId="6" fillId="0" borderId="40" xfId="21" applyNumberFormat="1" applyFont="1" applyBorder="1" applyAlignment="1">
      <alignment horizontal="right"/>
      <protection/>
    </xf>
    <xf numFmtId="170" fontId="6" fillId="0" borderId="105" xfId="21" applyNumberFormat="1" applyFont="1" applyFill="1" applyBorder="1" applyAlignment="1">
      <alignment horizontal="center"/>
      <protection/>
    </xf>
    <xf numFmtId="0" fontId="2" fillId="4" borderId="182" xfId="21" applyFont="1" applyFill="1" applyBorder="1" applyAlignment="1">
      <alignment horizontal="center"/>
      <protection/>
    </xf>
    <xf numFmtId="168" fontId="6" fillId="0" borderId="0" xfId="21" applyNumberFormat="1" applyFont="1">
      <alignment/>
      <protection/>
    </xf>
    <xf numFmtId="166" fontId="6" fillId="4" borderId="165" xfId="21" applyNumberFormat="1" applyFont="1" applyFill="1" applyBorder="1" applyAlignment="1">
      <alignment horizontal="center"/>
      <protection/>
    </xf>
    <xf numFmtId="166" fontId="6" fillId="4" borderId="113" xfId="21" applyNumberFormat="1" applyFont="1" applyFill="1" applyBorder="1" applyAlignment="1">
      <alignment horizontal="center"/>
      <protection/>
    </xf>
    <xf numFmtId="166" fontId="6" fillId="0" borderId="172" xfId="21" applyNumberFormat="1" applyFont="1" applyFill="1" applyBorder="1" applyAlignment="1">
      <alignment horizontal="center"/>
      <protection/>
    </xf>
    <xf numFmtId="166" fontId="6" fillId="0" borderId="98" xfId="21" applyNumberFormat="1" applyFont="1" applyFill="1" applyBorder="1" applyAlignment="1">
      <alignment horizontal="center"/>
      <protection/>
    </xf>
    <xf numFmtId="166" fontId="6" fillId="0" borderId="105" xfId="21" applyNumberFormat="1" applyFont="1" applyFill="1" applyBorder="1" applyAlignment="1">
      <alignment horizontal="center"/>
      <protection/>
    </xf>
    <xf numFmtId="166" fontId="6" fillId="0" borderId="165" xfId="21" applyNumberFormat="1" applyFont="1" applyFill="1" applyBorder="1" applyAlignment="1">
      <alignment horizontal="center"/>
      <protection/>
    </xf>
    <xf numFmtId="166" fontId="6" fillId="0" borderId="183" xfId="21" applyNumberFormat="1" applyFont="1" applyFill="1" applyBorder="1" applyAlignment="1">
      <alignment horizontal="center"/>
      <protection/>
    </xf>
    <xf numFmtId="166" fontId="6" fillId="4" borderId="184" xfId="24" applyNumberFormat="1" applyFont="1" applyFill="1" applyBorder="1" applyAlignment="1">
      <alignment horizontal="center"/>
    </xf>
    <xf numFmtId="166" fontId="6" fillId="4" borderId="99" xfId="24" applyNumberFormat="1" applyFont="1" applyFill="1" applyBorder="1" applyAlignment="1">
      <alignment horizontal="center"/>
    </xf>
    <xf numFmtId="166" fontId="6" fillId="0" borderId="165" xfId="24" applyNumberFormat="1" applyFont="1" applyFill="1" applyBorder="1" applyAlignment="1">
      <alignment horizontal="center"/>
    </xf>
    <xf numFmtId="166" fontId="6" fillId="0" borderId="105" xfId="24" applyNumberFormat="1" applyFont="1" applyFill="1" applyBorder="1" applyAlignment="1">
      <alignment horizontal="center"/>
    </xf>
    <xf numFmtId="0" fontId="2" fillId="0" borderId="33" xfId="21" applyFont="1" applyBorder="1" applyAlignment="1">
      <alignment horizontal="center"/>
      <protection/>
    </xf>
    <xf numFmtId="0" fontId="2" fillId="0" borderId="22" xfId="21" applyFont="1" applyBorder="1" applyAlignment="1">
      <alignment horizontal="center"/>
      <protection/>
    </xf>
    <xf numFmtId="0" fontId="2" fillId="0" borderId="55" xfId="21" applyFont="1" applyBorder="1" applyAlignment="1">
      <alignment horizontal="center"/>
      <protection/>
    </xf>
    <xf numFmtId="0" fontId="2" fillId="0" borderId="41" xfId="21" applyFont="1" applyBorder="1" applyAlignment="1">
      <alignment horizontal="center"/>
      <protection/>
    </xf>
    <xf numFmtId="0" fontId="2" fillId="0" borderId="62" xfId="21" applyFont="1" applyBorder="1" applyAlignment="1">
      <alignment horizontal="center"/>
      <protection/>
    </xf>
    <xf numFmtId="165" fontId="6" fillId="0" borderId="0" xfId="21" applyNumberFormat="1" applyFont="1" applyFill="1" applyBorder="1" applyAlignment="1">
      <alignment horizontal="left"/>
      <protection/>
    </xf>
    <xf numFmtId="165" fontId="6" fillId="0" borderId="0" xfId="21" applyNumberFormat="1" applyFont="1" applyBorder="1">
      <alignment/>
      <protection/>
    </xf>
    <xf numFmtId="168" fontId="6" fillId="0" borderId="14" xfId="21" applyNumberFormat="1" applyFont="1" applyBorder="1" applyAlignment="1">
      <alignment horizontal="right"/>
      <protection/>
    </xf>
    <xf numFmtId="168" fontId="6" fillId="0" borderId="17" xfId="21" applyNumberFormat="1" applyFont="1" applyBorder="1" applyAlignment="1">
      <alignment horizontal="right"/>
      <protection/>
    </xf>
    <xf numFmtId="168" fontId="6" fillId="0" borderId="58" xfId="21" applyNumberFormat="1" applyFont="1" applyBorder="1" applyAlignment="1">
      <alignment horizontal="right"/>
      <protection/>
    </xf>
    <xf numFmtId="168" fontId="6" fillId="0" borderId="89" xfId="21" applyNumberFormat="1" applyFont="1" applyBorder="1" applyAlignment="1">
      <alignment horizontal="right"/>
      <protection/>
    </xf>
    <xf numFmtId="168" fontId="6" fillId="0" borderId="73" xfId="21" applyNumberFormat="1" applyFont="1" applyBorder="1" applyAlignment="1">
      <alignment horizontal="right"/>
      <protection/>
    </xf>
    <xf numFmtId="166" fontId="6" fillId="0" borderId="100" xfId="21" applyNumberFormat="1" applyFont="1" applyBorder="1" applyAlignment="1">
      <alignment horizontal="right"/>
      <protection/>
    </xf>
    <xf numFmtId="166" fontId="6" fillId="0" borderId="185" xfId="21" applyNumberFormat="1" applyFont="1" applyBorder="1" applyAlignment="1">
      <alignment horizontal="right"/>
      <protection/>
    </xf>
    <xf numFmtId="166" fontId="6" fillId="0" borderId="183" xfId="21" applyNumberFormat="1" applyFont="1" applyBorder="1" applyAlignment="1">
      <alignment horizontal="right"/>
      <protection/>
    </xf>
    <xf numFmtId="0" fontId="2" fillId="3" borderId="80" xfId="21" applyFont="1" applyFill="1" applyBorder="1" applyAlignment="1">
      <alignment horizontal="center"/>
      <protection/>
    </xf>
    <xf numFmtId="0" fontId="6" fillId="0" borderId="159" xfId="21" applyFont="1" applyBorder="1">
      <alignment/>
      <protection/>
    </xf>
    <xf numFmtId="165" fontId="6" fillId="4" borderId="50" xfId="21" applyNumberFormat="1" applyFont="1" applyFill="1" applyBorder="1" applyAlignment="1">
      <alignment horizontal="right"/>
      <protection/>
    </xf>
    <xf numFmtId="165" fontId="6" fillId="4" borderId="116" xfId="21" applyNumberFormat="1" applyFont="1" applyFill="1" applyBorder="1" applyAlignment="1">
      <alignment horizontal="right"/>
      <protection/>
    </xf>
    <xf numFmtId="0" fontId="6" fillId="0" borderId="131" xfId="21" applyFont="1" applyBorder="1">
      <alignment/>
      <protection/>
    </xf>
    <xf numFmtId="0" fontId="2" fillId="3" borderId="103" xfId="21" applyFont="1" applyFill="1" applyBorder="1" applyAlignment="1">
      <alignment horizontal="center"/>
      <protection/>
    </xf>
    <xf numFmtId="166" fontId="6" fillId="4" borderId="99" xfId="21" applyNumberFormat="1" applyFont="1" applyFill="1" applyBorder="1" applyAlignment="1">
      <alignment horizontal="right"/>
      <protection/>
    </xf>
    <xf numFmtId="166" fontId="6" fillId="0" borderId="165" xfId="21" applyNumberFormat="1" applyFont="1" applyFill="1" applyBorder="1" applyAlignment="1">
      <alignment horizontal="right"/>
      <protection/>
    </xf>
    <xf numFmtId="166" fontId="6" fillId="0" borderId="98" xfId="21" applyNumberFormat="1" applyFont="1" applyFill="1" applyBorder="1" applyAlignment="1">
      <alignment horizontal="right"/>
      <protection/>
    </xf>
    <xf numFmtId="166" fontId="6" fillId="0" borderId="105" xfId="21" applyNumberFormat="1" applyFont="1" applyFill="1" applyBorder="1" applyAlignment="1">
      <alignment horizontal="right"/>
      <protection/>
    </xf>
    <xf numFmtId="165" fontId="6" fillId="4" borderId="100" xfId="21" applyNumberFormat="1" applyFont="1" applyFill="1" applyBorder="1" applyAlignment="1">
      <alignment horizontal="right"/>
      <protection/>
    </xf>
    <xf numFmtId="165" fontId="6" fillId="4" borderId="101" xfId="21" applyNumberFormat="1" applyFont="1" applyFill="1" applyBorder="1" applyAlignment="1">
      <alignment horizontal="right"/>
      <protection/>
    </xf>
    <xf numFmtId="165" fontId="6" fillId="0" borderId="100" xfId="21" applyNumberFormat="1" applyFont="1" applyBorder="1" applyAlignment="1">
      <alignment horizontal="right"/>
      <protection/>
    </xf>
    <xf numFmtId="165" fontId="6" fillId="0" borderId="102" xfId="21" applyNumberFormat="1" applyFont="1" applyBorder="1" applyAlignment="1">
      <alignment horizontal="right"/>
      <protection/>
    </xf>
    <xf numFmtId="165" fontId="6" fillId="0" borderId="185" xfId="21" applyNumberFormat="1" applyFont="1" applyBorder="1" applyAlignment="1">
      <alignment horizontal="right"/>
      <protection/>
    </xf>
    <xf numFmtId="165" fontId="6" fillId="0" borderId="186" xfId="21" applyNumberFormat="1" applyFont="1" applyBorder="1" applyAlignment="1">
      <alignment horizontal="right"/>
      <protection/>
    </xf>
    <xf numFmtId="165" fontId="6" fillId="0" borderId="183" xfId="21" applyNumberFormat="1" applyFont="1" applyBorder="1" applyAlignment="1">
      <alignment horizontal="right"/>
      <protection/>
    </xf>
    <xf numFmtId="165" fontId="6" fillId="4" borderId="187" xfId="21" applyNumberFormat="1" applyFont="1" applyFill="1" applyBorder="1" applyAlignment="1">
      <alignment horizontal="right"/>
      <protection/>
    </xf>
    <xf numFmtId="165" fontId="6" fillId="0" borderId="188" xfId="21" applyNumberFormat="1" applyFont="1" applyBorder="1" applyAlignment="1">
      <alignment horizontal="right"/>
      <protection/>
    </xf>
    <xf numFmtId="165" fontId="6" fillId="0" borderId="187" xfId="21" applyNumberFormat="1" applyFont="1" applyBorder="1" applyAlignment="1">
      <alignment horizontal="right"/>
      <protection/>
    </xf>
    <xf numFmtId="165" fontId="6" fillId="0" borderId="189" xfId="21" applyNumberFormat="1" applyFont="1" applyBorder="1" applyAlignment="1">
      <alignment horizontal="right"/>
      <protection/>
    </xf>
    <xf numFmtId="165" fontId="6" fillId="0" borderId="190" xfId="21" applyNumberFormat="1" applyFont="1" applyBorder="1" applyAlignment="1">
      <alignment horizontal="right"/>
      <protection/>
    </xf>
    <xf numFmtId="165" fontId="6" fillId="4" borderId="23" xfId="21" applyNumberFormat="1" applyFont="1" applyFill="1" applyBorder="1" applyAlignment="1">
      <alignment horizontal="right"/>
      <protection/>
    </xf>
    <xf numFmtId="165" fontId="6" fillId="0" borderId="191" xfId="21" applyNumberFormat="1" applyFont="1" applyBorder="1" applyAlignment="1">
      <alignment horizontal="right"/>
      <protection/>
    </xf>
    <xf numFmtId="165" fontId="6" fillId="0" borderId="23" xfId="21" applyNumberFormat="1" applyFont="1" applyBorder="1" applyAlignment="1">
      <alignment horizontal="right"/>
      <protection/>
    </xf>
    <xf numFmtId="165" fontId="6" fillId="0" borderId="2" xfId="21" applyNumberFormat="1" applyFont="1" applyBorder="1" applyAlignment="1">
      <alignment horizontal="right"/>
      <protection/>
    </xf>
    <xf numFmtId="166" fontId="6" fillId="0" borderId="78" xfId="21" applyNumberFormat="1" applyFont="1" applyFill="1" applyBorder="1" applyAlignment="1">
      <alignment horizontal="right"/>
      <protection/>
    </xf>
    <xf numFmtId="166" fontId="6" fillId="0" borderId="80" xfId="21" applyNumberFormat="1" applyFont="1" applyFill="1" applyBorder="1" applyAlignment="1">
      <alignment horizontal="right"/>
      <protection/>
    </xf>
    <xf numFmtId="166" fontId="6" fillId="0" borderId="40" xfId="21" applyNumberFormat="1" applyFont="1" applyFill="1" applyBorder="1" applyAlignment="1">
      <alignment horizontal="right"/>
      <protection/>
    </xf>
    <xf numFmtId="165" fontId="6" fillId="4" borderId="0" xfId="21" applyNumberFormat="1" applyFont="1" applyFill="1" applyBorder="1" applyAlignment="1">
      <alignment horizontal="right"/>
      <protection/>
    </xf>
    <xf numFmtId="0" fontId="2" fillId="3" borderId="2" xfId="21" applyFont="1" applyFill="1" applyBorder="1" applyAlignment="1">
      <alignment horizontal="center" vertical="top"/>
      <protection/>
    </xf>
    <xf numFmtId="0" fontId="2" fillId="3" borderId="136" xfId="21" applyFont="1" applyFill="1" applyBorder="1" applyAlignment="1">
      <alignment horizontal="center"/>
      <protection/>
    </xf>
    <xf numFmtId="0" fontId="2" fillId="3" borderId="105" xfId="21" applyFont="1" applyFill="1" applyBorder="1" applyAlignment="1">
      <alignment horizontal="center"/>
      <protection/>
    </xf>
    <xf numFmtId="166" fontId="6" fillId="4" borderId="192" xfId="21" applyNumberFormat="1" applyFont="1" applyFill="1" applyBorder="1" applyAlignment="1">
      <alignment horizontal="right"/>
      <protection/>
    </xf>
    <xf numFmtId="166" fontId="6" fillId="4" borderId="165" xfId="21" applyNumberFormat="1" applyFont="1" applyFill="1" applyBorder="1" applyAlignment="1">
      <alignment horizontal="right"/>
      <protection/>
    </xf>
    <xf numFmtId="2" fontId="6" fillId="4" borderId="114" xfId="21" applyNumberFormat="1" applyFont="1" applyFill="1" applyBorder="1" applyAlignment="1">
      <alignment horizontal="right"/>
      <protection/>
    </xf>
    <xf numFmtId="2" fontId="6" fillId="4" borderId="115" xfId="21" applyNumberFormat="1" applyFont="1" applyFill="1" applyBorder="1" applyAlignment="1">
      <alignment horizontal="right"/>
      <protection/>
    </xf>
    <xf numFmtId="2" fontId="6" fillId="0" borderId="116" xfId="21" applyNumberFormat="1" applyFont="1" applyBorder="1" applyAlignment="1">
      <alignment horizontal="right"/>
      <protection/>
    </xf>
    <xf numFmtId="2" fontId="6" fillId="0" borderId="117" xfId="21" applyNumberFormat="1" applyFont="1" applyBorder="1" applyAlignment="1">
      <alignment horizontal="right"/>
      <protection/>
    </xf>
    <xf numFmtId="2" fontId="6" fillId="0" borderId="163" xfId="21" applyNumberFormat="1" applyFont="1" applyBorder="1" applyAlignment="1">
      <alignment horizontal="right"/>
      <protection/>
    </xf>
    <xf numFmtId="2" fontId="6" fillId="0" borderId="164" xfId="21" applyNumberFormat="1" applyFont="1" applyBorder="1" applyAlignment="1">
      <alignment horizontal="right"/>
      <protection/>
    </xf>
    <xf numFmtId="0" fontId="2" fillId="3" borderId="113" xfId="21" applyFont="1" applyFill="1" applyBorder="1" applyAlignment="1">
      <alignment horizontal="center"/>
      <protection/>
    </xf>
    <xf numFmtId="166" fontId="6" fillId="4" borderId="184" xfId="21" applyNumberFormat="1" applyFont="1" applyFill="1" applyBorder="1" applyAlignment="1">
      <alignment horizontal="right"/>
      <protection/>
    </xf>
    <xf numFmtId="0" fontId="6" fillId="0" borderId="0" xfId="22" applyFont="1">
      <alignment/>
      <protection/>
    </xf>
    <xf numFmtId="0" fontId="3" fillId="0" borderId="0" xfId="22" applyFont="1" applyAlignment="1">
      <alignment horizontal="left"/>
      <protection/>
    </xf>
    <xf numFmtId="0" fontId="6" fillId="7" borderId="0" xfId="21" applyFont="1" applyFill="1" applyBorder="1" applyAlignment="1">
      <alignment horizontal="center"/>
      <protection/>
    </xf>
    <xf numFmtId="0" fontId="2" fillId="7" borderId="0" xfId="21" applyFont="1" applyFill="1" applyBorder="1" applyAlignment="1">
      <alignment horizontal="center"/>
      <protection/>
    </xf>
    <xf numFmtId="0" fontId="6" fillId="7" borderId="193" xfId="21" applyFont="1" applyFill="1" applyBorder="1" applyAlignment="1">
      <alignment horizontal="center"/>
      <protection/>
    </xf>
    <xf numFmtId="170" fontId="6" fillId="0" borderId="98" xfId="21" applyNumberFormat="1" applyFont="1" applyFill="1" applyBorder="1" applyAlignment="1">
      <alignment horizontal="right"/>
      <protection/>
    </xf>
    <xf numFmtId="170" fontId="6" fillId="4" borderId="98" xfId="21" applyNumberFormat="1" applyFont="1" applyFill="1" applyBorder="1" applyAlignment="1">
      <alignment horizontal="right"/>
      <protection/>
    </xf>
    <xf numFmtId="170" fontId="6" fillId="0" borderId="105" xfId="21" applyNumberFormat="1" applyFont="1" applyFill="1" applyBorder="1" applyAlignment="1">
      <alignment horizontal="right"/>
      <protection/>
    </xf>
    <xf numFmtId="0" fontId="2" fillId="0" borderId="178" xfId="21" applyFont="1" applyBorder="1" applyAlignment="1">
      <alignment horizontal="left"/>
      <protection/>
    </xf>
    <xf numFmtId="0" fontId="2" fillId="3" borderId="131" xfId="21" applyFont="1" applyFill="1" applyBorder="1" applyAlignment="1">
      <alignment horizontal="center"/>
      <protection/>
    </xf>
    <xf numFmtId="170" fontId="6" fillId="0" borderId="165" xfId="21" applyNumberFormat="1" applyFont="1" applyFill="1" applyBorder="1" applyAlignment="1">
      <alignment horizontal="right"/>
      <protection/>
    </xf>
    <xf numFmtId="166" fontId="6" fillId="0" borderId="165" xfId="21" applyNumberFormat="1" applyFont="1" applyBorder="1" applyAlignment="1">
      <alignment horizontal="center"/>
      <protection/>
    </xf>
    <xf numFmtId="166" fontId="6" fillId="0" borderId="98" xfId="21" applyNumberFormat="1" applyFont="1" applyBorder="1" applyAlignment="1">
      <alignment horizontal="center"/>
      <protection/>
    </xf>
    <xf numFmtId="166" fontId="6" fillId="0" borderId="105" xfId="21" applyNumberFormat="1" applyFont="1" applyBorder="1" applyAlignment="1">
      <alignment horizontal="center"/>
      <protection/>
    </xf>
    <xf numFmtId="166" fontId="6" fillId="0" borderId="183" xfId="21" applyNumberFormat="1" applyFont="1" applyBorder="1" applyAlignment="1">
      <alignment horizontal="center"/>
      <protection/>
    </xf>
    <xf numFmtId="0" fontId="2" fillId="0" borderId="0" xfId="21" applyFont="1" applyFill="1" applyBorder="1" applyAlignment="1">
      <alignment horizontal="centerContinuous" vertical="center"/>
      <protection/>
    </xf>
    <xf numFmtId="0" fontId="2" fillId="0" borderId="0" xfId="21" applyNumberFormat="1" applyFont="1" applyFill="1" applyBorder="1" applyAlignment="1">
      <alignment horizontal="center" vertical="center" wrapText="1"/>
      <protection/>
    </xf>
    <xf numFmtId="165" fontId="6" fillId="0" borderId="194" xfId="21" applyNumberFormat="1" applyFont="1" applyBorder="1" applyAlignment="1">
      <alignment horizontal="right"/>
      <protection/>
    </xf>
    <xf numFmtId="0" fontId="6" fillId="0" borderId="195" xfId="21" applyFont="1" applyBorder="1">
      <alignment/>
      <protection/>
    </xf>
    <xf numFmtId="0" fontId="2" fillId="0" borderId="195" xfId="21" applyFont="1" applyBorder="1">
      <alignment/>
      <protection/>
    </xf>
    <xf numFmtId="0" fontId="2" fillId="3" borderId="195" xfId="21" applyFont="1" applyFill="1" applyBorder="1" applyAlignment="1">
      <alignment horizontal="center"/>
      <protection/>
    </xf>
    <xf numFmtId="0" fontId="25" fillId="6" borderId="0" xfId="0" applyFont="1" applyFill="1" applyBorder="1" applyAlignment="1">
      <alignment horizontal="center" vertical="center" wrapText="1"/>
    </xf>
    <xf numFmtId="0" fontId="6" fillId="8" borderId="0" xfId="22" applyFont="1" applyFill="1" applyBorder="1" applyAlignment="1">
      <alignment horizontal="left" vertical="center" wrapText="1"/>
      <protection/>
    </xf>
    <xf numFmtId="0" fontId="22" fillId="8" borderId="0" xfId="0" applyFont="1" applyFill="1" applyAlignment="1">
      <alignment wrapText="1"/>
    </xf>
    <xf numFmtId="0" fontId="0" fillId="0" borderId="0" xfId="0" applyAlignment="1">
      <alignment wrapText="1"/>
    </xf>
    <xf numFmtId="0" fontId="2" fillId="3" borderId="159" xfId="21" applyFont="1" applyFill="1" applyBorder="1" applyAlignment="1">
      <alignment horizontal="center"/>
      <protection/>
    </xf>
    <xf numFmtId="0" fontId="0" fillId="0" borderId="0" xfId="0" applyBorder="1" applyAlignment="1">
      <alignment horizontal="center"/>
    </xf>
    <xf numFmtId="0" fontId="0" fillId="0" borderId="62" xfId="0" applyBorder="1" applyAlignment="1">
      <alignment horizontal="center"/>
    </xf>
    <xf numFmtId="0" fontId="2" fillId="3" borderId="98" xfId="21" applyFont="1" applyFill="1" applyBorder="1" applyAlignment="1">
      <alignment horizontal="center" vertical="distributed"/>
      <protection/>
    </xf>
    <xf numFmtId="0" fontId="0" fillId="0" borderId="80" xfId="0" applyBorder="1" applyAlignment="1">
      <alignment vertical="distributed"/>
    </xf>
    <xf numFmtId="0" fontId="2" fillId="3" borderId="196" xfId="21" applyFont="1" applyFill="1" applyBorder="1" applyAlignment="1">
      <alignment horizontal="center" vertical="distributed"/>
      <protection/>
    </xf>
    <xf numFmtId="0" fontId="2" fillId="3" borderId="98" xfId="21" applyFont="1" applyFill="1" applyBorder="1" applyAlignment="1">
      <alignment horizontal="center" vertical="center" wrapText="1"/>
      <protection/>
    </xf>
    <xf numFmtId="0" fontId="6" fillId="0" borderId="98" xfId="21" applyFont="1" applyBorder="1" applyAlignment="1">
      <alignment horizontal="center" vertical="center" wrapText="1"/>
      <protection/>
    </xf>
    <xf numFmtId="0" fontId="6" fillId="0" borderId="105" xfId="21" applyFont="1" applyBorder="1" applyAlignment="1">
      <alignment horizontal="center" vertical="center" wrapText="1"/>
      <protection/>
    </xf>
    <xf numFmtId="0" fontId="2" fillId="3" borderId="179" xfId="21" applyFont="1" applyFill="1" applyBorder="1" applyAlignment="1">
      <alignment horizontal="center" vertical="center" wrapText="1"/>
      <protection/>
    </xf>
    <xf numFmtId="0" fontId="6" fillId="0" borderId="179" xfId="21" applyFont="1" applyBorder="1" applyAlignment="1">
      <alignment horizontal="center" vertical="center" wrapText="1"/>
      <protection/>
    </xf>
    <xf numFmtId="0" fontId="6" fillId="0" borderId="120" xfId="21" applyFont="1" applyBorder="1" applyAlignment="1">
      <alignment horizontal="center" vertical="center" wrapText="1"/>
      <protection/>
    </xf>
    <xf numFmtId="0" fontId="2" fillId="3" borderId="81" xfId="21" applyFont="1" applyFill="1" applyBorder="1" applyAlignment="1">
      <alignment horizontal="center" vertical="distributed"/>
      <protection/>
    </xf>
    <xf numFmtId="0" fontId="6" fillId="0" borderId="81" xfId="21" applyFont="1" applyBorder="1" applyAlignment="1">
      <alignment horizontal="center" vertical="distributed"/>
      <protection/>
    </xf>
    <xf numFmtId="0" fontId="6" fillId="0" borderId="38" xfId="21" applyFont="1" applyBorder="1" applyAlignment="1">
      <alignment horizontal="center" vertical="distributed"/>
      <protection/>
    </xf>
    <xf numFmtId="0" fontId="2" fillId="3" borderId="152" xfId="21" applyFont="1" applyFill="1" applyBorder="1" applyAlignment="1">
      <alignment horizontal="center" vertical="center" wrapText="1"/>
      <protection/>
    </xf>
    <xf numFmtId="0" fontId="6" fillId="0" borderId="152" xfId="21" applyFont="1" applyBorder="1" applyAlignment="1">
      <alignment horizontal="center" vertical="center" wrapText="1"/>
      <protection/>
    </xf>
    <xf numFmtId="0" fontId="6" fillId="0" borderId="83" xfId="21" applyFont="1" applyBorder="1" applyAlignment="1">
      <alignment horizontal="center" vertical="center" wrapText="1"/>
      <protection/>
    </xf>
    <xf numFmtId="0" fontId="2" fillId="3" borderId="156" xfId="21" applyFont="1" applyFill="1" applyBorder="1" applyAlignment="1">
      <alignment horizontal="center" vertical="center"/>
      <protection/>
    </xf>
    <xf numFmtId="0" fontId="6" fillId="0" borderId="197" xfId="21" applyFont="1" applyBorder="1" applyAlignment="1">
      <alignment horizontal="center" vertical="center"/>
      <protection/>
    </xf>
    <xf numFmtId="0" fontId="2" fillId="3" borderId="179" xfId="21" applyFont="1" applyFill="1" applyBorder="1" applyAlignment="1">
      <alignment horizontal="center" vertical="center"/>
      <protection/>
    </xf>
    <xf numFmtId="0" fontId="6" fillId="0" borderId="198" xfId="21" applyFont="1" applyBorder="1" applyAlignment="1">
      <alignment horizontal="center" vertical="center"/>
      <protection/>
    </xf>
    <xf numFmtId="0" fontId="2" fillId="3" borderId="180" xfId="21" applyFont="1" applyFill="1" applyBorder="1" applyAlignment="1">
      <alignment horizontal="center" vertical="center"/>
      <protection/>
    </xf>
    <xf numFmtId="0" fontId="6" fillId="0" borderId="199" xfId="21" applyFont="1" applyBorder="1" applyAlignment="1">
      <alignment horizontal="center" vertical="center"/>
      <protection/>
    </xf>
    <xf numFmtId="0" fontId="2" fillId="3" borderId="200" xfId="21" applyFont="1" applyFill="1" applyBorder="1" applyAlignment="1">
      <alignment horizontal="center" vertical="center"/>
      <protection/>
    </xf>
    <xf numFmtId="0" fontId="6" fillId="0" borderId="201" xfId="21" applyFont="1" applyBorder="1" applyAlignment="1">
      <alignment horizontal="center" vertical="center"/>
      <protection/>
    </xf>
    <xf numFmtId="0" fontId="9" fillId="3" borderId="2" xfId="21" applyFont="1" applyFill="1" applyBorder="1" applyAlignment="1">
      <alignment horizontal="center"/>
      <protection/>
    </xf>
    <xf numFmtId="0" fontId="2" fillId="3" borderId="81" xfId="21" applyFont="1" applyFill="1" applyBorder="1" applyAlignment="1">
      <alignment horizontal="center" vertical="center"/>
      <protection/>
    </xf>
    <xf numFmtId="0" fontId="6" fillId="0" borderId="38" xfId="21" applyFont="1" applyBorder="1" applyAlignment="1">
      <alignment horizontal="center" vertical="center"/>
      <protection/>
    </xf>
    <xf numFmtId="0" fontId="2" fillId="3" borderId="190" xfId="21" applyFont="1" applyFill="1" applyBorder="1" applyAlignment="1">
      <alignment horizontal="center"/>
      <protection/>
    </xf>
    <xf numFmtId="0" fontId="0" fillId="0" borderId="202" xfId="0" applyBorder="1" applyAlignment="1">
      <alignment horizontal="center"/>
    </xf>
    <xf numFmtId="0" fontId="0" fillId="0" borderId="203" xfId="0" applyBorder="1" applyAlignment="1">
      <alignment horizontal="center"/>
    </xf>
    <xf numFmtId="0" fontId="2" fillId="3" borderId="172" xfId="21" applyFont="1" applyFill="1" applyBorder="1" applyAlignment="1">
      <alignment horizontal="center" vertical="center"/>
      <protection/>
    </xf>
    <xf numFmtId="0" fontId="0" fillId="0" borderId="195" xfId="0" applyBorder="1" applyAlignment="1">
      <alignment/>
    </xf>
    <xf numFmtId="0" fontId="2" fillId="3" borderId="204" xfId="21" applyFont="1" applyFill="1" applyBorder="1" applyAlignment="1">
      <alignment horizontal="center" vertical="center"/>
      <protection/>
    </xf>
    <xf numFmtId="0" fontId="6" fillId="0" borderId="120" xfId="21" applyFont="1" applyBorder="1" applyAlignment="1">
      <alignment horizontal="center" vertical="center"/>
      <protection/>
    </xf>
    <xf numFmtId="0" fontId="6" fillId="0" borderId="105" xfId="21" applyFont="1" applyBorder="1" applyAlignment="1">
      <alignment horizontal="center" vertical="center"/>
      <protection/>
    </xf>
    <xf numFmtId="0" fontId="2" fillId="3" borderId="196" xfId="21" applyFont="1" applyFill="1" applyBorder="1" applyAlignment="1">
      <alignment horizontal="center" vertical="center" wrapText="1"/>
      <protection/>
    </xf>
    <xf numFmtId="0" fontId="6" fillId="0" borderId="205" xfId="21" applyFont="1" applyBorder="1" applyAlignment="1">
      <alignment horizontal="center" vertical="center"/>
      <protection/>
    </xf>
    <xf numFmtId="0" fontId="2" fillId="3" borderId="98" xfId="21" applyFont="1" applyFill="1" applyBorder="1" applyAlignment="1">
      <alignment horizontal="center" vertical="center"/>
      <protection/>
    </xf>
    <xf numFmtId="0" fontId="6" fillId="0" borderId="206" xfId="21" applyFont="1" applyBorder="1" applyAlignment="1">
      <alignment horizontal="center" vertical="center"/>
      <protection/>
    </xf>
    <xf numFmtId="0" fontId="2" fillId="3" borderId="172" xfId="21" applyFont="1" applyFill="1" applyBorder="1" applyAlignment="1">
      <alignment horizontal="center"/>
      <protection/>
    </xf>
    <xf numFmtId="0" fontId="0" fillId="0" borderId="195" xfId="0" applyBorder="1" applyAlignment="1">
      <alignment horizontal="center"/>
    </xf>
    <xf numFmtId="0" fontId="0" fillId="0" borderId="207" xfId="0" applyBorder="1" applyAlignment="1">
      <alignment horizontal="center"/>
    </xf>
    <xf numFmtId="0" fontId="2" fillId="3" borderId="208" xfId="21" applyFont="1" applyFill="1" applyBorder="1" applyAlignment="1">
      <alignment horizontal="center" vertical="center"/>
      <protection/>
    </xf>
    <xf numFmtId="0" fontId="6" fillId="0" borderId="209" xfId="21" applyFont="1" applyBorder="1" applyAlignment="1">
      <alignment horizontal="center" vertical="center"/>
      <protection/>
    </xf>
    <xf numFmtId="0" fontId="2" fillId="3" borderId="80" xfId="21" applyFont="1" applyFill="1" applyBorder="1" applyAlignment="1">
      <alignment horizontal="center" vertical="center"/>
      <protection/>
    </xf>
    <xf numFmtId="0" fontId="6" fillId="0" borderId="40" xfId="21" applyFont="1" applyBorder="1" applyAlignment="1">
      <alignment horizontal="center" vertical="center"/>
      <protection/>
    </xf>
    <xf numFmtId="0" fontId="6" fillId="0" borderId="210" xfId="21" applyFont="1" applyBorder="1" applyAlignment="1">
      <alignment horizontal="center" vertical="center"/>
      <protection/>
    </xf>
    <xf numFmtId="0" fontId="6" fillId="0" borderId="211" xfId="21" applyFont="1" applyBorder="1" applyAlignment="1">
      <alignment horizontal="center" vertical="center"/>
      <protection/>
    </xf>
    <xf numFmtId="0" fontId="2" fillId="3" borderId="212" xfId="21" applyFont="1" applyFill="1" applyBorder="1" applyAlignment="1">
      <alignment horizontal="center" vertical="center"/>
      <protection/>
    </xf>
    <xf numFmtId="0" fontId="6" fillId="0" borderId="213" xfId="21" applyFont="1" applyBorder="1" applyAlignment="1">
      <alignment horizontal="center" vertical="center"/>
      <protection/>
    </xf>
    <xf numFmtId="0" fontId="2" fillId="3" borderId="2" xfId="21" applyFont="1" applyFill="1" applyBorder="1" applyAlignment="1">
      <alignment horizontal="center"/>
      <protection/>
    </xf>
    <xf numFmtId="0" fontId="9" fillId="3" borderId="1" xfId="21" applyFont="1" applyFill="1" applyBorder="1" applyAlignment="1">
      <alignment horizontal="center"/>
      <protection/>
    </xf>
    <xf numFmtId="0" fontId="0" fillId="0" borderId="192" xfId="0" applyBorder="1" applyAlignment="1">
      <alignment horizontal="center"/>
    </xf>
    <xf numFmtId="0" fontId="2" fillId="3" borderId="214" xfId="21" applyFont="1" applyFill="1" applyBorder="1" applyAlignment="1">
      <alignment horizontal="center" vertical="center"/>
      <protection/>
    </xf>
    <xf numFmtId="0" fontId="6" fillId="0" borderId="215" xfId="21" applyFont="1" applyBorder="1" applyAlignment="1">
      <alignment horizontal="center" vertical="center"/>
      <protection/>
    </xf>
    <xf numFmtId="0" fontId="2" fillId="3" borderId="1" xfId="21" applyFont="1" applyFill="1" applyBorder="1" applyAlignment="1">
      <alignment horizontal="center"/>
      <protection/>
    </xf>
    <xf numFmtId="0" fontId="6" fillId="0" borderId="0" xfId="21" applyFont="1" applyBorder="1" applyAlignment="1">
      <alignment horizontal="center"/>
      <protection/>
    </xf>
    <xf numFmtId="0" fontId="2" fillId="3" borderId="124" xfId="21" applyFont="1" applyFill="1" applyBorder="1" applyAlignment="1">
      <alignment horizontal="center" vertical="center"/>
      <protection/>
    </xf>
    <xf numFmtId="0" fontId="6" fillId="0" borderId="216" xfId="21" applyFont="1" applyBorder="1" applyAlignment="1">
      <alignment horizontal="center" vertical="center"/>
      <protection/>
    </xf>
    <xf numFmtId="0" fontId="2" fillId="3" borderId="217" xfId="21" applyFont="1" applyFill="1" applyBorder="1" applyAlignment="1">
      <alignment horizontal="center" vertical="center"/>
      <protection/>
    </xf>
    <xf numFmtId="0" fontId="6" fillId="0" borderId="218" xfId="21" applyFont="1" applyBorder="1" applyAlignment="1">
      <alignment horizontal="center" vertical="center"/>
      <protection/>
    </xf>
    <xf numFmtId="0" fontId="2" fillId="3" borderId="1" xfId="21" applyFont="1" applyFill="1" applyBorder="1" applyAlignment="1">
      <alignment horizontal="center" vertical="center"/>
      <protection/>
    </xf>
    <xf numFmtId="0" fontId="6" fillId="0" borderId="219" xfId="21" applyFont="1" applyBorder="1" applyAlignment="1">
      <alignment horizontal="center" vertical="center"/>
      <protection/>
    </xf>
    <xf numFmtId="0" fontId="6" fillId="0" borderId="0" xfId="21" applyFont="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Percent 2" xfId="24"/>
    <cellStyle name="Menu"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475"/>
          <c:y val="0.04875"/>
          <c:w val="0.9575"/>
          <c:h val="0.776"/>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chemeClr val="accent1"/>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pattFill prst="wdUpDiag">
                <a:fgClr>
                  <a:srgbClr val="00AFAC"/>
                </a:fgClr>
                <a:bgClr>
                  <a:schemeClr val="bg1"/>
                </a:bgClr>
              </a:pattFill>
              <a:ln w="25400">
                <a:noFill/>
              </a:ln>
            </c:spPr>
          </c:dPt>
          <c:dPt>
            <c:idx val="20"/>
            <c:invertIfNegative val="0"/>
            <c:spPr>
              <a:solidFill>
                <a:srgbClr val="00AFAC"/>
              </a:solidFill>
              <a:ln w="25400">
                <a:noFill/>
              </a:ln>
            </c:spPr>
          </c:dPt>
          <c:dPt>
            <c:idx val="21"/>
            <c:invertIfNegative val="0"/>
            <c:spPr>
              <a:solidFill>
                <a:schemeClr val="accent1"/>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pattFill prst="wdUpDiag">
                <a:fgClr>
                  <a:srgbClr val="00AFAC"/>
                </a:fgClr>
                <a:bgClr>
                  <a:schemeClr val="bg1"/>
                </a:bgClr>
              </a:patt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1'!$B$6:$B$37</c:f>
              <c:strCache/>
            </c:strRef>
          </c:cat>
          <c:val>
            <c:numRef>
              <c:f>'Figure 1'!$H$6:$H$37</c:f>
              <c:numCache/>
            </c:numRef>
          </c:val>
        </c:ser>
        <c:ser>
          <c:idx val="1"/>
          <c:order val="1"/>
          <c:tx>
            <c:v>Other taxes</c:v>
          </c:tx>
          <c:spPr>
            <a:solidFill>
              <a:srgbClr val="6A2E9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A2E91"/>
              </a:solidFill>
              <a:ln w="25400">
                <a:noFill/>
              </a:ln>
            </c:spPr>
          </c:dPt>
          <c:dPt>
            <c:idx val="1"/>
            <c:invertIfNegative val="0"/>
            <c:spPr>
              <a:solidFill>
                <a:srgbClr val="6A2E91"/>
              </a:solidFill>
              <a:ln w="25400">
                <a:noFill/>
              </a:ln>
            </c:spPr>
          </c:dPt>
          <c:dPt>
            <c:idx val="2"/>
            <c:invertIfNegative val="0"/>
            <c:spPr>
              <a:solidFill>
                <a:srgbClr val="6A2E91"/>
              </a:solidFill>
              <a:ln w="25400">
                <a:noFill/>
              </a:ln>
            </c:spPr>
          </c:dPt>
          <c:dPt>
            <c:idx val="3"/>
            <c:invertIfNegative val="0"/>
            <c:spPr>
              <a:solidFill>
                <a:srgbClr val="6A2E91"/>
              </a:solidFill>
              <a:ln w="25400">
                <a:noFill/>
              </a:ln>
            </c:spPr>
          </c:dPt>
          <c:dPt>
            <c:idx val="4"/>
            <c:invertIfNegative val="0"/>
            <c:spPr>
              <a:solidFill>
                <a:srgbClr val="6A2E91"/>
              </a:solidFill>
              <a:ln w="25400">
                <a:noFill/>
              </a:ln>
            </c:spPr>
          </c:dPt>
          <c:dPt>
            <c:idx val="5"/>
            <c:invertIfNegative val="0"/>
            <c:spPr>
              <a:solidFill>
                <a:srgbClr val="6A2E91"/>
              </a:solidFill>
              <a:ln w="25400">
                <a:noFill/>
              </a:ln>
            </c:spPr>
          </c:dPt>
          <c:dPt>
            <c:idx val="6"/>
            <c:invertIfNegative val="0"/>
            <c:spPr>
              <a:solidFill>
                <a:srgbClr val="6A2E91"/>
              </a:solidFill>
              <a:ln w="25400">
                <a:noFill/>
              </a:ln>
            </c:spPr>
          </c:dPt>
          <c:dPt>
            <c:idx val="7"/>
            <c:invertIfNegative val="0"/>
            <c:spPr>
              <a:solidFill>
                <a:srgbClr val="6A2E91"/>
              </a:solidFill>
              <a:ln w="25400">
                <a:noFill/>
              </a:ln>
            </c:spPr>
          </c:dPt>
          <c:dPt>
            <c:idx val="8"/>
            <c:invertIfNegative val="0"/>
            <c:spPr>
              <a:solidFill>
                <a:srgbClr val="6A2E91"/>
              </a:solidFill>
              <a:ln w="25400">
                <a:noFill/>
              </a:ln>
            </c:spPr>
          </c:dPt>
          <c:dPt>
            <c:idx val="9"/>
            <c:invertIfNegative val="0"/>
            <c:spPr>
              <a:solidFill>
                <a:srgbClr val="6A2E91"/>
              </a:solidFill>
              <a:ln w="25400">
                <a:noFill/>
              </a:ln>
            </c:spPr>
          </c:dPt>
          <c:dPt>
            <c:idx val="10"/>
            <c:invertIfNegative val="0"/>
            <c:spPr>
              <a:solidFill>
                <a:srgbClr val="6A2E91"/>
              </a:solidFill>
              <a:ln w="25400">
                <a:noFill/>
              </a:ln>
            </c:spPr>
          </c:dPt>
          <c:dPt>
            <c:idx val="11"/>
            <c:invertIfNegative val="0"/>
            <c:spPr>
              <a:solidFill>
                <a:srgbClr val="6A2E91"/>
              </a:solidFill>
              <a:ln w="25400">
                <a:noFill/>
              </a:ln>
            </c:spPr>
          </c:dPt>
          <c:dPt>
            <c:idx val="12"/>
            <c:invertIfNegative val="0"/>
            <c:spPr>
              <a:solidFill>
                <a:srgbClr val="6A2E91"/>
              </a:solidFill>
              <a:ln w="25400">
                <a:noFill/>
              </a:ln>
            </c:spPr>
          </c:dPt>
          <c:dPt>
            <c:idx val="13"/>
            <c:invertIfNegative val="0"/>
            <c:spPr>
              <a:solidFill>
                <a:srgbClr val="6A2E91"/>
              </a:solidFill>
              <a:ln w="25400">
                <a:noFill/>
              </a:ln>
            </c:spPr>
          </c:dPt>
          <c:dPt>
            <c:idx val="14"/>
            <c:invertIfNegative val="0"/>
            <c:spPr>
              <a:solidFill>
                <a:srgbClr val="6A2E91"/>
              </a:solidFill>
              <a:ln w="25400">
                <a:noFill/>
              </a:ln>
            </c:spPr>
          </c:dPt>
          <c:dPt>
            <c:idx val="15"/>
            <c:invertIfNegative val="0"/>
            <c:spPr>
              <a:solidFill>
                <a:srgbClr val="6A2E91"/>
              </a:solidFill>
              <a:ln w="25400">
                <a:noFill/>
              </a:ln>
            </c:spPr>
          </c:dPt>
          <c:dPt>
            <c:idx val="16"/>
            <c:invertIfNegative val="0"/>
            <c:spPr>
              <a:solidFill>
                <a:srgbClr val="7030A0"/>
              </a:solidFill>
              <a:ln w="25400">
                <a:noFill/>
              </a:ln>
            </c:spPr>
          </c:dPt>
          <c:dPt>
            <c:idx val="17"/>
            <c:invertIfNegative val="0"/>
            <c:spPr>
              <a:solidFill>
                <a:srgbClr val="6A2E91"/>
              </a:solidFill>
              <a:ln w="25400">
                <a:noFill/>
              </a:ln>
            </c:spPr>
          </c:dPt>
          <c:dPt>
            <c:idx val="18"/>
            <c:invertIfNegative val="0"/>
            <c:spPr>
              <a:solidFill>
                <a:srgbClr val="6A2E91"/>
              </a:solidFill>
              <a:ln w="25400">
                <a:noFill/>
              </a:ln>
            </c:spPr>
          </c:dPt>
          <c:dPt>
            <c:idx val="19"/>
            <c:invertIfNegative val="0"/>
            <c:spPr>
              <a:pattFill prst="wdDnDiag">
                <a:fgClr>
                  <a:srgbClr val="6A2E91"/>
                </a:fgClr>
                <a:bgClr>
                  <a:schemeClr val="bg1"/>
                </a:bgClr>
              </a:pattFill>
              <a:ln w="25400">
                <a:noFill/>
              </a:ln>
            </c:spPr>
          </c:dPt>
          <c:dPt>
            <c:idx val="20"/>
            <c:invertIfNegative val="0"/>
            <c:spPr>
              <a:solidFill>
                <a:srgbClr val="6A2E91"/>
              </a:solidFill>
              <a:ln w="25400">
                <a:noFill/>
              </a:ln>
            </c:spPr>
          </c:dPt>
          <c:dPt>
            <c:idx val="21"/>
            <c:invertIfNegative val="0"/>
            <c:spPr>
              <a:solidFill>
                <a:srgbClr val="7030A0"/>
              </a:solidFill>
              <a:ln w="25400">
                <a:noFill/>
              </a:ln>
            </c:spPr>
          </c:dPt>
          <c:dPt>
            <c:idx val="22"/>
            <c:invertIfNegative val="0"/>
            <c:spPr>
              <a:solidFill>
                <a:srgbClr val="6A2E91"/>
              </a:solidFill>
              <a:ln w="25400">
                <a:noFill/>
              </a:ln>
            </c:spPr>
          </c:dPt>
          <c:dPt>
            <c:idx val="23"/>
            <c:invertIfNegative val="0"/>
            <c:spPr>
              <a:solidFill>
                <a:srgbClr val="6A2E91"/>
              </a:solidFill>
              <a:ln w="25400">
                <a:noFill/>
              </a:ln>
            </c:spPr>
          </c:dPt>
          <c:dPt>
            <c:idx val="24"/>
            <c:invertIfNegative val="0"/>
            <c:spPr>
              <a:pattFill prst="wdDnDiag">
                <a:fgClr>
                  <a:srgbClr val="6A2E91"/>
                </a:fgClr>
                <a:bgClr>
                  <a:schemeClr val="bg1"/>
                </a:bgClr>
              </a:pattFill>
              <a:ln w="25400">
                <a:noFill/>
              </a:ln>
            </c:spPr>
          </c:dPt>
          <c:dPt>
            <c:idx val="25"/>
            <c:invertIfNegative val="0"/>
            <c:spPr>
              <a:solidFill>
                <a:srgbClr val="6A2E91"/>
              </a:solidFill>
              <a:ln w="25400">
                <a:noFill/>
              </a:ln>
            </c:spPr>
          </c:dPt>
          <c:dPt>
            <c:idx val="26"/>
            <c:invertIfNegative val="0"/>
            <c:spPr>
              <a:solidFill>
                <a:srgbClr val="6A2E91"/>
              </a:solidFill>
              <a:ln w="25400">
                <a:noFill/>
              </a:ln>
            </c:spPr>
          </c:dPt>
          <c:dPt>
            <c:idx val="27"/>
            <c:invertIfNegative val="0"/>
            <c:spPr>
              <a:solidFill>
                <a:srgbClr val="6A2E91"/>
              </a:solidFill>
              <a:ln w="25400">
                <a:noFill/>
              </a:ln>
            </c:spPr>
          </c:dPt>
          <c:dPt>
            <c:idx val="28"/>
            <c:invertIfNegative val="0"/>
            <c:spPr>
              <a:solidFill>
                <a:srgbClr val="6A2E91"/>
              </a:solidFill>
              <a:ln w="25400">
                <a:noFill/>
              </a:ln>
            </c:spPr>
          </c:dPt>
          <c:dPt>
            <c:idx val="29"/>
            <c:invertIfNegative val="0"/>
            <c:spPr>
              <a:solidFill>
                <a:srgbClr val="6A2E91"/>
              </a:solidFill>
              <a:ln w="25400">
                <a:noFill/>
              </a:ln>
            </c:spPr>
          </c:dPt>
          <c:dPt>
            <c:idx val="30"/>
            <c:invertIfNegative val="0"/>
            <c:spPr>
              <a:solidFill>
                <a:srgbClr val="6A2E91"/>
              </a:solidFill>
              <a:ln w="25400">
                <a:noFill/>
              </a:ln>
            </c:spPr>
          </c:dPt>
          <c:dPt>
            <c:idx val="31"/>
            <c:invertIfNegative val="0"/>
            <c:spPr>
              <a:solidFill>
                <a:srgbClr val="6A2E91"/>
              </a:solidFill>
              <a:ln w="25400">
                <a:noFill/>
              </a:ln>
            </c:spPr>
          </c:dPt>
          <c:dLbls>
            <c:numFmt formatCode="General" sourceLinked="1"/>
            <c:showLegendKey val="0"/>
            <c:showVal val="0"/>
            <c:showBubbleSize val="0"/>
            <c:showCatName val="0"/>
            <c:showSerName val="0"/>
            <c:showPercent val="0"/>
          </c:dLbls>
          <c:cat>
            <c:strRef>
              <c:f>'Figure 1'!$B$6:$B$37</c:f>
              <c:strCache/>
            </c:strRef>
          </c:cat>
          <c:val>
            <c:numRef>
              <c:f>'Figure 1'!$I$6:$I$37</c:f>
              <c:numCache/>
            </c:numRef>
          </c:val>
        </c:ser>
        <c:ser>
          <c:idx val="2"/>
          <c:order val="2"/>
          <c:tx>
            <c:v>VAT</c:v>
          </c:tx>
          <c:spPr>
            <a:solidFill>
              <a:srgbClr val="E1D92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1D921"/>
              </a:solidFill>
              <a:ln w="25400">
                <a:noFill/>
              </a:ln>
            </c:spPr>
          </c:dPt>
          <c:dPt>
            <c:idx val="1"/>
            <c:invertIfNegative val="0"/>
            <c:spPr>
              <a:solidFill>
                <a:srgbClr val="E1D921"/>
              </a:solidFill>
              <a:ln w="25400">
                <a:noFill/>
              </a:ln>
            </c:spPr>
          </c:dPt>
          <c:dPt>
            <c:idx val="2"/>
            <c:invertIfNegative val="0"/>
            <c:spPr>
              <a:solidFill>
                <a:srgbClr val="E1D921"/>
              </a:solidFill>
              <a:ln w="25400">
                <a:noFill/>
              </a:ln>
            </c:spPr>
          </c:dPt>
          <c:dPt>
            <c:idx val="3"/>
            <c:invertIfNegative val="0"/>
            <c:spPr>
              <a:solidFill>
                <a:srgbClr val="E1D921"/>
              </a:solidFill>
              <a:ln w="25400">
                <a:noFill/>
              </a:ln>
            </c:spPr>
          </c:dPt>
          <c:dPt>
            <c:idx val="4"/>
            <c:invertIfNegative val="0"/>
            <c:spPr>
              <a:solidFill>
                <a:srgbClr val="E1D921"/>
              </a:solidFill>
              <a:ln w="25400">
                <a:noFill/>
              </a:ln>
            </c:spPr>
          </c:dPt>
          <c:dPt>
            <c:idx val="5"/>
            <c:invertIfNegative val="0"/>
            <c:spPr>
              <a:solidFill>
                <a:srgbClr val="E1D921"/>
              </a:solidFill>
              <a:ln w="25400">
                <a:noFill/>
              </a:ln>
            </c:spPr>
          </c:dPt>
          <c:dPt>
            <c:idx val="6"/>
            <c:invertIfNegative val="0"/>
            <c:spPr>
              <a:solidFill>
                <a:srgbClr val="E1D921"/>
              </a:solidFill>
              <a:ln w="25400">
                <a:noFill/>
              </a:ln>
            </c:spPr>
          </c:dPt>
          <c:dPt>
            <c:idx val="7"/>
            <c:invertIfNegative val="0"/>
            <c:spPr>
              <a:solidFill>
                <a:srgbClr val="E1D921"/>
              </a:solidFill>
              <a:ln w="25400">
                <a:noFill/>
              </a:ln>
            </c:spPr>
          </c:dPt>
          <c:dPt>
            <c:idx val="8"/>
            <c:invertIfNegative val="0"/>
            <c:spPr>
              <a:solidFill>
                <a:srgbClr val="E1D921"/>
              </a:solidFill>
              <a:ln w="25400">
                <a:noFill/>
              </a:ln>
            </c:spPr>
          </c:dPt>
          <c:dPt>
            <c:idx val="9"/>
            <c:invertIfNegative val="0"/>
            <c:spPr>
              <a:solidFill>
                <a:srgbClr val="E1D921"/>
              </a:solidFill>
              <a:ln w="25400">
                <a:noFill/>
              </a:ln>
            </c:spPr>
          </c:dPt>
          <c:dPt>
            <c:idx val="10"/>
            <c:invertIfNegative val="0"/>
            <c:spPr>
              <a:solidFill>
                <a:srgbClr val="E1D921"/>
              </a:solidFill>
              <a:ln w="25400">
                <a:noFill/>
              </a:ln>
            </c:spPr>
          </c:dPt>
          <c:dPt>
            <c:idx val="11"/>
            <c:invertIfNegative val="0"/>
            <c:spPr>
              <a:solidFill>
                <a:srgbClr val="E1D921"/>
              </a:solidFill>
              <a:ln w="25400">
                <a:noFill/>
              </a:ln>
            </c:spPr>
          </c:dPt>
          <c:dPt>
            <c:idx val="12"/>
            <c:invertIfNegative val="0"/>
            <c:spPr>
              <a:solidFill>
                <a:srgbClr val="E1D921"/>
              </a:solidFill>
              <a:ln w="25400">
                <a:noFill/>
              </a:ln>
            </c:spPr>
          </c:dPt>
          <c:dPt>
            <c:idx val="13"/>
            <c:invertIfNegative val="0"/>
            <c:spPr>
              <a:solidFill>
                <a:srgbClr val="E1D921"/>
              </a:solidFill>
              <a:ln w="25400">
                <a:noFill/>
              </a:ln>
            </c:spPr>
          </c:dPt>
          <c:dPt>
            <c:idx val="14"/>
            <c:invertIfNegative val="0"/>
            <c:spPr>
              <a:solidFill>
                <a:srgbClr val="E1D921"/>
              </a:solidFill>
              <a:ln w="25400">
                <a:noFill/>
              </a:ln>
            </c:spPr>
          </c:dPt>
          <c:dPt>
            <c:idx val="15"/>
            <c:invertIfNegative val="0"/>
            <c:spPr>
              <a:solidFill>
                <a:srgbClr val="E1D921"/>
              </a:solidFill>
              <a:ln w="25400">
                <a:noFill/>
              </a:ln>
            </c:spPr>
          </c:dPt>
          <c:dPt>
            <c:idx val="16"/>
            <c:invertIfNegative val="0"/>
            <c:spPr>
              <a:solidFill>
                <a:srgbClr val="E1D921"/>
              </a:solidFill>
              <a:ln w="25400">
                <a:noFill/>
              </a:ln>
            </c:spPr>
          </c:dPt>
          <c:dPt>
            <c:idx val="17"/>
            <c:invertIfNegative val="0"/>
            <c:spPr>
              <a:solidFill>
                <a:srgbClr val="E1D921"/>
              </a:solidFill>
              <a:ln w="25400">
                <a:noFill/>
              </a:ln>
            </c:spPr>
          </c:dPt>
          <c:dPt>
            <c:idx val="18"/>
            <c:invertIfNegative val="0"/>
            <c:spPr>
              <a:solidFill>
                <a:srgbClr val="E1D921"/>
              </a:solidFill>
              <a:ln w="25400">
                <a:noFill/>
              </a:ln>
            </c:spPr>
          </c:dPt>
          <c:dPt>
            <c:idx val="19"/>
            <c:invertIfNegative val="0"/>
            <c:spPr>
              <a:pattFill prst="wdDnDiag">
                <a:fgClr>
                  <a:srgbClr val="E1D921"/>
                </a:fgClr>
                <a:bgClr>
                  <a:schemeClr val="bg1"/>
                </a:bgClr>
              </a:pattFill>
              <a:ln w="25400">
                <a:noFill/>
              </a:ln>
            </c:spPr>
          </c:dPt>
          <c:dPt>
            <c:idx val="20"/>
            <c:invertIfNegative val="0"/>
            <c:spPr>
              <a:solidFill>
                <a:srgbClr val="E1D921"/>
              </a:solidFill>
              <a:ln w="25400">
                <a:noFill/>
              </a:ln>
            </c:spPr>
          </c:dPt>
          <c:dPt>
            <c:idx val="21"/>
            <c:invertIfNegative val="0"/>
            <c:spPr>
              <a:solidFill>
                <a:srgbClr val="E1D921"/>
              </a:solidFill>
              <a:ln w="25400">
                <a:noFill/>
              </a:ln>
            </c:spPr>
          </c:dPt>
          <c:dPt>
            <c:idx val="22"/>
            <c:invertIfNegative val="0"/>
            <c:spPr>
              <a:solidFill>
                <a:srgbClr val="E1D921"/>
              </a:solidFill>
              <a:ln w="25400">
                <a:noFill/>
              </a:ln>
            </c:spPr>
          </c:dPt>
          <c:dPt>
            <c:idx val="23"/>
            <c:invertIfNegative val="0"/>
            <c:spPr>
              <a:solidFill>
                <a:srgbClr val="E1D921"/>
              </a:solidFill>
              <a:ln w="25400">
                <a:noFill/>
              </a:ln>
            </c:spPr>
          </c:dPt>
          <c:dPt>
            <c:idx val="24"/>
            <c:invertIfNegative val="0"/>
            <c:spPr>
              <a:pattFill prst="wdDnDiag">
                <a:fgClr>
                  <a:srgbClr val="E1D921"/>
                </a:fgClr>
                <a:bgClr>
                  <a:schemeClr val="bg1"/>
                </a:bgClr>
              </a:pattFill>
              <a:ln w="25400">
                <a:noFill/>
              </a:ln>
            </c:spPr>
          </c:dPt>
          <c:dPt>
            <c:idx val="25"/>
            <c:invertIfNegative val="0"/>
            <c:spPr>
              <a:solidFill>
                <a:srgbClr val="E1D921"/>
              </a:solidFill>
              <a:ln w="25400">
                <a:noFill/>
              </a:ln>
            </c:spPr>
          </c:dPt>
          <c:dPt>
            <c:idx val="26"/>
            <c:invertIfNegative val="0"/>
            <c:spPr>
              <a:solidFill>
                <a:srgbClr val="E1D921"/>
              </a:solidFill>
              <a:ln w="25400">
                <a:noFill/>
              </a:ln>
            </c:spPr>
          </c:dPt>
          <c:dPt>
            <c:idx val="27"/>
            <c:invertIfNegative val="0"/>
            <c:spPr>
              <a:solidFill>
                <a:srgbClr val="E1D921"/>
              </a:solidFill>
              <a:ln w="25400">
                <a:noFill/>
              </a:ln>
            </c:spPr>
          </c:dPt>
          <c:dPt>
            <c:idx val="28"/>
            <c:invertIfNegative val="0"/>
            <c:spPr>
              <a:solidFill>
                <a:srgbClr val="E1D921"/>
              </a:solidFill>
              <a:ln w="25400">
                <a:noFill/>
              </a:ln>
            </c:spPr>
          </c:dPt>
          <c:dPt>
            <c:idx val="29"/>
            <c:invertIfNegative val="0"/>
            <c:spPr>
              <a:solidFill>
                <a:srgbClr val="E1D921"/>
              </a:solidFill>
              <a:ln w="25400">
                <a:noFill/>
              </a:ln>
            </c:spPr>
          </c:dPt>
          <c:dPt>
            <c:idx val="30"/>
            <c:invertIfNegative val="0"/>
            <c:spPr>
              <a:solidFill>
                <a:srgbClr val="E1D921"/>
              </a:solidFill>
              <a:ln w="25400">
                <a:noFill/>
              </a:ln>
            </c:spPr>
          </c:dPt>
          <c:dPt>
            <c:idx val="31"/>
            <c:invertIfNegative val="0"/>
            <c:spPr>
              <a:solidFill>
                <a:srgbClr val="E1D921"/>
              </a:solidFill>
              <a:ln w="25400">
                <a:noFill/>
              </a:ln>
            </c:spPr>
          </c:dPt>
          <c:dLbls>
            <c:numFmt formatCode="General" sourceLinked="1"/>
            <c:showLegendKey val="0"/>
            <c:showVal val="0"/>
            <c:showBubbleSize val="0"/>
            <c:showCatName val="0"/>
            <c:showSerName val="0"/>
            <c:showPercent val="0"/>
          </c:dLbls>
          <c:cat>
            <c:strRef>
              <c:f>'Figure 1'!$B$6:$B$37</c:f>
              <c:strCache/>
            </c:strRef>
          </c:cat>
          <c:val>
            <c:numRef>
              <c:f>'Figure 1'!$J$6:$J$37</c:f>
              <c:numCache/>
            </c:numRef>
          </c:val>
        </c:ser>
        <c:overlap val="100"/>
        <c:axId val="18995643"/>
        <c:axId val="136120"/>
      </c:barChart>
      <c:catAx>
        <c:axId val="1899564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36120"/>
        <c:crosses val="autoZero"/>
        <c:auto val="0"/>
        <c:lblOffset val="100"/>
        <c:tickLblSkip val="1"/>
        <c:noMultiLvlLbl val="0"/>
      </c:catAx>
      <c:valAx>
        <c:axId val="136120"/>
        <c:scaling>
          <c:orientation val="minMax"/>
          <c:max val="0.12000000000000001"/>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18995643"/>
        <c:crosses val="autoZero"/>
        <c:crossBetween val="between"/>
        <c:dispUnits/>
      </c:valAx>
      <c:spPr>
        <a:noFill/>
        <a:ln w="25400">
          <a:noFill/>
        </a:ln>
      </c:spPr>
    </c:plotArea>
    <c:legend>
      <c:legendPos val="b"/>
      <c:layout>
        <c:manualLayout>
          <c:xMode val="edge"/>
          <c:yMode val="edge"/>
          <c:x val="0.2175"/>
          <c:y val="0.92125"/>
          <c:w val="0.572"/>
          <c:h val="0.0422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1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025"/>
          <c:y val="0.01725"/>
          <c:w val="0.8975"/>
          <c:h val="0.80475"/>
        </c:manualLayout>
      </c:layout>
      <c:lineChart>
        <c:grouping val="standard"/>
        <c:varyColors val="0"/>
        <c:ser>
          <c:idx val="0"/>
          <c:order val="0"/>
          <c:tx>
            <c:strRef>
              <c:f>'Figure 2'!$B$8</c:f>
              <c:strCache>
                <c:ptCount val="1"/>
                <c:pt idx="0">
                  <c:v>EU-28</c:v>
                </c:pt>
              </c:strCache>
            </c:strRef>
          </c:tx>
          <c:spPr>
            <a:ln w="12700">
              <a:solidFill>
                <a:srgbClr val="00AFA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AFAC"/>
              </a:solidFill>
              <a:ln>
                <a:solidFill>
                  <a:srgbClr val="00AFAC"/>
                </a:solidFill>
                <a:prstDash val="solid"/>
              </a:ln>
            </c:spPr>
          </c:marker>
          <c:dLbls>
            <c:numFmt formatCode="General" sourceLinked="1"/>
            <c:showLegendKey val="0"/>
            <c:showVal val="0"/>
            <c:showBubbleSize val="0"/>
            <c:showCatName val="0"/>
            <c:showSerName val="0"/>
            <c:showLeaderLines val="1"/>
            <c:showPercent val="0"/>
          </c:dLbls>
          <c:cat>
            <c:strRef>
              <c:f>'Figure 2'!$C$7:$R$7</c:f>
              <c:strCache/>
            </c:strRef>
          </c:cat>
          <c:val>
            <c:numRef>
              <c:f>'Figure 2'!$C$8:$R$8</c:f>
              <c:numCache/>
            </c:numRef>
          </c:val>
          <c:smooth val="0"/>
        </c:ser>
        <c:ser>
          <c:idx val="1"/>
          <c:order val="1"/>
          <c:tx>
            <c:strRef>
              <c:f>'Figure 2'!$B$9</c:f>
              <c:strCache>
                <c:ptCount val="1"/>
                <c:pt idx="0">
                  <c:v>EA</c:v>
                </c:pt>
              </c:strCache>
            </c:strRef>
          </c:tx>
          <c:spPr>
            <a:ln w="12700">
              <a:solidFill>
                <a:srgbClr val="6A2E9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6A2E91"/>
              </a:solidFill>
              <a:ln>
                <a:solidFill>
                  <a:srgbClr val="6A2E91"/>
                </a:solidFill>
                <a:prstDash val="solid"/>
              </a:ln>
            </c:spPr>
          </c:marker>
          <c:dLbls>
            <c:numFmt formatCode="General" sourceLinked="1"/>
            <c:showLegendKey val="0"/>
            <c:showVal val="0"/>
            <c:showBubbleSize val="0"/>
            <c:showCatName val="0"/>
            <c:showSerName val="0"/>
            <c:showLeaderLines val="1"/>
            <c:showPercent val="0"/>
          </c:dLbls>
          <c:cat>
            <c:strRef>
              <c:f>'Figure 2'!$C$7:$R$7</c:f>
              <c:strCache/>
            </c:strRef>
          </c:cat>
          <c:val>
            <c:numRef>
              <c:f>'Figure 2'!$C$9:$R$9</c:f>
              <c:numCache/>
            </c:numRef>
          </c:val>
          <c:smooth val="0"/>
        </c:ser>
        <c:marker val="1"/>
        <c:axId val="7214361"/>
        <c:axId val="46816814"/>
      </c:lineChart>
      <c:catAx>
        <c:axId val="7214361"/>
        <c:scaling>
          <c:orientation val="minMax"/>
        </c:scaling>
        <c:axPos val="b"/>
        <c:delete val="0"/>
        <c:numFmt formatCode="General" sourceLinked="1"/>
        <c:majorTickMark val="out"/>
        <c:minorTickMark val="none"/>
        <c:tickLblPos val="nextTo"/>
        <c:spPr>
          <a:ln w="3175">
            <a:solidFill>
              <a:srgbClr val="000000"/>
            </a:solidFill>
            <a:prstDash val="solid"/>
          </a:ln>
        </c:spPr>
        <c:crossAx val="46816814"/>
        <c:crosses val="autoZero"/>
        <c:auto val="0"/>
        <c:lblOffset val="100"/>
        <c:tickLblSkip val="1"/>
        <c:noMultiLvlLbl val="0"/>
      </c:catAx>
      <c:valAx>
        <c:axId val="46816814"/>
        <c:scaling>
          <c:orientation val="minMax"/>
          <c:max val="0.09000000000000002"/>
        </c:scaling>
        <c:axPos val="l"/>
        <c:majorGridlines>
          <c:spPr>
            <a:ln w="3175">
              <a:solidFill>
                <a:srgbClr val="C0C0C0"/>
              </a:solidFill>
              <a:prstDash val="sysDash"/>
            </a:ln>
          </c:spPr>
        </c:majorGridlines>
        <c:delete val="0"/>
        <c:numFmt formatCode="0.00" sourceLinked="0"/>
        <c:majorTickMark val="out"/>
        <c:minorTickMark val="none"/>
        <c:tickLblPos val="nextTo"/>
        <c:spPr>
          <a:ln w="9525">
            <a:noFill/>
          </a:ln>
        </c:spPr>
        <c:crossAx val="7214361"/>
        <c:crosses val="autoZero"/>
        <c:crossBetween val="midCat"/>
        <c:dispUnits/>
      </c:valAx>
      <c:spPr>
        <a:noFill/>
        <a:ln w="25400">
          <a:noFill/>
        </a:ln>
      </c:spPr>
    </c:plotArea>
    <c:legend>
      <c:legendPos val="b"/>
      <c:layout/>
      <c:overlay val="0"/>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02725"/>
          <c:w val="0.83875"/>
          <c:h val="0.9457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FFFF00"/>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7030A0"/>
              </a:solid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3'!$B$10:$B$39</c:f>
              <c:strCache/>
            </c:strRef>
          </c:cat>
          <c:val>
            <c:numRef>
              <c:f>'Figure 3'!$S$10:$S$39</c:f>
              <c:numCache/>
            </c:numRef>
          </c:val>
        </c:ser>
        <c:axId val="65372039"/>
        <c:axId val="42166004"/>
      </c:barChart>
      <c:catAx>
        <c:axId val="65372039"/>
        <c:scaling>
          <c:orientation val="maxMin"/>
        </c:scaling>
        <c:axPos val="l"/>
        <c:delete val="0"/>
        <c:numFmt formatCode="General" sourceLinked="1"/>
        <c:majorTickMark val="out"/>
        <c:minorTickMark val="none"/>
        <c:tickLblPos val="low"/>
        <c:spPr>
          <a:ln w="3175">
            <a:solidFill>
              <a:srgbClr val="000000"/>
            </a:solidFill>
            <a:prstDash val="solid"/>
          </a:ln>
        </c:spPr>
        <c:crossAx val="42166004"/>
        <c:crosses val="autoZero"/>
        <c:auto val="0"/>
        <c:lblOffset val="100"/>
        <c:tickLblSkip val="1"/>
        <c:noMultiLvlLbl val="0"/>
      </c:catAx>
      <c:valAx>
        <c:axId val="42166004"/>
        <c:scaling>
          <c:orientation val="minMax"/>
          <c:max val="0.1"/>
          <c:min val="-0.25"/>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65372039"/>
        <c:crosses val="autoZero"/>
        <c:crossBetween val="between"/>
        <c:dispUnits/>
        <c:majorUnit val="0.05000000000000001"/>
        <c:minorUnit val="0.010000000000000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2975"/>
          <c:w val="0.942"/>
          <c:h val="0.9555"/>
        </c:manualLayout>
      </c:layout>
      <c:barChart>
        <c:barDir val="col"/>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chemeClr val="accent1"/>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pattFill prst="wdUpDiag">
                <a:fgClr>
                  <a:srgbClr val="00AFAC"/>
                </a:fgClr>
                <a:bgClr>
                  <a:schemeClr val="bg1"/>
                </a:bgClr>
              </a:patt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4, Table 5'!$B$10:$B$38</c:f>
              <c:strCache/>
            </c:strRef>
          </c:cat>
          <c:val>
            <c:numRef>
              <c:f>'Figure 4, Table 5'!$C$10:$C$38</c:f>
              <c:numCache/>
            </c:numRef>
          </c:val>
        </c:ser>
        <c:axId val="20205701"/>
        <c:axId val="64269194"/>
      </c:barChart>
      <c:catAx>
        <c:axId val="20205701"/>
        <c:scaling>
          <c:orientation val="minMax"/>
        </c:scaling>
        <c:axPos val="b"/>
        <c:delete val="0"/>
        <c:numFmt formatCode="General" sourceLinked="1"/>
        <c:majorTickMark val="out"/>
        <c:minorTickMark val="none"/>
        <c:tickLblPos val="nextTo"/>
        <c:spPr>
          <a:ln w="3175">
            <a:solidFill>
              <a:srgbClr val="000000"/>
            </a:solidFill>
            <a:prstDash val="solid"/>
          </a:ln>
        </c:spPr>
        <c:crossAx val="64269194"/>
        <c:crosses val="autoZero"/>
        <c:auto val="0"/>
        <c:lblOffset val="100"/>
        <c:tickLblSkip val="1"/>
        <c:noMultiLvlLbl val="0"/>
      </c:catAx>
      <c:valAx>
        <c:axId val="64269194"/>
        <c:scaling>
          <c:orientation val="minMax"/>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crossAx val="20205701"/>
        <c:crosses val="autoZero"/>
        <c:crossBetween val="between"/>
        <c:dispUnits/>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575"/>
          <c:y val="0.0465"/>
          <c:w val="0.962"/>
          <c:h val="0.7805"/>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pattFill prst="wdUpDiag">
                <a:fgClr>
                  <a:schemeClr val="accent1"/>
                </a:fgClr>
                <a:bgClr>
                  <a:schemeClr val="bg1"/>
                </a:bgClr>
              </a:patt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pattFill prst="wdUpDiag">
                <a:fgClr>
                  <a:schemeClr val="accent1"/>
                </a:fgClr>
                <a:bgClr>
                  <a:schemeClr val="bg1"/>
                </a:bgClr>
              </a:patt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5'!$B$6:$B$39</c:f>
              <c:strCache/>
            </c:strRef>
          </c:cat>
          <c:val>
            <c:numRef>
              <c:f>'Figure 5'!$G$6:$G$39</c:f>
              <c:numCache/>
            </c:numRef>
          </c:val>
        </c:ser>
        <c:ser>
          <c:idx val="1"/>
          <c:order val="1"/>
          <c:tx>
            <c:v>Other taxes</c:v>
          </c:tx>
          <c:spPr>
            <a:solidFill>
              <a:srgbClr val="6A2E9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A2E91"/>
              </a:solidFill>
              <a:ln w="25400">
                <a:noFill/>
              </a:ln>
            </c:spPr>
          </c:dPt>
          <c:dPt>
            <c:idx val="1"/>
            <c:invertIfNegative val="0"/>
            <c:spPr>
              <a:solidFill>
                <a:srgbClr val="6A2E91"/>
              </a:solidFill>
              <a:ln w="25400">
                <a:noFill/>
              </a:ln>
            </c:spPr>
          </c:dPt>
          <c:dPt>
            <c:idx val="2"/>
            <c:invertIfNegative val="0"/>
            <c:spPr>
              <a:solidFill>
                <a:srgbClr val="6A2E91"/>
              </a:solidFill>
              <a:ln w="25400">
                <a:noFill/>
              </a:ln>
            </c:spPr>
          </c:dPt>
          <c:dPt>
            <c:idx val="3"/>
            <c:invertIfNegative val="0"/>
            <c:spPr>
              <a:solidFill>
                <a:srgbClr val="6A2E91"/>
              </a:solidFill>
              <a:ln w="25400">
                <a:noFill/>
              </a:ln>
            </c:spPr>
          </c:dPt>
          <c:dPt>
            <c:idx val="4"/>
            <c:invertIfNegative val="0"/>
            <c:spPr>
              <a:solidFill>
                <a:srgbClr val="6A2E91"/>
              </a:solidFill>
              <a:ln w="25400">
                <a:noFill/>
              </a:ln>
            </c:spPr>
          </c:dPt>
          <c:dPt>
            <c:idx val="5"/>
            <c:invertIfNegative val="0"/>
            <c:spPr>
              <a:solidFill>
                <a:srgbClr val="6A2E91"/>
              </a:solidFill>
              <a:ln w="25400">
                <a:noFill/>
              </a:ln>
            </c:spPr>
          </c:dPt>
          <c:dPt>
            <c:idx val="6"/>
            <c:invertIfNegative val="0"/>
            <c:spPr>
              <a:solidFill>
                <a:srgbClr val="6A2E91"/>
              </a:solidFill>
              <a:ln w="25400">
                <a:noFill/>
              </a:ln>
            </c:spPr>
          </c:dPt>
          <c:dPt>
            <c:idx val="7"/>
            <c:invertIfNegative val="0"/>
            <c:spPr>
              <a:solidFill>
                <a:srgbClr val="6A2E91"/>
              </a:solidFill>
              <a:ln w="25400">
                <a:noFill/>
              </a:ln>
            </c:spPr>
          </c:dPt>
          <c:dPt>
            <c:idx val="8"/>
            <c:invertIfNegative val="0"/>
            <c:spPr>
              <a:solidFill>
                <a:srgbClr val="6A2E91"/>
              </a:solidFill>
              <a:ln w="25400">
                <a:noFill/>
              </a:ln>
            </c:spPr>
          </c:dPt>
          <c:dPt>
            <c:idx val="9"/>
            <c:invertIfNegative val="0"/>
            <c:spPr>
              <a:solidFill>
                <a:srgbClr val="6A2E91"/>
              </a:solidFill>
              <a:ln w="25400">
                <a:noFill/>
              </a:ln>
            </c:spPr>
          </c:dPt>
          <c:dPt>
            <c:idx val="10"/>
            <c:invertIfNegative val="0"/>
            <c:spPr>
              <a:solidFill>
                <a:srgbClr val="6A2E91"/>
              </a:solidFill>
              <a:ln w="25400">
                <a:noFill/>
              </a:ln>
            </c:spPr>
          </c:dPt>
          <c:dPt>
            <c:idx val="11"/>
            <c:invertIfNegative val="0"/>
            <c:spPr>
              <a:solidFill>
                <a:srgbClr val="6A2E91"/>
              </a:solidFill>
              <a:ln w="25400">
                <a:noFill/>
              </a:ln>
            </c:spPr>
          </c:dPt>
          <c:dPt>
            <c:idx val="12"/>
            <c:invertIfNegative val="0"/>
            <c:spPr>
              <a:solidFill>
                <a:srgbClr val="6A2E91"/>
              </a:solidFill>
              <a:ln w="25400">
                <a:noFill/>
              </a:ln>
            </c:spPr>
          </c:dPt>
          <c:dPt>
            <c:idx val="13"/>
            <c:invertIfNegative val="0"/>
            <c:spPr>
              <a:solidFill>
                <a:srgbClr val="6A2E91"/>
              </a:solidFill>
              <a:ln w="25400">
                <a:noFill/>
              </a:ln>
            </c:spPr>
          </c:dPt>
          <c:dPt>
            <c:idx val="14"/>
            <c:invertIfNegative val="0"/>
            <c:spPr>
              <a:solidFill>
                <a:srgbClr val="6A2E91"/>
              </a:solidFill>
              <a:ln w="25400">
                <a:noFill/>
              </a:ln>
            </c:spPr>
          </c:dPt>
          <c:dPt>
            <c:idx val="15"/>
            <c:invertIfNegative val="0"/>
            <c:spPr>
              <a:pattFill prst="wdDnDiag">
                <a:fgClr>
                  <a:srgbClr val="7030A0"/>
                </a:fgClr>
                <a:bgClr>
                  <a:schemeClr val="bg1"/>
                </a:bgClr>
              </a:pattFill>
              <a:ln w="25400">
                <a:noFill/>
              </a:ln>
            </c:spPr>
          </c:dPt>
          <c:dPt>
            <c:idx val="16"/>
            <c:invertIfNegative val="0"/>
            <c:spPr>
              <a:solidFill>
                <a:srgbClr val="6A2E91"/>
              </a:solidFill>
              <a:ln w="25400">
                <a:noFill/>
              </a:ln>
            </c:spPr>
          </c:dPt>
          <c:dPt>
            <c:idx val="17"/>
            <c:invertIfNegative val="0"/>
            <c:spPr>
              <a:solidFill>
                <a:srgbClr val="6A2E91"/>
              </a:solidFill>
              <a:ln w="25400">
                <a:noFill/>
              </a:ln>
            </c:spPr>
          </c:dPt>
          <c:dPt>
            <c:idx val="18"/>
            <c:invertIfNegative val="0"/>
            <c:spPr>
              <a:pattFill prst="wdDnDiag">
                <a:fgClr>
                  <a:srgbClr val="7030A0"/>
                </a:fgClr>
                <a:bgClr>
                  <a:schemeClr val="bg1"/>
                </a:bgClr>
              </a:pattFill>
              <a:ln w="25400">
                <a:noFill/>
              </a:ln>
            </c:spPr>
          </c:dPt>
          <c:dPt>
            <c:idx val="19"/>
            <c:invertIfNegative val="0"/>
            <c:spPr>
              <a:solidFill>
                <a:srgbClr val="6A2E91"/>
              </a:solidFill>
              <a:ln w="25400">
                <a:noFill/>
              </a:ln>
            </c:spPr>
          </c:dPt>
          <c:dPt>
            <c:idx val="20"/>
            <c:invertIfNegative val="0"/>
            <c:spPr>
              <a:solidFill>
                <a:srgbClr val="6A2E91"/>
              </a:solidFill>
              <a:ln w="25400">
                <a:noFill/>
              </a:ln>
            </c:spPr>
          </c:dPt>
          <c:dPt>
            <c:idx val="21"/>
            <c:invertIfNegative val="0"/>
            <c:spPr>
              <a:solidFill>
                <a:srgbClr val="6A2E91"/>
              </a:solidFill>
              <a:ln w="25400">
                <a:noFill/>
              </a:ln>
            </c:spPr>
          </c:dPt>
          <c:dPt>
            <c:idx val="22"/>
            <c:invertIfNegative val="0"/>
            <c:spPr>
              <a:solidFill>
                <a:srgbClr val="6A2E91"/>
              </a:solidFill>
              <a:ln w="25400">
                <a:noFill/>
              </a:ln>
            </c:spPr>
          </c:dPt>
          <c:dPt>
            <c:idx val="23"/>
            <c:invertIfNegative val="0"/>
            <c:spPr>
              <a:solidFill>
                <a:srgbClr val="6A2E91"/>
              </a:solidFill>
              <a:ln w="25400">
                <a:noFill/>
              </a:ln>
            </c:spPr>
          </c:dPt>
          <c:dPt>
            <c:idx val="24"/>
            <c:invertIfNegative val="0"/>
            <c:spPr>
              <a:solidFill>
                <a:srgbClr val="6A2E91"/>
              </a:solidFill>
              <a:ln w="25400">
                <a:noFill/>
              </a:ln>
            </c:spPr>
          </c:dPt>
          <c:dPt>
            <c:idx val="25"/>
            <c:invertIfNegative val="0"/>
            <c:spPr>
              <a:solidFill>
                <a:srgbClr val="6A2E91"/>
              </a:solidFill>
              <a:ln w="25400">
                <a:noFill/>
              </a:ln>
            </c:spPr>
          </c:dPt>
          <c:dPt>
            <c:idx val="26"/>
            <c:invertIfNegative val="0"/>
            <c:spPr>
              <a:solidFill>
                <a:srgbClr val="6A2E91"/>
              </a:solidFill>
              <a:ln w="25400">
                <a:noFill/>
              </a:ln>
            </c:spPr>
          </c:dPt>
          <c:dPt>
            <c:idx val="27"/>
            <c:invertIfNegative val="0"/>
            <c:spPr>
              <a:solidFill>
                <a:srgbClr val="6A2E91"/>
              </a:solidFill>
              <a:ln w="25400">
                <a:noFill/>
              </a:ln>
            </c:spPr>
          </c:dPt>
          <c:dPt>
            <c:idx val="28"/>
            <c:invertIfNegative val="0"/>
            <c:spPr>
              <a:solidFill>
                <a:srgbClr val="6A2E91"/>
              </a:solidFill>
              <a:ln w="25400">
                <a:noFill/>
              </a:ln>
            </c:spPr>
          </c:dPt>
          <c:dPt>
            <c:idx val="29"/>
            <c:invertIfNegative val="0"/>
            <c:spPr>
              <a:solidFill>
                <a:srgbClr val="6A2E91"/>
              </a:solidFill>
              <a:ln w="25400">
                <a:noFill/>
              </a:ln>
            </c:spPr>
          </c:dPt>
          <c:dPt>
            <c:idx val="30"/>
            <c:invertIfNegative val="0"/>
            <c:spPr>
              <a:solidFill>
                <a:srgbClr val="6A2E91"/>
              </a:solidFill>
              <a:ln w="25400">
                <a:noFill/>
              </a:ln>
            </c:spPr>
          </c:dPt>
          <c:dPt>
            <c:idx val="31"/>
            <c:invertIfNegative val="0"/>
            <c:spPr>
              <a:solidFill>
                <a:srgbClr val="6A2E91"/>
              </a:solidFill>
              <a:ln w="25400">
                <a:noFill/>
              </a:ln>
            </c:spPr>
          </c:dPt>
          <c:dPt>
            <c:idx val="32"/>
            <c:invertIfNegative val="0"/>
            <c:spPr>
              <a:solidFill>
                <a:srgbClr val="6A2E91"/>
              </a:solidFill>
              <a:ln w="25400">
                <a:noFill/>
              </a:ln>
            </c:spPr>
          </c:dPt>
          <c:dPt>
            <c:idx val="33"/>
            <c:invertIfNegative val="0"/>
            <c:spPr>
              <a:solidFill>
                <a:srgbClr val="6A2E91"/>
              </a:solidFill>
              <a:ln w="25400">
                <a:noFill/>
              </a:ln>
            </c:spPr>
          </c:dPt>
          <c:dLbls>
            <c:numFmt formatCode="General" sourceLinked="1"/>
            <c:showLegendKey val="0"/>
            <c:showVal val="0"/>
            <c:showBubbleSize val="0"/>
            <c:showCatName val="0"/>
            <c:showSerName val="0"/>
            <c:showPercent val="0"/>
          </c:dLbls>
          <c:cat>
            <c:strRef>
              <c:f>'Figure 5'!$B$6:$B$39</c:f>
              <c:strCache/>
            </c:strRef>
          </c:cat>
          <c:val>
            <c:numRef>
              <c:f>'Figure 5'!$H$6:$H$39</c:f>
              <c:numCache/>
            </c:numRef>
          </c:val>
        </c:ser>
        <c:overlap val="100"/>
        <c:axId val="50824083"/>
        <c:axId val="9321840"/>
      </c:barChart>
      <c:catAx>
        <c:axId val="5082408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9321840"/>
        <c:crosses val="autoZero"/>
        <c:auto val="0"/>
        <c:lblOffset val="100"/>
        <c:tickLblSkip val="1"/>
        <c:noMultiLvlLbl val="0"/>
      </c:catAx>
      <c:valAx>
        <c:axId val="9321840"/>
        <c:scaling>
          <c:orientation val="minMax"/>
          <c:max val="0.07"/>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800" b="0" i="0" u="none" baseline="0">
                <a:solidFill>
                  <a:srgbClr val="000000"/>
                </a:solidFill>
                <a:latin typeface="Arial"/>
                <a:ea typeface="Arial"/>
                <a:cs typeface="Arial"/>
              </a:defRPr>
            </a:pPr>
          </a:p>
        </c:txPr>
        <c:crossAx val="50824083"/>
        <c:crosses val="autoZero"/>
        <c:crossBetween val="between"/>
        <c:dispUnits/>
      </c:valAx>
      <c:spPr>
        <a:noFill/>
        <a:ln w="25400">
          <a:noFill/>
        </a:ln>
      </c:spPr>
    </c:plotArea>
    <c:legend>
      <c:legendPos val="b"/>
      <c:layout>
        <c:manualLayout>
          <c:xMode val="edge"/>
          <c:yMode val="edge"/>
          <c:x val="0.364"/>
          <c:y val="0.94525"/>
          <c:w val="0.3505"/>
          <c:h val="0.0422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1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046"/>
          <c:w val="0.90875"/>
          <c:h val="0.77275"/>
        </c:manualLayout>
      </c:layout>
      <c:lineChart>
        <c:grouping val="standard"/>
        <c:varyColors val="0"/>
        <c:ser>
          <c:idx val="0"/>
          <c:order val="0"/>
          <c:tx>
            <c:strRef>
              <c:f>'Figure 6'!$B$8</c:f>
              <c:strCache>
                <c:ptCount val="1"/>
                <c:pt idx="0">
                  <c:v>EU-28</c:v>
                </c:pt>
              </c:strCache>
            </c:strRef>
          </c:tx>
          <c:spPr>
            <a:ln w="12700">
              <a:solidFill>
                <a:srgbClr val="00AFA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AFAC"/>
              </a:solidFill>
              <a:ln>
                <a:solidFill>
                  <a:srgbClr val="00AFAC"/>
                </a:solidFill>
                <a:prstDash val="solid"/>
              </a:ln>
            </c:spPr>
          </c:marker>
          <c:dLbls>
            <c:numFmt formatCode="General" sourceLinked="1"/>
            <c:showLegendKey val="0"/>
            <c:showVal val="0"/>
            <c:showBubbleSize val="0"/>
            <c:showCatName val="0"/>
            <c:showSerName val="0"/>
            <c:showLeaderLines val="1"/>
            <c:showPercent val="0"/>
          </c:dLbls>
          <c:cat>
            <c:strRef>
              <c:f>'Figure 6'!$C$7:$R$7</c:f>
              <c:strCache/>
            </c:strRef>
          </c:cat>
          <c:val>
            <c:numRef>
              <c:f>'Figure 6'!$C$8:$R$8</c:f>
              <c:numCache/>
            </c:numRef>
          </c:val>
          <c:smooth val="0"/>
        </c:ser>
        <c:ser>
          <c:idx val="1"/>
          <c:order val="1"/>
          <c:tx>
            <c:strRef>
              <c:f>'Figure 6'!$B$9</c:f>
              <c:strCache>
                <c:ptCount val="1"/>
                <c:pt idx="0">
                  <c:v>EA</c:v>
                </c:pt>
              </c:strCache>
            </c:strRef>
          </c:tx>
          <c:spPr>
            <a:ln w="12700">
              <a:solidFill>
                <a:srgbClr val="6A2E9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6A2E91"/>
              </a:solidFill>
              <a:ln>
                <a:solidFill>
                  <a:srgbClr val="6A2E91"/>
                </a:solidFill>
                <a:prstDash val="solid"/>
              </a:ln>
            </c:spPr>
          </c:marker>
          <c:dLbls>
            <c:numFmt formatCode="General" sourceLinked="1"/>
            <c:showLegendKey val="0"/>
            <c:showVal val="0"/>
            <c:showBubbleSize val="0"/>
            <c:showCatName val="0"/>
            <c:showSerName val="0"/>
            <c:showLeaderLines val="1"/>
            <c:showPercent val="0"/>
          </c:dLbls>
          <c:cat>
            <c:strRef>
              <c:f>'Figure 6'!$C$7:$R$7</c:f>
              <c:strCache/>
            </c:strRef>
          </c:cat>
          <c:val>
            <c:numRef>
              <c:f>'Figure 6'!$C$9:$R$9</c:f>
              <c:numCache/>
            </c:numRef>
          </c:val>
          <c:smooth val="0"/>
        </c:ser>
        <c:marker val="1"/>
        <c:axId val="24295473"/>
        <c:axId val="12591654"/>
      </c:lineChart>
      <c:catAx>
        <c:axId val="24295473"/>
        <c:scaling>
          <c:orientation val="minMax"/>
        </c:scaling>
        <c:axPos val="b"/>
        <c:delete val="0"/>
        <c:numFmt formatCode="General" sourceLinked="1"/>
        <c:majorTickMark val="out"/>
        <c:minorTickMark val="none"/>
        <c:tickLblPos val="nextTo"/>
        <c:spPr>
          <a:ln w="3175">
            <a:solidFill>
              <a:srgbClr val="000000"/>
            </a:solidFill>
            <a:prstDash val="solid"/>
          </a:ln>
        </c:spPr>
        <c:crossAx val="12591654"/>
        <c:crosses val="autoZero"/>
        <c:auto val="0"/>
        <c:lblOffset val="100"/>
        <c:tickLblSkip val="1"/>
        <c:noMultiLvlLbl val="0"/>
      </c:catAx>
      <c:valAx>
        <c:axId val="12591654"/>
        <c:scaling>
          <c:orientation val="minMax"/>
        </c:scaling>
        <c:axPos val="l"/>
        <c:majorGridlines>
          <c:spPr>
            <a:ln w="3175">
              <a:solidFill>
                <a:srgbClr val="C0C0C0"/>
              </a:solidFill>
              <a:prstDash val="sysDash"/>
            </a:ln>
          </c:spPr>
        </c:majorGridlines>
        <c:delete val="0"/>
        <c:numFmt formatCode="0.00" sourceLinked="0"/>
        <c:majorTickMark val="out"/>
        <c:minorTickMark val="none"/>
        <c:tickLblPos val="nextTo"/>
        <c:spPr>
          <a:ln w="9525">
            <a:noFill/>
          </a:ln>
        </c:spPr>
        <c:crossAx val="24295473"/>
        <c:crosses val="autoZero"/>
        <c:crossBetween val="midCat"/>
        <c:dispUnits/>
        <c:majorUnit val="0.010000000000000002"/>
      </c:valAx>
      <c:spPr>
        <a:noFill/>
        <a:ln w="25400">
          <a:noFill/>
        </a:ln>
      </c:spPr>
    </c:plotArea>
    <c:legend>
      <c:legendPos val="b"/>
      <c:layout/>
      <c:overlay val="0"/>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475"/>
          <c:y val="0.0295"/>
          <c:w val="0.839"/>
          <c:h val="0.934"/>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pattFill prst="dkUpDiag">
                <a:fgClr>
                  <a:srgbClr val="FFFFFF"/>
                </a:fgClr>
                <a:bgClr>
                  <a:srgbClr val="9999FF"/>
                </a:bgClr>
              </a:patt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pattFill prst="dkDnDiag">
                <a:fgClr>
                  <a:srgbClr val="FFFFFF"/>
                </a:fgClr>
                <a:bgClr>
                  <a:srgbClr val="9999FF"/>
                </a:bgClr>
              </a:patt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'Table 7 a+ b'!$B$9:$B$42</c:f>
              <c:strCache/>
            </c:strRef>
          </c:cat>
          <c:val>
            <c:numRef>
              <c:f>'Table 7 a+ b'!$S$9:$S$42</c:f>
              <c:numCache/>
            </c:numRef>
          </c:val>
        </c:ser>
        <c:axId val="63377887"/>
        <c:axId val="3584812"/>
      </c:barChart>
      <c:catAx>
        <c:axId val="63377887"/>
        <c:scaling>
          <c:orientation val="maxMin"/>
        </c:scaling>
        <c:axPos val="l"/>
        <c:delete val="0"/>
        <c:numFmt formatCode="General" sourceLinked="1"/>
        <c:majorTickMark val="out"/>
        <c:minorTickMark val="none"/>
        <c:tickLblPos val="low"/>
        <c:spPr>
          <a:ln w="3175">
            <a:solidFill>
              <a:srgbClr val="000000"/>
            </a:solidFill>
            <a:prstDash val="solid"/>
          </a:ln>
        </c:spPr>
        <c:crossAx val="3584812"/>
        <c:crosses val="autoZero"/>
        <c:auto val="0"/>
        <c:lblOffset val="100"/>
        <c:noMultiLvlLbl val="0"/>
      </c:catAx>
      <c:valAx>
        <c:axId val="3584812"/>
        <c:scaling>
          <c:orientation val="minMax"/>
          <c:max val="0.5"/>
          <c:min val="-0.2"/>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63377887"/>
        <c:crosses val="autoZero"/>
        <c:crossBetween val="between"/>
        <c:dispUnits/>
        <c:majorUnit val="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475"/>
          <c:y val="0.0295"/>
          <c:w val="0.839"/>
          <c:h val="0.934"/>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7030A0"/>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FFFF00"/>
              </a:solidFill>
              <a:ln w="25400">
                <a:noFill/>
              </a:ln>
            </c:spPr>
          </c:dPt>
          <c:dPt>
            <c:idx val="21"/>
            <c:invertIfNegative val="0"/>
            <c:spPr>
              <a:solidFill>
                <a:srgbClr val="00AFAC"/>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7'!$B$10:$B$41</c:f>
              <c:strCache/>
            </c:strRef>
          </c:cat>
          <c:val>
            <c:numRef>
              <c:f>'Figure 7'!$S$10:$S$41</c:f>
              <c:numCache/>
            </c:numRef>
          </c:val>
        </c:ser>
        <c:axId val="55777309"/>
        <c:axId val="3407362"/>
      </c:barChart>
      <c:catAx>
        <c:axId val="55777309"/>
        <c:scaling>
          <c:orientation val="maxMin"/>
        </c:scaling>
        <c:axPos val="l"/>
        <c:delete val="0"/>
        <c:numFmt formatCode="General" sourceLinked="1"/>
        <c:majorTickMark val="out"/>
        <c:minorTickMark val="none"/>
        <c:tickLblPos val="low"/>
        <c:spPr>
          <a:ln w="3175">
            <a:solidFill>
              <a:srgbClr val="000000"/>
            </a:solidFill>
            <a:prstDash val="solid"/>
          </a:ln>
        </c:spPr>
        <c:crossAx val="3407362"/>
        <c:crosses val="autoZero"/>
        <c:auto val="0"/>
        <c:lblOffset val="100"/>
        <c:noMultiLvlLbl val="0"/>
      </c:catAx>
      <c:valAx>
        <c:axId val="3407362"/>
        <c:scaling>
          <c:orientation val="minMax"/>
          <c:max val="0.1"/>
          <c:min val="-0.4"/>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Narrow"/>
                <a:ea typeface="Arial Narrow"/>
                <a:cs typeface="Arial Narrow"/>
              </a:defRPr>
            </a:pPr>
          </a:p>
        </c:txPr>
        <c:crossAx val="55777309"/>
        <c:crosses val="autoZero"/>
        <c:crossBetween val="between"/>
        <c:dispUnits/>
        <c:majorUnit val="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76200</xdr:rowOff>
    </xdr:from>
    <xdr:to>
      <xdr:col>6</xdr:col>
      <xdr:colOff>438150</xdr:colOff>
      <xdr:row>3</xdr:row>
      <xdr:rowOff>123825</xdr:rowOff>
    </xdr:to>
    <xdr:pic>
      <xdr:nvPicPr>
        <xdr:cNvPr id="2"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2952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5</xdr:row>
      <xdr:rowOff>76200</xdr:rowOff>
    </xdr:from>
    <xdr:to>
      <xdr:col>29</xdr:col>
      <xdr:colOff>66675</xdr:colOff>
      <xdr:row>46</xdr:row>
      <xdr:rowOff>66675</xdr:rowOff>
    </xdr:to>
    <xdr:graphicFrame macro="">
      <xdr:nvGraphicFramePr>
        <xdr:cNvPr id="2" name="Chart 2"/>
        <xdr:cNvGraphicFramePr/>
      </xdr:nvGraphicFramePr>
      <xdr:xfrm>
        <a:off x="2657475" y="885825"/>
        <a:ext cx="5562600" cy="6629400"/>
      </xdr:xfrm>
      <a:graphic>
        <a:graphicData uri="http://schemas.openxmlformats.org/drawingml/2006/chart">
          <c:chart xmlns:c="http://schemas.openxmlformats.org/drawingml/2006/chart" r:id="rId1"/>
        </a:graphicData>
      </a:graphic>
    </xdr:graphicFrame>
    <xdr:clientData/>
  </xdr:twoCellAnchor>
  <xdr:twoCellAnchor>
    <xdr:from>
      <xdr:col>18</xdr:col>
      <xdr:colOff>114300</xdr:colOff>
      <xdr:row>7</xdr:row>
      <xdr:rowOff>9525</xdr:rowOff>
    </xdr:from>
    <xdr:to>
      <xdr:col>18</xdr:col>
      <xdr:colOff>371475</xdr:colOff>
      <xdr:row>7</xdr:row>
      <xdr:rowOff>9525</xdr:rowOff>
    </xdr:to>
    <xdr:sp macro="" textlink="">
      <xdr:nvSpPr>
        <xdr:cNvPr id="3" name="Line 4"/>
        <xdr:cNvSpPr>
          <a:spLocks noChangeShapeType="1"/>
        </xdr:cNvSpPr>
      </xdr:nvSpPr>
      <xdr:spPr bwMode="auto">
        <a:xfrm>
          <a:off x="1762125" y="114300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9525</xdr:rowOff>
    </xdr:from>
    <xdr:to>
      <xdr:col>26</xdr:col>
      <xdr:colOff>47625</xdr:colOff>
      <xdr:row>33</xdr:row>
      <xdr:rowOff>123825</xdr:rowOff>
    </xdr:to>
    <xdr:graphicFrame macro="">
      <xdr:nvGraphicFramePr>
        <xdr:cNvPr id="10241" name="Chart 3"/>
        <xdr:cNvGraphicFramePr/>
      </xdr:nvGraphicFramePr>
      <xdr:xfrm>
        <a:off x="7410450" y="981075"/>
        <a:ext cx="8543925" cy="4486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28575</xdr:rowOff>
    </xdr:from>
    <xdr:to>
      <xdr:col>15</xdr:col>
      <xdr:colOff>466725</xdr:colOff>
      <xdr:row>46</xdr:row>
      <xdr:rowOff>9525</xdr:rowOff>
    </xdr:to>
    <xdr:graphicFrame macro="">
      <xdr:nvGraphicFramePr>
        <xdr:cNvPr id="11265" name="Chart 1025"/>
        <xdr:cNvGraphicFramePr/>
      </xdr:nvGraphicFramePr>
      <xdr:xfrm>
        <a:off x="219075" y="3105150"/>
        <a:ext cx="8048625" cy="4924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xdr:row>
      <xdr:rowOff>9525</xdr:rowOff>
    </xdr:from>
    <xdr:to>
      <xdr:col>18</xdr:col>
      <xdr:colOff>371475</xdr:colOff>
      <xdr:row>7</xdr:row>
      <xdr:rowOff>9525</xdr:rowOff>
    </xdr:to>
    <xdr:sp macro="" textlink="">
      <xdr:nvSpPr>
        <xdr:cNvPr id="12290" name="Line 3"/>
        <xdr:cNvSpPr>
          <a:spLocks noChangeShapeType="1"/>
        </xdr:cNvSpPr>
      </xdr:nvSpPr>
      <xdr:spPr bwMode="auto">
        <a:xfrm>
          <a:off x="9220200" y="121920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9525</xdr:rowOff>
    </xdr:from>
    <xdr:to>
      <xdr:col>0</xdr:col>
      <xdr:colOff>0</xdr:colOff>
      <xdr:row>8</xdr:row>
      <xdr:rowOff>9525</xdr:rowOff>
    </xdr:to>
    <xdr:sp macro="" textlink="">
      <xdr:nvSpPr>
        <xdr:cNvPr id="12291" name="Line 5"/>
        <xdr:cNvSpPr>
          <a:spLocks noChangeShapeType="1"/>
        </xdr:cNvSpPr>
      </xdr:nvSpPr>
      <xdr:spPr bwMode="auto">
        <a:xfrm>
          <a:off x="0" y="13811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114300</xdr:colOff>
      <xdr:row>8</xdr:row>
      <xdr:rowOff>9525</xdr:rowOff>
    </xdr:from>
    <xdr:to>
      <xdr:col>37</xdr:col>
      <xdr:colOff>371475</xdr:colOff>
      <xdr:row>8</xdr:row>
      <xdr:rowOff>9525</xdr:rowOff>
    </xdr:to>
    <xdr:sp macro="" textlink="">
      <xdr:nvSpPr>
        <xdr:cNvPr id="12292" name="Line 7"/>
        <xdr:cNvSpPr>
          <a:spLocks noChangeShapeType="1"/>
        </xdr:cNvSpPr>
      </xdr:nvSpPr>
      <xdr:spPr bwMode="auto">
        <a:xfrm>
          <a:off x="20812125" y="13811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9525</xdr:rowOff>
    </xdr:from>
    <xdr:to>
      <xdr:col>0</xdr:col>
      <xdr:colOff>0</xdr:colOff>
      <xdr:row>68</xdr:row>
      <xdr:rowOff>9525</xdr:rowOff>
    </xdr:to>
    <xdr:sp macro="" textlink="">
      <xdr:nvSpPr>
        <xdr:cNvPr id="12293" name="Line 8"/>
        <xdr:cNvSpPr>
          <a:spLocks noChangeShapeType="1"/>
        </xdr:cNvSpPr>
      </xdr:nvSpPr>
      <xdr:spPr bwMode="auto">
        <a:xfrm>
          <a:off x="0" y="113538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114300</xdr:colOff>
      <xdr:row>7</xdr:row>
      <xdr:rowOff>9525</xdr:rowOff>
    </xdr:from>
    <xdr:to>
      <xdr:col>37</xdr:col>
      <xdr:colOff>371475</xdr:colOff>
      <xdr:row>7</xdr:row>
      <xdr:rowOff>9525</xdr:rowOff>
    </xdr:to>
    <xdr:sp macro="" textlink="">
      <xdr:nvSpPr>
        <xdr:cNvPr id="8" name="Line 3"/>
        <xdr:cNvSpPr>
          <a:spLocks noChangeShapeType="1"/>
        </xdr:cNvSpPr>
      </xdr:nvSpPr>
      <xdr:spPr bwMode="auto">
        <a:xfrm>
          <a:off x="20812125" y="121920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361950</xdr:colOff>
      <xdr:row>6</xdr:row>
      <xdr:rowOff>152400</xdr:rowOff>
    </xdr:from>
    <xdr:to>
      <xdr:col>27</xdr:col>
      <xdr:colOff>561975</xdr:colOff>
      <xdr:row>50</xdr:row>
      <xdr:rowOff>95250</xdr:rowOff>
    </xdr:to>
    <xdr:graphicFrame macro="">
      <xdr:nvGraphicFramePr>
        <xdr:cNvPr id="2" name="Chart 1"/>
        <xdr:cNvGraphicFramePr/>
      </xdr:nvGraphicFramePr>
      <xdr:xfrm>
        <a:off x="3257550" y="1238250"/>
        <a:ext cx="4467225" cy="7067550"/>
      </xdr:xfrm>
      <a:graphic>
        <a:graphicData uri="http://schemas.openxmlformats.org/drawingml/2006/chart">
          <c:chart xmlns:c="http://schemas.openxmlformats.org/drawingml/2006/chart" r:id="rId1"/>
        </a:graphicData>
      </a:graphic>
    </xdr:graphicFrame>
    <xdr:clientData/>
  </xdr:twoCellAnchor>
  <xdr:twoCellAnchor>
    <xdr:from>
      <xdr:col>18</xdr:col>
      <xdr:colOff>114300</xdr:colOff>
      <xdr:row>7</xdr:row>
      <xdr:rowOff>9525</xdr:rowOff>
    </xdr:from>
    <xdr:to>
      <xdr:col>18</xdr:col>
      <xdr:colOff>371475</xdr:colOff>
      <xdr:row>7</xdr:row>
      <xdr:rowOff>9525</xdr:rowOff>
    </xdr:to>
    <xdr:sp macro="" textlink="">
      <xdr:nvSpPr>
        <xdr:cNvPr id="3" name="Line 3"/>
        <xdr:cNvSpPr>
          <a:spLocks noChangeShapeType="1"/>
        </xdr:cNvSpPr>
      </xdr:nvSpPr>
      <xdr:spPr bwMode="auto">
        <a:xfrm>
          <a:off x="1762125" y="125730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9525</xdr:rowOff>
    </xdr:from>
    <xdr:to>
      <xdr:col>0</xdr:col>
      <xdr:colOff>0</xdr:colOff>
      <xdr:row>8</xdr:row>
      <xdr:rowOff>9525</xdr:rowOff>
    </xdr:to>
    <xdr:sp macro="" textlink="">
      <xdr:nvSpPr>
        <xdr:cNvPr id="4" name="Line 5"/>
        <xdr:cNvSpPr>
          <a:spLocks noChangeShapeType="1"/>
        </xdr:cNvSpPr>
      </xdr:nvSpPr>
      <xdr:spPr bwMode="auto">
        <a:xfrm>
          <a:off x="0" y="14192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9525</xdr:rowOff>
    </xdr:from>
    <xdr:to>
      <xdr:col>0</xdr:col>
      <xdr:colOff>0</xdr:colOff>
      <xdr:row>68</xdr:row>
      <xdr:rowOff>9525</xdr:rowOff>
    </xdr:to>
    <xdr:sp macro="" textlink="">
      <xdr:nvSpPr>
        <xdr:cNvPr id="6" name="Line 8"/>
        <xdr:cNvSpPr>
          <a:spLocks noChangeShapeType="1"/>
        </xdr:cNvSpPr>
      </xdr:nvSpPr>
      <xdr:spPr bwMode="auto">
        <a:xfrm>
          <a:off x="0" y="113919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xdr:row>
      <xdr:rowOff>95250</xdr:rowOff>
    </xdr:from>
    <xdr:to>
      <xdr:col>19</xdr:col>
      <xdr:colOff>238125</xdr:colOff>
      <xdr:row>32</xdr:row>
      <xdr:rowOff>66675</xdr:rowOff>
    </xdr:to>
    <xdr:graphicFrame macro="">
      <xdr:nvGraphicFramePr>
        <xdr:cNvPr id="13313" name="Chart 1"/>
        <xdr:cNvGraphicFramePr/>
      </xdr:nvGraphicFramePr>
      <xdr:xfrm>
        <a:off x="1866900" y="819150"/>
        <a:ext cx="7353300" cy="5019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5</xdr:row>
      <xdr:rowOff>0</xdr:rowOff>
    </xdr:from>
    <xdr:to>
      <xdr:col>23</xdr:col>
      <xdr:colOff>590550</xdr:colOff>
      <xdr:row>31</xdr:row>
      <xdr:rowOff>142875</xdr:rowOff>
    </xdr:to>
    <xdr:graphicFrame macro="">
      <xdr:nvGraphicFramePr>
        <xdr:cNvPr id="14337" name="Chart 2"/>
        <xdr:cNvGraphicFramePr/>
      </xdr:nvGraphicFramePr>
      <xdr:xfrm>
        <a:off x="6886575" y="800100"/>
        <a:ext cx="8505825" cy="4352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152400</xdr:rowOff>
    </xdr:from>
    <xdr:to>
      <xdr:col>15</xdr:col>
      <xdr:colOff>466725</xdr:colOff>
      <xdr:row>46</xdr:row>
      <xdr:rowOff>104775</xdr:rowOff>
    </xdr:to>
    <xdr:graphicFrame macro="">
      <xdr:nvGraphicFramePr>
        <xdr:cNvPr id="15361" name="Chart 2"/>
        <xdr:cNvGraphicFramePr/>
      </xdr:nvGraphicFramePr>
      <xdr:xfrm>
        <a:off x="333375" y="3124200"/>
        <a:ext cx="8058150" cy="52863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5</xdr:row>
      <xdr:rowOff>76200</xdr:rowOff>
    </xdr:from>
    <xdr:to>
      <xdr:col>20</xdr:col>
      <xdr:colOff>0</xdr:colOff>
      <xdr:row>46</xdr:row>
      <xdr:rowOff>66675</xdr:rowOff>
    </xdr:to>
    <xdr:graphicFrame macro="">
      <xdr:nvGraphicFramePr>
        <xdr:cNvPr id="16385" name="Chart 2"/>
        <xdr:cNvGraphicFramePr/>
      </xdr:nvGraphicFramePr>
      <xdr:xfrm>
        <a:off x="11934825" y="885825"/>
        <a:ext cx="9525" cy="6629400"/>
      </xdr:xfrm>
      <a:graphic>
        <a:graphicData uri="http://schemas.openxmlformats.org/drawingml/2006/chart">
          <c:chart xmlns:c="http://schemas.openxmlformats.org/drawingml/2006/chart" r:id="rId1"/>
        </a:graphicData>
      </a:graphic>
    </xdr:graphicFrame>
    <xdr:clientData/>
  </xdr:twoCellAnchor>
  <xdr:twoCellAnchor>
    <xdr:from>
      <xdr:col>18</xdr:col>
      <xdr:colOff>114300</xdr:colOff>
      <xdr:row>6</xdr:row>
      <xdr:rowOff>9525</xdr:rowOff>
    </xdr:from>
    <xdr:to>
      <xdr:col>18</xdr:col>
      <xdr:colOff>371475</xdr:colOff>
      <xdr:row>6</xdr:row>
      <xdr:rowOff>9525</xdr:rowOff>
    </xdr:to>
    <xdr:sp macro="" textlink="">
      <xdr:nvSpPr>
        <xdr:cNvPr id="16386" name="Line 4"/>
        <xdr:cNvSpPr>
          <a:spLocks noChangeShapeType="1"/>
        </xdr:cNvSpPr>
      </xdr:nvSpPr>
      <xdr:spPr bwMode="auto">
        <a:xfrm>
          <a:off x="11039475" y="98107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38</xdr:col>
      <xdr:colOff>114300</xdr:colOff>
      <xdr:row>6</xdr:row>
      <xdr:rowOff>9525</xdr:rowOff>
    </xdr:from>
    <xdr:to>
      <xdr:col>38</xdr:col>
      <xdr:colOff>371475</xdr:colOff>
      <xdr:row>6</xdr:row>
      <xdr:rowOff>9525</xdr:rowOff>
    </xdr:to>
    <xdr:sp macro="" textlink="">
      <xdr:nvSpPr>
        <xdr:cNvPr id="16387" name="Line 5"/>
        <xdr:cNvSpPr>
          <a:spLocks noChangeShapeType="1"/>
        </xdr:cNvSpPr>
      </xdr:nvSpPr>
      <xdr:spPr bwMode="auto">
        <a:xfrm>
          <a:off x="23212425" y="98107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abSelected="1" workbookViewId="0" topLeftCell="A1">
      <selection activeCell="A2" sqref="A2"/>
    </sheetView>
  </sheetViews>
  <sheetFormatPr defaultColWidth="9.140625" defaultRowHeight="15"/>
  <cols>
    <col min="1" max="3" width="9.140625" style="219" customWidth="1"/>
    <col min="4" max="4" width="11.7109375" style="219" bestFit="1" customWidth="1"/>
    <col min="5" max="14" width="9.140625" style="219" customWidth="1"/>
    <col min="15" max="16384" width="9.140625" style="219" customWidth="1"/>
  </cols>
  <sheetData>
    <row r="1" spans="1:9" ht="17.25" customHeight="1">
      <c r="A1" s="216"/>
      <c r="B1" s="217"/>
      <c r="C1" s="218"/>
      <c r="D1" s="218"/>
      <c r="E1" s="218"/>
      <c r="F1" s="218"/>
      <c r="G1" s="218"/>
      <c r="H1" s="218"/>
      <c r="I1" s="218"/>
    </row>
    <row r="2" spans="1:9" ht="17.25" customHeight="1">
      <c r="A2" s="218"/>
      <c r="B2" s="218"/>
      <c r="C2" s="218"/>
      <c r="D2" s="218"/>
      <c r="E2" s="218"/>
      <c r="F2" s="218"/>
      <c r="G2" s="218"/>
      <c r="H2" s="218"/>
      <c r="I2" s="218"/>
    </row>
    <row r="3" spans="1:9" ht="17.25" customHeight="1">
      <c r="A3" s="218"/>
      <c r="B3" s="218"/>
      <c r="C3" s="220"/>
      <c r="D3" s="218"/>
      <c r="E3" s="221"/>
      <c r="F3" s="222"/>
      <c r="G3" s="222"/>
      <c r="H3" s="222"/>
      <c r="I3" s="222"/>
    </row>
    <row r="4" spans="1:9" ht="17.25" customHeight="1">
      <c r="A4" s="218"/>
      <c r="B4" s="218"/>
      <c r="C4" s="218"/>
      <c r="D4" s="218"/>
      <c r="E4" s="218"/>
      <c r="F4" s="218"/>
      <c r="G4" s="218"/>
      <c r="H4" s="218"/>
      <c r="I4" s="218"/>
    </row>
    <row r="5" spans="1:9" ht="45.75" customHeight="1">
      <c r="A5" s="218"/>
      <c r="B5" s="223" t="s">
        <v>133</v>
      </c>
      <c r="C5" s="218"/>
      <c r="D5" s="218"/>
      <c r="E5" s="224"/>
      <c r="F5" s="218"/>
      <c r="G5" s="218"/>
      <c r="H5" s="218"/>
      <c r="I5" s="218"/>
    </row>
    <row r="6" spans="1:22" ht="17.25" customHeight="1">
      <c r="A6" s="225" t="s">
        <v>140</v>
      </c>
      <c r="B6" s="225"/>
      <c r="C6" s="225"/>
      <c r="D6" s="225"/>
      <c r="E6" s="225"/>
      <c r="F6" s="225"/>
      <c r="G6" s="225"/>
      <c r="H6" s="225"/>
      <c r="I6" s="225"/>
      <c r="J6" s="225"/>
      <c r="K6" s="225"/>
      <c r="L6" s="225"/>
      <c r="M6" s="225"/>
      <c r="N6" s="225"/>
      <c r="O6" s="225"/>
      <c r="P6" s="225"/>
      <c r="Q6" s="225"/>
      <c r="R6" s="225"/>
      <c r="S6" s="225"/>
      <c r="T6" s="225"/>
      <c r="U6" s="225"/>
      <c r="V6" s="225"/>
    </row>
    <row r="7" spans="1:22" ht="17.25" customHeight="1">
      <c r="A7" s="225"/>
      <c r="B7" s="225"/>
      <c r="C7" s="225"/>
      <c r="D7" s="225"/>
      <c r="E7" s="225"/>
      <c r="F7" s="225"/>
      <c r="G7" s="225"/>
      <c r="H7" s="225"/>
      <c r="I7" s="225"/>
      <c r="J7" s="225"/>
      <c r="K7" s="225"/>
      <c r="L7" s="225"/>
      <c r="M7" s="225"/>
      <c r="N7" s="225"/>
      <c r="O7" s="225"/>
      <c r="P7" s="225"/>
      <c r="Q7" s="225"/>
      <c r="R7" s="225"/>
      <c r="S7" s="225"/>
      <c r="T7" s="225"/>
      <c r="U7" s="225"/>
      <c r="V7" s="225"/>
    </row>
    <row r="8" spans="1:22" ht="17.25" customHeight="1">
      <c r="A8" s="226" t="s">
        <v>141</v>
      </c>
      <c r="B8" s="225"/>
      <c r="C8" s="225"/>
      <c r="D8" s="225"/>
      <c r="E8" s="225"/>
      <c r="F8" s="225"/>
      <c r="G8" s="225"/>
      <c r="H8" s="225"/>
      <c r="I8" s="225"/>
      <c r="J8" s="225"/>
      <c r="K8" s="225"/>
      <c r="L8" s="225"/>
      <c r="M8" s="225"/>
      <c r="N8" s="225"/>
      <c r="O8" s="225"/>
      <c r="P8" s="225"/>
      <c r="Q8" s="225"/>
      <c r="R8" s="225"/>
      <c r="S8" s="225"/>
      <c r="T8" s="225"/>
      <c r="U8" s="225"/>
      <c r="V8" s="225"/>
    </row>
    <row r="9" spans="1:22" s="227" customFormat="1" ht="17.25" customHeight="1">
      <c r="A9" s="226"/>
      <c r="B9" s="226"/>
      <c r="C9" s="226"/>
      <c r="D9" s="226"/>
      <c r="E9" s="226"/>
      <c r="F9" s="226"/>
      <c r="G9" s="226"/>
      <c r="H9" s="226"/>
      <c r="I9" s="226"/>
      <c r="J9" s="226"/>
      <c r="K9" s="226"/>
      <c r="L9" s="226"/>
      <c r="M9" s="226"/>
      <c r="N9" s="226"/>
      <c r="O9" s="226"/>
      <c r="P9" s="226"/>
      <c r="Q9" s="226"/>
      <c r="R9" s="226"/>
      <c r="S9" s="226"/>
      <c r="T9" s="226"/>
      <c r="U9" s="226"/>
      <c r="V9" s="226"/>
    </row>
    <row r="10" spans="1:22" s="227" customFormat="1" ht="17.2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row>
    <row r="11" spans="1:22" ht="17.25" customHeight="1">
      <c r="A11" s="228" t="s">
        <v>134</v>
      </c>
      <c r="B11" s="228"/>
      <c r="C11" s="228"/>
      <c r="D11" s="228"/>
      <c r="E11" s="228"/>
      <c r="F11" s="228"/>
      <c r="G11" s="228"/>
      <c r="H11" s="228"/>
      <c r="I11" s="228"/>
      <c r="J11" s="225"/>
      <c r="K11" s="225"/>
      <c r="L11" s="225"/>
      <c r="M11" s="225"/>
      <c r="N11" s="225"/>
      <c r="O11" s="225"/>
      <c r="P11" s="225"/>
      <c r="Q11" s="225"/>
      <c r="R11" s="225"/>
      <c r="S11" s="225"/>
      <c r="T11" s="225"/>
      <c r="U11" s="225"/>
      <c r="V11" s="225"/>
    </row>
    <row r="12" spans="1:22" ht="17.25" customHeight="1">
      <c r="A12" s="228"/>
      <c r="B12" s="228"/>
      <c r="C12" s="228"/>
      <c r="D12" s="228"/>
      <c r="E12" s="228"/>
      <c r="F12" s="228"/>
      <c r="G12" s="228"/>
      <c r="H12" s="228"/>
      <c r="I12" s="228"/>
      <c r="J12" s="225"/>
      <c r="K12" s="225"/>
      <c r="L12" s="225"/>
      <c r="M12" s="225"/>
      <c r="N12" s="225"/>
      <c r="O12" s="225"/>
      <c r="P12" s="225"/>
      <c r="Q12" s="225"/>
      <c r="R12" s="225"/>
      <c r="S12" s="225"/>
      <c r="T12" s="225"/>
      <c r="U12" s="225"/>
      <c r="V12" s="225"/>
    </row>
    <row r="13" spans="1:22" ht="17.25" customHeight="1">
      <c r="A13" s="225" t="s">
        <v>135</v>
      </c>
      <c r="B13" s="225"/>
      <c r="C13" s="225"/>
      <c r="D13" s="225"/>
      <c r="E13" s="225"/>
      <c r="F13" s="225"/>
      <c r="G13" s="225"/>
      <c r="H13" s="225"/>
      <c r="I13" s="225"/>
      <c r="J13" s="225"/>
      <c r="K13" s="225"/>
      <c r="L13" s="225"/>
      <c r="M13" s="225"/>
      <c r="N13" s="225"/>
      <c r="O13" s="225"/>
      <c r="P13" s="225"/>
      <c r="Q13" s="225"/>
      <c r="R13" s="225"/>
      <c r="S13" s="225"/>
      <c r="T13" s="225"/>
      <c r="U13" s="225"/>
      <c r="V13" s="225"/>
    </row>
    <row r="14" spans="1:22" ht="17.25" customHeight="1">
      <c r="A14" s="225" t="s">
        <v>143</v>
      </c>
      <c r="B14" s="225"/>
      <c r="C14" s="225"/>
      <c r="D14" s="225"/>
      <c r="E14" s="225"/>
      <c r="F14" s="225"/>
      <c r="G14" s="225"/>
      <c r="H14" s="225"/>
      <c r="I14" s="225"/>
      <c r="J14" s="225"/>
      <c r="K14" s="225"/>
      <c r="L14" s="225"/>
      <c r="M14" s="225"/>
      <c r="N14" s="225"/>
      <c r="O14" s="225"/>
      <c r="P14" s="225"/>
      <c r="Q14" s="225"/>
      <c r="R14" s="225"/>
      <c r="S14" s="225"/>
      <c r="T14" s="225"/>
      <c r="U14" s="225"/>
      <c r="V14" s="225"/>
    </row>
    <row r="15" spans="1:22" ht="17.25" customHeight="1">
      <c r="A15" s="225" t="s">
        <v>144</v>
      </c>
      <c r="B15" s="225"/>
      <c r="C15" s="225"/>
      <c r="D15" s="225"/>
      <c r="E15" s="225"/>
      <c r="F15" s="225"/>
      <c r="G15" s="225"/>
      <c r="H15" s="225"/>
      <c r="I15" s="225"/>
      <c r="J15" s="225"/>
      <c r="K15" s="225"/>
      <c r="L15" s="225"/>
      <c r="M15" s="225"/>
      <c r="N15" s="225"/>
      <c r="O15" s="225"/>
      <c r="P15" s="225"/>
      <c r="Q15" s="225"/>
      <c r="R15" s="225"/>
      <c r="S15" s="225"/>
      <c r="T15" s="225"/>
      <c r="U15" s="225"/>
      <c r="V15" s="225"/>
    </row>
    <row r="16" spans="1:22" ht="17.25" customHeight="1">
      <c r="A16" s="225" t="s">
        <v>145</v>
      </c>
      <c r="B16" s="225"/>
      <c r="C16" s="225"/>
      <c r="D16" s="225"/>
      <c r="E16" s="225"/>
      <c r="F16" s="225"/>
      <c r="G16" s="225"/>
      <c r="H16" s="225"/>
      <c r="I16" s="225"/>
      <c r="J16" s="225"/>
      <c r="K16" s="225"/>
      <c r="L16" s="225"/>
      <c r="M16" s="225"/>
      <c r="N16" s="225"/>
      <c r="O16" s="225"/>
      <c r="P16" s="225"/>
      <c r="Q16" s="225"/>
      <c r="R16" s="225"/>
      <c r="S16" s="225"/>
      <c r="T16" s="225"/>
      <c r="U16" s="225"/>
      <c r="V16" s="225"/>
    </row>
    <row r="17" spans="1:22" ht="17.25" customHeight="1">
      <c r="A17" s="225" t="s">
        <v>136</v>
      </c>
      <c r="B17" s="225"/>
      <c r="C17" s="225"/>
      <c r="D17" s="225"/>
      <c r="E17" s="225"/>
      <c r="F17" s="225"/>
      <c r="G17" s="225"/>
      <c r="H17" s="225"/>
      <c r="I17" s="225"/>
      <c r="J17" s="225"/>
      <c r="K17" s="225"/>
      <c r="L17" s="225"/>
      <c r="M17" s="225"/>
      <c r="N17" s="225"/>
      <c r="O17" s="225"/>
      <c r="P17" s="225"/>
      <c r="Q17" s="225"/>
      <c r="R17" s="225"/>
      <c r="S17" s="225"/>
      <c r="T17" s="225"/>
      <c r="U17" s="225"/>
      <c r="V17" s="225"/>
    </row>
    <row r="18" spans="1:22" ht="17.25" customHeight="1">
      <c r="A18" s="225" t="s">
        <v>150</v>
      </c>
      <c r="B18" s="225"/>
      <c r="C18" s="225"/>
      <c r="D18" s="225"/>
      <c r="E18" s="225"/>
      <c r="F18" s="225"/>
      <c r="G18" s="225"/>
      <c r="H18" s="225"/>
      <c r="I18" s="225"/>
      <c r="J18" s="225"/>
      <c r="K18" s="225"/>
      <c r="L18" s="225"/>
      <c r="M18" s="225"/>
      <c r="N18" s="225"/>
      <c r="O18" s="225"/>
      <c r="P18" s="225"/>
      <c r="Q18" s="225"/>
      <c r="R18" s="225"/>
      <c r="S18" s="225"/>
      <c r="T18" s="225"/>
      <c r="U18" s="225"/>
      <c r="V18" s="225"/>
    </row>
    <row r="19" spans="1:22" ht="17.25" customHeight="1">
      <c r="A19" s="225" t="s">
        <v>151</v>
      </c>
      <c r="B19" s="225"/>
      <c r="C19" s="225"/>
      <c r="D19" s="225"/>
      <c r="E19" s="225"/>
      <c r="F19" s="225"/>
      <c r="G19" s="225"/>
      <c r="H19" s="225"/>
      <c r="I19" s="225"/>
      <c r="J19" s="225"/>
      <c r="K19" s="225"/>
      <c r="L19" s="225"/>
      <c r="M19" s="225"/>
      <c r="N19" s="225"/>
      <c r="O19" s="225"/>
      <c r="P19" s="225"/>
      <c r="Q19" s="225"/>
      <c r="R19" s="225"/>
      <c r="S19" s="225"/>
      <c r="T19" s="225"/>
      <c r="U19" s="225"/>
      <c r="V19" s="225"/>
    </row>
    <row r="20" spans="1:22" ht="17.25" customHeight="1">
      <c r="A20" s="225" t="s">
        <v>146</v>
      </c>
      <c r="B20" s="225"/>
      <c r="C20" s="225"/>
      <c r="D20" s="225"/>
      <c r="E20" s="225"/>
      <c r="F20" s="225"/>
      <c r="G20" s="225"/>
      <c r="H20" s="225"/>
      <c r="I20" s="225"/>
      <c r="J20" s="225"/>
      <c r="K20" s="225"/>
      <c r="L20" s="225"/>
      <c r="M20" s="225"/>
      <c r="N20" s="225"/>
      <c r="O20" s="225"/>
      <c r="P20" s="225"/>
      <c r="Q20" s="225"/>
      <c r="R20" s="225"/>
      <c r="S20" s="225"/>
      <c r="T20" s="225"/>
      <c r="U20" s="225"/>
      <c r="V20" s="225"/>
    </row>
    <row r="21" spans="1:22" ht="17.25" customHeight="1">
      <c r="A21" s="225" t="s">
        <v>167</v>
      </c>
      <c r="B21" s="225"/>
      <c r="C21" s="225"/>
      <c r="D21" s="225"/>
      <c r="E21" s="225"/>
      <c r="F21" s="225"/>
      <c r="G21" s="225"/>
      <c r="H21" s="225"/>
      <c r="I21" s="225"/>
      <c r="J21" s="225"/>
      <c r="K21" s="225"/>
      <c r="L21" s="225"/>
      <c r="M21" s="225"/>
      <c r="N21" s="225"/>
      <c r="O21" s="225"/>
      <c r="P21" s="225"/>
      <c r="Q21" s="225"/>
      <c r="R21" s="225"/>
      <c r="S21" s="225"/>
      <c r="T21" s="225"/>
      <c r="U21" s="225"/>
      <c r="V21" s="225"/>
    </row>
    <row r="22" spans="1:22" ht="17.25" customHeight="1">
      <c r="A22" s="225" t="s">
        <v>148</v>
      </c>
      <c r="B22" s="225"/>
      <c r="C22" s="225"/>
      <c r="D22" s="225"/>
      <c r="E22" s="225"/>
      <c r="F22" s="225"/>
      <c r="G22" s="225"/>
      <c r="H22" s="225"/>
      <c r="I22" s="225"/>
      <c r="J22" s="225"/>
      <c r="K22" s="225"/>
      <c r="L22" s="225"/>
      <c r="M22" s="225"/>
      <c r="N22" s="225"/>
      <c r="O22" s="225"/>
      <c r="P22" s="225"/>
      <c r="Q22" s="225"/>
      <c r="R22" s="225"/>
      <c r="S22" s="225"/>
      <c r="T22" s="225"/>
      <c r="U22" s="225"/>
      <c r="V22" s="225"/>
    </row>
    <row r="23" spans="1:22" ht="17.25" customHeight="1">
      <c r="A23" s="225" t="s">
        <v>149</v>
      </c>
      <c r="B23" s="225"/>
      <c r="C23" s="225"/>
      <c r="D23" s="225"/>
      <c r="E23" s="225"/>
      <c r="F23" s="225"/>
      <c r="G23" s="225"/>
      <c r="H23" s="225"/>
      <c r="I23" s="225"/>
      <c r="J23" s="225"/>
      <c r="K23" s="225"/>
      <c r="L23" s="225"/>
      <c r="M23" s="225"/>
      <c r="N23" s="225"/>
      <c r="O23" s="225"/>
      <c r="P23" s="225"/>
      <c r="Q23" s="225"/>
      <c r="R23" s="225"/>
      <c r="S23" s="225"/>
      <c r="T23" s="225"/>
      <c r="U23" s="225"/>
      <c r="V23" s="225"/>
    </row>
    <row r="24" spans="1:22" ht="17.25" customHeight="1">
      <c r="A24" s="225" t="s">
        <v>137</v>
      </c>
      <c r="B24" s="225"/>
      <c r="C24" s="225"/>
      <c r="D24" s="225"/>
      <c r="E24" s="225"/>
      <c r="F24" s="225"/>
      <c r="G24" s="225"/>
      <c r="H24" s="225"/>
      <c r="I24" s="225"/>
      <c r="J24" s="225"/>
      <c r="K24" s="225"/>
      <c r="L24" s="225"/>
      <c r="M24" s="225"/>
      <c r="N24" s="225"/>
      <c r="O24" s="225"/>
      <c r="P24" s="225"/>
      <c r="Q24" s="225"/>
      <c r="R24" s="225"/>
      <c r="S24" s="225"/>
      <c r="T24" s="225"/>
      <c r="U24" s="225"/>
      <c r="V24" s="225"/>
    </row>
    <row r="25" spans="1:22" ht="17.25" customHeight="1">
      <c r="A25" s="225" t="s">
        <v>152</v>
      </c>
      <c r="B25" s="225"/>
      <c r="C25" s="225"/>
      <c r="D25" s="225"/>
      <c r="E25" s="225"/>
      <c r="F25" s="225"/>
      <c r="G25" s="225"/>
      <c r="H25" s="225"/>
      <c r="I25" s="225"/>
      <c r="J25" s="225"/>
      <c r="K25" s="225"/>
      <c r="L25" s="225"/>
      <c r="M25" s="225"/>
      <c r="N25" s="225"/>
      <c r="O25" s="225"/>
      <c r="P25" s="225"/>
      <c r="Q25" s="225"/>
      <c r="R25" s="225"/>
      <c r="S25" s="225"/>
      <c r="T25" s="225"/>
      <c r="U25" s="225"/>
      <c r="V25" s="225"/>
    </row>
    <row r="26" spans="1:22" ht="17.25" customHeight="1">
      <c r="A26" s="225" t="s">
        <v>153</v>
      </c>
      <c r="B26" s="225"/>
      <c r="C26" s="225"/>
      <c r="D26" s="225"/>
      <c r="E26" s="225"/>
      <c r="F26" s="225"/>
      <c r="G26" s="225"/>
      <c r="H26" s="225"/>
      <c r="I26" s="225"/>
      <c r="J26" s="225"/>
      <c r="K26" s="225"/>
      <c r="L26" s="225"/>
      <c r="M26" s="225"/>
      <c r="N26" s="225"/>
      <c r="O26" s="225"/>
      <c r="P26" s="225"/>
      <c r="Q26" s="225"/>
      <c r="R26" s="225"/>
      <c r="S26" s="225"/>
      <c r="T26" s="225"/>
      <c r="U26" s="225"/>
      <c r="V26" s="225"/>
    </row>
    <row r="27" spans="1:22" ht="17.25" customHeight="1">
      <c r="A27" s="225"/>
      <c r="B27" s="225"/>
      <c r="C27" s="225"/>
      <c r="D27" s="225"/>
      <c r="E27" s="225"/>
      <c r="F27" s="225"/>
      <c r="G27" s="225"/>
      <c r="H27" s="225"/>
      <c r="I27" s="225"/>
      <c r="J27" s="225"/>
      <c r="K27" s="225"/>
      <c r="L27" s="225"/>
      <c r="M27" s="225"/>
      <c r="N27" s="225"/>
      <c r="O27" s="225"/>
      <c r="P27" s="225"/>
      <c r="Q27" s="225"/>
      <c r="R27" s="225"/>
      <c r="S27" s="225"/>
      <c r="T27" s="225"/>
      <c r="U27" s="225"/>
      <c r="V27" s="225"/>
    </row>
    <row r="28" spans="1:22" ht="17.25" customHeight="1">
      <c r="A28" s="225"/>
      <c r="B28" s="225"/>
      <c r="C28" s="225"/>
      <c r="D28" s="225"/>
      <c r="E28" s="225"/>
      <c r="F28" s="225"/>
      <c r="G28" s="225"/>
      <c r="H28" s="225"/>
      <c r="I28" s="225"/>
      <c r="J28" s="225"/>
      <c r="K28" s="225"/>
      <c r="L28" s="225"/>
      <c r="M28" s="225"/>
      <c r="N28" s="225"/>
      <c r="O28" s="225"/>
      <c r="P28" s="225"/>
      <c r="Q28" s="225"/>
      <c r="R28" s="225"/>
      <c r="S28" s="225"/>
      <c r="T28" s="225"/>
      <c r="U28" s="225"/>
      <c r="V28" s="225"/>
    </row>
    <row r="29" spans="1:22" ht="17.25" customHeight="1">
      <c r="A29" s="501" t="s">
        <v>138</v>
      </c>
      <c r="B29" s="501"/>
      <c r="C29" s="501"/>
      <c r="D29" s="501"/>
      <c r="E29" s="501"/>
      <c r="F29" s="501"/>
      <c r="G29" s="501"/>
      <c r="H29" s="501"/>
      <c r="I29" s="501"/>
      <c r="J29" s="225"/>
      <c r="K29" s="225"/>
      <c r="L29" s="225"/>
      <c r="M29" s="225"/>
      <c r="N29" s="225"/>
      <c r="O29" s="225"/>
      <c r="P29" s="225"/>
      <c r="Q29" s="225"/>
      <c r="R29" s="225"/>
      <c r="S29" s="225"/>
      <c r="T29" s="225"/>
      <c r="U29" s="225"/>
      <c r="V29" s="225"/>
    </row>
    <row r="30" spans="1:22" ht="17.25" customHeight="1">
      <c r="A30" s="501"/>
      <c r="B30" s="501"/>
      <c r="C30" s="501"/>
      <c r="D30" s="501"/>
      <c r="E30" s="501"/>
      <c r="F30" s="501"/>
      <c r="G30" s="501"/>
      <c r="H30" s="501"/>
      <c r="I30" s="501"/>
      <c r="J30" s="225"/>
      <c r="K30" s="225"/>
      <c r="L30" s="225"/>
      <c r="M30" s="225"/>
      <c r="N30" s="225"/>
      <c r="O30" s="225"/>
      <c r="P30" s="225"/>
      <c r="Q30" s="225"/>
      <c r="R30" s="225"/>
      <c r="S30" s="225"/>
      <c r="T30" s="225"/>
      <c r="U30" s="225"/>
      <c r="V30" s="225"/>
    </row>
    <row r="31" spans="1:22" ht="17.25" customHeight="1">
      <c r="A31" s="501"/>
      <c r="B31" s="501"/>
      <c r="C31" s="501"/>
      <c r="D31" s="501"/>
      <c r="E31" s="501"/>
      <c r="F31" s="501"/>
      <c r="G31" s="501"/>
      <c r="H31" s="501"/>
      <c r="I31" s="501"/>
      <c r="J31" s="225"/>
      <c r="K31" s="225"/>
      <c r="L31" s="225"/>
      <c r="M31" s="225"/>
      <c r="N31" s="225"/>
      <c r="O31" s="225"/>
      <c r="P31" s="225"/>
      <c r="Q31" s="225"/>
      <c r="R31" s="225"/>
      <c r="S31" s="225"/>
      <c r="T31" s="225"/>
      <c r="U31" s="225"/>
      <c r="V31" s="225"/>
    </row>
    <row r="32" spans="1:22" ht="17.25" customHeight="1">
      <c r="A32" s="225"/>
      <c r="B32" s="225"/>
      <c r="C32" s="225"/>
      <c r="D32" s="225"/>
      <c r="E32" s="225"/>
      <c r="F32" s="225"/>
      <c r="G32" s="225"/>
      <c r="H32" s="225"/>
      <c r="I32" s="225"/>
      <c r="J32" s="225"/>
      <c r="K32" s="225"/>
      <c r="L32" s="225"/>
      <c r="M32" s="225"/>
      <c r="N32" s="225"/>
      <c r="O32" s="225"/>
      <c r="P32" s="225"/>
      <c r="Q32" s="225"/>
      <c r="R32" s="225"/>
      <c r="S32" s="225"/>
      <c r="T32" s="225"/>
      <c r="U32" s="225"/>
      <c r="V32" s="225"/>
    </row>
    <row r="33" spans="1:22" ht="17.25" customHeight="1">
      <c r="A33" s="230"/>
      <c r="B33" s="230"/>
      <c r="C33" s="229" t="s">
        <v>139</v>
      </c>
      <c r="D33" s="230" t="s">
        <v>142</v>
      </c>
      <c r="E33" s="230"/>
      <c r="F33" s="230"/>
      <c r="G33" s="230"/>
      <c r="H33" s="230"/>
      <c r="I33" s="225"/>
      <c r="J33" s="225"/>
      <c r="K33" s="225"/>
      <c r="L33" s="225"/>
      <c r="M33" s="225"/>
      <c r="N33" s="225"/>
      <c r="O33" s="225"/>
      <c r="P33" s="225"/>
      <c r="Q33" s="225"/>
      <c r="R33" s="225"/>
      <c r="S33" s="225"/>
      <c r="T33" s="225"/>
      <c r="U33" s="225"/>
      <c r="V33" s="225"/>
    </row>
    <row r="34" spans="1:22" ht="25.5" customHeight="1">
      <c r="A34" s="225"/>
      <c r="B34" s="225"/>
      <c r="C34" s="225"/>
      <c r="D34" s="225"/>
      <c r="E34" s="225"/>
      <c r="F34" s="225"/>
      <c r="G34" s="225"/>
      <c r="H34" s="225"/>
      <c r="I34" s="225"/>
      <c r="J34" s="225"/>
      <c r="K34" s="225"/>
      <c r="L34" s="225"/>
      <c r="M34" s="225"/>
      <c r="N34" s="225"/>
      <c r="O34" s="225"/>
      <c r="P34" s="225"/>
      <c r="Q34" s="225"/>
      <c r="R34" s="225"/>
      <c r="S34" s="225"/>
      <c r="T34" s="225"/>
      <c r="U34" s="225"/>
      <c r="V34" s="225"/>
    </row>
    <row r="35" ht="25.5" customHeight="1"/>
    <row r="36" ht="25.5" customHeight="1"/>
    <row r="37" ht="25.5" customHeight="1"/>
    <row r="38" ht="25.5" customHeight="1"/>
    <row r="39" ht="25.5" customHeight="1"/>
    <row r="40" ht="25.5" customHeight="1"/>
    <row r="41" ht="25.5" customHeight="1"/>
    <row r="42" ht="25.5" customHeight="1"/>
    <row r="43" ht="25.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sheetData>
  <mergeCells count="1">
    <mergeCell ref="A29:I31"/>
  </mergeCells>
  <printOptions/>
  <pageMargins left="0.7" right="0.7" top="0.75" bottom="0.75" header="0.3" footer="0.3"/>
  <pageSetup fitToHeight="1" fitToWidth="1" horizontalDpi="600" verticalDpi="600" orientation="landscape" paperSize="9" scale="54"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88"/>
  <sheetViews>
    <sheetView showGridLines="0" workbookViewId="0" topLeftCell="A1">
      <selection activeCell="J5" sqref="J5:Y36"/>
    </sheetView>
  </sheetViews>
  <sheetFormatPr defaultColWidth="9.140625" defaultRowHeight="15"/>
  <cols>
    <col min="1" max="1" width="2.7109375" style="59" customWidth="1"/>
    <col min="2" max="2" width="5.8515625" style="59" customWidth="1"/>
    <col min="3" max="3" width="18.140625" style="59" customWidth="1"/>
    <col min="4" max="5" width="9.140625" style="59" customWidth="1"/>
    <col min="6" max="6" width="15.7109375" style="59" customWidth="1"/>
    <col min="7" max="7" width="11.8515625" style="59" customWidth="1"/>
    <col min="8" max="8" width="9.140625" style="59" customWidth="1"/>
    <col min="9" max="10" width="10.7109375" style="59" customWidth="1"/>
    <col min="11" max="27" width="9.140625" style="59" customWidth="1"/>
    <col min="28" max="28" width="17.8515625" style="59" customWidth="1"/>
    <col min="29" max="31" width="9.140625" style="59" customWidth="1"/>
    <col min="32" max="32" width="11.8515625" style="59" customWidth="1"/>
    <col min="33" max="16384" width="9.140625" style="59" customWidth="1"/>
  </cols>
  <sheetData>
    <row r="2" spans="2:12" ht="12.75" customHeight="1">
      <c r="B2" s="57"/>
      <c r="L2" s="60" t="s">
        <v>148</v>
      </c>
    </row>
    <row r="3" spans="2:33" ht="12.75" customHeight="1">
      <c r="B3" s="59" t="s">
        <v>126</v>
      </c>
      <c r="D3" s="141"/>
      <c r="G3" s="197" t="s">
        <v>111</v>
      </c>
      <c r="H3" s="197"/>
      <c r="K3" s="61"/>
      <c r="AA3" s="59" t="s">
        <v>126</v>
      </c>
      <c r="AC3" s="141"/>
      <c r="AF3" s="198" t="s">
        <v>127</v>
      </c>
      <c r="AG3" s="199"/>
    </row>
    <row r="4" spans="4:33" ht="12.75" customHeight="1">
      <c r="D4" s="141"/>
      <c r="G4" s="197"/>
      <c r="H4" s="197"/>
      <c r="K4" s="61"/>
      <c r="AC4" s="141"/>
      <c r="AF4" s="198"/>
      <c r="AG4" s="199"/>
    </row>
    <row r="5" spans="4:33" ht="12.75" customHeight="1">
      <c r="D5" s="158" t="s">
        <v>48</v>
      </c>
      <c r="E5" s="159" t="s">
        <v>49</v>
      </c>
      <c r="F5" s="66"/>
      <c r="G5" s="62" t="s">
        <v>51</v>
      </c>
      <c r="H5" s="200" t="s">
        <v>52</v>
      </c>
      <c r="AC5" s="158" t="s">
        <v>48</v>
      </c>
      <c r="AD5" s="159" t="s">
        <v>49</v>
      </c>
      <c r="AE5" s="66"/>
      <c r="AF5" s="62" t="s">
        <v>51</v>
      </c>
      <c r="AG5" s="200" t="s">
        <v>52</v>
      </c>
    </row>
    <row r="6" spans="2:34" ht="12.75" customHeight="1">
      <c r="B6" s="59" t="s">
        <v>69</v>
      </c>
      <c r="C6" s="59" t="s">
        <v>23</v>
      </c>
      <c r="D6" s="106">
        <v>0.0218</v>
      </c>
      <c r="E6" s="106">
        <v>0.0218</v>
      </c>
      <c r="F6" s="126" t="s">
        <v>54</v>
      </c>
      <c r="G6" s="63">
        <v>0.0218</v>
      </c>
      <c r="H6" s="305">
        <f aca="true" t="shared" si="0" ref="H6:H39">E6-D6</f>
        <v>0</v>
      </c>
      <c r="I6" s="59" t="s">
        <v>69</v>
      </c>
      <c r="AA6" s="59" t="s">
        <v>7</v>
      </c>
      <c r="AB6" s="59" t="s">
        <v>7</v>
      </c>
      <c r="AC6" s="410">
        <v>8.67</v>
      </c>
      <c r="AD6" s="106">
        <v>9.56</v>
      </c>
      <c r="AE6" s="126" t="s">
        <v>54</v>
      </c>
      <c r="AF6" s="305">
        <v>8.67</v>
      </c>
      <c r="AG6" s="305">
        <f>AD6-AC6</f>
        <v>0.8900000000000006</v>
      </c>
      <c r="AH6" s="59" t="s">
        <v>7</v>
      </c>
    </row>
    <row r="7" spans="2:34" ht="12.75" customHeight="1">
      <c r="B7" s="59" t="s">
        <v>85</v>
      </c>
      <c r="C7" s="59" t="s">
        <v>44</v>
      </c>
      <c r="D7" s="106">
        <v>0.0246</v>
      </c>
      <c r="E7" s="106">
        <v>0.0252</v>
      </c>
      <c r="F7" s="126" t="s">
        <v>54</v>
      </c>
      <c r="G7" s="63">
        <v>0.0246</v>
      </c>
      <c r="H7" s="305">
        <f t="shared" si="0"/>
        <v>0.0005999999999999998</v>
      </c>
      <c r="I7" s="59" t="s">
        <v>85</v>
      </c>
      <c r="AA7" s="59" t="s">
        <v>55</v>
      </c>
      <c r="AB7" s="59" t="s">
        <v>8</v>
      </c>
      <c r="AC7" s="410">
        <v>8.74</v>
      </c>
      <c r="AD7" s="106">
        <v>9.67</v>
      </c>
      <c r="AE7" s="126" t="s">
        <v>54</v>
      </c>
      <c r="AF7" s="305">
        <v>8.74</v>
      </c>
      <c r="AG7" s="305">
        <f aca="true" t="shared" si="1" ref="AG7:AG38">AD7-AC7</f>
        <v>0.9299999999999997</v>
      </c>
      <c r="AH7" s="59" t="s">
        <v>55</v>
      </c>
    </row>
    <row r="8" spans="2:34" ht="12.75" customHeight="1">
      <c r="B8" s="59" t="s">
        <v>57</v>
      </c>
      <c r="C8" s="59" t="s">
        <v>10</v>
      </c>
      <c r="D8" s="106">
        <v>0.0259</v>
      </c>
      <c r="E8" s="106">
        <v>0.0269</v>
      </c>
      <c r="F8" s="126" t="s">
        <v>54</v>
      </c>
      <c r="G8" s="63">
        <v>0.0259</v>
      </c>
      <c r="H8" s="305">
        <f t="shared" si="0"/>
        <v>0.0010000000000000009</v>
      </c>
      <c r="I8" s="59" t="s">
        <v>57</v>
      </c>
      <c r="AA8" s="59" t="s">
        <v>56</v>
      </c>
      <c r="AB8" s="59" t="s">
        <v>9</v>
      </c>
      <c r="AC8" s="410">
        <v>7.33</v>
      </c>
      <c r="AD8" s="106">
        <v>7.94</v>
      </c>
      <c r="AE8" s="126" t="s">
        <v>54</v>
      </c>
      <c r="AF8" s="305">
        <v>7.33</v>
      </c>
      <c r="AG8" s="305">
        <f t="shared" si="1"/>
        <v>0.6100000000000003</v>
      </c>
      <c r="AH8" s="59" t="s">
        <v>56</v>
      </c>
    </row>
    <row r="9" spans="2:34" ht="12.75" customHeight="1">
      <c r="B9" s="66" t="s">
        <v>61</v>
      </c>
      <c r="C9" s="59" t="s">
        <v>14</v>
      </c>
      <c r="D9" s="106">
        <v>0.0251</v>
      </c>
      <c r="E9" s="106">
        <v>0.0271</v>
      </c>
      <c r="F9" s="126" t="s">
        <v>54</v>
      </c>
      <c r="G9" s="63">
        <v>0.0251</v>
      </c>
      <c r="H9" s="305">
        <f t="shared" si="0"/>
        <v>0.0019999999999999983</v>
      </c>
      <c r="I9" s="66" t="s">
        <v>61</v>
      </c>
      <c r="J9" s="66"/>
      <c r="AA9" s="59" t="s">
        <v>57</v>
      </c>
      <c r="AB9" s="59" t="s">
        <v>10</v>
      </c>
      <c r="AC9" s="410">
        <v>7.2042</v>
      </c>
      <c r="AD9" s="106">
        <v>7.4854</v>
      </c>
      <c r="AE9" s="126" t="s">
        <v>54</v>
      </c>
      <c r="AF9" s="305">
        <v>7.2042</v>
      </c>
      <c r="AG9" s="305">
        <f t="shared" si="1"/>
        <v>0.2812000000000001</v>
      </c>
      <c r="AH9" s="59" t="s">
        <v>57</v>
      </c>
    </row>
    <row r="10" spans="2:34" ht="12.75" customHeight="1">
      <c r="B10" s="59" t="s">
        <v>87</v>
      </c>
      <c r="C10" s="59" t="s">
        <v>47</v>
      </c>
      <c r="D10" s="106">
        <v>0.0271</v>
      </c>
      <c r="E10" s="106">
        <v>0.0271</v>
      </c>
      <c r="F10" s="126" t="s">
        <v>54</v>
      </c>
      <c r="G10" s="63">
        <v>0.0271</v>
      </c>
      <c r="H10" s="305">
        <f t="shared" si="0"/>
        <v>0</v>
      </c>
      <c r="I10" s="59" t="s">
        <v>87</v>
      </c>
      <c r="AA10" s="59" t="s">
        <v>58</v>
      </c>
      <c r="AB10" s="59" t="s">
        <v>11</v>
      </c>
      <c r="AC10" s="410">
        <v>7.8523</v>
      </c>
      <c r="AD10" s="106">
        <v>8.1663</v>
      </c>
      <c r="AE10" s="126" t="s">
        <v>54</v>
      </c>
      <c r="AF10" s="305">
        <v>7.8523</v>
      </c>
      <c r="AG10" s="305">
        <f t="shared" si="1"/>
        <v>0.31400000000000006</v>
      </c>
      <c r="AH10" s="59" t="s">
        <v>58</v>
      </c>
    </row>
    <row r="11" spans="2:34" ht="12.75" customHeight="1">
      <c r="B11" s="59" t="s">
        <v>83</v>
      </c>
      <c r="C11" s="59" t="s">
        <v>41</v>
      </c>
      <c r="D11" s="106">
        <v>0.0253</v>
      </c>
      <c r="E11" s="106">
        <v>0.0272</v>
      </c>
      <c r="F11" s="126" t="s">
        <v>54</v>
      </c>
      <c r="G11" s="63">
        <v>0.0253</v>
      </c>
      <c r="H11" s="305">
        <f t="shared" si="0"/>
        <v>0.001899999999999999</v>
      </c>
      <c r="I11" s="59" t="s">
        <v>83</v>
      </c>
      <c r="AA11" s="59" t="s">
        <v>59</v>
      </c>
      <c r="AB11" s="59" t="s">
        <v>12</v>
      </c>
      <c r="AC11" s="410">
        <v>6.9869</v>
      </c>
      <c r="AD11" s="106">
        <v>9.5428</v>
      </c>
      <c r="AE11" s="126" t="s">
        <v>54</v>
      </c>
      <c r="AF11" s="305">
        <v>6.9869</v>
      </c>
      <c r="AG11" s="305">
        <f t="shared" si="1"/>
        <v>2.5558999999999994</v>
      </c>
      <c r="AH11" s="59" t="s">
        <v>59</v>
      </c>
    </row>
    <row r="12" spans="2:34" ht="12.75" customHeight="1">
      <c r="B12" s="59" t="s">
        <v>56</v>
      </c>
      <c r="C12" s="59" t="s">
        <v>9</v>
      </c>
      <c r="D12" s="106">
        <v>0.0264</v>
      </c>
      <c r="E12" s="106">
        <v>0.0286</v>
      </c>
      <c r="F12" s="126" t="s">
        <v>54</v>
      </c>
      <c r="G12" s="63">
        <v>0.0264</v>
      </c>
      <c r="H12" s="305">
        <f t="shared" si="0"/>
        <v>0.0022000000000000006</v>
      </c>
      <c r="I12" s="59" t="s">
        <v>56</v>
      </c>
      <c r="AA12" s="59" t="s">
        <v>60</v>
      </c>
      <c r="AB12" s="59" t="s">
        <v>13</v>
      </c>
      <c r="AC12" s="410">
        <v>9.35</v>
      </c>
      <c r="AD12" s="106">
        <v>10.47</v>
      </c>
      <c r="AE12" s="126" t="s">
        <v>54</v>
      </c>
      <c r="AF12" s="305">
        <v>9.35</v>
      </c>
      <c r="AG12" s="305">
        <f t="shared" si="1"/>
        <v>1.120000000000001</v>
      </c>
      <c r="AH12" s="59" t="s">
        <v>60</v>
      </c>
    </row>
    <row r="13" spans="2:34" ht="12.75" customHeight="1">
      <c r="B13" s="59" t="s">
        <v>76</v>
      </c>
      <c r="C13" s="59" t="s">
        <v>31</v>
      </c>
      <c r="D13" s="106">
        <v>0.0203</v>
      </c>
      <c r="E13" s="106">
        <v>0.029</v>
      </c>
      <c r="F13" s="126" t="s">
        <v>54</v>
      </c>
      <c r="G13" s="63">
        <v>0.0203</v>
      </c>
      <c r="H13" s="305">
        <f t="shared" si="0"/>
        <v>0.008700000000000003</v>
      </c>
      <c r="I13" s="59" t="s">
        <v>76</v>
      </c>
      <c r="AA13" s="66" t="s">
        <v>61</v>
      </c>
      <c r="AB13" s="59" t="s">
        <v>14</v>
      </c>
      <c r="AC13" s="410">
        <v>6.97</v>
      </c>
      <c r="AD13" s="106">
        <v>7.54</v>
      </c>
      <c r="AE13" s="126" t="s">
        <v>54</v>
      </c>
      <c r="AF13" s="305">
        <v>6.97</v>
      </c>
      <c r="AG13" s="305">
        <f t="shared" si="1"/>
        <v>0.5700000000000003</v>
      </c>
      <c r="AH13" s="66" t="s">
        <v>61</v>
      </c>
    </row>
    <row r="14" spans="2:34" ht="12.75" customHeight="1">
      <c r="B14" s="59" t="s">
        <v>58</v>
      </c>
      <c r="C14" s="59" t="s">
        <v>11</v>
      </c>
      <c r="D14" s="106">
        <v>0.0283</v>
      </c>
      <c r="E14" s="106">
        <v>0.0294</v>
      </c>
      <c r="F14" s="126" t="s">
        <v>54</v>
      </c>
      <c r="G14" s="63">
        <v>0.0283</v>
      </c>
      <c r="H14" s="305">
        <f t="shared" si="0"/>
        <v>0.0011000000000000003</v>
      </c>
      <c r="I14" s="59" t="s">
        <v>58</v>
      </c>
      <c r="AA14" s="59" t="s">
        <v>62</v>
      </c>
      <c r="AB14" s="59" t="s">
        <v>15</v>
      </c>
      <c r="AC14" s="410">
        <v>9.31</v>
      </c>
      <c r="AD14" s="106">
        <v>10.28</v>
      </c>
      <c r="AE14" s="126" t="s">
        <v>54</v>
      </c>
      <c r="AF14" s="305">
        <v>9.31</v>
      </c>
      <c r="AG14" s="305">
        <f t="shared" si="1"/>
        <v>0.9699999999999989</v>
      </c>
      <c r="AH14" s="59" t="s">
        <v>62</v>
      </c>
    </row>
    <row r="15" spans="2:34" ht="12.75" customHeight="1">
      <c r="B15" s="59" t="s">
        <v>68</v>
      </c>
      <c r="C15" s="59" t="s">
        <v>22</v>
      </c>
      <c r="D15" s="106">
        <v>0.0277</v>
      </c>
      <c r="E15" s="106">
        <v>0.0294</v>
      </c>
      <c r="F15" s="126" t="s">
        <v>54</v>
      </c>
      <c r="G15" s="63">
        <v>0.0277</v>
      </c>
      <c r="H15" s="305">
        <f t="shared" si="0"/>
        <v>0.0017000000000000001</v>
      </c>
      <c r="I15" s="59" t="s">
        <v>68</v>
      </c>
      <c r="AA15" s="59" t="s">
        <v>63</v>
      </c>
      <c r="AB15" s="59" t="s">
        <v>16</v>
      </c>
      <c r="AC15" s="410">
        <v>8.42</v>
      </c>
      <c r="AD15" s="106">
        <v>10</v>
      </c>
      <c r="AE15" s="126" t="s">
        <v>54</v>
      </c>
      <c r="AF15" s="305">
        <v>8.42</v>
      </c>
      <c r="AG15" s="305">
        <f>AD15-AC15</f>
        <v>1.58</v>
      </c>
      <c r="AH15" s="59" t="s">
        <v>63</v>
      </c>
    </row>
    <row r="16" spans="2:34" ht="12.75" customHeight="1">
      <c r="B16" s="59" t="s">
        <v>72</v>
      </c>
      <c r="C16" s="59" t="s">
        <v>27</v>
      </c>
      <c r="D16" s="106">
        <v>0.0254</v>
      </c>
      <c r="E16" s="106">
        <v>0.0316</v>
      </c>
      <c r="F16" s="126" t="s">
        <v>54</v>
      </c>
      <c r="G16" s="63">
        <v>0.0254</v>
      </c>
      <c r="H16" s="305">
        <f t="shared" si="0"/>
        <v>0.006200000000000004</v>
      </c>
      <c r="I16" s="59" t="s">
        <v>72</v>
      </c>
      <c r="AA16" s="59" t="s">
        <v>64</v>
      </c>
      <c r="AB16" s="59" t="s">
        <v>17</v>
      </c>
      <c r="AC16" s="410">
        <v>8.66</v>
      </c>
      <c r="AD16" s="106">
        <v>8.81</v>
      </c>
      <c r="AE16" s="126" t="s">
        <v>54</v>
      </c>
      <c r="AF16" s="305">
        <v>8.66</v>
      </c>
      <c r="AG16" s="305">
        <f t="shared" si="1"/>
        <v>0.15000000000000036</v>
      </c>
      <c r="AH16" s="59" t="s">
        <v>64</v>
      </c>
    </row>
    <row r="17" spans="2:34" ht="12.75" customHeight="1">
      <c r="B17" s="59" t="s">
        <v>64</v>
      </c>
      <c r="C17" s="59" t="s">
        <v>17</v>
      </c>
      <c r="D17" s="106">
        <v>0.0312</v>
      </c>
      <c r="E17" s="106">
        <v>0.0317</v>
      </c>
      <c r="F17" s="126" t="s">
        <v>54</v>
      </c>
      <c r="G17" s="63">
        <v>0.0312</v>
      </c>
      <c r="H17" s="305">
        <f t="shared" si="0"/>
        <v>0.0005000000000000004</v>
      </c>
      <c r="I17" s="59" t="s">
        <v>64</v>
      </c>
      <c r="AA17" s="59" t="s">
        <v>65</v>
      </c>
      <c r="AB17" s="59" t="s">
        <v>18</v>
      </c>
      <c r="AC17" s="410">
        <v>9.27</v>
      </c>
      <c r="AD17" s="106">
        <v>10.19</v>
      </c>
      <c r="AE17" s="126" t="s">
        <v>54</v>
      </c>
      <c r="AF17" s="305">
        <v>9.27</v>
      </c>
      <c r="AG17" s="305">
        <f t="shared" si="1"/>
        <v>0.9199999999999999</v>
      </c>
      <c r="AH17" s="59" t="s">
        <v>65</v>
      </c>
    </row>
    <row r="18" spans="2:34" ht="12.75" customHeight="1">
      <c r="B18" s="59" t="s">
        <v>67</v>
      </c>
      <c r="C18" s="59" t="s">
        <v>20</v>
      </c>
      <c r="D18" s="106">
        <v>0.0301</v>
      </c>
      <c r="E18" s="106">
        <v>0.0319</v>
      </c>
      <c r="F18" s="126" t="s">
        <v>54</v>
      </c>
      <c r="G18" s="63">
        <v>0.0301</v>
      </c>
      <c r="H18" s="305">
        <f t="shared" si="0"/>
        <v>0.0017999999999999995</v>
      </c>
      <c r="I18" s="59" t="s">
        <v>67</v>
      </c>
      <c r="AA18" s="59" t="s">
        <v>66</v>
      </c>
      <c r="AB18" s="59" t="s">
        <v>19</v>
      </c>
      <c r="AC18" s="410">
        <v>9.6204</v>
      </c>
      <c r="AD18" s="106">
        <v>9.7401</v>
      </c>
      <c r="AE18" s="126" t="s">
        <v>54</v>
      </c>
      <c r="AF18" s="305">
        <v>9.6204</v>
      </c>
      <c r="AG18" s="305">
        <f>AD18-AC18</f>
        <v>0.11969999999999992</v>
      </c>
      <c r="AH18" s="59" t="s">
        <v>66</v>
      </c>
    </row>
    <row r="19" spans="2:34" ht="12.75" customHeight="1">
      <c r="B19" s="59" t="s">
        <v>71</v>
      </c>
      <c r="C19" s="59" t="s">
        <v>25</v>
      </c>
      <c r="D19" s="106">
        <v>0.032</v>
      </c>
      <c r="E19" s="106">
        <v>0.0338</v>
      </c>
      <c r="F19" s="126" t="s">
        <v>54</v>
      </c>
      <c r="G19" s="63">
        <v>0.032</v>
      </c>
      <c r="H19" s="305">
        <f t="shared" si="0"/>
        <v>0.001799999999999996</v>
      </c>
      <c r="I19" s="59" t="s">
        <v>71</v>
      </c>
      <c r="AA19" s="59" t="s">
        <v>67</v>
      </c>
      <c r="AB19" s="59" t="s">
        <v>20</v>
      </c>
      <c r="AC19" s="410">
        <v>8.35</v>
      </c>
      <c r="AD19" s="106">
        <v>8.87</v>
      </c>
      <c r="AE19" s="126" t="s">
        <v>54</v>
      </c>
      <c r="AF19" s="305">
        <v>8.35</v>
      </c>
      <c r="AG19" s="305">
        <f t="shared" si="1"/>
        <v>0.5199999999999996</v>
      </c>
      <c r="AH19" s="59" t="s">
        <v>67</v>
      </c>
    </row>
    <row r="20" spans="2:34" ht="12.75" customHeight="1">
      <c r="B20" s="59" t="s">
        <v>74</v>
      </c>
      <c r="C20" s="59" t="s">
        <v>29</v>
      </c>
      <c r="D20" s="106">
        <v>0.0332</v>
      </c>
      <c r="E20" s="106">
        <v>0.0338</v>
      </c>
      <c r="F20" s="126" t="s">
        <v>54</v>
      </c>
      <c r="G20" s="63">
        <v>0.0332</v>
      </c>
      <c r="H20" s="305">
        <f t="shared" si="0"/>
        <v>0.0005999999999999964</v>
      </c>
      <c r="I20" s="59" t="s">
        <v>74</v>
      </c>
      <c r="AA20" s="59" t="s">
        <v>68</v>
      </c>
      <c r="AB20" s="59" t="s">
        <v>22</v>
      </c>
      <c r="AC20" s="410">
        <v>7.7</v>
      </c>
      <c r="AD20" s="106">
        <v>8.17</v>
      </c>
      <c r="AE20" s="126" t="s">
        <v>54</v>
      </c>
      <c r="AF20" s="305">
        <v>7.7</v>
      </c>
      <c r="AG20" s="305">
        <f t="shared" si="1"/>
        <v>0.46999999999999975</v>
      </c>
      <c r="AH20" s="59" t="s">
        <v>68</v>
      </c>
    </row>
    <row r="21" spans="2:34" ht="12.75" customHeight="1">
      <c r="B21" s="59" t="s">
        <v>7</v>
      </c>
      <c r="C21" s="59" t="s">
        <v>7</v>
      </c>
      <c r="D21" s="106">
        <v>0.0312</v>
      </c>
      <c r="E21" s="106">
        <v>0.0344</v>
      </c>
      <c r="F21" s="126" t="s">
        <v>54</v>
      </c>
      <c r="G21" s="63">
        <v>0.0312</v>
      </c>
      <c r="H21" s="305">
        <f t="shared" si="0"/>
        <v>0.0032000000000000015</v>
      </c>
      <c r="I21" s="59" t="s">
        <v>7</v>
      </c>
      <c r="AA21" s="59" t="s">
        <v>69</v>
      </c>
      <c r="AB21" s="59" t="s">
        <v>23</v>
      </c>
      <c r="AC21" s="410">
        <v>6.05</v>
      </c>
      <c r="AD21" s="106">
        <v>6.05</v>
      </c>
      <c r="AE21" s="126" t="s">
        <v>54</v>
      </c>
      <c r="AF21" s="305">
        <v>6.05</v>
      </c>
      <c r="AG21" s="305">
        <f t="shared" si="1"/>
        <v>0</v>
      </c>
      <c r="AH21" s="59" t="s">
        <v>69</v>
      </c>
    </row>
    <row r="22" spans="2:34" ht="12.75" customHeight="1">
      <c r="B22" s="59" t="s">
        <v>59</v>
      </c>
      <c r="C22" s="59" t="s">
        <v>12</v>
      </c>
      <c r="D22" s="106">
        <v>0.0252</v>
      </c>
      <c r="E22" s="106">
        <v>0.0344</v>
      </c>
      <c r="F22" s="126" t="s">
        <v>54</v>
      </c>
      <c r="G22" s="63">
        <v>0.0252</v>
      </c>
      <c r="H22" s="305">
        <f t="shared" si="0"/>
        <v>0.0092</v>
      </c>
      <c r="I22" s="59" t="s">
        <v>59</v>
      </c>
      <c r="AA22" s="59" t="s">
        <v>70</v>
      </c>
      <c r="AB22" s="59" t="s">
        <v>24</v>
      </c>
      <c r="AC22" s="410">
        <v>9.96</v>
      </c>
      <c r="AD22" s="106">
        <v>10.33</v>
      </c>
      <c r="AE22" s="126" t="s">
        <v>54</v>
      </c>
      <c r="AF22" s="305">
        <v>9.96</v>
      </c>
      <c r="AG22" s="305">
        <f t="shared" si="1"/>
        <v>0.3699999999999992</v>
      </c>
      <c r="AH22" s="59" t="s">
        <v>70</v>
      </c>
    </row>
    <row r="23" spans="2:34" ht="12.75" customHeight="1">
      <c r="B23" s="59" t="s">
        <v>78</v>
      </c>
      <c r="C23" s="59" t="s">
        <v>33</v>
      </c>
      <c r="D23" s="106">
        <v>0.0333</v>
      </c>
      <c r="E23" s="106">
        <v>0.0347</v>
      </c>
      <c r="F23" s="126" t="s">
        <v>54</v>
      </c>
      <c r="G23" s="63">
        <v>0.0333</v>
      </c>
      <c r="H23" s="305">
        <f t="shared" si="0"/>
        <v>0.0013999999999999985</v>
      </c>
      <c r="I23" s="59" t="s">
        <v>78</v>
      </c>
      <c r="AA23" s="59" t="s">
        <v>71</v>
      </c>
      <c r="AB23" s="59" t="s">
        <v>25</v>
      </c>
      <c r="AC23" s="410">
        <v>8.8989</v>
      </c>
      <c r="AD23" s="106">
        <v>9.3848</v>
      </c>
      <c r="AE23" s="126" t="s">
        <v>54</v>
      </c>
      <c r="AF23" s="305">
        <v>8.8989</v>
      </c>
      <c r="AG23" s="305">
        <f t="shared" si="1"/>
        <v>0.4859000000000009</v>
      </c>
      <c r="AH23" s="59" t="s">
        <v>71</v>
      </c>
    </row>
    <row r="24" spans="2:34" ht="12.75" customHeight="1">
      <c r="B24" s="59" t="s">
        <v>55</v>
      </c>
      <c r="C24" s="59" t="s">
        <v>8</v>
      </c>
      <c r="D24" s="106">
        <v>0.0315</v>
      </c>
      <c r="E24" s="106">
        <v>0.0348</v>
      </c>
      <c r="F24" s="126" t="s">
        <v>54</v>
      </c>
      <c r="G24" s="63">
        <v>0.0315</v>
      </c>
      <c r="H24" s="305">
        <f t="shared" si="0"/>
        <v>0.0032999999999999974</v>
      </c>
      <c r="I24" s="59" t="s">
        <v>55</v>
      </c>
      <c r="AA24" s="59" t="s">
        <v>72</v>
      </c>
      <c r="AB24" s="59" t="s">
        <v>27</v>
      </c>
      <c r="AC24" s="410">
        <v>7.05</v>
      </c>
      <c r="AD24" s="106">
        <v>8.79</v>
      </c>
      <c r="AE24" s="126" t="s">
        <v>54</v>
      </c>
      <c r="AF24" s="305">
        <v>7.05</v>
      </c>
      <c r="AG24" s="305">
        <f t="shared" si="1"/>
        <v>1.7399999999999993</v>
      </c>
      <c r="AH24" s="59" t="s">
        <v>72</v>
      </c>
    </row>
    <row r="25" spans="2:34" ht="12.75" customHeight="1">
      <c r="B25" s="59" t="s">
        <v>66</v>
      </c>
      <c r="C25" s="59" t="s">
        <v>19</v>
      </c>
      <c r="D25" s="106">
        <v>0.0346</v>
      </c>
      <c r="E25" s="106">
        <v>0.0351</v>
      </c>
      <c r="F25" s="126" t="s">
        <v>54</v>
      </c>
      <c r="G25" s="63">
        <v>0.0346</v>
      </c>
      <c r="H25" s="305">
        <f t="shared" si="0"/>
        <v>0.0005000000000000004</v>
      </c>
      <c r="I25" s="59" t="s">
        <v>66</v>
      </c>
      <c r="AA25" s="59" t="s">
        <v>73</v>
      </c>
      <c r="AB25" s="59" t="s">
        <v>28</v>
      </c>
      <c r="AC25" s="410">
        <v>8.19</v>
      </c>
      <c r="AD25" s="106">
        <v>10.5</v>
      </c>
      <c r="AE25" s="126" t="s">
        <v>54</v>
      </c>
      <c r="AF25" s="305">
        <v>8.19</v>
      </c>
      <c r="AG25" s="305">
        <f t="shared" si="1"/>
        <v>2.3100000000000005</v>
      </c>
      <c r="AH25" s="59" t="s">
        <v>73</v>
      </c>
    </row>
    <row r="26" spans="2:34" ht="12.75" customHeight="1">
      <c r="B26" s="59" t="s">
        <v>81</v>
      </c>
      <c r="C26" s="59" t="s">
        <v>36</v>
      </c>
      <c r="D26" s="106">
        <v>0.0334</v>
      </c>
      <c r="E26" s="106">
        <v>0.0351</v>
      </c>
      <c r="F26" s="126" t="s">
        <v>54</v>
      </c>
      <c r="G26" s="63">
        <v>0.0334</v>
      </c>
      <c r="H26" s="305">
        <f t="shared" si="0"/>
        <v>0.0017000000000000001</v>
      </c>
      <c r="I26" s="59" t="s">
        <v>81</v>
      </c>
      <c r="AA26" s="59" t="s">
        <v>74</v>
      </c>
      <c r="AB26" s="59" t="s">
        <v>29</v>
      </c>
      <c r="AC26" s="410">
        <v>9.2317</v>
      </c>
      <c r="AD26" s="106">
        <v>9.3879</v>
      </c>
      <c r="AE26" s="126" t="s">
        <v>54</v>
      </c>
      <c r="AF26" s="305">
        <v>9.2317</v>
      </c>
      <c r="AG26" s="305">
        <f t="shared" si="1"/>
        <v>0.15620000000000012</v>
      </c>
      <c r="AH26" s="59" t="s">
        <v>74</v>
      </c>
    </row>
    <row r="27" spans="2:34" ht="12.75" customHeight="1">
      <c r="B27" s="59" t="s">
        <v>63</v>
      </c>
      <c r="C27" s="59" t="s">
        <v>16</v>
      </c>
      <c r="D27" s="106">
        <v>0.0303</v>
      </c>
      <c r="E27" s="106">
        <v>0.036</v>
      </c>
      <c r="F27" s="126" t="s">
        <v>54</v>
      </c>
      <c r="G27" s="63">
        <v>0.0303</v>
      </c>
      <c r="H27" s="305">
        <f t="shared" si="0"/>
        <v>0.005699999999999997</v>
      </c>
      <c r="I27" s="59" t="s">
        <v>63</v>
      </c>
      <c r="AA27" s="59" t="s">
        <v>75</v>
      </c>
      <c r="AB27" s="59" t="s">
        <v>30</v>
      </c>
      <c r="AC27" s="410">
        <v>10.39</v>
      </c>
      <c r="AD27" s="106">
        <v>10.52</v>
      </c>
      <c r="AE27" s="126" t="s">
        <v>54</v>
      </c>
      <c r="AF27" s="305">
        <v>10.39</v>
      </c>
      <c r="AG27" s="305">
        <f t="shared" si="1"/>
        <v>0.129999999999999</v>
      </c>
      <c r="AH27" s="59" t="s">
        <v>75</v>
      </c>
    </row>
    <row r="28" spans="2:34" ht="12.75" customHeight="1">
      <c r="B28" s="59" t="s">
        <v>84</v>
      </c>
      <c r="C28" s="59" t="s">
        <v>43</v>
      </c>
      <c r="D28" s="106">
        <v>0.0361</v>
      </c>
      <c r="E28" s="106">
        <v>0.0361</v>
      </c>
      <c r="F28" s="126" t="s">
        <v>54</v>
      </c>
      <c r="G28" s="63">
        <v>0.0361</v>
      </c>
      <c r="H28" s="305">
        <f t="shared" si="0"/>
        <v>0</v>
      </c>
      <c r="I28" s="59" t="s">
        <v>84</v>
      </c>
      <c r="AA28" s="59" t="s">
        <v>76</v>
      </c>
      <c r="AB28" s="59" t="s">
        <v>31</v>
      </c>
      <c r="AC28" s="410">
        <v>5.6401</v>
      </c>
      <c r="AD28" s="106">
        <v>8.0528</v>
      </c>
      <c r="AE28" s="126" t="s">
        <v>54</v>
      </c>
      <c r="AF28" s="305">
        <v>5.6401</v>
      </c>
      <c r="AG28" s="305">
        <f t="shared" si="1"/>
        <v>2.412699999999999</v>
      </c>
      <c r="AH28" s="59" t="s">
        <v>76</v>
      </c>
    </row>
    <row r="29" spans="2:34" ht="12.75" customHeight="1">
      <c r="B29" s="59" t="s">
        <v>65</v>
      </c>
      <c r="C29" s="59" t="s">
        <v>18</v>
      </c>
      <c r="D29" s="106">
        <v>0.0334</v>
      </c>
      <c r="E29" s="106">
        <v>0.0367</v>
      </c>
      <c r="F29" s="126" t="s">
        <v>54</v>
      </c>
      <c r="G29" s="63">
        <v>0.0334</v>
      </c>
      <c r="H29" s="305">
        <f t="shared" si="0"/>
        <v>0.0033000000000000043</v>
      </c>
      <c r="I29" s="59" t="s">
        <v>65</v>
      </c>
      <c r="AA29" s="59" t="s">
        <v>77</v>
      </c>
      <c r="AB29" s="59" t="s">
        <v>32</v>
      </c>
      <c r="AC29" s="410">
        <v>9.07</v>
      </c>
      <c r="AD29" s="106">
        <v>10.57</v>
      </c>
      <c r="AE29" s="126" t="s">
        <v>54</v>
      </c>
      <c r="AF29" s="305">
        <v>9.07</v>
      </c>
      <c r="AG29" s="305">
        <f t="shared" si="1"/>
        <v>1.5</v>
      </c>
      <c r="AH29" s="59" t="s">
        <v>77</v>
      </c>
    </row>
    <row r="30" spans="2:34" ht="12.75" customHeight="1">
      <c r="B30" s="59" t="s">
        <v>62</v>
      </c>
      <c r="C30" s="59" t="s">
        <v>15</v>
      </c>
      <c r="D30" s="106">
        <v>0.0335</v>
      </c>
      <c r="E30" s="106">
        <v>0.037</v>
      </c>
      <c r="F30" s="126" t="s">
        <v>54</v>
      </c>
      <c r="G30" s="63">
        <v>0.0335</v>
      </c>
      <c r="H30" s="305">
        <f t="shared" si="0"/>
        <v>0.003499999999999996</v>
      </c>
      <c r="I30" s="59" t="s">
        <v>62</v>
      </c>
      <c r="AA30" s="59" t="s">
        <v>78</v>
      </c>
      <c r="AB30" s="59" t="s">
        <v>33</v>
      </c>
      <c r="AC30" s="410">
        <v>9.26</v>
      </c>
      <c r="AD30" s="106">
        <v>9.63</v>
      </c>
      <c r="AE30" s="126" t="s">
        <v>54</v>
      </c>
      <c r="AF30" s="305">
        <v>9.26</v>
      </c>
      <c r="AG30" s="305">
        <f t="shared" si="1"/>
        <v>0.370000000000001</v>
      </c>
      <c r="AH30" s="59" t="s">
        <v>78</v>
      </c>
    </row>
    <row r="31" spans="2:34" ht="12.75" customHeight="1">
      <c r="B31" s="59" t="s">
        <v>70</v>
      </c>
      <c r="C31" s="59" t="s">
        <v>24</v>
      </c>
      <c r="D31" s="106">
        <v>0.0359</v>
      </c>
      <c r="E31" s="106">
        <v>0.0372</v>
      </c>
      <c r="F31" s="126" t="s">
        <v>54</v>
      </c>
      <c r="G31" s="63">
        <v>0.0359</v>
      </c>
      <c r="H31" s="305">
        <f t="shared" si="0"/>
        <v>0.0012999999999999956</v>
      </c>
      <c r="I31" s="59" t="s">
        <v>70</v>
      </c>
      <c r="AA31" s="59" t="s">
        <v>79</v>
      </c>
      <c r="AB31" s="59" t="s">
        <v>34</v>
      </c>
      <c r="AC31" s="410">
        <v>7.87</v>
      </c>
      <c r="AD31" s="106">
        <v>11.73</v>
      </c>
      <c r="AE31" s="126" t="s">
        <v>54</v>
      </c>
      <c r="AF31" s="305">
        <v>7.87</v>
      </c>
      <c r="AG31" s="305">
        <f t="shared" si="1"/>
        <v>3.8600000000000003</v>
      </c>
      <c r="AH31" s="59" t="s">
        <v>79</v>
      </c>
    </row>
    <row r="32" spans="2:34" ht="12.75" customHeight="1">
      <c r="B32" s="59" t="s">
        <v>60</v>
      </c>
      <c r="C32" s="59" t="s">
        <v>13</v>
      </c>
      <c r="D32" s="106">
        <v>0.0337</v>
      </c>
      <c r="E32" s="106">
        <v>0.0377</v>
      </c>
      <c r="F32" s="126" t="s">
        <v>54</v>
      </c>
      <c r="G32" s="63">
        <v>0.0337</v>
      </c>
      <c r="H32" s="305">
        <f t="shared" si="0"/>
        <v>0.003999999999999997</v>
      </c>
      <c r="I32" s="59" t="s">
        <v>60</v>
      </c>
      <c r="AA32" s="59" t="s">
        <v>80</v>
      </c>
      <c r="AB32" s="59" t="s">
        <v>35</v>
      </c>
      <c r="AC32" s="410">
        <v>9.1685</v>
      </c>
      <c r="AD32" s="106">
        <v>11.6093</v>
      </c>
      <c r="AE32" s="126" t="s">
        <v>54</v>
      </c>
      <c r="AF32" s="305">
        <v>9.1685</v>
      </c>
      <c r="AG32" s="305">
        <f t="shared" si="1"/>
        <v>2.4407999999999994</v>
      </c>
      <c r="AH32" s="59" t="s">
        <v>80</v>
      </c>
    </row>
    <row r="33" spans="2:34" ht="12.75" customHeight="1">
      <c r="B33" s="59" t="s">
        <v>73</v>
      </c>
      <c r="C33" s="59" t="s">
        <v>28</v>
      </c>
      <c r="D33" s="106">
        <v>0.0295</v>
      </c>
      <c r="E33" s="106">
        <v>0.0378</v>
      </c>
      <c r="F33" s="126" t="s">
        <v>54</v>
      </c>
      <c r="G33" s="63">
        <v>0.0295</v>
      </c>
      <c r="H33" s="305">
        <f t="shared" si="0"/>
        <v>0.008300000000000002</v>
      </c>
      <c r="I33" s="59" t="s">
        <v>73</v>
      </c>
      <c r="AA33" s="59" t="s">
        <v>81</v>
      </c>
      <c r="AB33" s="59" t="s">
        <v>36</v>
      </c>
      <c r="AC33" s="410">
        <v>9.2818</v>
      </c>
      <c r="AD33" s="106">
        <v>9.7542</v>
      </c>
      <c r="AE33" s="126" t="s">
        <v>54</v>
      </c>
      <c r="AF33" s="305">
        <v>9.2818</v>
      </c>
      <c r="AG33" s="305">
        <f t="shared" si="1"/>
        <v>0.4724000000000004</v>
      </c>
      <c r="AH33" s="59" t="s">
        <v>81</v>
      </c>
    </row>
    <row r="34" spans="2:34" ht="12.75" customHeight="1">
      <c r="B34" s="59" t="s">
        <v>75</v>
      </c>
      <c r="C34" s="59" t="s">
        <v>30</v>
      </c>
      <c r="D34" s="106">
        <v>0.0374</v>
      </c>
      <c r="E34" s="106">
        <v>0.0379</v>
      </c>
      <c r="F34" s="126" t="s">
        <v>54</v>
      </c>
      <c r="G34" s="63">
        <v>0.0374</v>
      </c>
      <c r="H34" s="305">
        <f t="shared" si="0"/>
        <v>0.0005000000000000004</v>
      </c>
      <c r="I34" s="59" t="s">
        <v>75</v>
      </c>
      <c r="L34" s="59" t="s">
        <v>128</v>
      </c>
      <c r="AA34" s="59" t="s">
        <v>82</v>
      </c>
      <c r="AB34" s="59" t="s">
        <v>38</v>
      </c>
      <c r="AC34" s="410">
        <v>13.7963</v>
      </c>
      <c r="AD34" s="106">
        <v>16.6149</v>
      </c>
      <c r="AE34" s="126" t="s">
        <v>54</v>
      </c>
      <c r="AF34" s="305">
        <v>13.7963</v>
      </c>
      <c r="AG34" s="305">
        <f>AD34-AC34</f>
        <v>2.818599999999998</v>
      </c>
      <c r="AH34" s="59" t="s">
        <v>82</v>
      </c>
    </row>
    <row r="35" spans="2:34" ht="12.75" customHeight="1">
      <c r="B35" s="59" t="s">
        <v>77</v>
      </c>
      <c r="C35" s="59" t="s">
        <v>32</v>
      </c>
      <c r="D35" s="106">
        <v>0.0326</v>
      </c>
      <c r="E35" s="106">
        <v>0.038</v>
      </c>
      <c r="F35" s="126" t="s">
        <v>54</v>
      </c>
      <c r="G35" s="63">
        <v>0.0326</v>
      </c>
      <c r="H35" s="305">
        <f t="shared" si="0"/>
        <v>0.005400000000000002</v>
      </c>
      <c r="I35" s="59" t="s">
        <v>77</v>
      </c>
      <c r="AA35" s="59" t="s">
        <v>83</v>
      </c>
      <c r="AB35" s="59" t="s">
        <v>41</v>
      </c>
      <c r="AC35" s="410">
        <v>7.0245</v>
      </c>
      <c r="AD35" s="106">
        <v>7.5614</v>
      </c>
      <c r="AE35" s="126" t="s">
        <v>54</v>
      </c>
      <c r="AF35" s="305">
        <v>7.0245</v>
      </c>
      <c r="AG35" s="305">
        <f>AD35-AC35</f>
        <v>0.5369000000000002</v>
      </c>
      <c r="AH35" s="59" t="s">
        <v>83</v>
      </c>
    </row>
    <row r="36" spans="2:34" ht="12.75" customHeight="1">
      <c r="B36" s="59" t="s">
        <v>80</v>
      </c>
      <c r="C36" s="59" t="s">
        <v>35</v>
      </c>
      <c r="D36" s="106">
        <v>0.033</v>
      </c>
      <c r="E36" s="106">
        <v>0.0418</v>
      </c>
      <c r="F36" s="126" t="s">
        <v>54</v>
      </c>
      <c r="G36" s="63">
        <v>0.033</v>
      </c>
      <c r="H36" s="305">
        <f t="shared" si="0"/>
        <v>0.008799999999999995</v>
      </c>
      <c r="I36" s="59" t="s">
        <v>80</v>
      </c>
      <c r="K36" s="66"/>
      <c r="AA36" s="59" t="s">
        <v>84</v>
      </c>
      <c r="AB36" s="59" t="s">
        <v>43</v>
      </c>
      <c r="AC36" s="410">
        <v>10.0395</v>
      </c>
      <c r="AD36" s="106">
        <v>10.0395</v>
      </c>
      <c r="AE36" s="126" t="s">
        <v>54</v>
      </c>
      <c r="AF36" s="305">
        <v>10.0395</v>
      </c>
      <c r="AG36" s="305">
        <f>AD36-AC36</f>
        <v>0</v>
      </c>
      <c r="AH36" s="59" t="s">
        <v>84</v>
      </c>
    </row>
    <row r="37" spans="2:34" ht="12.75" customHeight="1">
      <c r="B37" s="59" t="s">
        <v>79</v>
      </c>
      <c r="C37" s="59" t="s">
        <v>34</v>
      </c>
      <c r="D37" s="106">
        <v>0.0283</v>
      </c>
      <c r="E37" s="106">
        <v>0.0422</v>
      </c>
      <c r="F37" s="126" t="s">
        <v>54</v>
      </c>
      <c r="G37" s="63">
        <v>0.0283</v>
      </c>
      <c r="H37" s="305">
        <f t="shared" si="0"/>
        <v>0.013900000000000003</v>
      </c>
      <c r="I37" s="59" t="s">
        <v>79</v>
      </c>
      <c r="K37" s="66"/>
      <c r="AA37" s="59" t="s">
        <v>85</v>
      </c>
      <c r="AB37" s="59" t="s">
        <v>44</v>
      </c>
      <c r="AC37" s="410">
        <v>6.8252</v>
      </c>
      <c r="AD37" s="106">
        <v>7.0138</v>
      </c>
      <c r="AE37" s="126" t="s">
        <v>54</v>
      </c>
      <c r="AF37" s="305">
        <v>6.8252</v>
      </c>
      <c r="AG37" s="305">
        <f t="shared" si="1"/>
        <v>0.1886000000000001</v>
      </c>
      <c r="AH37" s="59" t="s">
        <v>85</v>
      </c>
    </row>
    <row r="38" spans="2:34" ht="15">
      <c r="B38" s="59" t="s">
        <v>86</v>
      </c>
      <c r="C38" s="59" t="s">
        <v>46</v>
      </c>
      <c r="D38" s="106">
        <v>0.0407</v>
      </c>
      <c r="E38" s="106">
        <v>0.0532</v>
      </c>
      <c r="F38" s="126" t="s">
        <v>54</v>
      </c>
      <c r="G38" s="63">
        <v>0.0407</v>
      </c>
      <c r="H38" s="305">
        <f t="shared" si="0"/>
        <v>0.012499999999999997</v>
      </c>
      <c r="I38" s="59" t="s">
        <v>86</v>
      </c>
      <c r="AA38" s="59" t="s">
        <v>87</v>
      </c>
      <c r="AB38" s="59" t="s">
        <v>47</v>
      </c>
      <c r="AC38" s="410">
        <v>7.5417</v>
      </c>
      <c r="AD38" s="106">
        <v>7.5417</v>
      </c>
      <c r="AE38" s="126" t="s">
        <v>54</v>
      </c>
      <c r="AF38" s="305">
        <v>7.5417</v>
      </c>
      <c r="AG38" s="305">
        <f t="shared" si="1"/>
        <v>0</v>
      </c>
      <c r="AH38" s="59" t="s">
        <v>87</v>
      </c>
    </row>
    <row r="39" spans="2:31" ht="15">
      <c r="B39" s="59" t="s">
        <v>82</v>
      </c>
      <c r="C39" s="59" t="s">
        <v>38</v>
      </c>
      <c r="D39" s="106">
        <v>0.0497</v>
      </c>
      <c r="E39" s="106">
        <v>0.0598</v>
      </c>
      <c r="F39" s="126" t="s">
        <v>54</v>
      </c>
      <c r="G39" s="63">
        <v>0.0497</v>
      </c>
      <c r="H39" s="305">
        <f t="shared" si="0"/>
        <v>0.010099999999999998</v>
      </c>
      <c r="I39" s="59" t="s">
        <v>82</v>
      </c>
      <c r="AE39" s="64"/>
    </row>
    <row r="40" ht="15">
      <c r="F40" s="64"/>
    </row>
    <row r="41" spans="6:14" ht="15">
      <c r="F41" s="64"/>
      <c r="N41" s="173"/>
    </row>
    <row r="42" ht="15">
      <c r="F42" s="64"/>
    </row>
    <row r="43" ht="15">
      <c r="F43" s="66"/>
    </row>
    <row r="44" ht="15">
      <c r="F44" s="66"/>
    </row>
    <row r="45" spans="3:6" ht="15">
      <c r="C45" s="180"/>
      <c r="F45" s="55"/>
    </row>
    <row r="46" ht="15">
      <c r="F46" s="66"/>
    </row>
    <row r="47" ht="15">
      <c r="F47" s="66"/>
    </row>
    <row r="48" spans="6:11" ht="12.75" customHeight="1">
      <c r="F48" s="66"/>
      <c r="K48" s="68"/>
    </row>
    <row r="49" ht="12.75" customHeight="1">
      <c r="K49" s="61"/>
    </row>
    <row r="50" ht="12.75" customHeight="1">
      <c r="B50" s="57"/>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c r="K80" s="66"/>
    </row>
    <row r="81" ht="12.75" customHeight="1"/>
    <row r="84" ht="15">
      <c r="F84" s="64"/>
    </row>
    <row r="85" ht="15">
      <c r="F85" s="64"/>
    </row>
    <row r="86" ht="15">
      <c r="F86" s="64"/>
    </row>
    <row r="87" ht="15">
      <c r="F87" s="66"/>
    </row>
    <row r="88" ht="15">
      <c r="F88" s="66"/>
    </row>
  </sheetData>
  <printOptions/>
  <pageMargins left="0.75" right="0.75" top="1" bottom="1" header="0.5" footer="0.5"/>
  <pageSetup fitToHeight="1" fitToWidth="1" horizontalDpi="600" verticalDpi="600" orientation="portrait" paperSize="9" scale="8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showGridLines="0" workbookViewId="0" topLeftCell="A1">
      <selection activeCell="B5" sqref="B5:Q39"/>
    </sheetView>
  </sheetViews>
  <sheetFormatPr defaultColWidth="9.140625" defaultRowHeight="15"/>
  <cols>
    <col min="1" max="1" width="4.140625" style="59" customWidth="1"/>
    <col min="2" max="2" width="22.421875" style="59" customWidth="1"/>
    <col min="3" max="3" width="12.00390625" style="59" customWidth="1"/>
    <col min="4" max="5" width="13.7109375" style="59" customWidth="1"/>
    <col min="6" max="6" width="10.140625" style="59" hidden="1" customWidth="1"/>
    <col min="7" max="7" width="5.7109375" style="59" hidden="1" customWidth="1"/>
    <col min="8" max="8" width="10.140625" style="59" hidden="1" customWidth="1"/>
    <col min="9" max="10" width="13.7109375" style="59" hidden="1" customWidth="1"/>
    <col min="11" max="11" width="1.7109375" style="59" hidden="1" customWidth="1"/>
    <col min="12" max="12" width="9.140625" style="59" hidden="1" customWidth="1"/>
    <col min="13" max="13" width="12.8515625" style="59" hidden="1" customWidth="1"/>
    <col min="14" max="14" width="5.7109375" style="59" hidden="1" customWidth="1"/>
    <col min="15" max="15" width="10.140625" style="59" customWidth="1"/>
    <col min="16" max="16" width="13.7109375" style="59" customWidth="1"/>
    <col min="17" max="17" width="12.28125" style="59" customWidth="1"/>
    <col min="18" max="18" width="9.140625" style="59" customWidth="1"/>
    <col min="19" max="19" width="5.7109375" style="59" hidden="1" customWidth="1"/>
    <col min="20" max="21" width="9.140625" style="59" hidden="1" customWidth="1"/>
    <col min="22" max="16384" width="9.140625" style="59" customWidth="1"/>
  </cols>
  <sheetData>
    <row r="1" spans="2:10" ht="12.75" customHeight="1">
      <c r="B1" s="70"/>
      <c r="C1" s="171"/>
      <c r="D1" s="171"/>
      <c r="E1" s="171"/>
      <c r="F1" s="172"/>
      <c r="G1" s="5"/>
      <c r="H1" s="5"/>
      <c r="I1" s="5"/>
      <c r="J1" s="5"/>
    </row>
    <row r="2" spans="2:17" ht="12.75" customHeight="1">
      <c r="B2" s="60" t="s">
        <v>149</v>
      </c>
      <c r="C2" s="104"/>
      <c r="D2" s="104"/>
      <c r="E2" s="104"/>
      <c r="N2" s="142" t="s">
        <v>129</v>
      </c>
      <c r="O2" s="104"/>
      <c r="P2" s="104"/>
      <c r="Q2" s="104"/>
    </row>
    <row r="3" spans="2:17" ht="12.75" customHeight="1">
      <c r="B3" s="104"/>
      <c r="C3" s="104"/>
      <c r="D3" s="104"/>
      <c r="E3" s="104"/>
      <c r="N3" s="104"/>
      <c r="O3" s="104"/>
      <c r="P3" s="104"/>
      <c r="Q3" s="104"/>
    </row>
    <row r="4" ht="12.75" customHeight="1"/>
    <row r="5" spans="2:17" ht="12.75" customHeight="1">
      <c r="B5" s="534"/>
      <c r="C5" s="537" t="s">
        <v>93</v>
      </c>
      <c r="D5" s="538"/>
      <c r="E5" s="538"/>
      <c r="F5" s="498"/>
      <c r="G5" s="498"/>
      <c r="H5" s="499" t="s">
        <v>48</v>
      </c>
      <c r="I5" s="499" t="s">
        <v>49</v>
      </c>
      <c r="J5" s="498"/>
      <c r="K5" s="498"/>
      <c r="L5" s="498"/>
      <c r="M5" s="498"/>
      <c r="N5" s="500"/>
      <c r="O5" s="539" t="s">
        <v>117</v>
      </c>
      <c r="P5" s="538"/>
      <c r="Q5" s="538"/>
    </row>
    <row r="6" spans="2:17" ht="49.5" customHeight="1">
      <c r="B6" s="535"/>
      <c r="C6" s="511" t="s">
        <v>90</v>
      </c>
      <c r="D6" s="511" t="s">
        <v>130</v>
      </c>
      <c r="E6" s="514" t="s">
        <v>168</v>
      </c>
      <c r="F6" s="317"/>
      <c r="G6" s="317"/>
      <c r="H6" s="317"/>
      <c r="I6" s="317"/>
      <c r="J6" s="317"/>
      <c r="K6" s="317"/>
      <c r="L6" s="317"/>
      <c r="M6" s="317"/>
      <c r="N6" s="437"/>
      <c r="O6" s="542" t="s">
        <v>90</v>
      </c>
      <c r="P6" s="511" t="s">
        <v>130</v>
      </c>
      <c r="Q6" s="514" t="s">
        <v>168</v>
      </c>
    </row>
    <row r="7" spans="2:17" ht="12.75" customHeight="1">
      <c r="B7" s="536"/>
      <c r="C7" s="541"/>
      <c r="D7" s="541"/>
      <c r="E7" s="540"/>
      <c r="F7" s="438"/>
      <c r="G7" s="438"/>
      <c r="H7" s="438"/>
      <c r="I7" s="438"/>
      <c r="J7" s="438"/>
      <c r="K7" s="438"/>
      <c r="L7" s="438"/>
      <c r="M7" s="438"/>
      <c r="N7" s="352"/>
      <c r="O7" s="543"/>
      <c r="P7" s="541"/>
      <c r="Q7" s="540"/>
    </row>
    <row r="8" spans="2:24" ht="12.75" customHeight="1">
      <c r="B8" s="385" t="s">
        <v>9</v>
      </c>
      <c r="C8" s="364">
        <v>0.0264</v>
      </c>
      <c r="D8" s="429">
        <f>I8-H8</f>
        <v>0.0022000000000000006</v>
      </c>
      <c r="E8" s="434">
        <f>(1-(C8/(C8+D8)))*100</f>
        <v>7.692307692307699</v>
      </c>
      <c r="F8" s="70"/>
      <c r="G8" s="77" t="s">
        <v>56</v>
      </c>
      <c r="H8" s="427">
        <v>0.0264</v>
      </c>
      <c r="I8" s="427">
        <v>0.0286</v>
      </c>
      <c r="J8" s="428"/>
      <c r="K8" s="428"/>
      <c r="L8" s="428"/>
      <c r="M8" s="70"/>
      <c r="N8" s="422" t="s">
        <v>56</v>
      </c>
      <c r="O8" s="118">
        <v>7.33</v>
      </c>
      <c r="P8" s="429">
        <f aca="true" t="shared" si="0" ref="P8:P37">U8-T8</f>
        <v>0.6100000000000003</v>
      </c>
      <c r="Q8" s="434">
        <f>(1-(O8/(O8+P8)))*100</f>
        <v>7.682619647355171</v>
      </c>
      <c r="S8" s="78" t="s">
        <v>56</v>
      </c>
      <c r="T8" s="165">
        <v>7.33</v>
      </c>
      <c r="U8" s="165">
        <v>7.94</v>
      </c>
      <c r="V8" s="106"/>
      <c r="W8" s="106"/>
      <c r="X8" s="106"/>
    </row>
    <row r="9" spans="2:24" ht="12.75" customHeight="1">
      <c r="B9" s="386" t="s">
        <v>10</v>
      </c>
      <c r="C9" s="365">
        <v>0.0259</v>
      </c>
      <c r="D9" s="430">
        <f>I9-H9</f>
        <v>0.0010000000000000009</v>
      </c>
      <c r="E9" s="434">
        <f aca="true" t="shared" si="1" ref="E9:E38">(1-(C9/(C9+D9)))*100</f>
        <v>3.7174721189591087</v>
      </c>
      <c r="F9" s="70"/>
      <c r="G9" s="77" t="s">
        <v>57</v>
      </c>
      <c r="H9" s="427">
        <v>0.0259</v>
      </c>
      <c r="I9" s="427">
        <v>0.0269</v>
      </c>
      <c r="J9" s="428"/>
      <c r="K9" s="428"/>
      <c r="L9" s="428"/>
      <c r="M9" s="70"/>
      <c r="N9" s="423" t="s">
        <v>57</v>
      </c>
      <c r="O9" s="119">
        <v>7.2042</v>
      </c>
      <c r="P9" s="430">
        <f t="shared" si="0"/>
        <v>0.2812000000000001</v>
      </c>
      <c r="Q9" s="434">
        <f aca="true" t="shared" si="2" ref="Q9:Q38">(1-(O9/(O9+P9)))*100</f>
        <v>3.756646271408348</v>
      </c>
      <c r="S9" s="78" t="s">
        <v>57</v>
      </c>
      <c r="T9" s="165">
        <v>7.2042</v>
      </c>
      <c r="U9" s="165">
        <v>7.4854</v>
      </c>
      <c r="V9" s="106"/>
      <c r="W9" s="106"/>
      <c r="X9" s="106"/>
    </row>
    <row r="10" spans="2:24" ht="12.75" customHeight="1">
      <c r="B10" s="386" t="s">
        <v>11</v>
      </c>
      <c r="C10" s="365">
        <v>0.0283</v>
      </c>
      <c r="D10" s="430">
        <f aca="true" t="shared" si="3" ref="D10:D37">I10-H10</f>
        <v>0.0011000000000000003</v>
      </c>
      <c r="E10" s="434">
        <f t="shared" si="1"/>
        <v>3.74149659863946</v>
      </c>
      <c r="F10" s="70"/>
      <c r="G10" s="77" t="s">
        <v>58</v>
      </c>
      <c r="H10" s="427">
        <v>0.0283</v>
      </c>
      <c r="I10" s="427">
        <v>0.0294</v>
      </c>
      <c r="J10" s="428"/>
      <c r="K10" s="428"/>
      <c r="L10" s="428"/>
      <c r="M10" s="70"/>
      <c r="N10" s="423" t="s">
        <v>58</v>
      </c>
      <c r="O10" s="119">
        <v>7.8523</v>
      </c>
      <c r="P10" s="430">
        <f t="shared" si="0"/>
        <v>0.31400000000000006</v>
      </c>
      <c r="Q10" s="434">
        <f t="shared" si="2"/>
        <v>3.8450705950063058</v>
      </c>
      <c r="S10" s="78" t="s">
        <v>58</v>
      </c>
      <c r="T10" s="165">
        <v>7.8523</v>
      </c>
      <c r="U10" s="165">
        <v>8.1663</v>
      </c>
      <c r="V10" s="106"/>
      <c r="W10" s="106"/>
      <c r="X10" s="106"/>
    </row>
    <row r="11" spans="2:24" ht="12.75" customHeight="1">
      <c r="B11" s="386" t="s">
        <v>12</v>
      </c>
      <c r="C11" s="365">
        <v>0.0252</v>
      </c>
      <c r="D11" s="430">
        <f t="shared" si="3"/>
        <v>0.0092</v>
      </c>
      <c r="E11" s="434">
        <f t="shared" si="1"/>
        <v>26.74418604651163</v>
      </c>
      <c r="F11" s="70"/>
      <c r="G11" s="77" t="s">
        <v>59</v>
      </c>
      <c r="H11" s="427">
        <v>0.0252</v>
      </c>
      <c r="I11" s="427">
        <v>0.0344</v>
      </c>
      <c r="J11" s="428"/>
      <c r="K11" s="428"/>
      <c r="L11" s="428"/>
      <c r="M11" s="70"/>
      <c r="N11" s="423" t="s">
        <v>59</v>
      </c>
      <c r="O11" s="119">
        <v>6.9869</v>
      </c>
      <c r="P11" s="430">
        <f t="shared" si="0"/>
        <v>2.5558999999999994</v>
      </c>
      <c r="Q11" s="434">
        <f t="shared" si="2"/>
        <v>26.78354361403361</v>
      </c>
      <c r="S11" s="78" t="s">
        <v>59</v>
      </c>
      <c r="T11" s="165">
        <v>6.9869</v>
      </c>
      <c r="U11" s="165">
        <v>9.5428</v>
      </c>
      <c r="V11" s="106"/>
      <c r="W11" s="106"/>
      <c r="X11" s="106"/>
    </row>
    <row r="12" spans="2:24" ht="12.75" customHeight="1">
      <c r="B12" s="386" t="s">
        <v>13</v>
      </c>
      <c r="C12" s="365">
        <v>0.0337</v>
      </c>
      <c r="D12" s="430">
        <f t="shared" si="3"/>
        <v>0.003999999999999997</v>
      </c>
      <c r="E12" s="434">
        <f t="shared" si="1"/>
        <v>10.61007957559681</v>
      </c>
      <c r="F12" s="70"/>
      <c r="G12" s="77" t="s">
        <v>60</v>
      </c>
      <c r="H12" s="427">
        <v>0.0337</v>
      </c>
      <c r="I12" s="427">
        <v>0.0377</v>
      </c>
      <c r="J12" s="428"/>
      <c r="K12" s="428"/>
      <c r="L12" s="428"/>
      <c r="M12" s="70"/>
      <c r="N12" s="423" t="s">
        <v>60</v>
      </c>
      <c r="O12" s="119">
        <v>9.35</v>
      </c>
      <c r="P12" s="430">
        <f t="shared" si="0"/>
        <v>1.120000000000001</v>
      </c>
      <c r="Q12" s="434">
        <f t="shared" si="2"/>
        <v>10.697230181470873</v>
      </c>
      <c r="S12" s="78" t="s">
        <v>60</v>
      </c>
      <c r="T12" s="165">
        <v>9.35</v>
      </c>
      <c r="U12" s="165">
        <v>10.47</v>
      </c>
      <c r="V12" s="106"/>
      <c r="W12" s="106"/>
      <c r="X12" s="106"/>
    </row>
    <row r="13" spans="2:24" ht="12.75" customHeight="1">
      <c r="B13" s="386" t="s">
        <v>14</v>
      </c>
      <c r="C13" s="365">
        <v>0.0251</v>
      </c>
      <c r="D13" s="430">
        <f t="shared" si="3"/>
        <v>0.0019999999999999983</v>
      </c>
      <c r="E13" s="434">
        <f t="shared" si="1"/>
        <v>7.380073800737996</v>
      </c>
      <c r="F13" s="70"/>
      <c r="G13" s="77" t="s">
        <v>61</v>
      </c>
      <c r="H13" s="427">
        <v>0.0251</v>
      </c>
      <c r="I13" s="427">
        <v>0.0271</v>
      </c>
      <c r="J13" s="428"/>
      <c r="K13" s="428"/>
      <c r="L13" s="428"/>
      <c r="M13" s="70"/>
      <c r="N13" s="423" t="s">
        <v>61</v>
      </c>
      <c r="O13" s="119">
        <v>6.97</v>
      </c>
      <c r="P13" s="430">
        <f t="shared" si="0"/>
        <v>0.5700000000000003</v>
      </c>
      <c r="Q13" s="434">
        <f t="shared" si="2"/>
        <v>7.559681697612741</v>
      </c>
      <c r="S13" s="78" t="s">
        <v>61</v>
      </c>
      <c r="T13" s="165">
        <v>6.97</v>
      </c>
      <c r="U13" s="165">
        <v>7.54</v>
      </c>
      <c r="V13" s="106"/>
      <c r="W13" s="106"/>
      <c r="X13" s="106"/>
    </row>
    <row r="14" spans="2:24" ht="12.75" customHeight="1">
      <c r="B14" s="386" t="s">
        <v>15</v>
      </c>
      <c r="C14" s="365">
        <v>0.0335</v>
      </c>
      <c r="D14" s="430">
        <f t="shared" si="3"/>
        <v>0.003499999999999996</v>
      </c>
      <c r="E14" s="434">
        <f t="shared" si="1"/>
        <v>9.459459459459453</v>
      </c>
      <c r="F14" s="70"/>
      <c r="G14" s="77" t="s">
        <v>62</v>
      </c>
      <c r="H14" s="427">
        <v>0.0335</v>
      </c>
      <c r="I14" s="427">
        <v>0.037</v>
      </c>
      <c r="J14" s="428"/>
      <c r="K14" s="428"/>
      <c r="L14" s="428"/>
      <c r="M14" s="70"/>
      <c r="N14" s="423" t="s">
        <v>62</v>
      </c>
      <c r="O14" s="119">
        <v>9.31</v>
      </c>
      <c r="P14" s="430">
        <f t="shared" si="0"/>
        <v>0.9699999999999989</v>
      </c>
      <c r="Q14" s="434">
        <f t="shared" si="2"/>
        <v>9.435797665369638</v>
      </c>
      <c r="S14" s="78" t="s">
        <v>62</v>
      </c>
      <c r="T14" s="165">
        <v>9.31</v>
      </c>
      <c r="U14" s="165">
        <v>10.28</v>
      </c>
      <c r="V14" s="106"/>
      <c r="W14" s="106"/>
      <c r="X14" s="106"/>
    </row>
    <row r="15" spans="2:24" ht="12.75" customHeight="1">
      <c r="B15" s="386" t="s">
        <v>16</v>
      </c>
      <c r="C15" s="365">
        <v>0.0303</v>
      </c>
      <c r="D15" s="430">
        <f>I15-H15</f>
        <v>0.005699999999999997</v>
      </c>
      <c r="E15" s="434">
        <f t="shared" si="1"/>
        <v>15.833333333333321</v>
      </c>
      <c r="F15" s="70"/>
      <c r="G15" s="77" t="s">
        <v>63</v>
      </c>
      <c r="H15" s="427">
        <v>0.0303</v>
      </c>
      <c r="I15" s="427">
        <v>0.036</v>
      </c>
      <c r="J15" s="428"/>
      <c r="K15" s="428"/>
      <c r="L15" s="428"/>
      <c r="M15" s="70"/>
      <c r="N15" s="423" t="s">
        <v>63</v>
      </c>
      <c r="O15" s="119">
        <v>8.42</v>
      </c>
      <c r="P15" s="430">
        <f>U15-T15</f>
        <v>1.58</v>
      </c>
      <c r="Q15" s="434">
        <f t="shared" si="2"/>
        <v>15.800000000000002</v>
      </c>
      <c r="S15" s="78" t="s">
        <v>63</v>
      </c>
      <c r="T15" s="165">
        <v>8.42</v>
      </c>
      <c r="U15" s="165">
        <v>10</v>
      </c>
      <c r="V15" s="106"/>
      <c r="W15" s="106"/>
      <c r="X15" s="106"/>
    </row>
    <row r="16" spans="2:24" ht="12.75" customHeight="1">
      <c r="B16" s="386" t="s">
        <v>17</v>
      </c>
      <c r="C16" s="365">
        <v>0.0312</v>
      </c>
      <c r="D16" s="430">
        <f t="shared" si="3"/>
        <v>0.0005000000000000004</v>
      </c>
      <c r="E16" s="434">
        <f t="shared" si="1"/>
        <v>1.577287066246058</v>
      </c>
      <c r="F16" s="70"/>
      <c r="G16" s="77" t="s">
        <v>64</v>
      </c>
      <c r="H16" s="427">
        <v>0.0312</v>
      </c>
      <c r="I16" s="427">
        <v>0.0317</v>
      </c>
      <c r="J16" s="428"/>
      <c r="K16" s="428"/>
      <c r="L16" s="428"/>
      <c r="M16" s="70"/>
      <c r="N16" s="423" t="s">
        <v>64</v>
      </c>
      <c r="O16" s="119">
        <v>8.66</v>
      </c>
      <c r="P16" s="430">
        <f t="shared" si="0"/>
        <v>0.15000000000000036</v>
      </c>
      <c r="Q16" s="434">
        <f t="shared" si="2"/>
        <v>1.7026106696935384</v>
      </c>
      <c r="S16" s="78" t="s">
        <v>64</v>
      </c>
      <c r="T16" s="165">
        <v>8.66</v>
      </c>
      <c r="U16" s="165">
        <v>8.81</v>
      </c>
      <c r="V16" s="106"/>
      <c r="W16" s="106"/>
      <c r="X16" s="106"/>
    </row>
    <row r="17" spans="2:24" ht="12.75" customHeight="1">
      <c r="B17" s="386" t="s">
        <v>18</v>
      </c>
      <c r="C17" s="365">
        <v>0.0334</v>
      </c>
      <c r="D17" s="430">
        <f t="shared" si="3"/>
        <v>0.0033000000000000043</v>
      </c>
      <c r="E17" s="434">
        <f t="shared" si="1"/>
        <v>8.99182561307903</v>
      </c>
      <c r="F17" s="70"/>
      <c r="G17" s="77" t="s">
        <v>65</v>
      </c>
      <c r="H17" s="427">
        <v>0.0334</v>
      </c>
      <c r="I17" s="427">
        <v>0.0367</v>
      </c>
      <c r="J17" s="428"/>
      <c r="K17" s="428"/>
      <c r="L17" s="428"/>
      <c r="M17" s="70"/>
      <c r="N17" s="423" t="s">
        <v>65</v>
      </c>
      <c r="O17" s="119">
        <v>9.27</v>
      </c>
      <c r="P17" s="430">
        <f t="shared" si="0"/>
        <v>0.9199999999999999</v>
      </c>
      <c r="Q17" s="434">
        <f t="shared" si="2"/>
        <v>9.02845927379784</v>
      </c>
      <c r="S17" s="78" t="s">
        <v>65</v>
      </c>
      <c r="T17" s="165">
        <v>9.27</v>
      </c>
      <c r="U17" s="165">
        <v>10.19</v>
      </c>
      <c r="V17" s="106"/>
      <c r="W17" s="106"/>
      <c r="X17" s="106"/>
    </row>
    <row r="18" spans="2:24" ht="12.75" customHeight="1">
      <c r="B18" s="386" t="s">
        <v>19</v>
      </c>
      <c r="C18" s="365">
        <v>0.0346</v>
      </c>
      <c r="D18" s="430">
        <f>I18-H18</f>
        <v>0.0005000000000000004</v>
      </c>
      <c r="E18" s="434">
        <f t="shared" si="1"/>
        <v>1.4245014245014231</v>
      </c>
      <c r="F18" s="70"/>
      <c r="G18" s="77" t="s">
        <v>66</v>
      </c>
      <c r="H18" s="427">
        <v>0.0346</v>
      </c>
      <c r="I18" s="427">
        <v>0.0351</v>
      </c>
      <c r="J18" s="428"/>
      <c r="K18" s="428"/>
      <c r="L18" s="428"/>
      <c r="M18" s="70"/>
      <c r="N18" s="423" t="s">
        <v>66</v>
      </c>
      <c r="O18" s="119">
        <v>9.6204</v>
      </c>
      <c r="P18" s="430">
        <f>U18-T18</f>
        <v>0.11969999999999992</v>
      </c>
      <c r="Q18" s="434">
        <f t="shared" si="2"/>
        <v>1.2289401546185297</v>
      </c>
      <c r="S18" s="78" t="s">
        <v>66</v>
      </c>
      <c r="T18" s="165">
        <v>9.6204</v>
      </c>
      <c r="U18" s="165">
        <v>9.7401</v>
      </c>
      <c r="V18" s="106"/>
      <c r="W18" s="106"/>
      <c r="X18" s="106"/>
    </row>
    <row r="19" spans="2:24" ht="12.75" customHeight="1">
      <c r="B19" s="386" t="s">
        <v>20</v>
      </c>
      <c r="C19" s="365">
        <v>0.0301</v>
      </c>
      <c r="D19" s="430">
        <f t="shared" si="3"/>
        <v>0.0017999999999999995</v>
      </c>
      <c r="E19" s="434">
        <f t="shared" si="1"/>
        <v>5.642633228840122</v>
      </c>
      <c r="F19" s="70"/>
      <c r="G19" s="77" t="s">
        <v>67</v>
      </c>
      <c r="H19" s="427">
        <v>0.0301</v>
      </c>
      <c r="I19" s="427">
        <v>0.0319</v>
      </c>
      <c r="J19" s="428"/>
      <c r="K19" s="428"/>
      <c r="L19" s="428"/>
      <c r="M19" s="70"/>
      <c r="N19" s="423" t="s">
        <v>67</v>
      </c>
      <c r="O19" s="119">
        <v>8.35</v>
      </c>
      <c r="P19" s="430">
        <f t="shared" si="0"/>
        <v>0.5199999999999996</v>
      </c>
      <c r="Q19" s="434">
        <f t="shared" si="2"/>
        <v>5.862457722660652</v>
      </c>
      <c r="S19" s="78" t="s">
        <v>67</v>
      </c>
      <c r="T19" s="165">
        <v>8.35</v>
      </c>
      <c r="U19" s="165">
        <v>8.87</v>
      </c>
      <c r="V19" s="106"/>
      <c r="W19" s="106"/>
      <c r="X19" s="106"/>
    </row>
    <row r="20" spans="2:24" ht="12.75" customHeight="1">
      <c r="B20" s="386" t="s">
        <v>22</v>
      </c>
      <c r="C20" s="365">
        <v>0.0277</v>
      </c>
      <c r="D20" s="430">
        <f t="shared" si="3"/>
        <v>0.0017000000000000001</v>
      </c>
      <c r="E20" s="434">
        <f t="shared" si="1"/>
        <v>5.782312925170063</v>
      </c>
      <c r="F20" s="70"/>
      <c r="G20" s="77" t="s">
        <v>68</v>
      </c>
      <c r="H20" s="427">
        <v>0.0277</v>
      </c>
      <c r="I20" s="427">
        <v>0.0294</v>
      </c>
      <c r="J20" s="428"/>
      <c r="K20" s="428"/>
      <c r="L20" s="428"/>
      <c r="M20" s="70"/>
      <c r="N20" s="423" t="s">
        <v>68</v>
      </c>
      <c r="O20" s="119">
        <v>7.7</v>
      </c>
      <c r="P20" s="430">
        <f t="shared" si="0"/>
        <v>0.46999999999999975</v>
      </c>
      <c r="Q20" s="434">
        <f t="shared" si="2"/>
        <v>5.7527539779681724</v>
      </c>
      <c r="S20" s="78" t="s">
        <v>68</v>
      </c>
      <c r="T20" s="165">
        <v>7.7</v>
      </c>
      <c r="U20" s="165">
        <v>8.17</v>
      </c>
      <c r="V20" s="106"/>
      <c r="W20" s="106"/>
      <c r="X20" s="106"/>
    </row>
    <row r="21" spans="2:24" ht="12.75" customHeight="1">
      <c r="B21" s="386" t="s">
        <v>23</v>
      </c>
      <c r="C21" s="365">
        <v>0.0218</v>
      </c>
      <c r="D21" s="430">
        <f t="shared" si="3"/>
        <v>0</v>
      </c>
      <c r="E21" s="434">
        <f t="shared" si="1"/>
        <v>0</v>
      </c>
      <c r="F21" s="70"/>
      <c r="G21" s="77" t="s">
        <v>69</v>
      </c>
      <c r="H21" s="427">
        <v>0.0218</v>
      </c>
      <c r="I21" s="427">
        <v>0.0218</v>
      </c>
      <c r="J21" s="428"/>
      <c r="K21" s="428"/>
      <c r="L21" s="428"/>
      <c r="M21" s="70"/>
      <c r="N21" s="423" t="s">
        <v>69</v>
      </c>
      <c r="O21" s="119">
        <v>6.05</v>
      </c>
      <c r="P21" s="430">
        <f t="shared" si="0"/>
        <v>0</v>
      </c>
      <c r="Q21" s="434">
        <f t="shared" si="2"/>
        <v>0</v>
      </c>
      <c r="S21" s="78" t="s">
        <v>69</v>
      </c>
      <c r="T21" s="165">
        <v>6.05</v>
      </c>
      <c r="U21" s="165">
        <v>6.05</v>
      </c>
      <c r="V21" s="106"/>
      <c r="W21" s="106"/>
      <c r="X21" s="106"/>
    </row>
    <row r="22" spans="2:24" ht="12.75" customHeight="1">
      <c r="B22" s="386" t="s">
        <v>24</v>
      </c>
      <c r="C22" s="365">
        <v>0.0359</v>
      </c>
      <c r="D22" s="430">
        <f t="shared" si="3"/>
        <v>0.0012999999999999956</v>
      </c>
      <c r="E22" s="434">
        <f t="shared" si="1"/>
        <v>3.4946236559139643</v>
      </c>
      <c r="F22" s="70"/>
      <c r="G22" s="77" t="s">
        <v>70</v>
      </c>
      <c r="H22" s="427">
        <v>0.0359</v>
      </c>
      <c r="I22" s="427">
        <v>0.0372</v>
      </c>
      <c r="J22" s="428"/>
      <c r="K22" s="428"/>
      <c r="L22" s="428"/>
      <c r="M22" s="70"/>
      <c r="N22" s="423" t="s">
        <v>70</v>
      </c>
      <c r="O22" s="119">
        <v>9.96</v>
      </c>
      <c r="P22" s="430">
        <f t="shared" si="0"/>
        <v>0.3699999999999992</v>
      </c>
      <c r="Q22" s="434">
        <f t="shared" si="2"/>
        <v>3.581800580832517</v>
      </c>
      <c r="S22" s="78" t="s">
        <v>70</v>
      </c>
      <c r="T22" s="165">
        <v>9.96</v>
      </c>
      <c r="U22" s="165">
        <v>10.33</v>
      </c>
      <c r="V22" s="106"/>
      <c r="W22" s="106"/>
      <c r="X22" s="106"/>
    </row>
    <row r="23" spans="2:24" ht="12.75" customHeight="1">
      <c r="B23" s="386" t="s">
        <v>25</v>
      </c>
      <c r="C23" s="365">
        <v>0.032</v>
      </c>
      <c r="D23" s="430">
        <f t="shared" si="3"/>
        <v>0.001799999999999996</v>
      </c>
      <c r="E23" s="434">
        <f t="shared" si="1"/>
        <v>5.325443786982243</v>
      </c>
      <c r="F23" s="70"/>
      <c r="G23" s="77" t="s">
        <v>71</v>
      </c>
      <c r="H23" s="427">
        <v>0.032</v>
      </c>
      <c r="I23" s="427">
        <v>0.0338</v>
      </c>
      <c r="J23" s="428"/>
      <c r="K23" s="428"/>
      <c r="L23" s="428"/>
      <c r="M23" s="70"/>
      <c r="N23" s="423" t="s">
        <v>71</v>
      </c>
      <c r="O23" s="119">
        <v>8.8989</v>
      </c>
      <c r="P23" s="430">
        <f t="shared" si="0"/>
        <v>0.4859000000000009</v>
      </c>
      <c r="Q23" s="434">
        <f t="shared" si="2"/>
        <v>5.177521097945625</v>
      </c>
      <c r="S23" s="78" t="s">
        <v>71</v>
      </c>
      <c r="T23" s="165">
        <v>8.8989</v>
      </c>
      <c r="U23" s="165">
        <v>9.3848</v>
      </c>
      <c r="V23" s="106"/>
      <c r="W23" s="106"/>
      <c r="X23" s="106"/>
    </row>
    <row r="24" spans="2:24" ht="12.75" customHeight="1">
      <c r="B24" s="386" t="s">
        <v>27</v>
      </c>
      <c r="C24" s="365">
        <v>0.0254</v>
      </c>
      <c r="D24" s="430">
        <f t="shared" si="3"/>
        <v>0.006200000000000004</v>
      </c>
      <c r="E24" s="434">
        <f t="shared" si="1"/>
        <v>19.620253164556978</v>
      </c>
      <c r="F24" s="70"/>
      <c r="G24" s="77" t="s">
        <v>72</v>
      </c>
      <c r="H24" s="427">
        <v>0.0254</v>
      </c>
      <c r="I24" s="427">
        <v>0.0316</v>
      </c>
      <c r="J24" s="428"/>
      <c r="K24" s="428"/>
      <c r="L24" s="428"/>
      <c r="M24" s="70"/>
      <c r="N24" s="423" t="s">
        <v>72</v>
      </c>
      <c r="O24" s="119">
        <v>7.05</v>
      </c>
      <c r="P24" s="430">
        <f t="shared" si="0"/>
        <v>1.7399999999999993</v>
      </c>
      <c r="Q24" s="434">
        <f t="shared" si="2"/>
        <v>19.795221843003407</v>
      </c>
      <c r="S24" s="78" t="s">
        <v>72</v>
      </c>
      <c r="T24" s="165">
        <v>7.05</v>
      </c>
      <c r="U24" s="165">
        <v>8.79</v>
      </c>
      <c r="V24" s="106"/>
      <c r="W24" s="106"/>
      <c r="X24" s="106"/>
    </row>
    <row r="25" spans="2:24" ht="12.75" customHeight="1">
      <c r="B25" s="386" t="s">
        <v>28</v>
      </c>
      <c r="C25" s="365">
        <v>0.0295</v>
      </c>
      <c r="D25" s="430">
        <f t="shared" si="3"/>
        <v>0.008300000000000002</v>
      </c>
      <c r="E25" s="434">
        <f t="shared" si="1"/>
        <v>21.957671957671966</v>
      </c>
      <c r="F25" s="70"/>
      <c r="G25" s="77" t="s">
        <v>73</v>
      </c>
      <c r="H25" s="427">
        <v>0.0295</v>
      </c>
      <c r="I25" s="427">
        <v>0.0378</v>
      </c>
      <c r="J25" s="428"/>
      <c r="K25" s="428"/>
      <c r="L25" s="428"/>
      <c r="M25" s="70"/>
      <c r="N25" s="423" t="s">
        <v>73</v>
      </c>
      <c r="O25" s="119">
        <v>8.19</v>
      </c>
      <c r="P25" s="430">
        <f t="shared" si="0"/>
        <v>2.3100000000000005</v>
      </c>
      <c r="Q25" s="434">
        <f t="shared" si="2"/>
        <v>22.000000000000007</v>
      </c>
      <c r="S25" s="78" t="s">
        <v>73</v>
      </c>
      <c r="T25" s="165">
        <v>8.19</v>
      </c>
      <c r="U25" s="165">
        <v>10.5</v>
      </c>
      <c r="V25" s="106"/>
      <c r="W25" s="106"/>
      <c r="X25" s="106"/>
    </row>
    <row r="26" spans="2:24" ht="12.75" customHeight="1">
      <c r="B26" s="386" t="s">
        <v>29</v>
      </c>
      <c r="C26" s="365">
        <v>0.0332</v>
      </c>
      <c r="D26" s="430">
        <f t="shared" si="3"/>
        <v>0.0005999999999999964</v>
      </c>
      <c r="E26" s="434">
        <f t="shared" si="1"/>
        <v>1.7751479289940697</v>
      </c>
      <c r="F26" s="70"/>
      <c r="G26" s="77" t="s">
        <v>74</v>
      </c>
      <c r="H26" s="427">
        <v>0.0332</v>
      </c>
      <c r="I26" s="427">
        <v>0.0338</v>
      </c>
      <c r="J26" s="428"/>
      <c r="K26" s="428"/>
      <c r="L26" s="428"/>
      <c r="M26" s="70"/>
      <c r="N26" s="423" t="s">
        <v>74</v>
      </c>
      <c r="O26" s="119">
        <v>9.2317</v>
      </c>
      <c r="P26" s="430">
        <f t="shared" si="0"/>
        <v>0.15620000000000012</v>
      </c>
      <c r="Q26" s="434">
        <f t="shared" si="2"/>
        <v>1.6638438841487413</v>
      </c>
      <c r="S26" s="78" t="s">
        <v>74</v>
      </c>
      <c r="T26" s="165">
        <v>9.2317</v>
      </c>
      <c r="U26" s="165">
        <v>9.3879</v>
      </c>
      <c r="V26" s="106"/>
      <c r="W26" s="106"/>
      <c r="X26" s="106"/>
    </row>
    <row r="27" spans="2:24" ht="12.75" customHeight="1">
      <c r="B27" s="386" t="s">
        <v>30</v>
      </c>
      <c r="C27" s="365">
        <v>0.0374</v>
      </c>
      <c r="D27" s="430">
        <f t="shared" si="3"/>
        <v>0.0005000000000000004</v>
      </c>
      <c r="E27" s="434">
        <f t="shared" si="1"/>
        <v>1.319261213720313</v>
      </c>
      <c r="F27" s="70"/>
      <c r="G27" s="77" t="s">
        <v>75</v>
      </c>
      <c r="H27" s="427">
        <v>0.0374</v>
      </c>
      <c r="I27" s="427">
        <v>0.0379</v>
      </c>
      <c r="J27" s="428"/>
      <c r="K27" s="428"/>
      <c r="L27" s="428"/>
      <c r="M27" s="70"/>
      <c r="N27" s="423" t="s">
        <v>75</v>
      </c>
      <c r="O27" s="119">
        <v>10.39</v>
      </c>
      <c r="P27" s="430">
        <f t="shared" si="0"/>
        <v>0.129999999999999</v>
      </c>
      <c r="Q27" s="434">
        <f t="shared" si="2"/>
        <v>1.2357414448669113</v>
      </c>
      <c r="S27" s="78" t="s">
        <v>75</v>
      </c>
      <c r="T27" s="165">
        <v>10.39</v>
      </c>
      <c r="U27" s="165">
        <v>10.52</v>
      </c>
      <c r="V27" s="106"/>
      <c r="W27" s="106"/>
      <c r="X27" s="106"/>
    </row>
    <row r="28" spans="2:24" ht="12.75" customHeight="1">
      <c r="B28" s="386" t="s">
        <v>31</v>
      </c>
      <c r="C28" s="365">
        <v>0.0203</v>
      </c>
      <c r="D28" s="430">
        <f t="shared" si="3"/>
        <v>0.008700000000000003</v>
      </c>
      <c r="E28" s="434">
        <f t="shared" si="1"/>
        <v>30.000000000000004</v>
      </c>
      <c r="F28" s="70"/>
      <c r="G28" s="77" t="s">
        <v>76</v>
      </c>
      <c r="H28" s="427">
        <v>0.0203</v>
      </c>
      <c r="I28" s="427">
        <v>0.029</v>
      </c>
      <c r="J28" s="428"/>
      <c r="K28" s="428"/>
      <c r="L28" s="428"/>
      <c r="M28" s="70"/>
      <c r="N28" s="423" t="s">
        <v>76</v>
      </c>
      <c r="O28" s="119">
        <v>5.6401</v>
      </c>
      <c r="P28" s="430">
        <f t="shared" si="0"/>
        <v>2.412699999999999</v>
      </c>
      <c r="Q28" s="434">
        <f t="shared" si="2"/>
        <v>29.96100735148022</v>
      </c>
      <c r="S28" s="78" t="s">
        <v>76</v>
      </c>
      <c r="T28" s="165">
        <v>5.6401</v>
      </c>
      <c r="U28" s="165">
        <v>8.0528</v>
      </c>
      <c r="V28" s="106"/>
      <c r="W28" s="106"/>
      <c r="X28" s="106"/>
    </row>
    <row r="29" spans="2:24" ht="12.75" customHeight="1">
      <c r="B29" s="386" t="s">
        <v>32</v>
      </c>
      <c r="C29" s="365">
        <v>0.0326</v>
      </c>
      <c r="D29" s="430">
        <f t="shared" si="3"/>
        <v>0.005400000000000002</v>
      </c>
      <c r="E29" s="434">
        <f t="shared" si="1"/>
        <v>14.210526315789485</v>
      </c>
      <c r="F29" s="70"/>
      <c r="G29" s="77" t="s">
        <v>77</v>
      </c>
      <c r="H29" s="427">
        <v>0.0326</v>
      </c>
      <c r="I29" s="427">
        <v>0.038</v>
      </c>
      <c r="J29" s="428"/>
      <c r="K29" s="428"/>
      <c r="L29" s="428"/>
      <c r="M29" s="70"/>
      <c r="N29" s="423" t="s">
        <v>77</v>
      </c>
      <c r="O29" s="119">
        <v>9.07</v>
      </c>
      <c r="P29" s="430">
        <f t="shared" si="0"/>
        <v>1.5</v>
      </c>
      <c r="Q29" s="434">
        <f t="shared" si="2"/>
        <v>14.19110690633869</v>
      </c>
      <c r="S29" s="78" t="s">
        <v>77</v>
      </c>
      <c r="T29" s="165">
        <v>9.07</v>
      </c>
      <c r="U29" s="165">
        <v>10.57</v>
      </c>
      <c r="V29" s="106"/>
      <c r="W29" s="106"/>
      <c r="X29" s="106"/>
    </row>
    <row r="30" spans="2:24" ht="12.75" customHeight="1">
      <c r="B30" s="386" t="s">
        <v>33</v>
      </c>
      <c r="C30" s="365">
        <v>0.0333</v>
      </c>
      <c r="D30" s="430">
        <f t="shared" si="3"/>
        <v>0.0013999999999999985</v>
      </c>
      <c r="E30" s="434">
        <f t="shared" si="1"/>
        <v>4.034582132564834</v>
      </c>
      <c r="F30" s="70"/>
      <c r="G30" s="77" t="s">
        <v>78</v>
      </c>
      <c r="H30" s="427">
        <v>0.0333</v>
      </c>
      <c r="I30" s="427">
        <v>0.0347</v>
      </c>
      <c r="J30" s="428"/>
      <c r="K30" s="428"/>
      <c r="L30" s="428"/>
      <c r="M30" s="70"/>
      <c r="N30" s="423" t="s">
        <v>78</v>
      </c>
      <c r="O30" s="119">
        <v>9.26</v>
      </c>
      <c r="P30" s="430">
        <f t="shared" si="0"/>
        <v>0.370000000000001</v>
      </c>
      <c r="Q30" s="434">
        <f t="shared" si="2"/>
        <v>3.84215991692628</v>
      </c>
      <c r="S30" s="78" t="s">
        <v>78</v>
      </c>
      <c r="T30" s="165">
        <v>9.26</v>
      </c>
      <c r="U30" s="165">
        <v>9.63</v>
      </c>
      <c r="V30" s="106"/>
      <c r="W30" s="106"/>
      <c r="X30" s="106"/>
    </row>
    <row r="31" spans="2:24" ht="12.75" customHeight="1">
      <c r="B31" s="386" t="s">
        <v>34</v>
      </c>
      <c r="C31" s="365">
        <v>0.0283</v>
      </c>
      <c r="D31" s="430">
        <f t="shared" si="3"/>
        <v>0.013900000000000003</v>
      </c>
      <c r="E31" s="434">
        <f t="shared" si="1"/>
        <v>32.93838862559242</v>
      </c>
      <c r="F31" s="70"/>
      <c r="G31" s="77" t="s">
        <v>79</v>
      </c>
      <c r="H31" s="427">
        <v>0.0283</v>
      </c>
      <c r="I31" s="427">
        <v>0.0422</v>
      </c>
      <c r="J31" s="428"/>
      <c r="K31" s="428"/>
      <c r="L31" s="428"/>
      <c r="M31" s="70"/>
      <c r="N31" s="423" t="s">
        <v>79</v>
      </c>
      <c r="O31" s="119">
        <v>7.87</v>
      </c>
      <c r="P31" s="430">
        <f t="shared" si="0"/>
        <v>3.8600000000000003</v>
      </c>
      <c r="Q31" s="434">
        <f t="shared" si="2"/>
        <v>32.90707587382779</v>
      </c>
      <c r="S31" s="78" t="s">
        <v>79</v>
      </c>
      <c r="T31" s="165">
        <v>7.87</v>
      </c>
      <c r="U31" s="165">
        <v>11.73</v>
      </c>
      <c r="V31" s="106"/>
      <c r="W31" s="106"/>
      <c r="X31" s="106"/>
    </row>
    <row r="32" spans="2:24" ht="12.75" customHeight="1">
      <c r="B32" s="386" t="s">
        <v>35</v>
      </c>
      <c r="C32" s="365">
        <v>0.033</v>
      </c>
      <c r="D32" s="430">
        <f t="shared" si="3"/>
        <v>0.008799999999999995</v>
      </c>
      <c r="E32" s="434">
        <f t="shared" si="1"/>
        <v>21.052631578947356</v>
      </c>
      <c r="F32" s="70"/>
      <c r="G32" s="77" t="s">
        <v>80</v>
      </c>
      <c r="H32" s="427">
        <v>0.033</v>
      </c>
      <c r="I32" s="427">
        <v>0.0418</v>
      </c>
      <c r="J32" s="428"/>
      <c r="K32" s="428"/>
      <c r="L32" s="428"/>
      <c r="M32" s="70"/>
      <c r="N32" s="423" t="s">
        <v>80</v>
      </c>
      <c r="O32" s="119">
        <v>9.1685</v>
      </c>
      <c r="P32" s="430">
        <f t="shared" si="0"/>
        <v>2.4407999999999994</v>
      </c>
      <c r="Q32" s="434">
        <f t="shared" si="2"/>
        <v>21.024523442412544</v>
      </c>
      <c r="S32" s="78" t="s">
        <v>80</v>
      </c>
      <c r="T32" s="165">
        <v>9.1685</v>
      </c>
      <c r="U32" s="165">
        <v>11.6093</v>
      </c>
      <c r="V32" s="106"/>
      <c r="W32" s="106"/>
      <c r="X32" s="106"/>
    </row>
    <row r="33" spans="2:24" ht="12.75" customHeight="1">
      <c r="B33" s="357" t="s">
        <v>36</v>
      </c>
      <c r="C33" s="366">
        <v>0.0334</v>
      </c>
      <c r="D33" s="431">
        <f t="shared" si="3"/>
        <v>0.0017000000000000001</v>
      </c>
      <c r="E33" s="435">
        <f t="shared" si="1"/>
        <v>4.843304843304841</v>
      </c>
      <c r="F33" s="70"/>
      <c r="G33" s="77" t="s">
        <v>81</v>
      </c>
      <c r="H33" s="427">
        <v>0.0334</v>
      </c>
      <c r="I33" s="427">
        <v>0.0351</v>
      </c>
      <c r="J33" s="428"/>
      <c r="K33" s="428"/>
      <c r="L33" s="428"/>
      <c r="M33" s="70"/>
      <c r="N33" s="424" t="s">
        <v>81</v>
      </c>
      <c r="O33" s="122">
        <v>9.2818</v>
      </c>
      <c r="P33" s="431">
        <f t="shared" si="0"/>
        <v>0.4724000000000004</v>
      </c>
      <c r="Q33" s="435">
        <f t="shared" si="2"/>
        <v>4.843041971663487</v>
      </c>
      <c r="S33" s="78" t="s">
        <v>81</v>
      </c>
      <c r="T33" s="165">
        <v>9.2818</v>
      </c>
      <c r="U33" s="165">
        <v>9.7542</v>
      </c>
      <c r="V33" s="106"/>
      <c r="W33" s="106"/>
      <c r="X33" s="106"/>
    </row>
    <row r="34" spans="2:24" ht="12.75" customHeight="1">
      <c r="B34" s="355" t="s">
        <v>38</v>
      </c>
      <c r="C34" s="367">
        <v>0.0497</v>
      </c>
      <c r="D34" s="432">
        <f>I34-H34</f>
        <v>0.010099999999999998</v>
      </c>
      <c r="E34" s="436">
        <f t="shared" si="1"/>
        <v>16.88963210702341</v>
      </c>
      <c r="F34" s="70"/>
      <c r="G34" s="77" t="s">
        <v>82</v>
      </c>
      <c r="H34" s="427">
        <v>0.0497</v>
      </c>
      <c r="I34" s="427">
        <v>0.0598</v>
      </c>
      <c r="J34" s="428"/>
      <c r="K34" s="428"/>
      <c r="L34" s="428"/>
      <c r="M34" s="70"/>
      <c r="N34" s="425" t="s">
        <v>82</v>
      </c>
      <c r="O34" s="168">
        <v>13.7963</v>
      </c>
      <c r="P34" s="432">
        <f>U34-T34</f>
        <v>2.818599999999998</v>
      </c>
      <c r="Q34" s="435">
        <f t="shared" si="2"/>
        <v>16.964291088119687</v>
      </c>
      <c r="S34" s="78" t="s">
        <v>82</v>
      </c>
      <c r="T34" s="165">
        <v>13.7963</v>
      </c>
      <c r="U34" s="165">
        <v>16.6149</v>
      </c>
      <c r="V34" s="106"/>
      <c r="W34" s="106"/>
      <c r="X34" s="106"/>
    </row>
    <row r="35" spans="2:24" ht="12.75" customHeight="1">
      <c r="B35" s="385" t="s">
        <v>41</v>
      </c>
      <c r="C35" s="364">
        <v>0.0253</v>
      </c>
      <c r="D35" s="429">
        <f>I35-H35</f>
        <v>0.001899999999999999</v>
      </c>
      <c r="E35" s="434">
        <f t="shared" si="1"/>
        <v>6.985294117647056</v>
      </c>
      <c r="F35" s="70"/>
      <c r="G35" s="77" t="s">
        <v>83</v>
      </c>
      <c r="H35" s="427">
        <v>0.0253</v>
      </c>
      <c r="I35" s="427">
        <v>0.0272</v>
      </c>
      <c r="J35" s="428"/>
      <c r="K35" s="428"/>
      <c r="L35" s="428"/>
      <c r="M35" s="70"/>
      <c r="N35" s="422" t="s">
        <v>83</v>
      </c>
      <c r="O35" s="118">
        <v>7.0245</v>
      </c>
      <c r="P35" s="429">
        <f t="shared" si="0"/>
        <v>0.5369000000000002</v>
      </c>
      <c r="Q35" s="434">
        <f t="shared" si="2"/>
        <v>7.100536937604152</v>
      </c>
      <c r="S35" s="78" t="s">
        <v>83</v>
      </c>
      <c r="T35" s="165">
        <v>7.0245</v>
      </c>
      <c r="U35" s="165">
        <v>7.5614</v>
      </c>
      <c r="V35" s="106"/>
      <c r="W35" s="106"/>
      <c r="X35" s="106"/>
    </row>
    <row r="36" spans="2:24" ht="12.75" customHeight="1">
      <c r="B36" s="386" t="s">
        <v>43</v>
      </c>
      <c r="C36" s="365">
        <v>0.0361</v>
      </c>
      <c r="D36" s="430">
        <f>I36-H36</f>
        <v>0</v>
      </c>
      <c r="E36" s="434">
        <f t="shared" si="1"/>
        <v>0</v>
      </c>
      <c r="F36" s="70"/>
      <c r="G36" s="77" t="s">
        <v>84</v>
      </c>
      <c r="H36" s="427">
        <v>0.0361</v>
      </c>
      <c r="I36" s="427">
        <v>0.0361</v>
      </c>
      <c r="J36" s="428"/>
      <c r="K36" s="428"/>
      <c r="L36" s="428"/>
      <c r="M36" s="70"/>
      <c r="N36" s="423" t="s">
        <v>84</v>
      </c>
      <c r="O36" s="119">
        <v>10.0395</v>
      </c>
      <c r="P36" s="430">
        <f>U36-T36</f>
        <v>0</v>
      </c>
      <c r="Q36" s="434">
        <f t="shared" si="2"/>
        <v>0</v>
      </c>
      <c r="S36" s="78" t="s">
        <v>84</v>
      </c>
      <c r="T36" s="165">
        <v>10.0395</v>
      </c>
      <c r="U36" s="165">
        <v>10.0395</v>
      </c>
      <c r="V36" s="106"/>
      <c r="W36" s="106"/>
      <c r="X36" s="106"/>
    </row>
    <row r="37" spans="2:24" ht="12.75" customHeight="1">
      <c r="B37" s="357" t="s">
        <v>44</v>
      </c>
      <c r="C37" s="366">
        <v>0.0246</v>
      </c>
      <c r="D37" s="431">
        <f t="shared" si="3"/>
        <v>0.0005999999999999998</v>
      </c>
      <c r="E37" s="435">
        <f t="shared" si="1"/>
        <v>2.3809523809523836</v>
      </c>
      <c r="F37" s="70"/>
      <c r="G37" s="77" t="s">
        <v>85</v>
      </c>
      <c r="H37" s="427">
        <v>0.0246</v>
      </c>
      <c r="I37" s="427">
        <v>0.0252</v>
      </c>
      <c r="J37" s="428"/>
      <c r="K37" s="428"/>
      <c r="L37" s="428"/>
      <c r="M37" s="70"/>
      <c r="N37" s="424" t="s">
        <v>85</v>
      </c>
      <c r="O37" s="122">
        <v>6.8252</v>
      </c>
      <c r="P37" s="431">
        <f t="shared" si="0"/>
        <v>0.1886000000000001</v>
      </c>
      <c r="Q37" s="435">
        <f t="shared" si="2"/>
        <v>2.688984573269837</v>
      </c>
      <c r="S37" s="78" t="s">
        <v>85</v>
      </c>
      <c r="T37" s="165">
        <v>6.8252</v>
      </c>
      <c r="U37" s="165">
        <v>7.0138</v>
      </c>
      <c r="V37" s="106"/>
      <c r="W37" s="106"/>
      <c r="X37" s="106"/>
    </row>
    <row r="38" spans="2:24" ht="12.75" customHeight="1">
      <c r="B38" s="111" t="s">
        <v>46</v>
      </c>
      <c r="C38" s="368">
        <v>0.0407</v>
      </c>
      <c r="D38" s="433">
        <f>I38-H38</f>
        <v>0.012499999999999997</v>
      </c>
      <c r="E38" s="435">
        <f t="shared" si="1"/>
        <v>23.49624060150376</v>
      </c>
      <c r="F38" s="70"/>
      <c r="G38" s="77" t="s">
        <v>86</v>
      </c>
      <c r="H38" s="427">
        <v>0.0407</v>
      </c>
      <c r="I38" s="427">
        <v>0.0532</v>
      </c>
      <c r="J38" s="428"/>
      <c r="K38" s="428"/>
      <c r="L38" s="428"/>
      <c r="M38" s="70"/>
      <c r="N38" s="426" t="s">
        <v>86</v>
      </c>
      <c r="O38" s="123">
        <v>11.2996</v>
      </c>
      <c r="P38" s="433">
        <f>U38-T38</f>
        <v>3.476700000000001</v>
      </c>
      <c r="Q38" s="435">
        <f t="shared" si="2"/>
        <v>23.52889424280774</v>
      </c>
      <c r="S38" s="78" t="s">
        <v>86</v>
      </c>
      <c r="T38" s="165">
        <v>11.2996</v>
      </c>
      <c r="U38" s="165">
        <v>14.7763</v>
      </c>
      <c r="V38" s="106"/>
      <c r="W38" s="106"/>
      <c r="X38" s="106"/>
    </row>
    <row r="39" spans="2:24" ht="12.75" customHeight="1">
      <c r="B39" s="111" t="s">
        <v>47</v>
      </c>
      <c r="C39" s="368">
        <v>0.0271</v>
      </c>
      <c r="D39" s="433">
        <f>I39-H39</f>
        <v>0</v>
      </c>
      <c r="E39" s="435">
        <f>(1-(C39/(C39+D39)))*100</f>
        <v>0</v>
      </c>
      <c r="F39" s="70"/>
      <c r="G39" s="77" t="s">
        <v>87</v>
      </c>
      <c r="H39" s="427">
        <v>0.0271</v>
      </c>
      <c r="I39" s="427">
        <v>0.0271</v>
      </c>
      <c r="J39" s="428"/>
      <c r="K39" s="428"/>
      <c r="L39" s="428"/>
      <c r="M39" s="70"/>
      <c r="N39" s="426" t="s">
        <v>87</v>
      </c>
      <c r="O39" s="123">
        <v>7.5417</v>
      </c>
      <c r="P39" s="433">
        <f>U39-T39</f>
        <v>0</v>
      </c>
      <c r="Q39" s="435">
        <f>(1-(O39/(O39+P39)))*100</f>
        <v>0</v>
      </c>
      <c r="S39" s="78" t="s">
        <v>87</v>
      </c>
      <c r="T39" s="165">
        <v>7.5417</v>
      </c>
      <c r="U39" s="165">
        <v>7.5417</v>
      </c>
      <c r="V39" s="106"/>
      <c r="W39" s="106"/>
      <c r="X39" s="106"/>
    </row>
    <row r="40" spans="8:21" ht="12.75" customHeight="1">
      <c r="H40" s="98"/>
      <c r="I40" s="98"/>
      <c r="T40" s="98"/>
      <c r="U40" s="98"/>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5" ht="13.5">
      <c r="C55" s="69"/>
    </row>
    <row r="56" ht="13.5">
      <c r="C56" s="69"/>
    </row>
  </sheetData>
  <mergeCells count="9">
    <mergeCell ref="B5:B7"/>
    <mergeCell ref="C5:E5"/>
    <mergeCell ref="O5:Q5"/>
    <mergeCell ref="Q6:Q7"/>
    <mergeCell ref="C6:C7"/>
    <mergeCell ref="D6:D7"/>
    <mergeCell ref="E6:E7"/>
    <mergeCell ref="O6:O7"/>
    <mergeCell ref="P6:P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5"/>
  <sheetViews>
    <sheetView showGridLines="0" workbookViewId="0" topLeftCell="A1">
      <selection activeCell="B19" sqref="B19:P48"/>
    </sheetView>
  </sheetViews>
  <sheetFormatPr defaultColWidth="9.140625" defaultRowHeight="15"/>
  <cols>
    <col min="1" max="1" width="4.7109375" style="59" customWidth="1"/>
    <col min="2" max="2" width="6.7109375" style="59" customWidth="1"/>
    <col min="3" max="10" width="7.7109375" style="59" customWidth="1"/>
    <col min="11" max="19" width="9.140625" style="59" customWidth="1"/>
    <col min="20" max="20" width="6.7109375" style="59" customWidth="1"/>
    <col min="21" max="28" width="7.7109375" style="59" customWidth="1"/>
    <col min="29" max="16384" width="9.140625" style="59" customWidth="1"/>
  </cols>
  <sheetData>
    <row r="1" ht="12.75" customHeight="1"/>
    <row r="2" ht="12.75" customHeight="1"/>
    <row r="3" spans="2:20" ht="12.75" customHeight="1">
      <c r="B3" s="68"/>
      <c r="T3" s="68"/>
    </row>
    <row r="4" ht="12.75" customHeight="1">
      <c r="B4" s="68"/>
    </row>
    <row r="5" spans="2:20" ht="12.75" customHeight="1">
      <c r="B5" s="68" t="s">
        <v>118</v>
      </c>
      <c r="T5" s="68" t="s">
        <v>119</v>
      </c>
    </row>
    <row r="6" ht="12.75" customHeight="1"/>
    <row r="7" spans="2:36" ht="12.75" customHeight="1">
      <c r="B7" s="71"/>
      <c r="C7" s="75" t="s">
        <v>94</v>
      </c>
      <c r="D7" s="75" t="s">
        <v>95</v>
      </c>
      <c r="E7" s="75" t="s">
        <v>96</v>
      </c>
      <c r="F7" s="75" t="s">
        <v>97</v>
      </c>
      <c r="G7" s="75" t="s">
        <v>98</v>
      </c>
      <c r="H7" s="76" t="s">
        <v>99</v>
      </c>
      <c r="I7" s="76" t="s">
        <v>100</v>
      </c>
      <c r="J7" s="76" t="s">
        <v>101</v>
      </c>
      <c r="K7" s="76" t="s">
        <v>102</v>
      </c>
      <c r="L7" s="76" t="s">
        <v>103</v>
      </c>
      <c r="M7" s="76" t="s">
        <v>104</v>
      </c>
      <c r="N7" s="76" t="s">
        <v>4</v>
      </c>
      <c r="O7" s="76" t="s">
        <v>105</v>
      </c>
      <c r="P7" s="76" t="s">
        <v>5</v>
      </c>
      <c r="Q7" s="76" t="s">
        <v>106</v>
      </c>
      <c r="R7" s="76" t="s">
        <v>6</v>
      </c>
      <c r="T7" s="71"/>
      <c r="U7" s="75" t="s">
        <v>94</v>
      </c>
      <c r="V7" s="75" t="s">
        <v>95</v>
      </c>
      <c r="W7" s="75" t="s">
        <v>96</v>
      </c>
      <c r="X7" s="75" t="s">
        <v>97</v>
      </c>
      <c r="Y7" s="75" t="s">
        <v>98</v>
      </c>
      <c r="Z7" s="76" t="s">
        <v>99</v>
      </c>
      <c r="AA7" s="76" t="s">
        <v>100</v>
      </c>
      <c r="AB7" s="76" t="s">
        <v>101</v>
      </c>
      <c r="AC7" s="76" t="s">
        <v>102</v>
      </c>
      <c r="AD7" s="76" t="s">
        <v>103</v>
      </c>
      <c r="AE7" s="76" t="s">
        <v>104</v>
      </c>
      <c r="AF7" s="76" t="s">
        <v>4</v>
      </c>
      <c r="AG7" s="76" t="s">
        <v>105</v>
      </c>
      <c r="AH7" s="76" t="s">
        <v>5</v>
      </c>
      <c r="AI7" s="76" t="s">
        <v>106</v>
      </c>
      <c r="AJ7" s="76" t="s">
        <v>6</v>
      </c>
    </row>
    <row r="8" spans="2:36" ht="12.75" customHeight="1">
      <c r="B8" s="105" t="s">
        <v>7</v>
      </c>
      <c r="C8" s="96">
        <v>0.0344</v>
      </c>
      <c r="D8" s="96">
        <v>0.0393</v>
      </c>
      <c r="E8" s="96">
        <v>0.0361</v>
      </c>
      <c r="F8" s="96">
        <v>0.0301</v>
      </c>
      <c r="G8" s="96">
        <v>0.0311</v>
      </c>
      <c r="H8" s="96">
        <v>0.033</v>
      </c>
      <c r="I8" s="96">
        <v>0.0338</v>
      </c>
      <c r="J8" s="96">
        <v>0.0359</v>
      </c>
      <c r="K8" s="96">
        <v>0.0374</v>
      </c>
      <c r="L8" s="96">
        <v>0.0383</v>
      </c>
      <c r="M8" s="96">
        <v>0.0414</v>
      </c>
      <c r="N8" s="96">
        <v>0.0402</v>
      </c>
      <c r="O8" s="96">
        <v>0.0395</v>
      </c>
      <c r="P8" s="96">
        <v>0.0369</v>
      </c>
      <c r="Q8" s="96">
        <v>0.037</v>
      </c>
      <c r="R8" s="96">
        <v>0.0344</v>
      </c>
      <c r="T8" s="105" t="s">
        <v>7</v>
      </c>
      <c r="U8" s="96">
        <v>9.57</v>
      </c>
      <c r="V8" s="96">
        <v>10.91</v>
      </c>
      <c r="W8" s="96">
        <v>10.02</v>
      </c>
      <c r="X8" s="96">
        <v>8.35</v>
      </c>
      <c r="Y8" s="96">
        <v>8.64</v>
      </c>
      <c r="Z8" s="96">
        <v>9.16</v>
      </c>
      <c r="AA8" s="96">
        <v>9.4</v>
      </c>
      <c r="AB8" s="96">
        <v>9.96</v>
      </c>
      <c r="AC8" s="96">
        <v>10.4</v>
      </c>
      <c r="AD8" s="96">
        <v>10.64</v>
      </c>
      <c r="AE8" s="96">
        <v>11.49</v>
      </c>
      <c r="AF8" s="96">
        <v>11.16</v>
      </c>
      <c r="AG8" s="96">
        <v>10.97</v>
      </c>
      <c r="AH8" s="96">
        <v>10.26</v>
      </c>
      <c r="AI8" s="96">
        <v>10.28</v>
      </c>
      <c r="AJ8" s="96">
        <v>9.56</v>
      </c>
    </row>
    <row r="9" spans="2:36" ht="12.75" customHeight="1">
      <c r="B9" s="108" t="s">
        <v>55</v>
      </c>
      <c r="C9" s="102">
        <v>0.0364</v>
      </c>
      <c r="D9" s="102">
        <v>0.0415</v>
      </c>
      <c r="E9" s="102">
        <v>0.0383</v>
      </c>
      <c r="F9" s="102">
        <v>0.0316</v>
      </c>
      <c r="G9" s="102">
        <v>0.0326</v>
      </c>
      <c r="H9" s="102">
        <v>0.0344</v>
      </c>
      <c r="I9" s="102">
        <v>0.0355</v>
      </c>
      <c r="J9" s="102">
        <v>0.0373</v>
      </c>
      <c r="K9" s="102">
        <v>0.0386</v>
      </c>
      <c r="L9" s="102">
        <v>0.0392</v>
      </c>
      <c r="M9" s="102">
        <v>0.043</v>
      </c>
      <c r="N9" s="102">
        <v>0.0413</v>
      </c>
      <c r="O9" s="102">
        <v>0.0405</v>
      </c>
      <c r="P9" s="102">
        <v>0.0376</v>
      </c>
      <c r="Q9" s="102">
        <v>0.0377</v>
      </c>
      <c r="R9" s="102">
        <v>0.0348</v>
      </c>
      <c r="T9" s="108" t="s">
        <v>55</v>
      </c>
      <c r="U9" s="102">
        <v>10.12</v>
      </c>
      <c r="V9" s="102">
        <v>11.54</v>
      </c>
      <c r="W9" s="102">
        <v>10.63</v>
      </c>
      <c r="X9" s="102">
        <v>8.78</v>
      </c>
      <c r="Y9" s="102">
        <v>9.06</v>
      </c>
      <c r="Z9" s="102">
        <v>9.56</v>
      </c>
      <c r="AA9" s="102">
        <v>9.87</v>
      </c>
      <c r="AB9" s="102">
        <v>10.36</v>
      </c>
      <c r="AC9" s="102">
        <v>10.71</v>
      </c>
      <c r="AD9" s="102">
        <v>10.88</v>
      </c>
      <c r="AE9" s="102">
        <v>11.95</v>
      </c>
      <c r="AF9" s="102">
        <v>11.47</v>
      </c>
      <c r="AG9" s="102">
        <v>11.26</v>
      </c>
      <c r="AH9" s="102">
        <v>10.45</v>
      </c>
      <c r="AI9" s="102">
        <v>10.47</v>
      </c>
      <c r="AJ9" s="102">
        <v>9.67</v>
      </c>
    </row>
    <row r="10" ht="12.75" customHeight="1"/>
    <row r="11" spans="2:20" ht="12.75" customHeight="1">
      <c r="B11" s="59" t="s">
        <v>128</v>
      </c>
      <c r="T11" s="59" t="s">
        <v>128</v>
      </c>
    </row>
    <row r="12" ht="12.75" customHeight="1"/>
    <row r="13" spans="3:10" ht="12.75" customHeight="1">
      <c r="C13" s="113"/>
      <c r="D13" s="113"/>
      <c r="E13" s="113"/>
      <c r="F13" s="113"/>
      <c r="G13" s="113"/>
      <c r="H13" s="113"/>
      <c r="I13" s="113"/>
      <c r="J13" s="113"/>
    </row>
    <row r="14" ht="12.75" customHeight="1">
      <c r="B14" s="113"/>
    </row>
    <row r="15" ht="12.75" customHeight="1">
      <c r="B15" s="113"/>
    </row>
    <row r="16" ht="12.75" customHeight="1">
      <c r="B16" s="60" t="s">
        <v>137</v>
      </c>
    </row>
    <row r="18" ht="15">
      <c r="B18" s="67"/>
    </row>
    <row r="19" ht="15">
      <c r="B19" s="173"/>
    </row>
    <row r="24" ht="15">
      <c r="B24" s="67"/>
    </row>
    <row r="25" ht="15">
      <c r="B25" s="173"/>
    </row>
    <row r="38" ht="15">
      <c r="B38" s="59" t="s">
        <v>128</v>
      </c>
    </row>
    <row r="45" ht="15">
      <c r="B45" s="180"/>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67"/>
  <sheetViews>
    <sheetView showGridLines="0" workbookViewId="0" topLeftCell="L1">
      <selection activeCell="V6" sqref="V6:AM45"/>
    </sheetView>
  </sheetViews>
  <sheetFormatPr defaultColWidth="9.140625" defaultRowHeight="15"/>
  <cols>
    <col min="1" max="1" width="3.00390625" style="59" customWidth="1"/>
    <col min="2" max="2" width="21.421875" style="59" customWidth="1"/>
    <col min="3" max="19" width="8.7109375" style="59" customWidth="1"/>
    <col min="20" max="20" width="6.57421875" style="59" customWidth="1"/>
    <col min="21" max="21" width="7.00390625" style="59" customWidth="1"/>
    <col min="22" max="22" width="20.8515625" style="59" customWidth="1"/>
    <col min="23" max="39" width="8.7109375" style="59" customWidth="1"/>
    <col min="40" max="16384" width="9.140625" style="59" customWidth="1"/>
  </cols>
  <sheetData>
    <row r="1" ht="12.75" customHeight="1"/>
    <row r="2" ht="12.75" customHeight="1">
      <c r="B2" s="61"/>
    </row>
    <row r="3" ht="12.75" customHeight="1"/>
    <row r="4" spans="2:22" ht="12.75" customHeight="1">
      <c r="B4" s="60" t="s">
        <v>169</v>
      </c>
      <c r="V4" s="60" t="s">
        <v>173</v>
      </c>
    </row>
    <row r="5" spans="3:21" ht="12.75" customHeight="1">
      <c r="C5" s="67"/>
      <c r="D5" s="67"/>
      <c r="S5" s="441"/>
      <c r="U5" s="67"/>
    </row>
    <row r="6" spans="2:39" ht="12.75" customHeight="1">
      <c r="B6" s="557" t="s">
        <v>131</v>
      </c>
      <c r="C6" s="546" t="s">
        <v>107</v>
      </c>
      <c r="D6" s="547"/>
      <c r="E6" s="547"/>
      <c r="F6" s="547"/>
      <c r="G6" s="547"/>
      <c r="H6" s="547"/>
      <c r="I6" s="547"/>
      <c r="J6" s="547"/>
      <c r="K6" s="547"/>
      <c r="L6" s="547"/>
      <c r="M6" s="547"/>
      <c r="N6" s="547"/>
      <c r="O6" s="547"/>
      <c r="P6" s="547"/>
      <c r="Q6" s="547"/>
      <c r="R6" s="548"/>
      <c r="S6" s="467" t="s">
        <v>6</v>
      </c>
      <c r="U6" s="67"/>
      <c r="V6" s="558"/>
      <c r="W6" s="546" t="s">
        <v>122</v>
      </c>
      <c r="X6" s="547"/>
      <c r="Y6" s="547"/>
      <c r="Z6" s="547"/>
      <c r="AA6" s="547"/>
      <c r="AB6" s="547"/>
      <c r="AC6" s="547"/>
      <c r="AD6" s="547"/>
      <c r="AE6" s="547"/>
      <c r="AF6" s="547"/>
      <c r="AG6" s="547"/>
      <c r="AH6" s="547"/>
      <c r="AI6" s="547"/>
      <c r="AJ6" s="547"/>
      <c r="AK6" s="547"/>
      <c r="AL6" s="548"/>
      <c r="AM6" s="369" t="s">
        <v>120</v>
      </c>
    </row>
    <row r="7" spans="1:39" ht="12.75" customHeight="1">
      <c r="A7" s="78"/>
      <c r="B7" s="506"/>
      <c r="C7" s="544" t="s">
        <v>94</v>
      </c>
      <c r="D7" s="544" t="s">
        <v>95</v>
      </c>
      <c r="E7" s="544" t="s">
        <v>96</v>
      </c>
      <c r="F7" s="544" t="s">
        <v>97</v>
      </c>
      <c r="G7" s="544" t="s">
        <v>98</v>
      </c>
      <c r="H7" s="549" t="s">
        <v>99</v>
      </c>
      <c r="I7" s="551" t="s">
        <v>100</v>
      </c>
      <c r="J7" s="544" t="s">
        <v>101</v>
      </c>
      <c r="K7" s="544" t="s">
        <v>102</v>
      </c>
      <c r="L7" s="544" t="s">
        <v>103</v>
      </c>
      <c r="M7" s="544" t="s">
        <v>104</v>
      </c>
      <c r="N7" s="544" t="s">
        <v>4</v>
      </c>
      <c r="O7" s="555" t="s">
        <v>105</v>
      </c>
      <c r="P7" s="555" t="s">
        <v>5</v>
      </c>
      <c r="Q7" s="555" t="s">
        <v>106</v>
      </c>
      <c r="R7" s="555" t="s">
        <v>6</v>
      </c>
      <c r="S7" s="442" t="s">
        <v>5</v>
      </c>
      <c r="T7" s="201"/>
      <c r="V7" s="506"/>
      <c r="W7" s="544" t="s">
        <v>94</v>
      </c>
      <c r="X7" s="544" t="s">
        <v>95</v>
      </c>
      <c r="Y7" s="549" t="s">
        <v>96</v>
      </c>
      <c r="Z7" s="551" t="s">
        <v>97</v>
      </c>
      <c r="AA7" s="544" t="s">
        <v>98</v>
      </c>
      <c r="AB7" s="544" t="s">
        <v>99</v>
      </c>
      <c r="AC7" s="544" t="s">
        <v>100</v>
      </c>
      <c r="AD7" s="544" t="s">
        <v>101</v>
      </c>
      <c r="AE7" s="544" t="s">
        <v>102</v>
      </c>
      <c r="AF7" s="544" t="s">
        <v>103</v>
      </c>
      <c r="AG7" s="544" t="s">
        <v>104</v>
      </c>
      <c r="AH7" s="544" t="s">
        <v>4</v>
      </c>
      <c r="AI7" s="544" t="s">
        <v>105</v>
      </c>
      <c r="AJ7" s="544" t="s">
        <v>5</v>
      </c>
      <c r="AK7" s="544" t="s">
        <v>106</v>
      </c>
      <c r="AL7" s="544" t="s">
        <v>6</v>
      </c>
      <c r="AM7" s="468" t="s">
        <v>121</v>
      </c>
    </row>
    <row r="8" spans="1:39" ht="12.75" customHeight="1">
      <c r="A8" s="78"/>
      <c r="B8" s="507"/>
      <c r="C8" s="541"/>
      <c r="D8" s="541"/>
      <c r="E8" s="541"/>
      <c r="F8" s="541"/>
      <c r="G8" s="541"/>
      <c r="H8" s="550"/>
      <c r="I8" s="552"/>
      <c r="J8" s="541"/>
      <c r="K8" s="541"/>
      <c r="L8" s="541"/>
      <c r="M8" s="541"/>
      <c r="N8" s="541"/>
      <c r="O8" s="556"/>
      <c r="P8" s="556"/>
      <c r="Q8" s="556"/>
      <c r="R8" s="556"/>
      <c r="S8" s="469" t="s">
        <v>108</v>
      </c>
      <c r="T8" s="202"/>
      <c r="V8" s="559"/>
      <c r="W8" s="545"/>
      <c r="X8" s="545"/>
      <c r="Y8" s="553"/>
      <c r="Z8" s="554"/>
      <c r="AA8" s="545"/>
      <c r="AB8" s="545"/>
      <c r="AC8" s="545"/>
      <c r="AD8" s="545"/>
      <c r="AE8" s="545"/>
      <c r="AF8" s="545"/>
      <c r="AG8" s="545"/>
      <c r="AH8" s="545"/>
      <c r="AI8" s="545"/>
      <c r="AJ8" s="541"/>
      <c r="AK8" s="541"/>
      <c r="AL8" s="541"/>
      <c r="AM8" s="478" t="s">
        <v>108</v>
      </c>
    </row>
    <row r="9" spans="1:39" ht="12.75" customHeight="1">
      <c r="A9" s="78"/>
      <c r="B9" s="353" t="s">
        <v>7</v>
      </c>
      <c r="C9" s="440">
        <v>0.0344</v>
      </c>
      <c r="D9" s="439">
        <v>0.0393</v>
      </c>
      <c r="E9" s="439">
        <v>0.0361</v>
      </c>
      <c r="F9" s="439">
        <v>0.0301</v>
      </c>
      <c r="G9" s="439">
        <v>0.0311</v>
      </c>
      <c r="H9" s="439">
        <v>0.033</v>
      </c>
      <c r="I9" s="439">
        <v>0.0338</v>
      </c>
      <c r="J9" s="178">
        <v>0.0359</v>
      </c>
      <c r="K9" s="447">
        <v>0.0374</v>
      </c>
      <c r="L9" s="447">
        <v>0.0383</v>
      </c>
      <c r="M9" s="447">
        <v>0.0414</v>
      </c>
      <c r="N9" s="447">
        <v>0.0402</v>
      </c>
      <c r="O9" s="466">
        <v>0.0395</v>
      </c>
      <c r="P9" s="466">
        <v>0.0369</v>
      </c>
      <c r="Q9" s="466">
        <v>0.037</v>
      </c>
      <c r="R9" s="466">
        <v>0.0344</v>
      </c>
      <c r="S9" s="471">
        <f>((R9-P9)/P9)*100</f>
        <v>-6.775067750677512</v>
      </c>
      <c r="T9" s="202"/>
      <c r="V9" s="384" t="s">
        <v>7</v>
      </c>
      <c r="W9" s="472">
        <v>9.57</v>
      </c>
      <c r="X9" s="205">
        <v>10.91</v>
      </c>
      <c r="Y9" s="205">
        <v>10.02</v>
      </c>
      <c r="Z9" s="205">
        <v>8.35</v>
      </c>
      <c r="AA9" s="205">
        <v>8.64</v>
      </c>
      <c r="AB9" s="205">
        <v>9.16</v>
      </c>
      <c r="AC9" s="205">
        <v>9.4</v>
      </c>
      <c r="AD9" s="206">
        <v>9.96</v>
      </c>
      <c r="AE9" s="206">
        <v>10.4</v>
      </c>
      <c r="AF9" s="206">
        <v>10.64</v>
      </c>
      <c r="AG9" s="206">
        <v>11.49</v>
      </c>
      <c r="AH9" s="206">
        <v>11.16</v>
      </c>
      <c r="AI9" s="206">
        <v>10.97</v>
      </c>
      <c r="AJ9" s="207">
        <v>10.26</v>
      </c>
      <c r="AK9" s="207">
        <v>10.28</v>
      </c>
      <c r="AL9" s="207">
        <v>9.56</v>
      </c>
      <c r="AM9" s="479">
        <f>((AL9-AJ9)/AJ9)*100</f>
        <v>-6.822612085769973</v>
      </c>
    </row>
    <row r="10" spans="1:39" ht="12.75" customHeight="1">
      <c r="A10" s="78"/>
      <c r="B10" s="354" t="s">
        <v>55</v>
      </c>
      <c r="C10" s="363">
        <v>0.0364</v>
      </c>
      <c r="D10" s="116">
        <v>0.0415</v>
      </c>
      <c r="E10" s="116">
        <v>0.0383</v>
      </c>
      <c r="F10" s="116">
        <v>0.0316</v>
      </c>
      <c r="G10" s="116">
        <v>0.0326</v>
      </c>
      <c r="H10" s="116">
        <v>0.0344</v>
      </c>
      <c r="I10" s="116">
        <v>0.0355</v>
      </c>
      <c r="J10" s="117">
        <v>0.0373</v>
      </c>
      <c r="K10" s="448">
        <v>0.0386</v>
      </c>
      <c r="L10" s="448">
        <v>0.0392</v>
      </c>
      <c r="M10" s="448">
        <v>0.043</v>
      </c>
      <c r="N10" s="448">
        <v>0.0413</v>
      </c>
      <c r="O10" s="459">
        <v>0.0405</v>
      </c>
      <c r="P10" s="459">
        <v>0.0376</v>
      </c>
      <c r="Q10" s="459">
        <v>0.0377</v>
      </c>
      <c r="R10" s="454">
        <v>0.0348</v>
      </c>
      <c r="S10" s="470">
        <f aca="true" t="shared" si="0" ref="S10:S41">((R10-P10)/P10)*100</f>
        <v>-7.4468085106383075</v>
      </c>
      <c r="T10" s="203"/>
      <c r="U10" s="66"/>
      <c r="V10" s="354" t="s">
        <v>55</v>
      </c>
      <c r="W10" s="473">
        <v>10.12</v>
      </c>
      <c r="X10" s="208">
        <v>11.54</v>
      </c>
      <c r="Y10" s="208">
        <v>10.63</v>
      </c>
      <c r="Z10" s="208">
        <v>8.78</v>
      </c>
      <c r="AA10" s="208">
        <v>9.06</v>
      </c>
      <c r="AB10" s="208">
        <v>9.56</v>
      </c>
      <c r="AC10" s="208">
        <v>9.87</v>
      </c>
      <c r="AD10" s="209">
        <v>10.36</v>
      </c>
      <c r="AE10" s="209">
        <v>10.71</v>
      </c>
      <c r="AF10" s="209">
        <v>10.88</v>
      </c>
      <c r="AG10" s="209">
        <v>11.95</v>
      </c>
      <c r="AH10" s="209">
        <v>11.47</v>
      </c>
      <c r="AI10" s="209">
        <v>11.26</v>
      </c>
      <c r="AJ10" s="209">
        <v>10.45</v>
      </c>
      <c r="AK10" s="209">
        <v>10.47</v>
      </c>
      <c r="AL10" s="209">
        <v>9.67</v>
      </c>
      <c r="AM10" s="443">
        <f aca="true" t="shared" si="1" ref="AM10:AM41">((AL10-AJ10)/AJ10)*100</f>
        <v>-7.46411483253588</v>
      </c>
    </row>
    <row r="11" spans="2:39" ht="12.75" customHeight="1">
      <c r="B11" s="385" t="s">
        <v>9</v>
      </c>
      <c r="C11" s="364">
        <v>0.0329</v>
      </c>
      <c r="D11" s="82">
        <v>0.0388</v>
      </c>
      <c r="E11" s="82">
        <v>0.0325</v>
      </c>
      <c r="F11" s="82">
        <v>0.0306</v>
      </c>
      <c r="G11" s="82">
        <v>0.0285</v>
      </c>
      <c r="H11" s="82">
        <v>0.0295</v>
      </c>
      <c r="I11" s="82">
        <v>0.0328</v>
      </c>
      <c r="J11" s="90">
        <v>0.0332</v>
      </c>
      <c r="K11" s="449">
        <v>0.0347</v>
      </c>
      <c r="L11" s="449">
        <v>0.0347</v>
      </c>
      <c r="M11" s="449">
        <v>0.0398</v>
      </c>
      <c r="N11" s="449">
        <v>0.0343</v>
      </c>
      <c r="O11" s="460">
        <v>0.0315</v>
      </c>
      <c r="P11" s="460">
        <v>0.0293</v>
      </c>
      <c r="Q11" s="460">
        <v>0.0294</v>
      </c>
      <c r="R11" s="455">
        <v>0.0286</v>
      </c>
      <c r="S11" s="463">
        <f t="shared" si="0"/>
        <v>-2.3890784982935127</v>
      </c>
      <c r="T11" s="203"/>
      <c r="V11" s="385" t="s">
        <v>9</v>
      </c>
      <c r="W11" s="474">
        <v>9.15</v>
      </c>
      <c r="X11" s="174">
        <v>10.79</v>
      </c>
      <c r="Y11" s="174">
        <v>9.04</v>
      </c>
      <c r="Z11" s="174">
        <v>8.5</v>
      </c>
      <c r="AA11" s="174">
        <v>7.93</v>
      </c>
      <c r="AB11" s="174">
        <v>8.2</v>
      </c>
      <c r="AC11" s="174">
        <v>9.12</v>
      </c>
      <c r="AD11" s="210">
        <v>9.23</v>
      </c>
      <c r="AE11" s="210">
        <v>9.65</v>
      </c>
      <c r="AF11" s="210">
        <v>9.64</v>
      </c>
      <c r="AG11" s="210">
        <v>11.07</v>
      </c>
      <c r="AH11" s="210">
        <v>9.54</v>
      </c>
      <c r="AI11" s="210">
        <v>8.74</v>
      </c>
      <c r="AJ11" s="210">
        <v>8.13</v>
      </c>
      <c r="AK11" s="210">
        <v>8.16</v>
      </c>
      <c r="AL11" s="210">
        <v>7.94</v>
      </c>
      <c r="AM11" s="444">
        <f t="shared" si="1"/>
        <v>-2.3370233702337067</v>
      </c>
    </row>
    <row r="12" spans="2:39" ht="12.75" customHeight="1">
      <c r="B12" s="386" t="s">
        <v>10</v>
      </c>
      <c r="C12" s="365">
        <v>0.0402</v>
      </c>
      <c r="D12" s="120">
        <v>0.0523</v>
      </c>
      <c r="E12" s="120">
        <v>0.0616</v>
      </c>
      <c r="F12" s="120">
        <v>0.0419</v>
      </c>
      <c r="G12" s="120">
        <v>0.0469</v>
      </c>
      <c r="H12" s="120">
        <v>0.0592</v>
      </c>
      <c r="I12" s="120">
        <v>0.0562</v>
      </c>
      <c r="J12" s="121">
        <v>0.0623</v>
      </c>
      <c r="K12" s="450">
        <v>0.0707</v>
      </c>
      <c r="L12" s="450">
        <v>0.0781</v>
      </c>
      <c r="M12" s="450">
        <v>0.07</v>
      </c>
      <c r="N12" s="450">
        <v>0.0688</v>
      </c>
      <c r="O12" s="461">
        <v>0.0689</v>
      </c>
      <c r="P12" s="461">
        <v>0.0668</v>
      </c>
      <c r="Q12" s="461">
        <v>0.0628</v>
      </c>
      <c r="R12" s="456">
        <v>0.0527</v>
      </c>
      <c r="S12" s="464">
        <f t="shared" si="0"/>
        <v>-21.107784431137727</v>
      </c>
      <c r="T12" s="156"/>
      <c r="V12" s="386" t="s">
        <v>10</v>
      </c>
      <c r="W12" s="475">
        <v>11.18</v>
      </c>
      <c r="X12" s="211">
        <v>14.53</v>
      </c>
      <c r="Y12" s="211">
        <v>17.1</v>
      </c>
      <c r="Z12" s="211">
        <v>11.65</v>
      </c>
      <c r="AA12" s="211">
        <v>13.03</v>
      </c>
      <c r="AB12" s="211">
        <v>16.4539</v>
      </c>
      <c r="AC12" s="211">
        <v>15.6</v>
      </c>
      <c r="AD12" s="212">
        <v>17.3</v>
      </c>
      <c r="AE12" s="212">
        <v>19.64</v>
      </c>
      <c r="AF12" s="212">
        <v>21.7</v>
      </c>
      <c r="AG12" s="212">
        <v>19.45</v>
      </c>
      <c r="AH12" s="212">
        <v>19.11</v>
      </c>
      <c r="AI12" s="212">
        <v>19.14</v>
      </c>
      <c r="AJ12" s="212">
        <v>18.55</v>
      </c>
      <c r="AK12" s="212">
        <v>17.44</v>
      </c>
      <c r="AL12" s="212">
        <v>14.64</v>
      </c>
      <c r="AM12" s="445">
        <f t="shared" si="1"/>
        <v>-21.078167115902964</v>
      </c>
    </row>
    <row r="13" spans="2:39" ht="12.75" customHeight="1">
      <c r="B13" s="386" t="s">
        <v>11</v>
      </c>
      <c r="C13" s="365">
        <v>0.805</v>
      </c>
      <c r="D13" s="120">
        <v>0.9742</v>
      </c>
      <c r="E13" s="120">
        <v>0.9081</v>
      </c>
      <c r="F13" s="120">
        <v>0.701</v>
      </c>
      <c r="G13" s="120">
        <v>0.7927</v>
      </c>
      <c r="H13" s="120">
        <v>0.9007</v>
      </c>
      <c r="I13" s="120">
        <v>0.7631</v>
      </c>
      <c r="J13" s="121">
        <v>0.8568</v>
      </c>
      <c r="K13" s="450">
        <v>0.8434</v>
      </c>
      <c r="L13" s="450">
        <v>0.8494</v>
      </c>
      <c r="M13" s="450">
        <v>0.8631</v>
      </c>
      <c r="N13" s="450">
        <v>0.8707</v>
      </c>
      <c r="O13" s="461">
        <v>0.8658</v>
      </c>
      <c r="P13" s="461">
        <v>0.8407</v>
      </c>
      <c r="Q13" s="461">
        <v>0.8157</v>
      </c>
      <c r="R13" s="456">
        <v>0.7956</v>
      </c>
      <c r="S13" s="464">
        <f t="shared" si="0"/>
        <v>-5.364577138099206</v>
      </c>
      <c r="T13" s="156"/>
      <c r="V13" s="386" t="s">
        <v>11</v>
      </c>
      <c r="W13" s="475">
        <v>223.62</v>
      </c>
      <c r="X13" s="211">
        <v>270.64</v>
      </c>
      <c r="Y13" s="211">
        <v>252.26</v>
      </c>
      <c r="Z13" s="211">
        <v>194.73</v>
      </c>
      <c r="AA13" s="211">
        <v>220.21</v>
      </c>
      <c r="AB13" s="211">
        <v>250.22</v>
      </c>
      <c r="AC13" s="211">
        <v>211.98</v>
      </c>
      <c r="AD13" s="212">
        <v>238.02</v>
      </c>
      <c r="AE13" s="212">
        <v>234.31</v>
      </c>
      <c r="AF13" s="212">
        <v>235.97</v>
      </c>
      <c r="AG13" s="212">
        <v>239.78</v>
      </c>
      <c r="AH13" s="212">
        <v>241.88</v>
      </c>
      <c r="AI13" s="212">
        <v>240.52</v>
      </c>
      <c r="AJ13" s="212">
        <v>233.55</v>
      </c>
      <c r="AK13" s="212">
        <v>226.61</v>
      </c>
      <c r="AL13" s="212">
        <v>221.03</v>
      </c>
      <c r="AM13" s="445">
        <f t="shared" si="1"/>
        <v>-5.360736459002359</v>
      </c>
    </row>
    <row r="14" spans="2:39" ht="12.75" customHeight="1">
      <c r="B14" s="386" t="s">
        <v>12</v>
      </c>
      <c r="C14" s="365">
        <v>0.2407</v>
      </c>
      <c r="D14" s="120">
        <v>0.2469</v>
      </c>
      <c r="E14" s="120">
        <v>0.2163</v>
      </c>
      <c r="F14" s="120">
        <v>0.1835</v>
      </c>
      <c r="G14" s="120">
        <v>0.2462</v>
      </c>
      <c r="H14" s="120">
        <v>0.2877</v>
      </c>
      <c r="I14" s="120">
        <v>0.3128</v>
      </c>
      <c r="J14" s="121">
        <v>0.3087</v>
      </c>
      <c r="K14" s="450">
        <v>0.305</v>
      </c>
      <c r="L14" s="450">
        <v>0.3164</v>
      </c>
      <c r="M14" s="450">
        <v>0.34</v>
      </c>
      <c r="N14" s="450">
        <v>0.3285</v>
      </c>
      <c r="O14" s="461">
        <v>0.2799</v>
      </c>
      <c r="P14" s="461">
        <v>0.2753</v>
      </c>
      <c r="Q14" s="461">
        <v>0.2747</v>
      </c>
      <c r="R14" s="456">
        <v>0.2563</v>
      </c>
      <c r="S14" s="464">
        <f t="shared" si="0"/>
        <v>-6.901561932437347</v>
      </c>
      <c r="T14" s="156"/>
      <c r="V14" s="386" t="s">
        <v>12</v>
      </c>
      <c r="W14" s="475">
        <v>66.86</v>
      </c>
      <c r="X14" s="211">
        <v>68.59</v>
      </c>
      <c r="Y14" s="211">
        <v>60.09</v>
      </c>
      <c r="Z14" s="211">
        <v>50.98</v>
      </c>
      <c r="AA14" s="211">
        <v>68.39</v>
      </c>
      <c r="AB14" s="211">
        <v>79.91</v>
      </c>
      <c r="AC14" s="211">
        <v>86.9</v>
      </c>
      <c r="AD14" s="212">
        <v>85.77</v>
      </c>
      <c r="AE14" s="212">
        <v>84.74</v>
      </c>
      <c r="AF14" s="212">
        <v>87.9</v>
      </c>
      <c r="AG14" s="212">
        <v>94.44</v>
      </c>
      <c r="AH14" s="212">
        <v>91.25</v>
      </c>
      <c r="AI14" s="212">
        <v>77.77</v>
      </c>
      <c r="AJ14" s="212">
        <v>76.47</v>
      </c>
      <c r="AK14" s="212">
        <v>76.3</v>
      </c>
      <c r="AL14" s="212">
        <v>71.2</v>
      </c>
      <c r="AM14" s="445">
        <f t="shared" si="1"/>
        <v>-6.891591473780563</v>
      </c>
    </row>
    <row r="15" spans="2:39" ht="12.75" customHeight="1">
      <c r="B15" s="356" t="s">
        <v>13</v>
      </c>
      <c r="C15" s="365">
        <v>0.0446</v>
      </c>
      <c r="D15" s="120">
        <v>0.0497</v>
      </c>
      <c r="E15" s="120">
        <v>0.0431</v>
      </c>
      <c r="F15" s="120">
        <v>0.0346</v>
      </c>
      <c r="G15" s="120">
        <v>0.0364</v>
      </c>
      <c r="H15" s="120">
        <v>0.0399</v>
      </c>
      <c r="I15" s="120">
        <v>0.0402</v>
      </c>
      <c r="J15" s="121">
        <v>0.0405</v>
      </c>
      <c r="K15" s="450">
        <v>0.0374</v>
      </c>
      <c r="L15" s="450">
        <v>0.0384</v>
      </c>
      <c r="M15" s="450">
        <v>0.0478</v>
      </c>
      <c r="N15" s="450">
        <v>0.0479</v>
      </c>
      <c r="O15" s="461">
        <v>0.0449</v>
      </c>
      <c r="P15" s="461">
        <v>0.0401</v>
      </c>
      <c r="Q15" s="461">
        <v>0.0395</v>
      </c>
      <c r="R15" s="456">
        <v>0.0377</v>
      </c>
      <c r="S15" s="464">
        <f t="shared" si="0"/>
        <v>-5.98503740648379</v>
      </c>
      <c r="T15" s="156"/>
      <c r="V15" s="356" t="s">
        <v>13</v>
      </c>
      <c r="W15" s="475">
        <v>12.4</v>
      </c>
      <c r="X15" s="211">
        <v>13.81</v>
      </c>
      <c r="Y15" s="211">
        <v>11.98</v>
      </c>
      <c r="Z15" s="211">
        <v>9.61</v>
      </c>
      <c r="AA15" s="211">
        <v>10.1</v>
      </c>
      <c r="AB15" s="211">
        <v>11.09</v>
      </c>
      <c r="AC15" s="211">
        <v>11.18</v>
      </c>
      <c r="AD15" s="212">
        <v>11.26</v>
      </c>
      <c r="AE15" s="212">
        <v>10.39</v>
      </c>
      <c r="AF15" s="212">
        <v>10.67</v>
      </c>
      <c r="AG15" s="212">
        <v>13.28</v>
      </c>
      <c r="AH15" s="212">
        <v>13.3</v>
      </c>
      <c r="AI15" s="212">
        <v>12.47</v>
      </c>
      <c r="AJ15" s="212">
        <v>11.15</v>
      </c>
      <c r="AK15" s="212">
        <v>10.98</v>
      </c>
      <c r="AL15" s="212">
        <v>10.47</v>
      </c>
      <c r="AM15" s="445">
        <f t="shared" si="1"/>
        <v>-6.0986547085201765</v>
      </c>
    </row>
    <row r="16" spans="2:39" ht="12.75" customHeight="1">
      <c r="B16" s="386" t="s">
        <v>14</v>
      </c>
      <c r="C16" s="365">
        <v>0.3927</v>
      </c>
      <c r="D16" s="120">
        <v>0.4935</v>
      </c>
      <c r="E16" s="120">
        <v>0.4223</v>
      </c>
      <c r="F16" s="120">
        <v>0.3597</v>
      </c>
      <c r="G16" s="120">
        <v>0.4506</v>
      </c>
      <c r="H16" s="120">
        <v>0.4424</v>
      </c>
      <c r="I16" s="120">
        <v>0.0279</v>
      </c>
      <c r="J16" s="121">
        <v>0.0309</v>
      </c>
      <c r="K16" s="450">
        <v>0.0368</v>
      </c>
      <c r="L16" s="450">
        <v>0.0358</v>
      </c>
      <c r="M16" s="450">
        <v>0.0376</v>
      </c>
      <c r="N16" s="450">
        <v>0.0353</v>
      </c>
      <c r="O16" s="461">
        <v>0.0353</v>
      </c>
      <c r="P16" s="461">
        <v>0.0369</v>
      </c>
      <c r="Q16" s="461">
        <v>0.036</v>
      </c>
      <c r="R16" s="456">
        <v>0.0271</v>
      </c>
      <c r="S16" s="464">
        <f t="shared" si="0"/>
        <v>-26.55826558265583</v>
      </c>
      <c r="T16" s="156"/>
      <c r="V16" s="386" t="s">
        <v>14</v>
      </c>
      <c r="W16" s="475">
        <v>109.08</v>
      </c>
      <c r="X16" s="211">
        <v>137.092</v>
      </c>
      <c r="Y16" s="211">
        <v>117.325</v>
      </c>
      <c r="Z16" s="211">
        <v>99.92</v>
      </c>
      <c r="AA16" s="211">
        <v>125.19</v>
      </c>
      <c r="AB16" s="211">
        <v>122.8938</v>
      </c>
      <c r="AC16" s="211">
        <v>7.75</v>
      </c>
      <c r="AD16" s="212">
        <v>8.59</v>
      </c>
      <c r="AE16" s="212">
        <v>10.21</v>
      </c>
      <c r="AF16" s="212">
        <v>9.95</v>
      </c>
      <c r="AG16" s="212">
        <v>10.45</v>
      </c>
      <c r="AH16" s="212">
        <v>9.8</v>
      </c>
      <c r="AI16" s="212">
        <v>9.81</v>
      </c>
      <c r="AJ16" s="212">
        <v>10.24</v>
      </c>
      <c r="AK16" s="212">
        <v>10.01</v>
      </c>
      <c r="AL16" s="212">
        <v>7.54</v>
      </c>
      <c r="AM16" s="445">
        <f t="shared" si="1"/>
        <v>-26.3671875</v>
      </c>
    </row>
    <row r="17" spans="2:39" ht="12.75" customHeight="1">
      <c r="B17" s="386" t="s">
        <v>15</v>
      </c>
      <c r="C17" s="365">
        <v>0.0398</v>
      </c>
      <c r="D17" s="120">
        <v>0.0396</v>
      </c>
      <c r="E17" s="120">
        <v>0.0335</v>
      </c>
      <c r="F17" s="120">
        <v>0.0263</v>
      </c>
      <c r="G17" s="120">
        <v>0.0282</v>
      </c>
      <c r="H17" s="120">
        <v>0.0317</v>
      </c>
      <c r="I17" s="120">
        <v>0.0382</v>
      </c>
      <c r="J17" s="121">
        <v>0.0387</v>
      </c>
      <c r="K17" s="450">
        <v>0.0378</v>
      </c>
      <c r="L17" s="450">
        <v>0.0424</v>
      </c>
      <c r="M17" s="450">
        <v>0.0424</v>
      </c>
      <c r="N17" s="450">
        <v>0.0474</v>
      </c>
      <c r="O17" s="461">
        <v>0.0413</v>
      </c>
      <c r="P17" s="461">
        <v>0.0416</v>
      </c>
      <c r="Q17" s="461">
        <v>0.0399</v>
      </c>
      <c r="R17" s="456">
        <v>0.037</v>
      </c>
      <c r="S17" s="464">
        <f t="shared" si="0"/>
        <v>-11.057692307692308</v>
      </c>
      <c r="T17" s="156"/>
      <c r="V17" s="386" t="s">
        <v>15</v>
      </c>
      <c r="W17" s="475">
        <v>11.05</v>
      </c>
      <c r="X17" s="211">
        <v>10.99</v>
      </c>
      <c r="Y17" s="211">
        <v>9.3</v>
      </c>
      <c r="Z17" s="211">
        <v>7.31</v>
      </c>
      <c r="AA17" s="211">
        <v>7.83</v>
      </c>
      <c r="AB17" s="211">
        <v>8.8</v>
      </c>
      <c r="AC17" s="211">
        <v>10.61</v>
      </c>
      <c r="AD17" s="212">
        <v>10.76</v>
      </c>
      <c r="AE17" s="212">
        <v>10.5</v>
      </c>
      <c r="AF17" s="212">
        <v>11.77</v>
      </c>
      <c r="AG17" s="212">
        <v>11.78</v>
      </c>
      <c r="AH17" s="212">
        <v>13.16</v>
      </c>
      <c r="AI17" s="212">
        <v>11.46</v>
      </c>
      <c r="AJ17" s="212">
        <v>11.57</v>
      </c>
      <c r="AK17" s="212">
        <v>11.08</v>
      </c>
      <c r="AL17" s="212">
        <v>10.28</v>
      </c>
      <c r="AM17" s="445">
        <f t="shared" si="1"/>
        <v>-11.149524632670708</v>
      </c>
    </row>
    <row r="18" spans="2:39" ht="12.75" customHeight="1">
      <c r="B18" s="386" t="s">
        <v>16</v>
      </c>
      <c r="C18" s="365">
        <v>0</v>
      </c>
      <c r="D18" s="120">
        <v>0</v>
      </c>
      <c r="E18" s="120">
        <v>0</v>
      </c>
      <c r="F18" s="120">
        <v>0</v>
      </c>
      <c r="G18" s="120">
        <v>0</v>
      </c>
      <c r="H18" s="120">
        <v>0</v>
      </c>
      <c r="I18" s="120">
        <v>0</v>
      </c>
      <c r="J18" s="121">
        <v>0</v>
      </c>
      <c r="K18" s="450">
        <v>0</v>
      </c>
      <c r="L18" s="450">
        <v>0.0579</v>
      </c>
      <c r="M18" s="450">
        <v>0.0534</v>
      </c>
      <c r="N18" s="450">
        <v>0.0508</v>
      </c>
      <c r="O18" s="461">
        <v>0.0492</v>
      </c>
      <c r="P18" s="461">
        <v>0.0467</v>
      </c>
      <c r="Q18" s="461">
        <v>0.0415</v>
      </c>
      <c r="R18" s="456">
        <v>0.036</v>
      </c>
      <c r="S18" s="464">
        <f t="shared" si="0"/>
        <v>-22.912205567451824</v>
      </c>
      <c r="T18" s="156"/>
      <c r="V18" s="386" t="s">
        <v>16</v>
      </c>
      <c r="W18" s="475">
        <v>0</v>
      </c>
      <c r="X18" s="211">
        <v>0</v>
      </c>
      <c r="Y18" s="211">
        <v>0</v>
      </c>
      <c r="Z18" s="211">
        <v>0</v>
      </c>
      <c r="AA18" s="211">
        <v>0</v>
      </c>
      <c r="AB18" s="211">
        <v>0</v>
      </c>
      <c r="AC18" s="211">
        <v>0</v>
      </c>
      <c r="AD18" s="212">
        <v>0</v>
      </c>
      <c r="AE18" s="212">
        <v>0</v>
      </c>
      <c r="AF18" s="212">
        <v>16.09</v>
      </c>
      <c r="AG18" s="212">
        <v>14.84</v>
      </c>
      <c r="AH18" s="212">
        <v>14.11</v>
      </c>
      <c r="AI18" s="212">
        <v>13.68</v>
      </c>
      <c r="AJ18" s="212">
        <v>12.96</v>
      </c>
      <c r="AK18" s="212">
        <v>11.54</v>
      </c>
      <c r="AL18" s="212">
        <v>10</v>
      </c>
      <c r="AM18" s="445">
        <f t="shared" si="1"/>
        <v>-22.83950617283951</v>
      </c>
    </row>
    <row r="19" spans="2:39" ht="12.75" customHeight="1">
      <c r="B19" s="386" t="s">
        <v>17</v>
      </c>
      <c r="C19" s="365">
        <v>0.0275</v>
      </c>
      <c r="D19" s="120">
        <v>0.0325</v>
      </c>
      <c r="E19" s="120">
        <v>0.0313</v>
      </c>
      <c r="F19" s="120">
        <v>0.0271</v>
      </c>
      <c r="G19" s="120">
        <v>0.0277</v>
      </c>
      <c r="H19" s="120">
        <v>0.0291</v>
      </c>
      <c r="I19" s="120">
        <v>0.0291</v>
      </c>
      <c r="J19" s="121">
        <v>0.0332</v>
      </c>
      <c r="K19" s="450">
        <v>0.0361</v>
      </c>
      <c r="L19" s="450">
        <v>0.0375</v>
      </c>
      <c r="M19" s="450">
        <v>0.0389</v>
      </c>
      <c r="N19" s="450">
        <v>0.0377</v>
      </c>
      <c r="O19" s="461">
        <v>0.0374</v>
      </c>
      <c r="P19" s="461">
        <v>0.0374</v>
      </c>
      <c r="Q19" s="461">
        <v>0.037</v>
      </c>
      <c r="R19" s="456">
        <v>0.0317</v>
      </c>
      <c r="S19" s="464">
        <f t="shared" si="0"/>
        <v>-15.240641711229955</v>
      </c>
      <c r="T19" s="156"/>
      <c r="V19" s="386" t="s">
        <v>17</v>
      </c>
      <c r="W19" s="475">
        <v>7.641</v>
      </c>
      <c r="X19" s="211">
        <v>9.034</v>
      </c>
      <c r="Y19" s="211">
        <v>8.702</v>
      </c>
      <c r="Z19" s="211">
        <v>7.5283</v>
      </c>
      <c r="AA19" s="211">
        <v>7.7023</v>
      </c>
      <c r="AB19" s="211">
        <v>8.0844</v>
      </c>
      <c r="AC19" s="211">
        <v>8.09</v>
      </c>
      <c r="AD19" s="212">
        <v>9.22</v>
      </c>
      <c r="AE19" s="212">
        <v>10.03</v>
      </c>
      <c r="AF19" s="212">
        <v>10.41</v>
      </c>
      <c r="AG19" s="212">
        <v>10.8</v>
      </c>
      <c r="AH19" s="212">
        <v>10.47</v>
      </c>
      <c r="AI19" s="212">
        <v>10.38</v>
      </c>
      <c r="AJ19" s="212">
        <v>10.39</v>
      </c>
      <c r="AK19" s="212">
        <v>10.29</v>
      </c>
      <c r="AL19" s="212">
        <v>8.81</v>
      </c>
      <c r="AM19" s="445">
        <f t="shared" si="1"/>
        <v>-15.206929740134745</v>
      </c>
    </row>
    <row r="20" spans="2:39" ht="12.75" customHeight="1">
      <c r="B20" s="386" t="s">
        <v>18</v>
      </c>
      <c r="C20" s="365">
        <v>0.0332</v>
      </c>
      <c r="D20" s="120">
        <v>0.0391</v>
      </c>
      <c r="E20" s="120">
        <v>0.036</v>
      </c>
      <c r="F20" s="120">
        <v>0.0317</v>
      </c>
      <c r="G20" s="120">
        <v>0.0331</v>
      </c>
      <c r="H20" s="120">
        <v>0.0349</v>
      </c>
      <c r="I20" s="120">
        <v>0.0365</v>
      </c>
      <c r="J20" s="121">
        <v>0.0378</v>
      </c>
      <c r="K20" s="450">
        <v>0.0389</v>
      </c>
      <c r="L20" s="450">
        <v>0.0403</v>
      </c>
      <c r="M20" s="450">
        <v>0.0408</v>
      </c>
      <c r="N20" s="450">
        <v>0.0388</v>
      </c>
      <c r="O20" s="461">
        <v>0.0387</v>
      </c>
      <c r="P20" s="461">
        <v>0.0379</v>
      </c>
      <c r="Q20" s="461">
        <v>0.0377</v>
      </c>
      <c r="R20" s="456">
        <v>0.0367</v>
      </c>
      <c r="S20" s="464">
        <f t="shared" si="0"/>
        <v>-3.166226912928759</v>
      </c>
      <c r="T20" s="156"/>
      <c r="V20" s="386" t="s">
        <v>18</v>
      </c>
      <c r="W20" s="475">
        <v>9.23</v>
      </c>
      <c r="X20" s="211">
        <v>10.853</v>
      </c>
      <c r="Y20" s="211">
        <v>10.01</v>
      </c>
      <c r="Z20" s="211">
        <v>8.8</v>
      </c>
      <c r="AA20" s="211">
        <v>9.19</v>
      </c>
      <c r="AB20" s="211">
        <v>9.69</v>
      </c>
      <c r="AC20" s="211">
        <v>10.14</v>
      </c>
      <c r="AD20" s="212">
        <v>10.49</v>
      </c>
      <c r="AE20" s="212">
        <v>10.81</v>
      </c>
      <c r="AF20" s="212">
        <v>11.19</v>
      </c>
      <c r="AG20" s="212">
        <v>11.34</v>
      </c>
      <c r="AH20" s="212">
        <v>10.79</v>
      </c>
      <c r="AI20" s="212">
        <v>10.74</v>
      </c>
      <c r="AJ20" s="212">
        <v>10.52</v>
      </c>
      <c r="AK20" s="212">
        <v>10.48</v>
      </c>
      <c r="AL20" s="212">
        <v>10.19</v>
      </c>
      <c r="AM20" s="445">
        <f t="shared" si="1"/>
        <v>-3.1368821292775677</v>
      </c>
    </row>
    <row r="21" spans="2:39" ht="12.75" customHeight="1">
      <c r="B21" s="386" t="s">
        <v>19</v>
      </c>
      <c r="C21" s="365">
        <v>0.1668</v>
      </c>
      <c r="D21" s="120">
        <v>0.1657</v>
      </c>
      <c r="E21" s="120">
        <v>0.1945</v>
      </c>
      <c r="F21" s="120">
        <v>0.1954</v>
      </c>
      <c r="G21" s="120">
        <v>0.2472</v>
      </c>
      <c r="H21" s="120">
        <v>0.288</v>
      </c>
      <c r="I21" s="120">
        <v>0.2992</v>
      </c>
      <c r="J21" s="121">
        <v>0.3235</v>
      </c>
      <c r="K21" s="450">
        <v>0.3217</v>
      </c>
      <c r="L21" s="450">
        <v>0.3463</v>
      </c>
      <c r="M21" s="450">
        <v>0.3459</v>
      </c>
      <c r="N21" s="450">
        <v>0.3224</v>
      </c>
      <c r="O21" s="461">
        <v>0.3169</v>
      </c>
      <c r="P21" s="461">
        <v>0.3067</v>
      </c>
      <c r="Q21" s="461">
        <v>0.2964</v>
      </c>
      <c r="R21" s="456">
        <v>0.2665</v>
      </c>
      <c r="S21" s="464">
        <f t="shared" si="0"/>
        <v>-13.107270948809898</v>
      </c>
      <c r="T21" s="156"/>
      <c r="V21" s="386" t="s">
        <v>19</v>
      </c>
      <c r="W21" s="475">
        <v>46.34</v>
      </c>
      <c r="X21" s="211">
        <v>46.03</v>
      </c>
      <c r="Y21" s="211">
        <v>54.04</v>
      </c>
      <c r="Z21" s="211">
        <v>54.27</v>
      </c>
      <c r="AA21" s="211">
        <v>68.67</v>
      </c>
      <c r="AB21" s="211">
        <v>80.02</v>
      </c>
      <c r="AC21" s="211">
        <v>83.13</v>
      </c>
      <c r="AD21" s="212">
        <v>89.86</v>
      </c>
      <c r="AE21" s="212">
        <v>89.38</v>
      </c>
      <c r="AF21" s="212">
        <v>96.21</v>
      </c>
      <c r="AG21" s="212">
        <v>96.1</v>
      </c>
      <c r="AH21" s="212">
        <v>89.55</v>
      </c>
      <c r="AI21" s="212">
        <v>88.04</v>
      </c>
      <c r="AJ21" s="212">
        <v>85.2</v>
      </c>
      <c r="AK21" s="212">
        <v>82.35</v>
      </c>
      <c r="AL21" s="212">
        <v>74.03</v>
      </c>
      <c r="AM21" s="445">
        <f t="shared" si="1"/>
        <v>-13.110328638497654</v>
      </c>
    </row>
    <row r="22" spans="2:39" ht="12.75" customHeight="1">
      <c r="B22" s="386" t="s">
        <v>163</v>
      </c>
      <c r="C22" s="365">
        <v>0.0336</v>
      </c>
      <c r="D22" s="120">
        <v>0.0407</v>
      </c>
      <c r="E22" s="120">
        <v>0.0399</v>
      </c>
      <c r="F22" s="120">
        <v>0.0282</v>
      </c>
      <c r="G22" s="120">
        <v>0.0297</v>
      </c>
      <c r="H22" s="120">
        <v>0.03</v>
      </c>
      <c r="I22" s="120">
        <v>0.0314</v>
      </c>
      <c r="J22" s="121">
        <v>0.0348</v>
      </c>
      <c r="K22" s="450">
        <v>0.0421</v>
      </c>
      <c r="L22" s="450">
        <v>0.0396</v>
      </c>
      <c r="M22" s="450">
        <v>0.0416</v>
      </c>
      <c r="N22" s="450">
        <v>0.0376</v>
      </c>
      <c r="O22" s="461">
        <v>0.0378</v>
      </c>
      <c r="P22" s="461">
        <v>0.0345</v>
      </c>
      <c r="Q22" s="461">
        <v>0.0354</v>
      </c>
      <c r="R22" s="456">
        <v>0.0319</v>
      </c>
      <c r="S22" s="464">
        <f t="shared" si="0"/>
        <v>-7.536231884057985</v>
      </c>
      <c r="T22" s="156"/>
      <c r="V22" s="386" t="s">
        <v>163</v>
      </c>
      <c r="W22" s="475">
        <v>9.337</v>
      </c>
      <c r="X22" s="211">
        <v>11.319</v>
      </c>
      <c r="Y22" s="211">
        <v>11.08</v>
      </c>
      <c r="Z22" s="211">
        <v>7.833</v>
      </c>
      <c r="AA22" s="211">
        <v>8.24</v>
      </c>
      <c r="AB22" s="211">
        <v>8.34</v>
      </c>
      <c r="AC22" s="211">
        <v>8.71</v>
      </c>
      <c r="AD22" s="212">
        <v>9.67</v>
      </c>
      <c r="AE22" s="212">
        <v>11.7</v>
      </c>
      <c r="AF22" s="212">
        <v>11</v>
      </c>
      <c r="AG22" s="212">
        <v>11.55</v>
      </c>
      <c r="AH22" s="212">
        <v>10.44</v>
      </c>
      <c r="AI22" s="212">
        <v>10.51</v>
      </c>
      <c r="AJ22" s="212">
        <v>9.58</v>
      </c>
      <c r="AK22" s="212">
        <v>9.84</v>
      </c>
      <c r="AL22" s="212">
        <v>8.87</v>
      </c>
      <c r="AM22" s="445">
        <f t="shared" si="1"/>
        <v>-7.411273486430072</v>
      </c>
    </row>
    <row r="23" spans="2:39" ht="12.75" customHeight="1">
      <c r="B23" s="386" t="s">
        <v>22</v>
      </c>
      <c r="C23" s="365">
        <v>0.0199</v>
      </c>
      <c r="D23" s="120">
        <v>0.028</v>
      </c>
      <c r="E23" s="120">
        <v>0.0276</v>
      </c>
      <c r="F23" s="120">
        <v>0.0195</v>
      </c>
      <c r="G23" s="120">
        <v>0.0183</v>
      </c>
      <c r="H23" s="120">
        <v>0.0226</v>
      </c>
      <c r="I23" s="120">
        <v>0.0207</v>
      </c>
      <c r="J23" s="121">
        <v>0.0235</v>
      </c>
      <c r="K23" s="450">
        <v>0.0258</v>
      </c>
      <c r="L23" s="450">
        <v>0.0277</v>
      </c>
      <c r="M23" s="450">
        <v>0.0263</v>
      </c>
      <c r="N23" s="450">
        <v>0.0261</v>
      </c>
      <c r="O23" s="461">
        <v>0.035</v>
      </c>
      <c r="P23" s="461">
        <v>0.0356</v>
      </c>
      <c r="Q23" s="461">
        <v>0.0347</v>
      </c>
      <c r="R23" s="456">
        <v>0.0294</v>
      </c>
      <c r="S23" s="464">
        <f t="shared" si="0"/>
        <v>-17.415730337078653</v>
      </c>
      <c r="T23" s="156"/>
      <c r="V23" s="386" t="s">
        <v>22</v>
      </c>
      <c r="W23" s="475">
        <v>5.53</v>
      </c>
      <c r="X23" s="211">
        <v>7.78</v>
      </c>
      <c r="Y23" s="211">
        <v>7.68</v>
      </c>
      <c r="Z23" s="211">
        <v>5.42</v>
      </c>
      <c r="AA23" s="211">
        <v>5.08</v>
      </c>
      <c r="AB23" s="211">
        <v>6.27</v>
      </c>
      <c r="AC23" s="211">
        <v>5.75</v>
      </c>
      <c r="AD23" s="212">
        <v>6.53</v>
      </c>
      <c r="AE23" s="212">
        <v>7.17</v>
      </c>
      <c r="AF23" s="212">
        <v>7.7</v>
      </c>
      <c r="AG23" s="212">
        <v>7.3</v>
      </c>
      <c r="AH23" s="212">
        <v>7.24</v>
      </c>
      <c r="AI23" s="212">
        <v>9.71</v>
      </c>
      <c r="AJ23" s="212">
        <v>9.89</v>
      </c>
      <c r="AK23" s="212">
        <v>9.64</v>
      </c>
      <c r="AL23" s="212">
        <v>8.17</v>
      </c>
      <c r="AM23" s="445">
        <f t="shared" si="1"/>
        <v>-17.391304347826093</v>
      </c>
    </row>
    <row r="24" spans="2:39" ht="12.75" customHeight="1">
      <c r="B24" s="386" t="s">
        <v>23</v>
      </c>
      <c r="C24" s="365">
        <v>0.1092</v>
      </c>
      <c r="D24" s="120">
        <v>0.1509</v>
      </c>
      <c r="E24" s="120">
        <v>0.1085</v>
      </c>
      <c r="F24" s="120">
        <v>0.0939</v>
      </c>
      <c r="G24" s="120">
        <v>0.1108</v>
      </c>
      <c r="H24" s="120">
        <v>0.1168</v>
      </c>
      <c r="I24" s="120">
        <v>0.1211</v>
      </c>
      <c r="J24" s="121">
        <v>0.1486</v>
      </c>
      <c r="K24" s="450">
        <v>0.1551</v>
      </c>
      <c r="L24" s="450">
        <v>0.1591</v>
      </c>
      <c r="M24" s="450">
        <v>0.1521</v>
      </c>
      <c r="N24" s="450">
        <v>0.141</v>
      </c>
      <c r="O24" s="461">
        <v>0.1429</v>
      </c>
      <c r="P24" s="461">
        <v>0.1293</v>
      </c>
      <c r="Q24" s="461">
        <v>0.028</v>
      </c>
      <c r="R24" s="456">
        <v>0.0218</v>
      </c>
      <c r="S24" s="464" t="s">
        <v>109</v>
      </c>
      <c r="T24" s="156"/>
      <c r="V24" s="386" t="s">
        <v>23</v>
      </c>
      <c r="W24" s="475">
        <v>30.3402</v>
      </c>
      <c r="X24" s="211">
        <v>41.9238</v>
      </c>
      <c r="Y24" s="211">
        <v>30.1432</v>
      </c>
      <c r="Z24" s="211">
        <v>26.0806</v>
      </c>
      <c r="AA24" s="211">
        <v>30.7699</v>
      </c>
      <c r="AB24" s="211">
        <v>32.4562</v>
      </c>
      <c r="AC24" s="211">
        <v>33.63</v>
      </c>
      <c r="AD24" s="212">
        <v>41.28</v>
      </c>
      <c r="AE24" s="212">
        <v>43.08</v>
      </c>
      <c r="AF24" s="212">
        <v>44.19</v>
      </c>
      <c r="AG24" s="212">
        <v>42.24</v>
      </c>
      <c r="AH24" s="212">
        <v>39.17</v>
      </c>
      <c r="AI24" s="212">
        <v>39.7</v>
      </c>
      <c r="AJ24" s="212">
        <v>35.92</v>
      </c>
      <c r="AK24" s="212">
        <v>7.79</v>
      </c>
      <c r="AL24" s="212">
        <v>6.05</v>
      </c>
      <c r="AM24" s="445" t="s">
        <v>109</v>
      </c>
    </row>
    <row r="25" spans="2:39" ht="12.75" customHeight="1">
      <c r="B25" s="386" t="s">
        <v>24</v>
      </c>
      <c r="C25" s="365">
        <v>0.0378</v>
      </c>
      <c r="D25" s="120">
        <v>0.0408</v>
      </c>
      <c r="E25" s="120">
        <v>0.0404</v>
      </c>
      <c r="F25" s="120">
        <v>0.0361</v>
      </c>
      <c r="G25" s="120">
        <v>0.0369</v>
      </c>
      <c r="H25" s="120">
        <v>0.0422</v>
      </c>
      <c r="I25" s="120">
        <v>0.0422</v>
      </c>
      <c r="J25" s="121">
        <v>0.0496</v>
      </c>
      <c r="K25" s="450">
        <v>0.0509</v>
      </c>
      <c r="L25" s="450">
        <v>0.0512</v>
      </c>
      <c r="M25" s="450">
        <v>0.0509</v>
      </c>
      <c r="N25" s="450">
        <v>0.045</v>
      </c>
      <c r="O25" s="461">
        <v>0.0426</v>
      </c>
      <c r="P25" s="461">
        <v>0.0394</v>
      </c>
      <c r="Q25" s="461">
        <v>0.0395</v>
      </c>
      <c r="R25" s="456">
        <v>0.0372</v>
      </c>
      <c r="S25" s="464">
        <f t="shared" si="0"/>
        <v>-5.583756345177666</v>
      </c>
      <c r="T25" s="156"/>
      <c r="V25" s="386" t="s">
        <v>24</v>
      </c>
      <c r="W25" s="475">
        <v>10.49</v>
      </c>
      <c r="X25" s="211">
        <v>11.33</v>
      </c>
      <c r="Y25" s="211">
        <v>11.21</v>
      </c>
      <c r="Z25" s="211">
        <v>10.03</v>
      </c>
      <c r="AA25" s="211">
        <v>10.26</v>
      </c>
      <c r="AB25" s="211">
        <v>11.72</v>
      </c>
      <c r="AC25" s="211">
        <v>11.73</v>
      </c>
      <c r="AD25" s="212">
        <v>13.79</v>
      </c>
      <c r="AE25" s="212">
        <v>14.13</v>
      </c>
      <c r="AF25" s="212">
        <v>14.21</v>
      </c>
      <c r="AG25" s="212">
        <v>14.14</v>
      </c>
      <c r="AH25" s="212">
        <v>12.49</v>
      </c>
      <c r="AI25" s="212">
        <v>11.84</v>
      </c>
      <c r="AJ25" s="212">
        <v>10.94</v>
      </c>
      <c r="AK25" s="212">
        <v>10.97</v>
      </c>
      <c r="AL25" s="212">
        <v>10.33</v>
      </c>
      <c r="AM25" s="445">
        <f t="shared" si="1"/>
        <v>-5.575868372943322</v>
      </c>
    </row>
    <row r="26" spans="2:39" ht="12.75" customHeight="1">
      <c r="B26" s="386" t="s">
        <v>25</v>
      </c>
      <c r="C26" s="365">
        <v>8.8454</v>
      </c>
      <c r="D26" s="120">
        <v>10.5295</v>
      </c>
      <c r="E26" s="120">
        <v>10.7559</v>
      </c>
      <c r="F26" s="120">
        <v>9.813</v>
      </c>
      <c r="G26" s="120">
        <v>8.1188</v>
      </c>
      <c r="H26" s="120">
        <v>9.9805</v>
      </c>
      <c r="I26" s="120">
        <v>8.329</v>
      </c>
      <c r="J26" s="121">
        <v>12.7033</v>
      </c>
      <c r="K26" s="450">
        <v>12.9308</v>
      </c>
      <c r="L26" s="450">
        <v>13.1779</v>
      </c>
      <c r="M26" s="450">
        <v>12.2551</v>
      </c>
      <c r="N26" s="450">
        <v>14.2322</v>
      </c>
      <c r="O26" s="461">
        <v>12.2217</v>
      </c>
      <c r="P26" s="461">
        <v>12.0784</v>
      </c>
      <c r="Q26" s="461">
        <v>11.2931</v>
      </c>
      <c r="R26" s="456">
        <v>10.5528</v>
      </c>
      <c r="S26" s="464">
        <f t="shared" si="0"/>
        <v>-12.630812028083197</v>
      </c>
      <c r="T26" s="156"/>
      <c r="V26" s="386" t="s">
        <v>25</v>
      </c>
      <c r="W26" s="475">
        <v>2457.24</v>
      </c>
      <c r="X26" s="211">
        <v>2925.09</v>
      </c>
      <c r="Y26" s="211">
        <v>2987.9793</v>
      </c>
      <c r="Z26" s="211">
        <v>2726.06</v>
      </c>
      <c r="AA26" s="211">
        <v>2255.4</v>
      </c>
      <c r="AB26" s="211">
        <v>2772.59</v>
      </c>
      <c r="AC26" s="211">
        <v>2313.81</v>
      </c>
      <c r="AD26" s="212">
        <v>3528.97</v>
      </c>
      <c r="AE26" s="212">
        <v>3592.17</v>
      </c>
      <c r="AF26" s="212">
        <v>3660.81</v>
      </c>
      <c r="AG26" s="212">
        <v>3404.46</v>
      </c>
      <c r="AH26" s="212">
        <v>3953.7</v>
      </c>
      <c r="AI26" s="212">
        <v>3395.19</v>
      </c>
      <c r="AJ26" s="212">
        <v>3355.39</v>
      </c>
      <c r="AK26" s="212">
        <v>3137.22</v>
      </c>
      <c r="AL26" s="212">
        <v>2931.58</v>
      </c>
      <c r="AM26" s="445">
        <f t="shared" si="1"/>
        <v>-12.630722509156907</v>
      </c>
    </row>
    <row r="27" spans="2:39" ht="12.75" customHeight="1">
      <c r="B27" s="386" t="s">
        <v>27</v>
      </c>
      <c r="C27" s="365">
        <v>0.0374</v>
      </c>
      <c r="D27" s="120">
        <v>0.0373</v>
      </c>
      <c r="E27" s="120">
        <v>0.0401</v>
      </c>
      <c r="F27" s="120">
        <v>0.0368</v>
      </c>
      <c r="G27" s="120">
        <v>0.0338</v>
      </c>
      <c r="H27" s="120">
        <v>0.0325</v>
      </c>
      <c r="I27" s="120">
        <v>0.0344</v>
      </c>
      <c r="J27" s="121">
        <v>0.0344</v>
      </c>
      <c r="K27" s="450">
        <v>0.0365</v>
      </c>
      <c r="L27" s="450">
        <v>0.0365</v>
      </c>
      <c r="M27" s="450">
        <v>0.0402</v>
      </c>
      <c r="N27" s="450">
        <v>0.036</v>
      </c>
      <c r="O27" s="461">
        <v>0.042</v>
      </c>
      <c r="P27" s="461">
        <v>0.0333</v>
      </c>
      <c r="Q27" s="461">
        <v>0.0394</v>
      </c>
      <c r="R27" s="456">
        <v>0.0316</v>
      </c>
      <c r="S27" s="464">
        <f t="shared" si="0"/>
        <v>-5.105105105105105</v>
      </c>
      <c r="T27" s="156"/>
      <c r="V27" s="386" t="s">
        <v>27</v>
      </c>
      <c r="W27" s="475">
        <v>10.4</v>
      </c>
      <c r="X27" s="211">
        <v>10.37</v>
      </c>
      <c r="Y27" s="211">
        <v>11.15</v>
      </c>
      <c r="Z27" s="211">
        <v>10.21</v>
      </c>
      <c r="AA27" s="211">
        <v>9.4</v>
      </c>
      <c r="AB27" s="211">
        <v>9.02</v>
      </c>
      <c r="AC27" s="211">
        <v>9.56</v>
      </c>
      <c r="AD27" s="212">
        <v>9.55</v>
      </c>
      <c r="AE27" s="212">
        <v>10.14</v>
      </c>
      <c r="AF27" s="212">
        <v>10.15</v>
      </c>
      <c r="AG27" s="212">
        <v>11.18</v>
      </c>
      <c r="AH27" s="212">
        <v>10.01</v>
      </c>
      <c r="AI27" s="212">
        <v>11.66</v>
      </c>
      <c r="AJ27" s="212">
        <v>9.26</v>
      </c>
      <c r="AK27" s="212">
        <v>10.94</v>
      </c>
      <c r="AL27" s="212">
        <v>8.79</v>
      </c>
      <c r="AM27" s="445">
        <f t="shared" si="1"/>
        <v>-5.075593952483808</v>
      </c>
    </row>
    <row r="28" spans="2:39" ht="12.75" customHeight="1">
      <c r="B28" s="386" t="s">
        <v>28</v>
      </c>
      <c r="C28" s="365">
        <v>0</v>
      </c>
      <c r="D28" s="120">
        <v>0</v>
      </c>
      <c r="E28" s="120">
        <v>0.0337</v>
      </c>
      <c r="F28" s="120">
        <v>0.0326</v>
      </c>
      <c r="G28" s="120">
        <v>0.0351</v>
      </c>
      <c r="H28" s="120">
        <v>0.0352</v>
      </c>
      <c r="I28" s="120">
        <v>0.0347</v>
      </c>
      <c r="J28" s="121">
        <v>0.037</v>
      </c>
      <c r="K28" s="450">
        <v>0.0434</v>
      </c>
      <c r="L28" s="450">
        <v>0.0434</v>
      </c>
      <c r="M28" s="450">
        <v>0.0437</v>
      </c>
      <c r="N28" s="450">
        <v>0.0428</v>
      </c>
      <c r="O28" s="461">
        <v>0.0427</v>
      </c>
      <c r="P28" s="461">
        <v>0.0401</v>
      </c>
      <c r="Q28" s="461">
        <v>0.0396</v>
      </c>
      <c r="R28" s="456">
        <v>0.0378</v>
      </c>
      <c r="S28" s="464">
        <f t="shared" si="0"/>
        <v>-5.735660847880291</v>
      </c>
      <c r="T28" s="156"/>
      <c r="V28" s="386" t="s">
        <v>28</v>
      </c>
      <c r="W28" s="475">
        <v>0</v>
      </c>
      <c r="X28" s="211">
        <v>0</v>
      </c>
      <c r="Y28" s="211">
        <v>9.35</v>
      </c>
      <c r="Z28" s="211">
        <v>9.07</v>
      </c>
      <c r="AA28" s="211">
        <v>9.74</v>
      </c>
      <c r="AB28" s="211">
        <v>9.78</v>
      </c>
      <c r="AC28" s="211">
        <v>9.63</v>
      </c>
      <c r="AD28" s="212">
        <v>10.27</v>
      </c>
      <c r="AE28" s="212">
        <v>12.06</v>
      </c>
      <c r="AF28" s="212">
        <v>12.06</v>
      </c>
      <c r="AG28" s="212">
        <v>12.14</v>
      </c>
      <c r="AH28" s="212">
        <v>11.9</v>
      </c>
      <c r="AI28" s="212">
        <v>11.85</v>
      </c>
      <c r="AJ28" s="212">
        <v>11.13</v>
      </c>
      <c r="AK28" s="212">
        <v>11</v>
      </c>
      <c r="AL28" s="212">
        <v>10.5</v>
      </c>
      <c r="AM28" s="445">
        <f t="shared" si="1"/>
        <v>-5.660377358490573</v>
      </c>
    </row>
    <row r="29" spans="2:39" ht="12.75" customHeight="1">
      <c r="B29" s="386" t="s">
        <v>29</v>
      </c>
      <c r="C29" s="365">
        <v>0.1051</v>
      </c>
      <c r="D29" s="120">
        <v>0.1188</v>
      </c>
      <c r="E29" s="120">
        <v>0.1246</v>
      </c>
      <c r="F29" s="120">
        <v>0.126</v>
      </c>
      <c r="G29" s="120">
        <v>0.121</v>
      </c>
      <c r="H29" s="120">
        <v>0.1295</v>
      </c>
      <c r="I29" s="120">
        <v>0.1296</v>
      </c>
      <c r="J29" s="121">
        <v>0.1361</v>
      </c>
      <c r="K29" s="450">
        <v>0.1431</v>
      </c>
      <c r="L29" s="450">
        <v>0.1545</v>
      </c>
      <c r="M29" s="450">
        <v>0.1513</v>
      </c>
      <c r="N29" s="450">
        <v>0.1537</v>
      </c>
      <c r="O29" s="461">
        <v>0.1571</v>
      </c>
      <c r="P29" s="461">
        <v>0.1528</v>
      </c>
      <c r="Q29" s="461">
        <v>0.155</v>
      </c>
      <c r="R29" s="456">
        <v>0.1428</v>
      </c>
      <c r="S29" s="464">
        <f t="shared" si="0"/>
        <v>-6.544502617801035</v>
      </c>
      <c r="T29" s="156"/>
      <c r="V29" s="386" t="s">
        <v>29</v>
      </c>
      <c r="W29" s="475">
        <v>29.2</v>
      </c>
      <c r="X29" s="211">
        <v>33</v>
      </c>
      <c r="Y29" s="211">
        <v>34.61</v>
      </c>
      <c r="Z29" s="211">
        <v>34.99</v>
      </c>
      <c r="AA29" s="211">
        <v>33.62</v>
      </c>
      <c r="AB29" s="211">
        <v>35.97</v>
      </c>
      <c r="AC29" s="211">
        <v>36.01</v>
      </c>
      <c r="AD29" s="212">
        <v>37.82</v>
      </c>
      <c r="AE29" s="212">
        <v>39.74</v>
      </c>
      <c r="AF29" s="212">
        <v>42.92</v>
      </c>
      <c r="AG29" s="212">
        <v>42.03</v>
      </c>
      <c r="AH29" s="212">
        <v>42.69</v>
      </c>
      <c r="AI29" s="212">
        <v>43.64</v>
      </c>
      <c r="AJ29" s="212">
        <v>42.44</v>
      </c>
      <c r="AK29" s="212">
        <v>43.06</v>
      </c>
      <c r="AL29" s="212">
        <v>39.67</v>
      </c>
      <c r="AM29" s="445">
        <f t="shared" si="1"/>
        <v>-6.526861451460878</v>
      </c>
    </row>
    <row r="30" spans="2:39" ht="12.75" customHeight="1">
      <c r="B30" s="386" t="s">
        <v>30</v>
      </c>
      <c r="C30" s="365">
        <v>0.0313</v>
      </c>
      <c r="D30" s="120">
        <v>0.0332</v>
      </c>
      <c r="E30" s="120">
        <v>0.0353</v>
      </c>
      <c r="F30" s="120">
        <v>0.026</v>
      </c>
      <c r="G30" s="120">
        <v>0.0274</v>
      </c>
      <c r="H30" s="120">
        <v>0.0334</v>
      </c>
      <c r="I30" s="120">
        <v>0.0338</v>
      </c>
      <c r="J30" s="121">
        <v>0.0381</v>
      </c>
      <c r="K30" s="450">
        <v>0.04</v>
      </c>
      <c r="L30" s="450">
        <v>0.042</v>
      </c>
      <c r="M30" s="450">
        <v>0.042</v>
      </c>
      <c r="N30" s="450">
        <v>0.042</v>
      </c>
      <c r="O30" s="461">
        <v>0.0427</v>
      </c>
      <c r="P30" s="461">
        <v>0.0444</v>
      </c>
      <c r="Q30" s="461">
        <v>0.0416</v>
      </c>
      <c r="R30" s="456">
        <v>0.0379</v>
      </c>
      <c r="S30" s="464">
        <f t="shared" si="0"/>
        <v>-14.639639639639638</v>
      </c>
      <c r="T30" s="156"/>
      <c r="V30" s="386" t="s">
        <v>30</v>
      </c>
      <c r="W30" s="475">
        <v>8.69</v>
      </c>
      <c r="X30" s="211">
        <v>9.213</v>
      </c>
      <c r="Y30" s="211">
        <v>9.81</v>
      </c>
      <c r="Z30" s="211">
        <v>7.2239</v>
      </c>
      <c r="AA30" s="211">
        <v>7.62</v>
      </c>
      <c r="AB30" s="211">
        <v>9.282</v>
      </c>
      <c r="AC30" s="211">
        <v>9.4</v>
      </c>
      <c r="AD30" s="212">
        <v>10.59</v>
      </c>
      <c r="AE30" s="212">
        <v>11.12</v>
      </c>
      <c r="AF30" s="212">
        <v>11.66</v>
      </c>
      <c r="AG30" s="212">
        <v>11.66</v>
      </c>
      <c r="AH30" s="212">
        <v>11.66</v>
      </c>
      <c r="AI30" s="212">
        <v>11.86</v>
      </c>
      <c r="AJ30" s="212">
        <v>12.33</v>
      </c>
      <c r="AK30" s="212">
        <v>11.57</v>
      </c>
      <c r="AL30" s="212">
        <v>10.52</v>
      </c>
      <c r="AM30" s="445">
        <f t="shared" si="1"/>
        <v>-14.679643146796437</v>
      </c>
    </row>
    <row r="31" spans="2:39" ht="12.75" customHeight="1">
      <c r="B31" s="386" t="s">
        <v>31</v>
      </c>
      <c r="C31" s="365">
        <v>0.1029</v>
      </c>
      <c r="D31" s="120">
        <v>0.1033</v>
      </c>
      <c r="E31" s="120">
        <v>0.0993</v>
      </c>
      <c r="F31" s="120">
        <v>0.0906</v>
      </c>
      <c r="G31" s="120">
        <v>0.0925</v>
      </c>
      <c r="H31" s="120">
        <v>0.0939</v>
      </c>
      <c r="I31" s="120">
        <v>0.0947</v>
      </c>
      <c r="J31" s="121">
        <v>0.1064</v>
      </c>
      <c r="K31" s="450">
        <v>0.115</v>
      </c>
      <c r="L31" s="450">
        <v>0.1195</v>
      </c>
      <c r="M31" s="450">
        <v>0.1229</v>
      </c>
      <c r="N31" s="450">
        <v>0.1281</v>
      </c>
      <c r="O31" s="461">
        <v>0.1337</v>
      </c>
      <c r="P31" s="461">
        <v>0.1361</v>
      </c>
      <c r="Q31" s="461">
        <v>0.1335</v>
      </c>
      <c r="R31" s="456">
        <v>0.1288</v>
      </c>
      <c r="S31" s="464">
        <f t="shared" si="0"/>
        <v>-5.363703159441588</v>
      </c>
      <c r="T31" s="156"/>
      <c r="V31" s="386" t="s">
        <v>31</v>
      </c>
      <c r="W31" s="475">
        <v>28.592</v>
      </c>
      <c r="X31" s="211">
        <v>28.7028</v>
      </c>
      <c r="Y31" s="211">
        <v>27.59</v>
      </c>
      <c r="Z31" s="211">
        <v>25.1806</v>
      </c>
      <c r="AA31" s="211">
        <v>25.6917</v>
      </c>
      <c r="AB31" s="211">
        <v>26.0833</v>
      </c>
      <c r="AC31" s="211">
        <v>26.31</v>
      </c>
      <c r="AD31" s="212">
        <v>29.55</v>
      </c>
      <c r="AE31" s="212">
        <v>31.94</v>
      </c>
      <c r="AF31" s="212">
        <v>33.19</v>
      </c>
      <c r="AG31" s="212">
        <v>34.14</v>
      </c>
      <c r="AH31" s="212">
        <v>35.6</v>
      </c>
      <c r="AI31" s="212">
        <v>37.13</v>
      </c>
      <c r="AJ31" s="212">
        <v>37.8</v>
      </c>
      <c r="AK31" s="212">
        <v>37.1</v>
      </c>
      <c r="AL31" s="212">
        <v>35.78</v>
      </c>
      <c r="AM31" s="445">
        <f t="shared" si="1"/>
        <v>-5.3439153439153335</v>
      </c>
    </row>
    <row r="32" spans="2:39" ht="12.75" customHeight="1">
      <c r="B32" s="386" t="s">
        <v>32</v>
      </c>
      <c r="C32" s="365">
        <v>0.0364</v>
      </c>
      <c r="D32" s="120">
        <v>0.0456</v>
      </c>
      <c r="E32" s="120">
        <v>0.0437</v>
      </c>
      <c r="F32" s="120">
        <v>0.0346</v>
      </c>
      <c r="G32" s="120">
        <v>0.0425</v>
      </c>
      <c r="H32" s="120">
        <v>0.0425</v>
      </c>
      <c r="I32" s="120">
        <v>0.0447</v>
      </c>
      <c r="J32" s="121">
        <v>0.0518</v>
      </c>
      <c r="K32" s="450">
        <v>0.0577</v>
      </c>
      <c r="L32" s="450">
        <v>0.0551</v>
      </c>
      <c r="M32" s="450">
        <v>0.0494</v>
      </c>
      <c r="N32" s="450">
        <v>0.048</v>
      </c>
      <c r="O32" s="461">
        <v>0.0431</v>
      </c>
      <c r="P32" s="461">
        <v>0.0438</v>
      </c>
      <c r="Q32" s="461">
        <v>0.0367</v>
      </c>
      <c r="R32" s="456">
        <v>0.038</v>
      </c>
      <c r="S32" s="464">
        <f t="shared" si="0"/>
        <v>-13.24200913242009</v>
      </c>
      <c r="T32" s="156"/>
      <c r="V32" s="386" t="s">
        <v>32</v>
      </c>
      <c r="W32" s="475">
        <v>10.12</v>
      </c>
      <c r="X32" s="211">
        <v>12.66</v>
      </c>
      <c r="Y32" s="211">
        <v>12.13</v>
      </c>
      <c r="Z32" s="211">
        <v>9.61</v>
      </c>
      <c r="AA32" s="211">
        <v>11.7966</v>
      </c>
      <c r="AB32" s="211">
        <v>11.8119</v>
      </c>
      <c r="AC32" s="211">
        <v>12.42</v>
      </c>
      <c r="AD32" s="212">
        <v>14.4</v>
      </c>
      <c r="AE32" s="212">
        <v>16.04</v>
      </c>
      <c r="AF32" s="212">
        <v>15.3</v>
      </c>
      <c r="AG32" s="212">
        <v>13.71</v>
      </c>
      <c r="AH32" s="212">
        <v>13.33</v>
      </c>
      <c r="AI32" s="212">
        <v>11.98</v>
      </c>
      <c r="AJ32" s="212">
        <v>12.16</v>
      </c>
      <c r="AK32" s="212">
        <v>10.2</v>
      </c>
      <c r="AL32" s="212">
        <v>10.57</v>
      </c>
      <c r="AM32" s="445">
        <f t="shared" si="1"/>
        <v>-13.075657894736842</v>
      </c>
    </row>
    <row r="33" spans="2:39" ht="12.75" customHeight="1">
      <c r="B33" s="386" t="s">
        <v>33</v>
      </c>
      <c r="C33" s="365">
        <v>1.0767</v>
      </c>
      <c r="D33" s="120">
        <v>1.4324</v>
      </c>
      <c r="E33" s="120">
        <v>0.0407</v>
      </c>
      <c r="F33" s="120">
        <v>0.0321</v>
      </c>
      <c r="G33" s="120">
        <v>0.0328</v>
      </c>
      <c r="H33" s="120">
        <v>0.0368</v>
      </c>
      <c r="I33" s="120">
        <v>0.0345</v>
      </c>
      <c r="J33" s="121">
        <v>0.0409</v>
      </c>
      <c r="K33" s="450">
        <v>0.0395</v>
      </c>
      <c r="L33" s="450">
        <v>0.0413</v>
      </c>
      <c r="M33" s="450">
        <v>0.0369</v>
      </c>
      <c r="N33" s="450">
        <v>0.0387</v>
      </c>
      <c r="O33" s="461">
        <v>0.037</v>
      </c>
      <c r="P33" s="461">
        <v>0.0376</v>
      </c>
      <c r="Q33" s="461">
        <v>0.0347</v>
      </c>
      <c r="R33" s="456">
        <v>0.0347</v>
      </c>
      <c r="S33" s="464">
        <f t="shared" si="0"/>
        <v>-7.712765957446807</v>
      </c>
      <c r="T33" s="156"/>
      <c r="V33" s="386" t="s">
        <v>33</v>
      </c>
      <c r="W33" s="475">
        <v>299.11</v>
      </c>
      <c r="X33" s="211">
        <v>397.93</v>
      </c>
      <c r="Y33" s="211">
        <v>11.303</v>
      </c>
      <c r="Z33" s="211">
        <v>8.909</v>
      </c>
      <c r="AA33" s="211">
        <v>9.106</v>
      </c>
      <c r="AB33" s="211">
        <v>10.216</v>
      </c>
      <c r="AC33" s="211">
        <v>9.59</v>
      </c>
      <c r="AD33" s="212">
        <v>11.37</v>
      </c>
      <c r="AE33" s="212">
        <v>10.96</v>
      </c>
      <c r="AF33" s="212">
        <v>11.46</v>
      </c>
      <c r="AG33" s="212">
        <v>10.25</v>
      </c>
      <c r="AH33" s="212">
        <v>10.74</v>
      </c>
      <c r="AI33" s="212">
        <v>10.28</v>
      </c>
      <c r="AJ33" s="212">
        <v>10.45</v>
      </c>
      <c r="AK33" s="212">
        <v>9.65</v>
      </c>
      <c r="AL33" s="212">
        <v>9.63</v>
      </c>
      <c r="AM33" s="445">
        <f t="shared" si="1"/>
        <v>-7.846889952153097</v>
      </c>
    </row>
    <row r="34" spans="2:39" ht="12.75" customHeight="1">
      <c r="B34" s="386" t="s">
        <v>34</v>
      </c>
      <c r="C34" s="365">
        <v>0.0284</v>
      </c>
      <c r="D34" s="120">
        <v>0.0335</v>
      </c>
      <c r="E34" s="120">
        <v>0.0306</v>
      </c>
      <c r="F34" s="120">
        <v>0.0288</v>
      </c>
      <c r="G34" s="120">
        <v>0.0302</v>
      </c>
      <c r="H34" s="120">
        <v>0.0329</v>
      </c>
      <c r="I34" s="120">
        <v>0.0418</v>
      </c>
      <c r="J34" s="121">
        <v>0.046</v>
      </c>
      <c r="K34" s="450">
        <v>0.0473</v>
      </c>
      <c r="L34" s="450">
        <v>0.0476</v>
      </c>
      <c r="M34" s="450">
        <v>0.0485</v>
      </c>
      <c r="N34" s="450">
        <v>0.0468</v>
      </c>
      <c r="O34" s="461">
        <v>0.0465</v>
      </c>
      <c r="P34" s="461">
        <v>0.0467</v>
      </c>
      <c r="Q34" s="461">
        <v>0.0446</v>
      </c>
      <c r="R34" s="456">
        <v>0.0422</v>
      </c>
      <c r="S34" s="464">
        <f t="shared" si="0"/>
        <v>-9.635974304068515</v>
      </c>
      <c r="T34" s="156"/>
      <c r="V34" s="386" t="s">
        <v>34</v>
      </c>
      <c r="W34" s="475">
        <v>7.9</v>
      </c>
      <c r="X34" s="211">
        <v>9.3</v>
      </c>
      <c r="Y34" s="211">
        <v>8.5</v>
      </c>
      <c r="Z34" s="211">
        <v>8</v>
      </c>
      <c r="AA34" s="211">
        <v>8.4</v>
      </c>
      <c r="AB34" s="211">
        <v>9.13</v>
      </c>
      <c r="AC34" s="211">
        <v>11.6</v>
      </c>
      <c r="AD34" s="212">
        <v>12.78</v>
      </c>
      <c r="AE34" s="212">
        <v>13.14</v>
      </c>
      <c r="AF34" s="212">
        <v>13.22</v>
      </c>
      <c r="AG34" s="212">
        <v>13.47</v>
      </c>
      <c r="AH34" s="212">
        <v>13.01</v>
      </c>
      <c r="AI34" s="212">
        <v>12.93</v>
      </c>
      <c r="AJ34" s="212">
        <v>12.98</v>
      </c>
      <c r="AK34" s="212">
        <v>12.4</v>
      </c>
      <c r="AL34" s="212">
        <v>11.73</v>
      </c>
      <c r="AM34" s="445">
        <f t="shared" si="1"/>
        <v>-9.630200308166408</v>
      </c>
    </row>
    <row r="35" spans="2:39" ht="12.75" customHeight="1">
      <c r="B35" s="386" t="s">
        <v>35</v>
      </c>
      <c r="C35" s="365">
        <v>0.479</v>
      </c>
      <c r="D35" s="120">
        <v>0.516</v>
      </c>
      <c r="E35" s="120">
        <v>0.4026</v>
      </c>
      <c r="F35" s="120">
        <v>0.4663</v>
      </c>
      <c r="G35" s="120">
        <v>0.4247</v>
      </c>
      <c r="H35" s="120">
        <v>0.4495</v>
      </c>
      <c r="I35" s="120">
        <v>0.4542</v>
      </c>
      <c r="J35" s="121">
        <v>0.5068</v>
      </c>
      <c r="K35" s="450">
        <v>0.4779</v>
      </c>
      <c r="L35" s="450">
        <v>0.4689</v>
      </c>
      <c r="M35" s="450">
        <v>0.4724</v>
      </c>
      <c r="N35" s="450">
        <v>0.4786</v>
      </c>
      <c r="O35" s="461">
        <v>0.4466</v>
      </c>
      <c r="P35" s="461">
        <v>0.4077</v>
      </c>
      <c r="Q35" s="461">
        <v>0.4195</v>
      </c>
      <c r="R35" s="456">
        <v>0.3914</v>
      </c>
      <c r="S35" s="464">
        <f t="shared" si="0"/>
        <v>-3.9980377728722054</v>
      </c>
      <c r="T35" s="156"/>
      <c r="V35" s="386" t="s">
        <v>35</v>
      </c>
      <c r="W35" s="475">
        <v>133.07</v>
      </c>
      <c r="X35" s="211">
        <v>143.35</v>
      </c>
      <c r="Y35" s="211">
        <v>111.84</v>
      </c>
      <c r="Z35" s="211">
        <v>129.55</v>
      </c>
      <c r="AA35" s="211">
        <v>117.98</v>
      </c>
      <c r="AB35" s="211">
        <v>124.87</v>
      </c>
      <c r="AC35" s="211">
        <v>126.17</v>
      </c>
      <c r="AD35" s="212">
        <v>140.79</v>
      </c>
      <c r="AE35" s="212">
        <v>132.77</v>
      </c>
      <c r="AF35" s="212">
        <v>130.25</v>
      </c>
      <c r="AG35" s="212">
        <v>131.23</v>
      </c>
      <c r="AH35" s="212">
        <v>132.95</v>
      </c>
      <c r="AI35" s="212">
        <v>124.07</v>
      </c>
      <c r="AJ35" s="212">
        <v>113.26</v>
      </c>
      <c r="AK35" s="212">
        <v>116.55</v>
      </c>
      <c r="AL35" s="212">
        <v>108.73</v>
      </c>
      <c r="AM35" s="445">
        <f t="shared" si="1"/>
        <v>-3.9996468303019608</v>
      </c>
    </row>
    <row r="36" spans="2:39" ht="12.75" customHeight="1">
      <c r="B36" s="357" t="s">
        <v>36</v>
      </c>
      <c r="C36" s="366">
        <v>0.0216</v>
      </c>
      <c r="D36" s="86">
        <v>0.0256</v>
      </c>
      <c r="E36" s="86">
        <v>0.0258</v>
      </c>
      <c r="F36" s="86">
        <v>0.0194</v>
      </c>
      <c r="G36" s="86">
        <v>0.0197</v>
      </c>
      <c r="H36" s="86">
        <v>0.0193</v>
      </c>
      <c r="I36" s="86">
        <v>0.0214</v>
      </c>
      <c r="J36" s="91">
        <v>0.024</v>
      </c>
      <c r="K36" s="451">
        <v>0.0266</v>
      </c>
      <c r="L36" s="451">
        <v>0.027</v>
      </c>
      <c r="M36" s="451">
        <v>0.0299</v>
      </c>
      <c r="N36" s="451">
        <v>0.0303</v>
      </c>
      <c r="O36" s="461">
        <v>0.0304</v>
      </c>
      <c r="P36" s="461">
        <v>0.0275</v>
      </c>
      <c r="Q36" s="461">
        <v>0.0261</v>
      </c>
      <c r="R36" s="456">
        <v>0.0253</v>
      </c>
      <c r="S36" s="465">
        <f t="shared" si="0"/>
        <v>-8.000000000000002</v>
      </c>
      <c r="T36" s="156"/>
      <c r="V36" s="386" t="s">
        <v>36</v>
      </c>
      <c r="W36" s="475">
        <v>5.99</v>
      </c>
      <c r="X36" s="211">
        <v>7.1</v>
      </c>
      <c r="Y36" s="211">
        <v>7.18</v>
      </c>
      <c r="Z36" s="211">
        <v>5.38</v>
      </c>
      <c r="AA36" s="211">
        <v>5.46</v>
      </c>
      <c r="AB36" s="211">
        <v>5.36</v>
      </c>
      <c r="AC36" s="211">
        <v>5.94</v>
      </c>
      <c r="AD36" s="212">
        <v>6.67</v>
      </c>
      <c r="AE36" s="212">
        <v>7.39</v>
      </c>
      <c r="AF36" s="212">
        <v>7.5</v>
      </c>
      <c r="AG36" s="212">
        <v>8.3</v>
      </c>
      <c r="AH36" s="212">
        <v>8.43</v>
      </c>
      <c r="AI36" s="212">
        <v>8.44</v>
      </c>
      <c r="AJ36" s="212">
        <v>7.64</v>
      </c>
      <c r="AK36" s="212">
        <v>7.26</v>
      </c>
      <c r="AL36" s="212">
        <v>7.02</v>
      </c>
      <c r="AM36" s="445">
        <f t="shared" si="1"/>
        <v>-8.1151832460733</v>
      </c>
    </row>
    <row r="37" spans="2:39" ht="12.75" customHeight="1">
      <c r="B37" s="355" t="s">
        <v>38</v>
      </c>
      <c r="C37" s="367">
        <v>0</v>
      </c>
      <c r="D37" s="169">
        <v>0</v>
      </c>
      <c r="E37" s="169">
        <v>0</v>
      </c>
      <c r="F37" s="169">
        <v>0</v>
      </c>
      <c r="G37" s="169">
        <v>0</v>
      </c>
      <c r="H37" s="169">
        <v>0</v>
      </c>
      <c r="I37" s="169">
        <v>0</v>
      </c>
      <c r="J37" s="179">
        <v>0</v>
      </c>
      <c r="K37" s="452">
        <v>0</v>
      </c>
      <c r="L37" s="452">
        <v>0</v>
      </c>
      <c r="M37" s="452">
        <v>0</v>
      </c>
      <c r="N37" s="452">
        <v>0</v>
      </c>
      <c r="O37" s="462">
        <v>0.0665</v>
      </c>
      <c r="P37" s="462">
        <v>0.0679</v>
      </c>
      <c r="Q37" s="462">
        <v>0.0649</v>
      </c>
      <c r="R37" s="458">
        <v>0.0645</v>
      </c>
      <c r="S37" s="465">
        <f t="shared" si="0"/>
        <v>-5.007363770250368</v>
      </c>
      <c r="T37" s="156"/>
      <c r="V37" s="357" t="s">
        <v>38</v>
      </c>
      <c r="W37" s="476">
        <v>0</v>
      </c>
      <c r="X37" s="176">
        <v>0</v>
      </c>
      <c r="Y37" s="176">
        <v>0</v>
      </c>
      <c r="Z37" s="176">
        <v>0</v>
      </c>
      <c r="AA37" s="176">
        <v>0</v>
      </c>
      <c r="AB37" s="176">
        <v>0</v>
      </c>
      <c r="AC37" s="176">
        <v>0</v>
      </c>
      <c r="AD37" s="213">
        <v>0</v>
      </c>
      <c r="AE37" s="213">
        <v>0</v>
      </c>
      <c r="AF37" s="213">
        <v>0</v>
      </c>
      <c r="AG37" s="213">
        <v>0</v>
      </c>
      <c r="AH37" s="213">
        <v>0</v>
      </c>
      <c r="AI37" s="213">
        <v>18.47</v>
      </c>
      <c r="AJ37" s="213">
        <v>18.85</v>
      </c>
      <c r="AK37" s="213">
        <v>18.02</v>
      </c>
      <c r="AL37" s="213">
        <v>17.92</v>
      </c>
      <c r="AM37" s="446">
        <f t="shared" si="1"/>
        <v>-4.933687002652518</v>
      </c>
    </row>
    <row r="38" spans="2:39" ht="12.75" customHeight="1">
      <c r="B38" s="385" t="s">
        <v>41</v>
      </c>
      <c r="C38" s="364">
        <v>0</v>
      </c>
      <c r="D38" s="82">
        <v>0</v>
      </c>
      <c r="E38" s="82">
        <v>0</v>
      </c>
      <c r="F38" s="82">
        <v>0</v>
      </c>
      <c r="G38" s="82">
        <v>0</v>
      </c>
      <c r="H38" s="82">
        <v>0</v>
      </c>
      <c r="I38" s="82">
        <v>2.3251</v>
      </c>
      <c r="J38" s="90">
        <v>2.5518</v>
      </c>
      <c r="K38" s="449">
        <v>2.8678</v>
      </c>
      <c r="L38" s="449">
        <v>3.0447</v>
      </c>
      <c r="M38" s="449">
        <v>2.5475</v>
      </c>
      <c r="N38" s="449">
        <v>2.3736</v>
      </c>
      <c r="O38" s="462">
        <v>2.3802</v>
      </c>
      <c r="P38" s="462">
        <v>2.599</v>
      </c>
      <c r="Q38" s="462">
        <v>2.2442</v>
      </c>
      <c r="R38" s="458">
        <v>1.6775</v>
      </c>
      <c r="S38" s="463">
        <f t="shared" si="0"/>
        <v>-35.45594459407465</v>
      </c>
      <c r="T38" s="156"/>
      <c r="V38" s="385" t="s">
        <v>41</v>
      </c>
      <c r="W38" s="474">
        <v>0</v>
      </c>
      <c r="X38" s="174">
        <v>0</v>
      </c>
      <c r="Y38" s="174">
        <v>0</v>
      </c>
      <c r="Z38" s="174">
        <v>0</v>
      </c>
      <c r="AA38" s="174">
        <v>0</v>
      </c>
      <c r="AB38" s="174">
        <v>0</v>
      </c>
      <c r="AC38" s="174">
        <v>645.92</v>
      </c>
      <c r="AD38" s="210">
        <v>708.9</v>
      </c>
      <c r="AE38" s="210">
        <v>796.68</v>
      </c>
      <c r="AF38" s="210">
        <v>845.83</v>
      </c>
      <c r="AG38" s="210">
        <v>707.69</v>
      </c>
      <c r="AH38" s="210">
        <v>659.39</v>
      </c>
      <c r="AI38" s="210">
        <v>661.22</v>
      </c>
      <c r="AJ38" s="210">
        <v>722</v>
      </c>
      <c r="AK38" s="210">
        <v>623.44</v>
      </c>
      <c r="AL38" s="210">
        <v>466.01</v>
      </c>
      <c r="AM38" s="444">
        <f t="shared" si="1"/>
        <v>-35.455678670360115</v>
      </c>
    </row>
    <row r="39" spans="2:39" ht="12.75" customHeight="1">
      <c r="B39" s="386" t="s">
        <v>43</v>
      </c>
      <c r="C39" s="365">
        <v>0</v>
      </c>
      <c r="D39" s="120">
        <v>0</v>
      </c>
      <c r="E39" s="120">
        <v>0</v>
      </c>
      <c r="F39" s="120">
        <v>0</v>
      </c>
      <c r="G39" s="120">
        <v>0</v>
      </c>
      <c r="H39" s="120">
        <v>0</v>
      </c>
      <c r="I39" s="120">
        <v>0</v>
      </c>
      <c r="J39" s="121">
        <v>0</v>
      </c>
      <c r="K39" s="450">
        <v>0</v>
      </c>
      <c r="L39" s="450">
        <v>0</v>
      </c>
      <c r="M39" s="450">
        <v>4.2439</v>
      </c>
      <c r="N39" s="450">
        <v>4.3796</v>
      </c>
      <c r="O39" s="461">
        <v>4.3251</v>
      </c>
      <c r="P39" s="461">
        <v>4.5528</v>
      </c>
      <c r="Q39" s="461">
        <v>5.5129</v>
      </c>
      <c r="R39" s="456">
        <v>4.3554</v>
      </c>
      <c r="S39" s="464">
        <f t="shared" si="0"/>
        <v>-4.3357933579335795</v>
      </c>
      <c r="T39" s="156"/>
      <c r="V39" s="386" t="s">
        <v>43</v>
      </c>
      <c r="W39" s="475">
        <v>0</v>
      </c>
      <c r="X39" s="211">
        <v>0</v>
      </c>
      <c r="Y39" s="211">
        <v>0</v>
      </c>
      <c r="Z39" s="211">
        <v>0</v>
      </c>
      <c r="AA39" s="211">
        <v>0</v>
      </c>
      <c r="AB39" s="211">
        <v>0</v>
      </c>
      <c r="AC39" s="211">
        <v>0</v>
      </c>
      <c r="AD39" s="212">
        <v>0</v>
      </c>
      <c r="AE39" s="212">
        <v>0</v>
      </c>
      <c r="AF39" s="212">
        <v>0</v>
      </c>
      <c r="AG39" s="212">
        <v>1178.95</v>
      </c>
      <c r="AH39" s="212">
        <v>1216.65</v>
      </c>
      <c r="AI39" s="212">
        <v>1201.51</v>
      </c>
      <c r="AJ39" s="212">
        <v>1264.77</v>
      </c>
      <c r="AK39" s="212">
        <v>1531.49</v>
      </c>
      <c r="AL39" s="212">
        <v>1209.94</v>
      </c>
      <c r="AM39" s="445">
        <f t="shared" si="1"/>
        <v>-4.335175565517836</v>
      </c>
    </row>
    <row r="40" spans="2:39" ht="12.75" customHeight="1">
      <c r="B40" s="357" t="s">
        <v>44</v>
      </c>
      <c r="C40" s="366">
        <v>0.0479</v>
      </c>
      <c r="D40" s="86">
        <v>0.0645</v>
      </c>
      <c r="E40" s="86">
        <v>0.0619</v>
      </c>
      <c r="F40" s="86">
        <v>0.0491</v>
      </c>
      <c r="G40" s="86">
        <v>0.0485</v>
      </c>
      <c r="H40" s="86">
        <v>0.0484</v>
      </c>
      <c r="I40" s="86">
        <v>0.0481</v>
      </c>
      <c r="J40" s="91">
        <v>0.0513</v>
      </c>
      <c r="K40" s="451">
        <v>0.0592</v>
      </c>
      <c r="L40" s="451">
        <v>0.0686</v>
      </c>
      <c r="M40" s="451">
        <v>0.073</v>
      </c>
      <c r="N40" s="451">
        <v>0.0718</v>
      </c>
      <c r="O40" s="461">
        <v>0.0722</v>
      </c>
      <c r="P40" s="461">
        <v>0.0754</v>
      </c>
      <c r="Q40" s="461">
        <v>0.0797</v>
      </c>
      <c r="R40" s="456">
        <v>0.0803</v>
      </c>
      <c r="S40" s="465">
        <f t="shared" si="0"/>
        <v>6.498673740053053</v>
      </c>
      <c r="T40" s="156"/>
      <c r="V40" s="357" t="s">
        <v>44</v>
      </c>
      <c r="W40" s="476">
        <v>13.2962</v>
      </c>
      <c r="X40" s="176">
        <v>17.9216</v>
      </c>
      <c r="Y40" s="176">
        <v>17.1983</v>
      </c>
      <c r="Z40" s="176">
        <v>13.6411</v>
      </c>
      <c r="AA40" s="176">
        <v>13.47</v>
      </c>
      <c r="AB40" s="176">
        <v>13.4465</v>
      </c>
      <c r="AC40" s="176">
        <v>13.37</v>
      </c>
      <c r="AD40" s="213">
        <v>14.25</v>
      </c>
      <c r="AE40" s="213">
        <v>16.44</v>
      </c>
      <c r="AF40" s="213">
        <v>19.05</v>
      </c>
      <c r="AG40" s="213">
        <v>20.27</v>
      </c>
      <c r="AH40" s="213">
        <v>19.95</v>
      </c>
      <c r="AI40" s="213">
        <v>20.05</v>
      </c>
      <c r="AJ40" s="213">
        <v>20.96</v>
      </c>
      <c r="AK40" s="213">
        <v>22.15</v>
      </c>
      <c r="AL40" s="213">
        <v>22.31</v>
      </c>
      <c r="AM40" s="446">
        <f t="shared" si="1"/>
        <v>6.440839694656478</v>
      </c>
    </row>
    <row r="41" spans="2:39" ht="12.75" customHeight="1">
      <c r="B41" s="111" t="s">
        <v>46</v>
      </c>
      <c r="C41" s="368">
        <v>0</v>
      </c>
      <c r="D41" s="124">
        <v>0</v>
      </c>
      <c r="E41" s="124">
        <v>0</v>
      </c>
      <c r="F41" s="124">
        <v>0</v>
      </c>
      <c r="G41" s="124">
        <v>0.0824</v>
      </c>
      <c r="H41" s="124">
        <v>0.0929</v>
      </c>
      <c r="I41" s="124">
        <v>0.094</v>
      </c>
      <c r="J41" s="125">
        <v>0.1069</v>
      </c>
      <c r="K41" s="453">
        <v>0.1109</v>
      </c>
      <c r="L41" s="453">
        <v>0.1109</v>
      </c>
      <c r="M41" s="453">
        <v>0.1109</v>
      </c>
      <c r="N41" s="453">
        <v>0.104</v>
      </c>
      <c r="O41" s="462">
        <v>0.104</v>
      </c>
      <c r="P41" s="462">
        <v>0.104</v>
      </c>
      <c r="Q41" s="462">
        <v>0.104</v>
      </c>
      <c r="R41" s="458">
        <v>0.104</v>
      </c>
      <c r="S41" s="465">
        <f t="shared" si="0"/>
        <v>0</v>
      </c>
      <c r="T41" s="156"/>
      <c r="V41" s="111" t="s">
        <v>46</v>
      </c>
      <c r="W41" s="477">
        <v>0</v>
      </c>
      <c r="X41" s="214">
        <v>0</v>
      </c>
      <c r="Y41" s="214">
        <v>0</v>
      </c>
      <c r="Z41" s="214">
        <v>0</v>
      </c>
      <c r="AA41" s="214">
        <v>22.89</v>
      </c>
      <c r="AB41" s="214">
        <v>25.82</v>
      </c>
      <c r="AC41" s="214">
        <v>26.1</v>
      </c>
      <c r="AD41" s="215">
        <v>29.7</v>
      </c>
      <c r="AE41" s="215">
        <v>30.8</v>
      </c>
      <c r="AF41" s="215">
        <v>30.8</v>
      </c>
      <c r="AG41" s="215">
        <v>30.8</v>
      </c>
      <c r="AH41" s="215">
        <v>28.9</v>
      </c>
      <c r="AI41" s="215">
        <v>28.9</v>
      </c>
      <c r="AJ41" s="215">
        <v>28.9</v>
      </c>
      <c r="AK41" s="215">
        <v>28.9</v>
      </c>
      <c r="AL41" s="215">
        <v>28.9</v>
      </c>
      <c r="AM41" s="446">
        <f t="shared" si="1"/>
        <v>0</v>
      </c>
    </row>
    <row r="42" spans="2:39" ht="12.75" customHeight="1">
      <c r="B42" s="111" t="s">
        <v>47</v>
      </c>
      <c r="C42" s="368">
        <v>0</v>
      </c>
      <c r="D42" s="124">
        <v>0</v>
      </c>
      <c r="E42" s="124">
        <v>0</v>
      </c>
      <c r="F42" s="124">
        <v>0</v>
      </c>
      <c r="G42" s="124">
        <v>0</v>
      </c>
      <c r="H42" s="124">
        <v>0</v>
      </c>
      <c r="I42" s="124">
        <v>0</v>
      </c>
      <c r="J42" s="125">
        <v>0</v>
      </c>
      <c r="K42" s="453">
        <v>0</v>
      </c>
      <c r="L42" s="453">
        <v>0</v>
      </c>
      <c r="M42" s="453">
        <v>0</v>
      </c>
      <c r="N42" s="453">
        <v>0</v>
      </c>
      <c r="O42" s="179">
        <v>0</v>
      </c>
      <c r="P42" s="179">
        <v>0</v>
      </c>
      <c r="Q42" s="179">
        <v>0.5671</v>
      </c>
      <c r="R42" s="457">
        <v>0.5862</v>
      </c>
      <c r="S42" s="465" t="s">
        <v>109</v>
      </c>
      <c r="T42" s="156"/>
      <c r="V42" s="111" t="s">
        <v>47</v>
      </c>
      <c r="W42" s="477">
        <v>0</v>
      </c>
      <c r="X42" s="214">
        <v>0</v>
      </c>
      <c r="Y42" s="214">
        <v>0</v>
      </c>
      <c r="Z42" s="214">
        <v>0</v>
      </c>
      <c r="AA42" s="214">
        <v>0</v>
      </c>
      <c r="AB42" s="214">
        <v>0</v>
      </c>
      <c r="AC42" s="214">
        <v>0</v>
      </c>
      <c r="AD42" s="215">
        <v>0</v>
      </c>
      <c r="AE42" s="215">
        <v>0</v>
      </c>
      <c r="AF42" s="215">
        <v>0</v>
      </c>
      <c r="AG42" s="215">
        <v>0</v>
      </c>
      <c r="AH42" s="215">
        <v>0</v>
      </c>
      <c r="AI42" s="215">
        <v>0</v>
      </c>
      <c r="AJ42" s="215">
        <v>0</v>
      </c>
      <c r="AK42" s="215">
        <v>157.53</v>
      </c>
      <c r="AL42" s="215">
        <v>162.85</v>
      </c>
      <c r="AM42" s="446" t="s">
        <v>109</v>
      </c>
    </row>
    <row r="43" spans="2:21" ht="12.75" customHeight="1">
      <c r="B43" s="155"/>
      <c r="U43" s="140"/>
    </row>
    <row r="44" spans="2:22" ht="12.75" customHeight="1">
      <c r="B44" s="59" t="s">
        <v>128</v>
      </c>
      <c r="C44" s="66"/>
      <c r="V44" s="480" t="s">
        <v>128</v>
      </c>
    </row>
    <row r="45" ht="12.75" customHeight="1"/>
    <row r="46" ht="12.75" customHeight="1">
      <c r="J46" s="59" t="s">
        <v>132</v>
      </c>
    </row>
    <row r="47" ht="12.75" customHeight="1"/>
    <row r="61" ht="15">
      <c r="B61" s="180"/>
    </row>
    <row r="67" ht="15">
      <c r="B67" s="68"/>
    </row>
  </sheetData>
  <mergeCells count="36">
    <mergeCell ref="V6:V8"/>
    <mergeCell ref="W6:AL6"/>
    <mergeCell ref="AI7:AI8"/>
    <mergeCell ref="AK7:AK8"/>
    <mergeCell ref="AL7:AL8"/>
    <mergeCell ref="AC7:AC8"/>
    <mergeCell ref="AD7:AD8"/>
    <mergeCell ref="AE7:AE8"/>
    <mergeCell ref="AF7:AF8"/>
    <mergeCell ref="AG7:AG8"/>
    <mergeCell ref="AH7:AH8"/>
    <mergeCell ref="AJ7:AJ8"/>
    <mergeCell ref="AB7:AB8"/>
    <mergeCell ref="O7:O8"/>
    <mergeCell ref="P7:P8"/>
    <mergeCell ref="Q7:Q8"/>
    <mergeCell ref="R7:R8"/>
    <mergeCell ref="B6:B8"/>
    <mergeCell ref="K7:K8"/>
    <mergeCell ref="L7:L8"/>
    <mergeCell ref="AA7:AA8"/>
    <mergeCell ref="C6:R6"/>
    <mergeCell ref="G7:G8"/>
    <mergeCell ref="H7:H8"/>
    <mergeCell ref="I7:I8"/>
    <mergeCell ref="J7:J8"/>
    <mergeCell ref="C7:C8"/>
    <mergeCell ref="D7:D8"/>
    <mergeCell ref="E7:E8"/>
    <mergeCell ref="F7:F8"/>
    <mergeCell ref="W7:W8"/>
    <mergeCell ref="M7:M8"/>
    <mergeCell ref="X7:X8"/>
    <mergeCell ref="Y7:Y8"/>
    <mergeCell ref="Z7:Z8"/>
    <mergeCell ref="N7:N8"/>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8"/>
  <sheetViews>
    <sheetView showGridLines="0" workbookViewId="0" topLeftCell="A1">
      <selection activeCell="U5" sqref="U5:AD50"/>
    </sheetView>
  </sheetViews>
  <sheetFormatPr defaultColWidth="9.140625" defaultRowHeight="15"/>
  <cols>
    <col min="1" max="1" width="3.00390625" style="59" customWidth="1"/>
    <col min="2" max="2" width="21.7109375" style="59" customWidth="1"/>
    <col min="3" max="18" width="8.7109375" style="59" hidden="1" customWidth="1"/>
    <col min="19" max="19" width="8.7109375" style="59" customWidth="1"/>
    <col min="20" max="20" width="6.57421875" style="59" customWidth="1"/>
    <col min="21" max="29" width="9.140625" style="59" customWidth="1"/>
    <col min="30" max="30" width="6.28125" style="59" customWidth="1"/>
    <col min="31" max="32" width="7.00390625" style="59" customWidth="1"/>
    <col min="33" max="16384" width="9.140625" style="59" customWidth="1"/>
  </cols>
  <sheetData>
    <row r="1" ht="12.75" customHeight="1"/>
    <row r="2" spans="2:30" ht="12.75" customHeight="1">
      <c r="B2" s="61"/>
      <c r="U2" s="60" t="s">
        <v>153</v>
      </c>
      <c r="AD2" s="61"/>
    </row>
    <row r="3" ht="12.75" customHeight="1"/>
    <row r="4" spans="2:32" ht="12.75" customHeight="1">
      <c r="B4" s="142"/>
      <c r="V4" s="481"/>
      <c r="AF4" s="142"/>
    </row>
    <row r="5" spans="3:32" ht="12.75" customHeight="1">
      <c r="C5" s="67"/>
      <c r="D5" s="67"/>
      <c r="U5" s="61"/>
      <c r="AE5" s="67"/>
      <c r="AF5" s="67"/>
    </row>
    <row r="6" spans="3:32" ht="12.75" customHeight="1">
      <c r="C6" s="67"/>
      <c r="D6" s="67"/>
      <c r="AE6" s="67"/>
      <c r="AF6" s="67"/>
    </row>
    <row r="7" spans="1:31" ht="12.75" customHeight="1">
      <c r="A7" s="78"/>
      <c r="B7" s="562" t="s">
        <v>131</v>
      </c>
      <c r="C7" s="564" t="s">
        <v>94</v>
      </c>
      <c r="D7" s="564" t="s">
        <v>95</v>
      </c>
      <c r="E7" s="564" t="s">
        <v>96</v>
      </c>
      <c r="F7" s="564" t="s">
        <v>97</v>
      </c>
      <c r="G7" s="564" t="s">
        <v>98</v>
      </c>
      <c r="H7" s="566" t="s">
        <v>99</v>
      </c>
      <c r="I7" s="568" t="s">
        <v>100</v>
      </c>
      <c r="J7" s="566" t="s">
        <v>101</v>
      </c>
      <c r="K7" s="560" t="s">
        <v>102</v>
      </c>
      <c r="L7" s="560" t="s">
        <v>103</v>
      </c>
      <c r="M7" s="560" t="s">
        <v>104</v>
      </c>
      <c r="N7" s="560" t="s">
        <v>4</v>
      </c>
      <c r="O7" s="560" t="s">
        <v>105</v>
      </c>
      <c r="P7" s="560" t="s">
        <v>5</v>
      </c>
      <c r="Q7" s="560" t="s">
        <v>106</v>
      </c>
      <c r="R7" s="568" t="s">
        <v>6</v>
      </c>
      <c r="S7" s="369" t="s">
        <v>6</v>
      </c>
      <c r="T7" s="201"/>
      <c r="U7" s="201"/>
      <c r="AE7" s="87"/>
    </row>
    <row r="8" spans="1:31" ht="12.75" customHeight="1">
      <c r="A8" s="78"/>
      <c r="B8" s="563"/>
      <c r="C8" s="565"/>
      <c r="D8" s="565"/>
      <c r="E8" s="565"/>
      <c r="F8" s="565"/>
      <c r="G8" s="565"/>
      <c r="H8" s="567"/>
      <c r="I8" s="569"/>
      <c r="J8" s="567"/>
      <c r="K8" s="561"/>
      <c r="L8" s="561"/>
      <c r="M8" s="561"/>
      <c r="N8" s="561"/>
      <c r="O8" s="561"/>
      <c r="P8" s="561"/>
      <c r="Q8" s="561"/>
      <c r="R8" s="570"/>
      <c r="S8" s="468" t="s">
        <v>5</v>
      </c>
      <c r="T8" s="202"/>
      <c r="U8" s="202"/>
      <c r="AE8" s="87"/>
    </row>
    <row r="9" spans="1:31" ht="12.75" customHeight="1">
      <c r="A9" s="78"/>
      <c r="B9" s="563"/>
      <c r="C9" s="489"/>
      <c r="D9" s="482"/>
      <c r="E9" s="482"/>
      <c r="F9" s="482"/>
      <c r="G9" s="482"/>
      <c r="H9" s="483" t="s">
        <v>107</v>
      </c>
      <c r="I9" s="482"/>
      <c r="J9" s="482"/>
      <c r="K9" s="482"/>
      <c r="L9" s="482"/>
      <c r="M9" s="482"/>
      <c r="N9" s="482"/>
      <c r="O9" s="482"/>
      <c r="P9" s="482"/>
      <c r="Q9" s="482"/>
      <c r="R9" s="484"/>
      <c r="S9" s="371" t="s">
        <v>108</v>
      </c>
      <c r="T9" s="202"/>
      <c r="U9" s="202"/>
      <c r="AE9" s="87"/>
    </row>
    <row r="10" spans="1:32" ht="12.75" customHeight="1">
      <c r="A10" s="78"/>
      <c r="B10" s="488" t="s">
        <v>41</v>
      </c>
      <c r="C10" s="390">
        <v>0</v>
      </c>
      <c r="D10" s="392">
        <v>0</v>
      </c>
      <c r="E10" s="392">
        <v>0</v>
      </c>
      <c r="F10" s="392">
        <v>0</v>
      </c>
      <c r="G10" s="392">
        <v>0</v>
      </c>
      <c r="H10" s="392">
        <v>0</v>
      </c>
      <c r="I10" s="392">
        <v>2.3251</v>
      </c>
      <c r="J10" s="393">
        <v>2.5518</v>
      </c>
      <c r="K10" s="393">
        <v>2.8678</v>
      </c>
      <c r="L10" s="393">
        <v>3.0447</v>
      </c>
      <c r="M10" s="393">
        <v>2.5475</v>
      </c>
      <c r="N10" s="393">
        <v>2.3736</v>
      </c>
      <c r="O10" s="393">
        <v>2.3802</v>
      </c>
      <c r="P10" s="393">
        <v>2.599</v>
      </c>
      <c r="Q10" s="393">
        <v>2.2442</v>
      </c>
      <c r="R10" s="393">
        <v>1.6775</v>
      </c>
      <c r="S10" s="490">
        <f aca="true" t="shared" si="0" ref="S10:S41">((R10-P10)/P10)</f>
        <v>-0.3545594459407465</v>
      </c>
      <c r="T10" s="203"/>
      <c r="U10" s="139"/>
      <c r="V10" s="66"/>
      <c r="W10" s="66"/>
      <c r="X10" s="66"/>
      <c r="Y10" s="66"/>
      <c r="Z10" s="66"/>
      <c r="AA10" s="66"/>
      <c r="AB10" s="66"/>
      <c r="AC10" s="66"/>
      <c r="AD10" s="66"/>
      <c r="AE10" s="204"/>
      <c r="AF10" s="66"/>
    </row>
    <row r="11" spans="2:30" ht="12.75" customHeight="1">
      <c r="B11" s="150" t="s">
        <v>14</v>
      </c>
      <c r="C11" s="395">
        <v>0.3927</v>
      </c>
      <c r="D11" s="397">
        <v>0.4935</v>
      </c>
      <c r="E11" s="397">
        <v>0.4223</v>
      </c>
      <c r="F11" s="397">
        <v>0.3597</v>
      </c>
      <c r="G11" s="397">
        <v>0.4506</v>
      </c>
      <c r="H11" s="397">
        <v>0.4424</v>
      </c>
      <c r="I11" s="397">
        <v>0.0279</v>
      </c>
      <c r="J11" s="398">
        <v>0.0309</v>
      </c>
      <c r="K11" s="398">
        <v>0.0368</v>
      </c>
      <c r="L11" s="398">
        <v>0.0358</v>
      </c>
      <c r="M11" s="398">
        <v>0.0376</v>
      </c>
      <c r="N11" s="398">
        <v>0.0353</v>
      </c>
      <c r="O11" s="398">
        <v>0.0353</v>
      </c>
      <c r="P11" s="398">
        <v>0.0369</v>
      </c>
      <c r="Q11" s="398">
        <v>0.036</v>
      </c>
      <c r="R11" s="398">
        <v>0.0271</v>
      </c>
      <c r="S11" s="485">
        <f t="shared" si="0"/>
        <v>-0.2655826558265583</v>
      </c>
      <c r="T11" s="203"/>
      <c r="U11" s="156"/>
      <c r="AD11" s="87"/>
    </row>
    <row r="12" spans="2:30" ht="12.75" customHeight="1">
      <c r="B12" s="150" t="s">
        <v>16</v>
      </c>
      <c r="C12" s="395">
        <v>0</v>
      </c>
      <c r="D12" s="397">
        <v>0</v>
      </c>
      <c r="E12" s="397">
        <v>0</v>
      </c>
      <c r="F12" s="397">
        <v>0</v>
      </c>
      <c r="G12" s="397">
        <v>0</v>
      </c>
      <c r="H12" s="397">
        <v>0</v>
      </c>
      <c r="I12" s="397">
        <v>0</v>
      </c>
      <c r="J12" s="398">
        <v>0</v>
      </c>
      <c r="K12" s="398">
        <v>0</v>
      </c>
      <c r="L12" s="398">
        <v>0.0579</v>
      </c>
      <c r="M12" s="398">
        <v>0.0534</v>
      </c>
      <c r="N12" s="398">
        <v>0.0508</v>
      </c>
      <c r="O12" s="398">
        <v>0.0492</v>
      </c>
      <c r="P12" s="398">
        <v>0.0467</v>
      </c>
      <c r="Q12" s="398">
        <v>0.0415</v>
      </c>
      <c r="R12" s="398">
        <v>0.036</v>
      </c>
      <c r="S12" s="485">
        <f t="shared" si="0"/>
        <v>-0.22912205567451824</v>
      </c>
      <c r="T12" s="156"/>
      <c r="U12" s="156"/>
      <c r="AD12" s="87"/>
    </row>
    <row r="13" spans="2:30" ht="12.75" customHeight="1">
      <c r="B13" s="150" t="s">
        <v>10</v>
      </c>
      <c r="C13" s="395">
        <v>0.0402</v>
      </c>
      <c r="D13" s="397">
        <v>0.0523</v>
      </c>
      <c r="E13" s="397">
        <v>0.0616</v>
      </c>
      <c r="F13" s="397">
        <v>0.0419</v>
      </c>
      <c r="G13" s="397">
        <v>0.0469</v>
      </c>
      <c r="H13" s="397">
        <v>0.0592</v>
      </c>
      <c r="I13" s="397">
        <v>0.0562</v>
      </c>
      <c r="J13" s="398">
        <v>0.0623</v>
      </c>
      <c r="K13" s="398">
        <v>0.0707</v>
      </c>
      <c r="L13" s="398">
        <v>0.0781</v>
      </c>
      <c r="M13" s="398">
        <v>0.07</v>
      </c>
      <c r="N13" s="398">
        <v>0.0688</v>
      </c>
      <c r="O13" s="398">
        <v>0.0689</v>
      </c>
      <c r="P13" s="398">
        <v>0.0668</v>
      </c>
      <c r="Q13" s="398">
        <v>0.0628</v>
      </c>
      <c r="R13" s="398">
        <v>0.0527</v>
      </c>
      <c r="S13" s="485">
        <f t="shared" si="0"/>
        <v>-0.21107784431137727</v>
      </c>
      <c r="T13" s="156"/>
      <c r="U13" s="156"/>
      <c r="AD13" s="87"/>
    </row>
    <row r="14" spans="2:30" ht="12.75" customHeight="1">
      <c r="B14" s="150" t="s">
        <v>22</v>
      </c>
      <c r="C14" s="395">
        <v>0.0199</v>
      </c>
      <c r="D14" s="397">
        <v>0.028</v>
      </c>
      <c r="E14" s="397">
        <v>0.0276</v>
      </c>
      <c r="F14" s="397">
        <v>0.0195</v>
      </c>
      <c r="G14" s="397">
        <v>0.0183</v>
      </c>
      <c r="H14" s="397">
        <v>0.0226</v>
      </c>
      <c r="I14" s="397">
        <v>0.0207</v>
      </c>
      <c r="J14" s="398">
        <v>0.0235</v>
      </c>
      <c r="K14" s="398">
        <v>0.0258</v>
      </c>
      <c r="L14" s="398">
        <v>0.0277</v>
      </c>
      <c r="M14" s="398">
        <v>0.0263</v>
      </c>
      <c r="N14" s="398">
        <v>0.0261</v>
      </c>
      <c r="O14" s="398">
        <v>0.035</v>
      </c>
      <c r="P14" s="398">
        <v>0.0356</v>
      </c>
      <c r="Q14" s="398">
        <v>0.0347</v>
      </c>
      <c r="R14" s="398">
        <v>0.0294</v>
      </c>
      <c r="S14" s="485">
        <f t="shared" si="0"/>
        <v>-0.17415730337078653</v>
      </c>
      <c r="T14" s="156"/>
      <c r="U14" s="156"/>
      <c r="AD14" s="87"/>
    </row>
    <row r="15" spans="2:30" ht="12.75" customHeight="1">
      <c r="B15" s="150" t="s">
        <v>17</v>
      </c>
      <c r="C15" s="395">
        <v>0.0275</v>
      </c>
      <c r="D15" s="397">
        <v>0.0325</v>
      </c>
      <c r="E15" s="397">
        <v>0.0313</v>
      </c>
      <c r="F15" s="397">
        <v>0.0271</v>
      </c>
      <c r="G15" s="397">
        <v>0.0277</v>
      </c>
      <c r="H15" s="397">
        <v>0.0291</v>
      </c>
      <c r="I15" s="397">
        <v>0.0291</v>
      </c>
      <c r="J15" s="398">
        <v>0.0332</v>
      </c>
      <c r="K15" s="398">
        <v>0.0361</v>
      </c>
      <c r="L15" s="398">
        <v>0.0375</v>
      </c>
      <c r="M15" s="398">
        <v>0.0389</v>
      </c>
      <c r="N15" s="398">
        <v>0.0377</v>
      </c>
      <c r="O15" s="398">
        <v>0.0374</v>
      </c>
      <c r="P15" s="398">
        <v>0.0374</v>
      </c>
      <c r="Q15" s="398">
        <v>0.037</v>
      </c>
      <c r="R15" s="398">
        <v>0.0317</v>
      </c>
      <c r="S15" s="485">
        <f t="shared" si="0"/>
        <v>-0.15240641711229955</v>
      </c>
      <c r="T15" s="156"/>
      <c r="U15" s="156"/>
      <c r="AD15" s="87"/>
    </row>
    <row r="16" spans="2:30" ht="12.75" customHeight="1">
      <c r="B16" s="150" t="s">
        <v>30</v>
      </c>
      <c r="C16" s="395">
        <v>0.0313</v>
      </c>
      <c r="D16" s="397">
        <v>0.0332</v>
      </c>
      <c r="E16" s="397">
        <v>0.0353</v>
      </c>
      <c r="F16" s="397">
        <v>0.026</v>
      </c>
      <c r="G16" s="397">
        <v>0.0274</v>
      </c>
      <c r="H16" s="397">
        <v>0.0334</v>
      </c>
      <c r="I16" s="397">
        <v>0.0338</v>
      </c>
      <c r="J16" s="398">
        <v>0.0381</v>
      </c>
      <c r="K16" s="398">
        <v>0.04</v>
      </c>
      <c r="L16" s="398">
        <v>0.042</v>
      </c>
      <c r="M16" s="398">
        <v>0.042</v>
      </c>
      <c r="N16" s="398">
        <v>0.042</v>
      </c>
      <c r="O16" s="398">
        <v>0.0427</v>
      </c>
      <c r="P16" s="398">
        <v>0.0444</v>
      </c>
      <c r="Q16" s="398">
        <v>0.0416</v>
      </c>
      <c r="R16" s="398">
        <v>0.0379</v>
      </c>
      <c r="S16" s="485">
        <f t="shared" si="0"/>
        <v>-0.14639639639639637</v>
      </c>
      <c r="T16" s="156"/>
      <c r="U16" s="156"/>
      <c r="AD16" s="87"/>
    </row>
    <row r="17" spans="2:30" ht="12.75" customHeight="1">
      <c r="B17" s="150" t="s">
        <v>32</v>
      </c>
      <c r="C17" s="395">
        <v>0.0364</v>
      </c>
      <c r="D17" s="397">
        <v>0.0456</v>
      </c>
      <c r="E17" s="397">
        <v>0.0437</v>
      </c>
      <c r="F17" s="397">
        <v>0.0346</v>
      </c>
      <c r="G17" s="397">
        <v>0.0425</v>
      </c>
      <c r="H17" s="397">
        <v>0.0425</v>
      </c>
      <c r="I17" s="397">
        <v>0.0447</v>
      </c>
      <c r="J17" s="398">
        <v>0.0518</v>
      </c>
      <c r="K17" s="398">
        <v>0.0577</v>
      </c>
      <c r="L17" s="398">
        <v>0.0551</v>
      </c>
      <c r="M17" s="398">
        <v>0.0494</v>
      </c>
      <c r="N17" s="398">
        <v>0.048</v>
      </c>
      <c r="O17" s="398">
        <v>0.0431</v>
      </c>
      <c r="P17" s="398">
        <v>0.0438</v>
      </c>
      <c r="Q17" s="398">
        <v>0.0367</v>
      </c>
      <c r="R17" s="398">
        <v>0.038</v>
      </c>
      <c r="S17" s="485">
        <f t="shared" si="0"/>
        <v>-0.1324200913242009</v>
      </c>
      <c r="T17" s="156"/>
      <c r="U17" s="156"/>
      <c r="AD17" s="87"/>
    </row>
    <row r="18" spans="2:30" ht="12.75" customHeight="1">
      <c r="B18" s="150" t="s">
        <v>19</v>
      </c>
      <c r="C18" s="395">
        <v>0.1668</v>
      </c>
      <c r="D18" s="397">
        <v>0.1657</v>
      </c>
      <c r="E18" s="397">
        <v>0.1945</v>
      </c>
      <c r="F18" s="397">
        <v>0.1954</v>
      </c>
      <c r="G18" s="397">
        <v>0.2472</v>
      </c>
      <c r="H18" s="397">
        <v>0.288</v>
      </c>
      <c r="I18" s="397">
        <v>0.2992</v>
      </c>
      <c r="J18" s="398">
        <v>0.3235</v>
      </c>
      <c r="K18" s="398">
        <v>0.3217</v>
      </c>
      <c r="L18" s="398">
        <v>0.3463</v>
      </c>
      <c r="M18" s="398">
        <v>0.3459</v>
      </c>
      <c r="N18" s="398">
        <v>0.3224</v>
      </c>
      <c r="O18" s="398">
        <v>0.3169</v>
      </c>
      <c r="P18" s="398">
        <v>0.3067</v>
      </c>
      <c r="Q18" s="398">
        <v>0.2964</v>
      </c>
      <c r="R18" s="398">
        <v>0.2665</v>
      </c>
      <c r="S18" s="485">
        <f t="shared" si="0"/>
        <v>-0.131072709488099</v>
      </c>
      <c r="T18" s="156"/>
      <c r="U18" s="156"/>
      <c r="AD18" s="87"/>
    </row>
    <row r="19" spans="2:30" ht="12.75" customHeight="1">
      <c r="B19" s="150" t="s">
        <v>25</v>
      </c>
      <c r="C19" s="395">
        <v>8.8454</v>
      </c>
      <c r="D19" s="397">
        <v>10.5295</v>
      </c>
      <c r="E19" s="397">
        <v>10.7559</v>
      </c>
      <c r="F19" s="397">
        <v>9.813</v>
      </c>
      <c r="G19" s="397">
        <v>8.1188</v>
      </c>
      <c r="H19" s="397">
        <v>9.9805</v>
      </c>
      <c r="I19" s="397">
        <v>8.329</v>
      </c>
      <c r="J19" s="398">
        <v>12.7033</v>
      </c>
      <c r="K19" s="398">
        <v>12.9308</v>
      </c>
      <c r="L19" s="398">
        <v>13.1779</v>
      </c>
      <c r="M19" s="398">
        <v>12.2551</v>
      </c>
      <c r="N19" s="398">
        <v>14.2322</v>
      </c>
      <c r="O19" s="398">
        <v>12.2217</v>
      </c>
      <c r="P19" s="398">
        <v>12.0784</v>
      </c>
      <c r="Q19" s="398">
        <v>11.2931</v>
      </c>
      <c r="R19" s="398">
        <v>10.5528</v>
      </c>
      <c r="S19" s="485">
        <f t="shared" si="0"/>
        <v>-0.12630812028083196</v>
      </c>
      <c r="T19" s="156"/>
      <c r="U19" s="156"/>
      <c r="AD19" s="87"/>
    </row>
    <row r="20" spans="2:30" ht="12.75" customHeight="1">
      <c r="B20" s="150" t="s">
        <v>15</v>
      </c>
      <c r="C20" s="395">
        <v>0.0398</v>
      </c>
      <c r="D20" s="397">
        <v>0.0396</v>
      </c>
      <c r="E20" s="397">
        <v>0.0335</v>
      </c>
      <c r="F20" s="397">
        <v>0.0263</v>
      </c>
      <c r="G20" s="397">
        <v>0.0282</v>
      </c>
      <c r="H20" s="397">
        <v>0.0317</v>
      </c>
      <c r="I20" s="397">
        <v>0.0382</v>
      </c>
      <c r="J20" s="398">
        <v>0.0387</v>
      </c>
      <c r="K20" s="398">
        <v>0.0378</v>
      </c>
      <c r="L20" s="398">
        <v>0.0424</v>
      </c>
      <c r="M20" s="398">
        <v>0.0424</v>
      </c>
      <c r="N20" s="398">
        <v>0.0474</v>
      </c>
      <c r="O20" s="398">
        <v>0.0413</v>
      </c>
      <c r="P20" s="398">
        <v>0.0416</v>
      </c>
      <c r="Q20" s="398">
        <v>0.0399</v>
      </c>
      <c r="R20" s="398">
        <v>0.037</v>
      </c>
      <c r="S20" s="485">
        <f t="shared" si="0"/>
        <v>-0.11057692307692309</v>
      </c>
      <c r="T20" s="156"/>
      <c r="U20" s="156"/>
      <c r="AD20" s="87"/>
    </row>
    <row r="21" spans="2:30" ht="12.75" customHeight="1">
      <c r="B21" s="150" t="s">
        <v>34</v>
      </c>
      <c r="C21" s="395">
        <v>0.0284</v>
      </c>
      <c r="D21" s="397">
        <v>0.0335</v>
      </c>
      <c r="E21" s="397">
        <v>0.0306</v>
      </c>
      <c r="F21" s="397">
        <v>0.0288</v>
      </c>
      <c r="G21" s="397">
        <v>0.0302</v>
      </c>
      <c r="H21" s="397">
        <v>0.0329</v>
      </c>
      <c r="I21" s="397">
        <v>0.0418</v>
      </c>
      <c r="J21" s="398">
        <v>0.046</v>
      </c>
      <c r="K21" s="398">
        <v>0.0473</v>
      </c>
      <c r="L21" s="398">
        <v>0.0476</v>
      </c>
      <c r="M21" s="398">
        <v>0.0485</v>
      </c>
      <c r="N21" s="398">
        <v>0.0468</v>
      </c>
      <c r="O21" s="398">
        <v>0.0465</v>
      </c>
      <c r="P21" s="398">
        <v>0.0467</v>
      </c>
      <c r="Q21" s="398">
        <v>0.0446</v>
      </c>
      <c r="R21" s="398">
        <v>0.0422</v>
      </c>
      <c r="S21" s="485">
        <f t="shared" si="0"/>
        <v>-0.09635974304068516</v>
      </c>
      <c r="T21" s="156"/>
      <c r="U21" s="156"/>
      <c r="AD21" s="87"/>
    </row>
    <row r="22" spans="2:30" ht="12.75" customHeight="1">
      <c r="B22" s="150" t="s">
        <v>36</v>
      </c>
      <c r="C22" s="395">
        <v>0.0216</v>
      </c>
      <c r="D22" s="397">
        <v>0.0256</v>
      </c>
      <c r="E22" s="397">
        <v>0.0258</v>
      </c>
      <c r="F22" s="397">
        <v>0.0194</v>
      </c>
      <c r="G22" s="397">
        <v>0.0197</v>
      </c>
      <c r="H22" s="397">
        <v>0.0193</v>
      </c>
      <c r="I22" s="397">
        <v>0.0214</v>
      </c>
      <c r="J22" s="398">
        <v>0.024</v>
      </c>
      <c r="K22" s="398">
        <v>0.0266</v>
      </c>
      <c r="L22" s="398">
        <v>0.027</v>
      </c>
      <c r="M22" s="398">
        <v>0.0299</v>
      </c>
      <c r="N22" s="398">
        <v>0.0303</v>
      </c>
      <c r="O22" s="398">
        <v>0.0304</v>
      </c>
      <c r="P22" s="398">
        <v>0.0275</v>
      </c>
      <c r="Q22" s="398">
        <v>0.0261</v>
      </c>
      <c r="R22" s="398">
        <v>0.0253</v>
      </c>
      <c r="S22" s="485">
        <f t="shared" si="0"/>
        <v>-0.08000000000000002</v>
      </c>
      <c r="T22" s="156"/>
      <c r="U22" s="156"/>
      <c r="AD22" s="87"/>
    </row>
    <row r="23" spans="2:30" ht="12.75" customHeight="1">
      <c r="B23" s="150" t="s">
        <v>33</v>
      </c>
      <c r="C23" s="395">
        <v>1.0767</v>
      </c>
      <c r="D23" s="397">
        <v>1.4324</v>
      </c>
      <c r="E23" s="397">
        <v>0.0407</v>
      </c>
      <c r="F23" s="397">
        <v>0.0321</v>
      </c>
      <c r="G23" s="397">
        <v>0.0328</v>
      </c>
      <c r="H23" s="397">
        <v>0.0368</v>
      </c>
      <c r="I23" s="397">
        <v>0.0345</v>
      </c>
      <c r="J23" s="398">
        <v>0.0409</v>
      </c>
      <c r="K23" s="398">
        <v>0.0395</v>
      </c>
      <c r="L23" s="398">
        <v>0.0413</v>
      </c>
      <c r="M23" s="398">
        <v>0.0369</v>
      </c>
      <c r="N23" s="398">
        <v>0.0387</v>
      </c>
      <c r="O23" s="398">
        <v>0.037</v>
      </c>
      <c r="P23" s="398">
        <v>0.0376</v>
      </c>
      <c r="Q23" s="398">
        <v>0.0347</v>
      </c>
      <c r="R23" s="398">
        <v>0.0347</v>
      </c>
      <c r="S23" s="485">
        <f t="shared" si="0"/>
        <v>-0.07712765957446807</v>
      </c>
      <c r="T23" s="156"/>
      <c r="U23" s="156"/>
      <c r="AD23" s="87"/>
    </row>
    <row r="24" spans="2:30" ht="12.75" customHeight="1">
      <c r="B24" s="150" t="s">
        <v>20</v>
      </c>
      <c r="C24" s="395">
        <v>0.0336</v>
      </c>
      <c r="D24" s="397">
        <v>0.0407</v>
      </c>
      <c r="E24" s="397">
        <v>0.0399</v>
      </c>
      <c r="F24" s="397">
        <v>0.0282</v>
      </c>
      <c r="G24" s="397">
        <v>0.0297</v>
      </c>
      <c r="H24" s="397">
        <v>0.03</v>
      </c>
      <c r="I24" s="397">
        <v>0.0314</v>
      </c>
      <c r="J24" s="398">
        <v>0.0348</v>
      </c>
      <c r="K24" s="398">
        <v>0.0421</v>
      </c>
      <c r="L24" s="398">
        <v>0.0396</v>
      </c>
      <c r="M24" s="398">
        <v>0.0416</v>
      </c>
      <c r="N24" s="398">
        <v>0.0376</v>
      </c>
      <c r="O24" s="398">
        <v>0.0378</v>
      </c>
      <c r="P24" s="398">
        <v>0.0345</v>
      </c>
      <c r="Q24" s="398">
        <v>0.0354</v>
      </c>
      <c r="R24" s="398">
        <v>0.0319</v>
      </c>
      <c r="S24" s="485">
        <f t="shared" si="0"/>
        <v>-0.07536231884057985</v>
      </c>
      <c r="T24" s="156"/>
      <c r="U24" s="156"/>
      <c r="AD24" s="87"/>
    </row>
    <row r="25" spans="2:30" ht="12.75" customHeight="1">
      <c r="B25" s="387" t="s">
        <v>55</v>
      </c>
      <c r="C25" s="400">
        <v>0.0364</v>
      </c>
      <c r="D25" s="402">
        <v>0.0415</v>
      </c>
      <c r="E25" s="402">
        <v>0.0383</v>
      </c>
      <c r="F25" s="402">
        <v>0.0316</v>
      </c>
      <c r="G25" s="402">
        <v>0.0326</v>
      </c>
      <c r="H25" s="402">
        <v>0.0344</v>
      </c>
      <c r="I25" s="402">
        <v>0.0355</v>
      </c>
      <c r="J25" s="403">
        <v>0.0373</v>
      </c>
      <c r="K25" s="403">
        <v>0.0386</v>
      </c>
      <c r="L25" s="403">
        <v>0.0392</v>
      </c>
      <c r="M25" s="403">
        <v>0.043</v>
      </c>
      <c r="N25" s="403">
        <v>0.0413</v>
      </c>
      <c r="O25" s="403">
        <v>0.0405</v>
      </c>
      <c r="P25" s="403">
        <v>0.0376</v>
      </c>
      <c r="Q25" s="403">
        <v>0.0377</v>
      </c>
      <c r="R25" s="403">
        <v>0.0348</v>
      </c>
      <c r="S25" s="486">
        <f t="shared" si="0"/>
        <v>-0.07446808510638307</v>
      </c>
      <c r="T25" s="156"/>
      <c r="U25" s="156"/>
      <c r="AD25" s="87"/>
    </row>
    <row r="26" spans="2:30" ht="12.75" customHeight="1">
      <c r="B26" s="150" t="s">
        <v>12</v>
      </c>
      <c r="C26" s="395">
        <v>0.2407</v>
      </c>
      <c r="D26" s="397">
        <v>0.2469</v>
      </c>
      <c r="E26" s="397">
        <v>0.2163</v>
      </c>
      <c r="F26" s="397">
        <v>0.1835</v>
      </c>
      <c r="G26" s="397">
        <v>0.2462</v>
      </c>
      <c r="H26" s="397">
        <v>0.2877</v>
      </c>
      <c r="I26" s="397">
        <v>0.3128</v>
      </c>
      <c r="J26" s="398">
        <v>0.3087</v>
      </c>
      <c r="K26" s="398">
        <v>0.305</v>
      </c>
      <c r="L26" s="398">
        <v>0.3164</v>
      </c>
      <c r="M26" s="398">
        <v>0.34</v>
      </c>
      <c r="N26" s="398">
        <v>0.3285</v>
      </c>
      <c r="O26" s="398">
        <v>0.2799</v>
      </c>
      <c r="P26" s="398">
        <v>0.2753</v>
      </c>
      <c r="Q26" s="398">
        <v>0.2747</v>
      </c>
      <c r="R26" s="398">
        <v>0.2563</v>
      </c>
      <c r="S26" s="485">
        <f t="shared" si="0"/>
        <v>-0.06901561932437347</v>
      </c>
      <c r="T26" s="156"/>
      <c r="U26" s="156"/>
      <c r="AD26" s="87"/>
    </row>
    <row r="27" spans="2:30" ht="12.75" customHeight="1">
      <c r="B27" s="387" t="s">
        <v>7</v>
      </c>
      <c r="C27" s="400">
        <v>0.0344</v>
      </c>
      <c r="D27" s="402">
        <v>0.0393</v>
      </c>
      <c r="E27" s="402">
        <v>0.0361</v>
      </c>
      <c r="F27" s="402">
        <v>0.0301</v>
      </c>
      <c r="G27" s="402">
        <v>0.0311</v>
      </c>
      <c r="H27" s="402">
        <v>0.033</v>
      </c>
      <c r="I27" s="402">
        <v>0.0338</v>
      </c>
      <c r="J27" s="403">
        <v>0.0359</v>
      </c>
      <c r="K27" s="403">
        <v>0.0374</v>
      </c>
      <c r="L27" s="403">
        <v>0.0383</v>
      </c>
      <c r="M27" s="403">
        <v>0.0414</v>
      </c>
      <c r="N27" s="403">
        <v>0.0402</v>
      </c>
      <c r="O27" s="403">
        <v>0.0395</v>
      </c>
      <c r="P27" s="403">
        <v>0.0369</v>
      </c>
      <c r="Q27" s="403">
        <v>0.037</v>
      </c>
      <c r="R27" s="403">
        <v>0.0344</v>
      </c>
      <c r="S27" s="486">
        <f t="shared" si="0"/>
        <v>-0.06775067750677512</v>
      </c>
      <c r="T27" s="156"/>
      <c r="U27" s="156"/>
      <c r="AD27" s="87"/>
    </row>
    <row r="28" spans="2:30" ht="12.75" customHeight="1">
      <c r="B28" s="150" t="s">
        <v>29</v>
      </c>
      <c r="C28" s="395">
        <v>0.1051</v>
      </c>
      <c r="D28" s="397">
        <v>0.1188</v>
      </c>
      <c r="E28" s="397">
        <v>0.1246</v>
      </c>
      <c r="F28" s="397">
        <v>0.126</v>
      </c>
      <c r="G28" s="397">
        <v>0.121</v>
      </c>
      <c r="H28" s="397">
        <v>0.1295</v>
      </c>
      <c r="I28" s="397">
        <v>0.1296</v>
      </c>
      <c r="J28" s="398">
        <v>0.1361</v>
      </c>
      <c r="K28" s="398">
        <v>0.1431</v>
      </c>
      <c r="L28" s="398">
        <v>0.1545</v>
      </c>
      <c r="M28" s="398">
        <v>0.1513</v>
      </c>
      <c r="N28" s="398">
        <v>0.1537</v>
      </c>
      <c r="O28" s="398">
        <v>0.1571</v>
      </c>
      <c r="P28" s="398">
        <v>0.1528</v>
      </c>
      <c r="Q28" s="398">
        <v>0.155</v>
      </c>
      <c r="R28" s="398">
        <v>0.1428</v>
      </c>
      <c r="S28" s="485">
        <f t="shared" si="0"/>
        <v>-0.06544502617801035</v>
      </c>
      <c r="T28" s="156"/>
      <c r="U28" s="156"/>
      <c r="AD28" s="87"/>
    </row>
    <row r="29" spans="2:30" ht="12.75" customHeight="1">
      <c r="B29" s="388" t="s">
        <v>13</v>
      </c>
      <c r="C29" s="395">
        <v>0.0446</v>
      </c>
      <c r="D29" s="397">
        <v>0.0497</v>
      </c>
      <c r="E29" s="397">
        <v>0.0431</v>
      </c>
      <c r="F29" s="397">
        <v>0.0346</v>
      </c>
      <c r="G29" s="397">
        <v>0.0364</v>
      </c>
      <c r="H29" s="397">
        <v>0.0399</v>
      </c>
      <c r="I29" s="397">
        <v>0.0402</v>
      </c>
      <c r="J29" s="398">
        <v>0.0405</v>
      </c>
      <c r="K29" s="398">
        <v>0.0374</v>
      </c>
      <c r="L29" s="398">
        <v>0.0384</v>
      </c>
      <c r="M29" s="398">
        <v>0.0478</v>
      </c>
      <c r="N29" s="398">
        <v>0.0479</v>
      </c>
      <c r="O29" s="398">
        <v>0.0449</v>
      </c>
      <c r="P29" s="398">
        <v>0.0401</v>
      </c>
      <c r="Q29" s="398">
        <v>0.0395</v>
      </c>
      <c r="R29" s="398">
        <v>0.0377</v>
      </c>
      <c r="S29" s="485">
        <f t="shared" si="0"/>
        <v>-0.0598503740648379</v>
      </c>
      <c r="T29" s="156"/>
      <c r="U29" s="156"/>
      <c r="AD29" s="87"/>
    </row>
    <row r="30" spans="2:30" ht="12.75" customHeight="1">
      <c r="B30" s="150" t="s">
        <v>28</v>
      </c>
      <c r="C30" s="395">
        <v>0</v>
      </c>
      <c r="D30" s="397">
        <v>0</v>
      </c>
      <c r="E30" s="397">
        <v>0.0337</v>
      </c>
      <c r="F30" s="397">
        <v>0.0326</v>
      </c>
      <c r="G30" s="397">
        <v>0.0351</v>
      </c>
      <c r="H30" s="397">
        <v>0.0352</v>
      </c>
      <c r="I30" s="397">
        <v>0.0347</v>
      </c>
      <c r="J30" s="398">
        <v>0.037</v>
      </c>
      <c r="K30" s="398">
        <v>0.0434</v>
      </c>
      <c r="L30" s="398">
        <v>0.0434</v>
      </c>
      <c r="M30" s="398">
        <v>0.0437</v>
      </c>
      <c r="N30" s="398">
        <v>0.0428</v>
      </c>
      <c r="O30" s="398">
        <v>0.0427</v>
      </c>
      <c r="P30" s="398">
        <v>0.0401</v>
      </c>
      <c r="Q30" s="398">
        <v>0.0396</v>
      </c>
      <c r="R30" s="398">
        <v>0.0378</v>
      </c>
      <c r="S30" s="485">
        <f t="shared" si="0"/>
        <v>-0.05735660847880291</v>
      </c>
      <c r="T30" s="156"/>
      <c r="U30" s="156"/>
      <c r="AD30" s="87"/>
    </row>
    <row r="31" spans="2:30" ht="12.75" customHeight="1">
      <c r="B31" s="150" t="s">
        <v>24</v>
      </c>
      <c r="C31" s="395">
        <v>0.0378</v>
      </c>
      <c r="D31" s="397">
        <v>0.0408</v>
      </c>
      <c r="E31" s="397">
        <v>0.0404</v>
      </c>
      <c r="F31" s="397">
        <v>0.0361</v>
      </c>
      <c r="G31" s="397">
        <v>0.0369</v>
      </c>
      <c r="H31" s="397">
        <v>0.0422</v>
      </c>
      <c r="I31" s="397">
        <v>0.0422</v>
      </c>
      <c r="J31" s="398">
        <v>0.0496</v>
      </c>
      <c r="K31" s="398">
        <v>0.0509</v>
      </c>
      <c r="L31" s="398">
        <v>0.0512</v>
      </c>
      <c r="M31" s="398">
        <v>0.0509</v>
      </c>
      <c r="N31" s="398">
        <v>0.045</v>
      </c>
      <c r="O31" s="398">
        <v>0.0426</v>
      </c>
      <c r="P31" s="398">
        <v>0.0394</v>
      </c>
      <c r="Q31" s="398">
        <v>0.0395</v>
      </c>
      <c r="R31" s="398">
        <v>0.0372</v>
      </c>
      <c r="S31" s="485">
        <f t="shared" si="0"/>
        <v>-0.055837563451776664</v>
      </c>
      <c r="T31" s="156"/>
      <c r="U31" s="156"/>
      <c r="AD31" s="87"/>
    </row>
    <row r="32" spans="2:30" ht="12.75" customHeight="1">
      <c r="B32" s="150" t="s">
        <v>11</v>
      </c>
      <c r="C32" s="395">
        <v>0.805</v>
      </c>
      <c r="D32" s="397">
        <v>0.9742</v>
      </c>
      <c r="E32" s="397">
        <v>0.9081</v>
      </c>
      <c r="F32" s="397">
        <v>0.701</v>
      </c>
      <c r="G32" s="397">
        <v>0.7927</v>
      </c>
      <c r="H32" s="397">
        <v>0.9007</v>
      </c>
      <c r="I32" s="397">
        <v>0.7631</v>
      </c>
      <c r="J32" s="398">
        <v>0.8568</v>
      </c>
      <c r="K32" s="398">
        <v>0.8434</v>
      </c>
      <c r="L32" s="398">
        <v>0.8494</v>
      </c>
      <c r="M32" s="398">
        <v>0.8631</v>
      </c>
      <c r="N32" s="398">
        <v>0.8707</v>
      </c>
      <c r="O32" s="398">
        <v>0.8658</v>
      </c>
      <c r="P32" s="398">
        <v>0.8407</v>
      </c>
      <c r="Q32" s="398">
        <v>0.8157</v>
      </c>
      <c r="R32" s="398">
        <v>0.7956</v>
      </c>
      <c r="S32" s="485">
        <f t="shared" si="0"/>
        <v>-0.053645771380992066</v>
      </c>
      <c r="T32" s="156"/>
      <c r="U32" s="156"/>
      <c r="AD32" s="87"/>
    </row>
    <row r="33" spans="2:30" ht="12.75" customHeight="1">
      <c r="B33" s="150" t="s">
        <v>31</v>
      </c>
      <c r="C33" s="395">
        <v>0.1029</v>
      </c>
      <c r="D33" s="397">
        <v>0.1033</v>
      </c>
      <c r="E33" s="397">
        <v>0.0993</v>
      </c>
      <c r="F33" s="397">
        <v>0.0906</v>
      </c>
      <c r="G33" s="397">
        <v>0.0925</v>
      </c>
      <c r="H33" s="397">
        <v>0.0939</v>
      </c>
      <c r="I33" s="397">
        <v>0.0947</v>
      </c>
      <c r="J33" s="398">
        <v>0.1064</v>
      </c>
      <c r="K33" s="398">
        <v>0.115</v>
      </c>
      <c r="L33" s="398">
        <v>0.1195</v>
      </c>
      <c r="M33" s="398">
        <v>0.1229</v>
      </c>
      <c r="N33" s="398">
        <v>0.1281</v>
      </c>
      <c r="O33" s="398">
        <v>0.1337</v>
      </c>
      <c r="P33" s="398">
        <v>0.1361</v>
      </c>
      <c r="Q33" s="398">
        <v>0.1335</v>
      </c>
      <c r="R33" s="398">
        <v>0.1288</v>
      </c>
      <c r="S33" s="485">
        <f t="shared" si="0"/>
        <v>-0.05363703159441588</v>
      </c>
      <c r="T33" s="156"/>
      <c r="U33" s="156"/>
      <c r="AD33" s="87"/>
    </row>
    <row r="34" spans="2:30" ht="12.75" customHeight="1">
      <c r="B34" s="150" t="s">
        <v>170</v>
      </c>
      <c r="C34" s="395">
        <v>0.0374</v>
      </c>
      <c r="D34" s="397">
        <v>0.0373</v>
      </c>
      <c r="E34" s="397">
        <v>0.0401</v>
      </c>
      <c r="F34" s="397">
        <v>0.0368</v>
      </c>
      <c r="G34" s="397">
        <v>0.0338</v>
      </c>
      <c r="H34" s="397">
        <v>0.0325</v>
      </c>
      <c r="I34" s="397">
        <v>0.0344</v>
      </c>
      <c r="J34" s="398">
        <v>0.0344</v>
      </c>
      <c r="K34" s="398">
        <v>0.0365</v>
      </c>
      <c r="L34" s="398">
        <v>0.0365</v>
      </c>
      <c r="M34" s="398">
        <v>0.0402</v>
      </c>
      <c r="N34" s="398">
        <v>0.036</v>
      </c>
      <c r="O34" s="398">
        <v>0.042</v>
      </c>
      <c r="P34" s="398">
        <v>0.0333</v>
      </c>
      <c r="Q34" s="398">
        <v>0.0394</v>
      </c>
      <c r="R34" s="398">
        <v>0.0316</v>
      </c>
      <c r="S34" s="485">
        <f t="shared" si="0"/>
        <v>-0.05105105105105105</v>
      </c>
      <c r="T34" s="156"/>
      <c r="U34" s="156"/>
      <c r="AD34" s="87"/>
    </row>
    <row r="35" spans="2:30" ht="12.75" customHeight="1">
      <c r="B35" s="150" t="s">
        <v>38</v>
      </c>
      <c r="C35" s="395">
        <v>0</v>
      </c>
      <c r="D35" s="397">
        <v>0</v>
      </c>
      <c r="E35" s="397">
        <v>0</v>
      </c>
      <c r="F35" s="397">
        <v>0</v>
      </c>
      <c r="G35" s="397">
        <v>0</v>
      </c>
      <c r="H35" s="397">
        <v>0</v>
      </c>
      <c r="I35" s="397">
        <v>0</v>
      </c>
      <c r="J35" s="398">
        <v>0</v>
      </c>
      <c r="K35" s="398">
        <v>0</v>
      </c>
      <c r="L35" s="398">
        <v>0</v>
      </c>
      <c r="M35" s="398">
        <v>0</v>
      </c>
      <c r="N35" s="398">
        <v>0</v>
      </c>
      <c r="O35" s="398">
        <v>0.0665</v>
      </c>
      <c r="P35" s="398">
        <v>0.0679</v>
      </c>
      <c r="Q35" s="398">
        <v>0.0649</v>
      </c>
      <c r="R35" s="398">
        <v>0.0645</v>
      </c>
      <c r="S35" s="485">
        <f t="shared" si="0"/>
        <v>-0.050073637702503684</v>
      </c>
      <c r="T35" s="156"/>
      <c r="U35" s="156"/>
      <c r="AD35" s="87"/>
    </row>
    <row r="36" spans="2:30" ht="12.75" customHeight="1">
      <c r="B36" s="150" t="s">
        <v>43</v>
      </c>
      <c r="C36" s="395">
        <v>0</v>
      </c>
      <c r="D36" s="397">
        <v>0</v>
      </c>
      <c r="E36" s="397">
        <v>0</v>
      </c>
      <c r="F36" s="397">
        <v>0</v>
      </c>
      <c r="G36" s="397">
        <v>0</v>
      </c>
      <c r="H36" s="397">
        <v>0</v>
      </c>
      <c r="I36" s="397">
        <v>0</v>
      </c>
      <c r="J36" s="398">
        <v>0</v>
      </c>
      <c r="K36" s="398">
        <v>0</v>
      </c>
      <c r="L36" s="398">
        <v>0</v>
      </c>
      <c r="M36" s="398">
        <v>4.2439</v>
      </c>
      <c r="N36" s="398">
        <v>4.3796</v>
      </c>
      <c r="O36" s="398">
        <v>4.3251</v>
      </c>
      <c r="P36" s="398">
        <v>4.5528</v>
      </c>
      <c r="Q36" s="398">
        <v>5.5129</v>
      </c>
      <c r="R36" s="398">
        <v>4.3554</v>
      </c>
      <c r="S36" s="485">
        <f t="shared" si="0"/>
        <v>-0.043357933579335796</v>
      </c>
      <c r="T36" s="156"/>
      <c r="U36" s="156"/>
      <c r="AD36" s="87"/>
    </row>
    <row r="37" spans="2:30" ht="12.75" customHeight="1">
      <c r="B37" s="150" t="s">
        <v>35</v>
      </c>
      <c r="C37" s="395">
        <v>0.479</v>
      </c>
      <c r="D37" s="397">
        <v>0.516</v>
      </c>
      <c r="E37" s="397">
        <v>0.4026</v>
      </c>
      <c r="F37" s="397">
        <v>0.4663</v>
      </c>
      <c r="G37" s="397">
        <v>0.4247</v>
      </c>
      <c r="H37" s="397">
        <v>0.4495</v>
      </c>
      <c r="I37" s="397">
        <v>0.4542</v>
      </c>
      <c r="J37" s="398">
        <v>0.5068</v>
      </c>
      <c r="K37" s="398">
        <v>0.4779</v>
      </c>
      <c r="L37" s="398">
        <v>0.4689</v>
      </c>
      <c r="M37" s="398">
        <v>0.4724</v>
      </c>
      <c r="N37" s="398">
        <v>0.4786</v>
      </c>
      <c r="O37" s="398">
        <v>0.4466</v>
      </c>
      <c r="P37" s="398">
        <v>0.4077</v>
      </c>
      <c r="Q37" s="398">
        <v>0.4195</v>
      </c>
      <c r="R37" s="398">
        <v>0.3914</v>
      </c>
      <c r="S37" s="485">
        <f t="shared" si="0"/>
        <v>-0.03998037772872205</v>
      </c>
      <c r="T37" s="156"/>
      <c r="U37" s="156"/>
      <c r="AD37" s="87"/>
    </row>
    <row r="38" spans="2:30" ht="12.75" customHeight="1">
      <c r="B38" s="150" t="s">
        <v>18</v>
      </c>
      <c r="C38" s="395">
        <v>0.0332</v>
      </c>
      <c r="D38" s="397">
        <v>0.0391</v>
      </c>
      <c r="E38" s="397">
        <v>0.036</v>
      </c>
      <c r="F38" s="397">
        <v>0.0317</v>
      </c>
      <c r="G38" s="397">
        <v>0.0331</v>
      </c>
      <c r="H38" s="397">
        <v>0.0349</v>
      </c>
      <c r="I38" s="397">
        <v>0.0365</v>
      </c>
      <c r="J38" s="398">
        <v>0.0378</v>
      </c>
      <c r="K38" s="398">
        <v>0.0389</v>
      </c>
      <c r="L38" s="398">
        <v>0.0403</v>
      </c>
      <c r="M38" s="398">
        <v>0.0408</v>
      </c>
      <c r="N38" s="398">
        <v>0.0388</v>
      </c>
      <c r="O38" s="398">
        <v>0.0387</v>
      </c>
      <c r="P38" s="398">
        <v>0.0379</v>
      </c>
      <c r="Q38" s="398">
        <v>0.0377</v>
      </c>
      <c r="R38" s="398">
        <v>0.0367</v>
      </c>
      <c r="S38" s="485">
        <f t="shared" si="0"/>
        <v>-0.03166226912928759</v>
      </c>
      <c r="T38" s="156"/>
      <c r="U38" s="156"/>
      <c r="AD38" s="87"/>
    </row>
    <row r="39" spans="2:30" ht="12.75" customHeight="1">
      <c r="B39" s="150" t="s">
        <v>9</v>
      </c>
      <c r="C39" s="395">
        <v>0.0329</v>
      </c>
      <c r="D39" s="397">
        <v>0.0388</v>
      </c>
      <c r="E39" s="397">
        <v>0.0325</v>
      </c>
      <c r="F39" s="397">
        <v>0.0306</v>
      </c>
      <c r="G39" s="397">
        <v>0.0285</v>
      </c>
      <c r="H39" s="397">
        <v>0.0295</v>
      </c>
      <c r="I39" s="397">
        <v>0.0328</v>
      </c>
      <c r="J39" s="398">
        <v>0.0332</v>
      </c>
      <c r="K39" s="398">
        <v>0.0347</v>
      </c>
      <c r="L39" s="398">
        <v>0.0347</v>
      </c>
      <c r="M39" s="398">
        <v>0.0398</v>
      </c>
      <c r="N39" s="398">
        <v>0.0343</v>
      </c>
      <c r="O39" s="398">
        <v>0.0315</v>
      </c>
      <c r="P39" s="398">
        <v>0.0293</v>
      </c>
      <c r="Q39" s="398">
        <v>0.0294</v>
      </c>
      <c r="R39" s="398">
        <v>0.0286</v>
      </c>
      <c r="S39" s="485">
        <f t="shared" si="0"/>
        <v>-0.023890784982935127</v>
      </c>
      <c r="T39" s="156"/>
      <c r="U39" s="156"/>
      <c r="AD39" s="87"/>
    </row>
    <row r="40" spans="2:30" ht="12.75" customHeight="1">
      <c r="B40" s="150" t="s">
        <v>46</v>
      </c>
      <c r="C40" s="395">
        <v>0</v>
      </c>
      <c r="D40" s="397">
        <v>0</v>
      </c>
      <c r="E40" s="397">
        <v>0</v>
      </c>
      <c r="F40" s="397">
        <v>0</v>
      </c>
      <c r="G40" s="397">
        <v>0.0824</v>
      </c>
      <c r="H40" s="397">
        <v>0.0929</v>
      </c>
      <c r="I40" s="397">
        <v>0.094</v>
      </c>
      <c r="J40" s="398">
        <v>0.1069</v>
      </c>
      <c r="K40" s="398">
        <v>0.1109</v>
      </c>
      <c r="L40" s="398">
        <v>0.1109</v>
      </c>
      <c r="M40" s="398">
        <v>0.1109</v>
      </c>
      <c r="N40" s="398">
        <v>0.104</v>
      </c>
      <c r="O40" s="398">
        <v>0.104</v>
      </c>
      <c r="P40" s="398">
        <v>0.104</v>
      </c>
      <c r="Q40" s="398">
        <v>0.104</v>
      </c>
      <c r="R40" s="398">
        <v>0.104</v>
      </c>
      <c r="S40" s="485">
        <f t="shared" si="0"/>
        <v>0</v>
      </c>
      <c r="T40" s="156"/>
      <c r="U40" s="156"/>
      <c r="AD40" s="87"/>
    </row>
    <row r="41" spans="2:30" ht="12.75" customHeight="1">
      <c r="B41" s="150" t="s">
        <v>44</v>
      </c>
      <c r="C41" s="395">
        <v>0.0479</v>
      </c>
      <c r="D41" s="397">
        <v>0.0645</v>
      </c>
      <c r="E41" s="397">
        <v>0.0619</v>
      </c>
      <c r="F41" s="397">
        <v>0.0491</v>
      </c>
      <c r="G41" s="397">
        <v>0.0485</v>
      </c>
      <c r="H41" s="397">
        <v>0.0484</v>
      </c>
      <c r="I41" s="397">
        <v>0.0481</v>
      </c>
      <c r="J41" s="398">
        <v>0.0513</v>
      </c>
      <c r="K41" s="398">
        <v>0.0592</v>
      </c>
      <c r="L41" s="398">
        <v>0.0686</v>
      </c>
      <c r="M41" s="398">
        <v>0.073</v>
      </c>
      <c r="N41" s="398">
        <v>0.0718</v>
      </c>
      <c r="O41" s="398">
        <v>0.0722</v>
      </c>
      <c r="P41" s="398">
        <v>0.0754</v>
      </c>
      <c r="Q41" s="398">
        <v>0.0797</v>
      </c>
      <c r="R41" s="398">
        <v>0.0803</v>
      </c>
      <c r="S41" s="485">
        <f t="shared" si="0"/>
        <v>0.06498673740053053</v>
      </c>
      <c r="T41" s="156"/>
      <c r="U41" s="156"/>
      <c r="AD41" s="87"/>
    </row>
    <row r="42" spans="2:20" ht="12.75" customHeight="1">
      <c r="B42" s="150" t="s">
        <v>23</v>
      </c>
      <c r="C42" s="395">
        <v>0.1092</v>
      </c>
      <c r="D42" s="397">
        <v>0.1509</v>
      </c>
      <c r="E42" s="397">
        <v>0.1085</v>
      </c>
      <c r="F42" s="397">
        <v>0.0939</v>
      </c>
      <c r="G42" s="397">
        <v>0.1108</v>
      </c>
      <c r="H42" s="397">
        <v>0.1168</v>
      </c>
      <c r="I42" s="397">
        <v>0.1211</v>
      </c>
      <c r="J42" s="398">
        <v>0.1486</v>
      </c>
      <c r="K42" s="398">
        <v>0.1551</v>
      </c>
      <c r="L42" s="398">
        <v>0.1591</v>
      </c>
      <c r="M42" s="398">
        <v>0.1521</v>
      </c>
      <c r="N42" s="398">
        <v>0.141</v>
      </c>
      <c r="O42" s="398">
        <v>0.1429</v>
      </c>
      <c r="P42" s="398">
        <v>0.1293</v>
      </c>
      <c r="Q42" s="398">
        <v>0.028</v>
      </c>
      <c r="R42" s="398">
        <v>0.0218</v>
      </c>
      <c r="S42" s="485" t="s">
        <v>109</v>
      </c>
      <c r="T42" s="156"/>
    </row>
    <row r="43" spans="2:32" ht="12.75" customHeight="1">
      <c r="B43" s="153" t="s">
        <v>47</v>
      </c>
      <c r="C43" s="404">
        <v>0</v>
      </c>
      <c r="D43" s="406">
        <v>0</v>
      </c>
      <c r="E43" s="406">
        <v>0</v>
      </c>
      <c r="F43" s="406">
        <v>0</v>
      </c>
      <c r="G43" s="406">
        <v>0</v>
      </c>
      <c r="H43" s="406">
        <v>0</v>
      </c>
      <c r="I43" s="406">
        <v>0</v>
      </c>
      <c r="J43" s="407">
        <v>0</v>
      </c>
      <c r="K43" s="407">
        <v>0</v>
      </c>
      <c r="L43" s="407">
        <v>0</v>
      </c>
      <c r="M43" s="407">
        <v>0</v>
      </c>
      <c r="N43" s="407">
        <v>0</v>
      </c>
      <c r="O43" s="407">
        <v>0</v>
      </c>
      <c r="P43" s="407">
        <v>0</v>
      </c>
      <c r="Q43" s="407">
        <v>0.5671</v>
      </c>
      <c r="R43" s="407">
        <v>0.5862</v>
      </c>
      <c r="S43" s="487" t="s">
        <v>109</v>
      </c>
      <c r="AD43" s="155"/>
      <c r="AF43" s="140"/>
    </row>
    <row r="44" spans="2:31" ht="12.75" customHeight="1">
      <c r="B44" s="155"/>
      <c r="AD44" s="155"/>
      <c r="AE44" s="66"/>
    </row>
    <row r="45" ht="12.75" customHeight="1">
      <c r="C45" s="66"/>
    </row>
    <row r="46" ht="12.75" customHeight="1">
      <c r="AE46" s="67"/>
    </row>
    <row r="47" spans="10:31" ht="12.75" customHeight="1">
      <c r="J47" s="59" t="s">
        <v>132</v>
      </c>
      <c r="AE47" s="173"/>
    </row>
    <row r="49" ht="15">
      <c r="V49" s="59" t="s">
        <v>128</v>
      </c>
    </row>
    <row r="62" ht="15">
      <c r="B62" s="180"/>
    </row>
    <row r="68" ht="15">
      <c r="B68" s="68"/>
    </row>
  </sheetData>
  <mergeCells count="17">
    <mergeCell ref="N7:N8"/>
    <mergeCell ref="O7:O8"/>
    <mergeCell ref="P7:P8"/>
    <mergeCell ref="Q7:Q8"/>
    <mergeCell ref="R7:R8"/>
    <mergeCell ref="M7:M8"/>
    <mergeCell ref="B7:B9"/>
    <mergeCell ref="C7:C8"/>
    <mergeCell ref="D7:D8"/>
    <mergeCell ref="E7:E8"/>
    <mergeCell ref="F7:F8"/>
    <mergeCell ref="G7:G8"/>
    <mergeCell ref="H7:H8"/>
    <mergeCell ref="I7:I8"/>
    <mergeCell ref="J7:J8"/>
    <mergeCell ref="K7:K8"/>
    <mergeCell ref="L7:L8"/>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17" customWidth="1"/>
  </cols>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17" customWidth="1"/>
  </cols>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217"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topLeftCell="A1">
      <selection activeCell="B4" sqref="B4:O57"/>
    </sheetView>
  </sheetViews>
  <sheetFormatPr defaultColWidth="9.140625" defaultRowHeight="15"/>
  <cols>
    <col min="1" max="1" width="4.28125" style="5" customWidth="1"/>
    <col min="2" max="2" width="23.8515625" style="5" customWidth="1"/>
    <col min="3" max="8" width="5.421875" style="5" hidden="1" customWidth="1"/>
    <col min="9" max="14" width="7.7109375" style="5" customWidth="1"/>
    <col min="15" max="15" width="6.7109375" style="5" customWidth="1"/>
    <col min="16" max="16384" width="9.140625" style="5" customWidth="1"/>
  </cols>
  <sheetData>
    <row r="1" spans="2:15" s="1" customFormat="1" ht="15">
      <c r="B1" s="2" t="s">
        <v>171</v>
      </c>
      <c r="C1" s="3"/>
      <c r="D1" s="3"/>
      <c r="E1" s="3"/>
      <c r="F1" s="3"/>
      <c r="G1" s="3"/>
      <c r="H1" s="3"/>
      <c r="I1" s="3"/>
      <c r="J1" s="3"/>
      <c r="K1" s="3"/>
      <c r="L1" s="3"/>
      <c r="M1" s="3"/>
      <c r="N1" s="3"/>
      <c r="O1" s="3"/>
    </row>
    <row r="2" s="1" customFormat="1" ht="15">
      <c r="B2" s="4"/>
    </row>
    <row r="3" spans="16:27" ht="15">
      <c r="P3" s="6"/>
      <c r="Q3" s="6"/>
      <c r="R3" s="6"/>
      <c r="S3" s="6"/>
      <c r="T3" s="6"/>
      <c r="U3" s="6"/>
      <c r="V3" s="6"/>
      <c r="W3" s="6"/>
      <c r="X3" s="6"/>
      <c r="Y3" s="6"/>
      <c r="Z3" s="6"/>
      <c r="AA3" s="6"/>
    </row>
    <row r="4" spans="2:15" s="6" customFormat="1" ht="12.75" customHeight="1">
      <c r="B4" s="8"/>
      <c r="C4" s="274" t="s">
        <v>0</v>
      </c>
      <c r="D4" s="9"/>
      <c r="E4" s="9"/>
      <c r="F4" s="9"/>
      <c r="G4" s="9"/>
      <c r="H4" s="9"/>
      <c r="I4" s="238" t="s">
        <v>1</v>
      </c>
      <c r="J4" s="235"/>
      <c r="K4" s="235"/>
      <c r="L4" s="9"/>
      <c r="M4" s="235"/>
      <c r="N4" s="235"/>
      <c r="O4" s="495"/>
    </row>
    <row r="5" spans="2:15" s="6" customFormat="1" ht="12.75" customHeight="1">
      <c r="B5" s="10"/>
      <c r="C5" s="275" t="s">
        <v>2</v>
      </c>
      <c r="D5" s="11"/>
      <c r="E5" s="11"/>
      <c r="F5" s="12" t="s">
        <v>3</v>
      </c>
      <c r="G5" s="11"/>
      <c r="H5" s="11"/>
      <c r="I5" s="239" t="s">
        <v>2</v>
      </c>
      <c r="J5" s="236"/>
      <c r="K5" s="236"/>
      <c r="L5" s="239" t="s">
        <v>3</v>
      </c>
      <c r="M5" s="236"/>
      <c r="N5" s="236"/>
      <c r="O5" s="495"/>
    </row>
    <row r="6" spans="2:15" s="6" customFormat="1" ht="25.5" customHeight="1">
      <c r="B6" s="10"/>
      <c r="C6" s="276" t="s">
        <v>4</v>
      </c>
      <c r="D6" s="14" t="s">
        <v>5</v>
      </c>
      <c r="E6" s="15" t="s">
        <v>6</v>
      </c>
      <c r="F6" s="13" t="s">
        <v>4</v>
      </c>
      <c r="G6" s="14" t="s">
        <v>5</v>
      </c>
      <c r="H6" s="14" t="s">
        <v>6</v>
      </c>
      <c r="I6" s="260" t="s">
        <v>4</v>
      </c>
      <c r="J6" s="237" t="s">
        <v>5</v>
      </c>
      <c r="K6" s="237" t="s">
        <v>6</v>
      </c>
      <c r="L6" s="240" t="s">
        <v>4</v>
      </c>
      <c r="M6" s="237" t="s">
        <v>5</v>
      </c>
      <c r="N6" s="237" t="s">
        <v>6</v>
      </c>
      <c r="O6" s="496"/>
    </row>
    <row r="7" spans="1:15" s="6" customFormat="1" ht="12.75" customHeight="1">
      <c r="A7" s="7"/>
      <c r="B7" s="270" t="s">
        <v>7</v>
      </c>
      <c r="C7" s="277">
        <v>0.2022</v>
      </c>
      <c r="D7" s="17">
        <v>0.2056</v>
      </c>
      <c r="E7" s="18">
        <v>0.2105</v>
      </c>
      <c r="F7" s="16">
        <v>0.1182</v>
      </c>
      <c r="G7" s="17">
        <v>0.1204</v>
      </c>
      <c r="H7" s="17">
        <v>0.1188</v>
      </c>
      <c r="I7" s="261">
        <v>0.0706</v>
      </c>
      <c r="J7" s="233">
        <v>0.0719</v>
      </c>
      <c r="K7" s="234">
        <v>0.0707</v>
      </c>
      <c r="L7" s="241">
        <v>0.0402</v>
      </c>
      <c r="M7" s="233">
        <v>0.0369</v>
      </c>
      <c r="N7" s="233">
        <v>0.0344</v>
      </c>
      <c r="O7" s="54"/>
    </row>
    <row r="8" spans="1:15" s="6" customFormat="1" ht="12.75" customHeight="1">
      <c r="A8" s="7"/>
      <c r="B8" s="271" t="s">
        <v>8</v>
      </c>
      <c r="C8" s="242">
        <v>0.2152</v>
      </c>
      <c r="D8" s="20">
        <v>0.2181</v>
      </c>
      <c r="E8" s="21">
        <v>0.2209</v>
      </c>
      <c r="F8" s="19">
        <v>0.126</v>
      </c>
      <c r="G8" s="20">
        <v>0.1288</v>
      </c>
      <c r="H8" s="20">
        <v>0.1248</v>
      </c>
      <c r="I8" s="262">
        <v>0.0786</v>
      </c>
      <c r="J8" s="256">
        <v>0.079</v>
      </c>
      <c r="K8" s="20">
        <v>0.0763</v>
      </c>
      <c r="L8" s="249">
        <v>0.0413</v>
      </c>
      <c r="M8" s="19">
        <v>0.0376</v>
      </c>
      <c r="N8" s="19">
        <v>0.0348</v>
      </c>
      <c r="O8" s="54"/>
    </row>
    <row r="9" spans="1:15" s="6" customFormat="1" ht="12.75" customHeight="1">
      <c r="A9" s="7"/>
      <c r="B9" s="44" t="s">
        <v>9</v>
      </c>
      <c r="C9" s="243">
        <v>0.2215</v>
      </c>
      <c r="D9" s="23">
        <v>0.2043</v>
      </c>
      <c r="E9" s="24">
        <v>0.2352</v>
      </c>
      <c r="F9" s="22">
        <v>0.1099</v>
      </c>
      <c r="G9" s="23">
        <v>0.1086</v>
      </c>
      <c r="H9" s="23">
        <v>0.1081</v>
      </c>
      <c r="I9" s="263">
        <v>0.0668</v>
      </c>
      <c r="J9" s="137">
        <v>0.065</v>
      </c>
      <c r="K9" s="23">
        <v>0.0621</v>
      </c>
      <c r="L9" s="250">
        <v>0.0343</v>
      </c>
      <c r="M9" s="22">
        <v>0.0293</v>
      </c>
      <c r="N9" s="22">
        <v>0.0286</v>
      </c>
      <c r="O9" s="54"/>
    </row>
    <row r="10" spans="1:15" s="6" customFormat="1" ht="12.75" customHeight="1">
      <c r="A10" s="7"/>
      <c r="B10" s="32" t="s">
        <v>10</v>
      </c>
      <c r="C10" s="244">
        <v>0.0882</v>
      </c>
      <c r="D10" s="26">
        <v>0.0895</v>
      </c>
      <c r="E10" s="27">
        <v>0.0957</v>
      </c>
      <c r="F10" s="25">
        <v>0.0726</v>
      </c>
      <c r="G10" s="26">
        <v>0.0757</v>
      </c>
      <c r="H10" s="26">
        <v>0.0782</v>
      </c>
      <c r="I10" s="264">
        <v>0.0518</v>
      </c>
      <c r="J10" s="257">
        <v>0.0484</v>
      </c>
      <c r="K10" s="26">
        <v>0.0391</v>
      </c>
      <c r="L10" s="251">
        <v>0.0352</v>
      </c>
      <c r="M10" s="25">
        <v>0.0341</v>
      </c>
      <c r="N10" s="25">
        <v>0.0269</v>
      </c>
      <c r="O10" s="54"/>
    </row>
    <row r="11" spans="1:15" s="6" customFormat="1" ht="12.75" customHeight="1">
      <c r="A11" s="7"/>
      <c r="B11" s="32" t="s">
        <v>11</v>
      </c>
      <c r="C11" s="244">
        <v>0.1493</v>
      </c>
      <c r="D11" s="26">
        <v>0.1274</v>
      </c>
      <c r="E11" s="27">
        <v>0.1293</v>
      </c>
      <c r="F11" s="25">
        <v>0.099</v>
      </c>
      <c r="G11" s="26">
        <v>0.0819</v>
      </c>
      <c r="H11" s="26">
        <v>0.0783</v>
      </c>
      <c r="I11" s="264">
        <v>0.0575</v>
      </c>
      <c r="J11" s="257">
        <v>0.0563</v>
      </c>
      <c r="K11" s="26">
        <v>0.0583</v>
      </c>
      <c r="L11" s="251">
        <v>0.0332</v>
      </c>
      <c r="M11" s="25">
        <v>0.0304</v>
      </c>
      <c r="N11" s="25">
        <v>0.0294</v>
      </c>
      <c r="O11" s="54"/>
    </row>
    <row r="12" spans="1:15" s="6" customFormat="1" ht="12.75" customHeight="1">
      <c r="A12" s="7"/>
      <c r="B12" s="32" t="s">
        <v>12</v>
      </c>
      <c r="C12" s="244">
        <v>0.2936</v>
      </c>
      <c r="D12" s="26">
        <v>0.3035</v>
      </c>
      <c r="E12" s="27">
        <v>0.3042</v>
      </c>
      <c r="F12" s="25">
        <v>0.0998</v>
      </c>
      <c r="G12" s="26">
        <v>0.0972</v>
      </c>
      <c r="H12" s="26">
        <v>0.0906</v>
      </c>
      <c r="I12" s="264">
        <v>0.0977</v>
      </c>
      <c r="J12" s="257">
        <v>0.0878</v>
      </c>
      <c r="K12" s="26">
        <v>0.0764</v>
      </c>
      <c r="L12" s="251">
        <v>0.044</v>
      </c>
      <c r="M12" s="25">
        <v>0.037</v>
      </c>
      <c r="N12" s="25">
        <v>0.0344</v>
      </c>
      <c r="O12" s="54"/>
    </row>
    <row r="13" spans="1:15" s="6" customFormat="1" ht="12.75" customHeight="1">
      <c r="A13" s="7"/>
      <c r="B13" s="32" t="s">
        <v>13</v>
      </c>
      <c r="C13" s="244">
        <v>0.2921</v>
      </c>
      <c r="D13" s="26">
        <v>0.2974</v>
      </c>
      <c r="E13" s="27">
        <v>0.2946</v>
      </c>
      <c r="F13" s="25">
        <v>0.1444</v>
      </c>
      <c r="G13" s="26">
        <v>0.152</v>
      </c>
      <c r="H13" s="26">
        <v>0.1493</v>
      </c>
      <c r="I13" s="264">
        <v>0.0689</v>
      </c>
      <c r="J13" s="257">
        <v>0.0681</v>
      </c>
      <c r="K13" s="26">
        <v>0.0681</v>
      </c>
      <c r="L13" s="251">
        <v>0.0479</v>
      </c>
      <c r="M13" s="25">
        <v>0.0401</v>
      </c>
      <c r="N13" s="25">
        <v>0.0377</v>
      </c>
      <c r="O13" s="54"/>
    </row>
    <row r="14" spans="1:15" s="6" customFormat="1" ht="12.75" customHeight="1">
      <c r="A14" s="7"/>
      <c r="B14" s="32" t="s">
        <v>14</v>
      </c>
      <c r="C14" s="244">
        <v>0.1367</v>
      </c>
      <c r="D14" s="26">
        <v>0.1325</v>
      </c>
      <c r="E14" s="27">
        <v>0.1291</v>
      </c>
      <c r="F14" s="25">
        <v>0.097</v>
      </c>
      <c r="G14" s="26">
        <v>0.0931</v>
      </c>
      <c r="H14" s="26">
        <v>0.0958</v>
      </c>
      <c r="I14" s="264">
        <v>0.0476</v>
      </c>
      <c r="J14" s="257">
        <v>0.0494</v>
      </c>
      <c r="K14" s="26">
        <v>0.0384</v>
      </c>
      <c r="L14" s="251">
        <v>0.0353</v>
      </c>
      <c r="M14" s="25">
        <v>0.0369</v>
      </c>
      <c r="N14" s="25">
        <v>0.0271</v>
      </c>
      <c r="O14" s="54"/>
    </row>
    <row r="15" spans="1:15" s="6" customFormat="1" ht="12.75" customHeight="1">
      <c r="A15" s="7"/>
      <c r="B15" s="32" t="s">
        <v>15</v>
      </c>
      <c r="C15" s="244">
        <v>0.2405</v>
      </c>
      <c r="D15" s="26">
        <v>0.2536</v>
      </c>
      <c r="E15" s="27">
        <v>0.2454</v>
      </c>
      <c r="F15" s="25">
        <v>0.1372</v>
      </c>
      <c r="G15" s="26">
        <v>0.1357</v>
      </c>
      <c r="H15" s="26">
        <v>0.1357</v>
      </c>
      <c r="I15" s="264">
        <v>0.0722</v>
      </c>
      <c r="J15" s="257">
        <v>0.0745</v>
      </c>
      <c r="K15" s="26">
        <v>0.0724</v>
      </c>
      <c r="L15" s="251">
        <v>0.0474</v>
      </c>
      <c r="M15" s="25">
        <v>0.0416</v>
      </c>
      <c r="N15" s="25">
        <v>0.037</v>
      </c>
      <c r="O15" s="54"/>
    </row>
    <row r="16" spans="1:15" s="6" customFormat="1" ht="12.75" customHeight="1">
      <c r="A16" s="7"/>
      <c r="B16" s="32" t="s">
        <v>16</v>
      </c>
      <c r="C16" s="244">
        <v>0.1697</v>
      </c>
      <c r="D16" s="26">
        <v>0.1785</v>
      </c>
      <c r="E16" s="27">
        <v>0.1771</v>
      </c>
      <c r="F16" s="25">
        <v>0.1239</v>
      </c>
      <c r="G16" s="26">
        <v>0.1298</v>
      </c>
      <c r="H16" s="26">
        <v>0.1149</v>
      </c>
      <c r="I16" s="264">
        <v>0.0888</v>
      </c>
      <c r="J16" s="257">
        <v>0.0798</v>
      </c>
      <c r="K16" s="26">
        <v>0.075</v>
      </c>
      <c r="L16" s="251">
        <v>0.0508</v>
      </c>
      <c r="M16" s="25">
        <v>0.0467</v>
      </c>
      <c r="N16" s="25">
        <v>0.036</v>
      </c>
      <c r="O16" s="54"/>
    </row>
    <row r="17" spans="1:16" s="6" customFormat="1" ht="12.75" customHeight="1">
      <c r="A17" s="7"/>
      <c r="B17" s="32" t="s">
        <v>17</v>
      </c>
      <c r="C17" s="244">
        <v>0.2273</v>
      </c>
      <c r="D17" s="26">
        <v>0.2367</v>
      </c>
      <c r="E17" s="27">
        <v>0.237</v>
      </c>
      <c r="F17" s="25">
        <v>0.1202</v>
      </c>
      <c r="G17" s="26">
        <v>0.1167</v>
      </c>
      <c r="H17" s="26">
        <v>0.1133</v>
      </c>
      <c r="I17" s="264">
        <v>0.0892</v>
      </c>
      <c r="J17" s="257">
        <v>0.0959</v>
      </c>
      <c r="K17" s="26">
        <v>0.0931</v>
      </c>
      <c r="L17" s="251">
        <v>0.0377</v>
      </c>
      <c r="M17" s="25">
        <v>0.0374</v>
      </c>
      <c r="N17" s="25">
        <v>0.0317</v>
      </c>
      <c r="O17" s="54"/>
      <c r="P17" s="28"/>
    </row>
    <row r="18" spans="1:15" s="6" customFormat="1" ht="12.75" customHeight="1">
      <c r="A18" s="7"/>
      <c r="B18" s="32" t="s">
        <v>18</v>
      </c>
      <c r="C18" s="244">
        <v>0.1596</v>
      </c>
      <c r="D18" s="26">
        <v>0.162</v>
      </c>
      <c r="E18" s="27">
        <v>0.1675</v>
      </c>
      <c r="F18" s="25">
        <v>0.0855</v>
      </c>
      <c r="G18" s="26">
        <v>0.0931</v>
      </c>
      <c r="H18" s="26">
        <v>0.0949</v>
      </c>
      <c r="I18" s="264">
        <v>0.0729</v>
      </c>
      <c r="J18" s="257">
        <v>0.0762</v>
      </c>
      <c r="K18" s="26">
        <v>0.0733</v>
      </c>
      <c r="L18" s="251">
        <v>0.0388</v>
      </c>
      <c r="M18" s="25">
        <v>0.0379</v>
      </c>
      <c r="N18" s="25">
        <v>0.0367</v>
      </c>
      <c r="O18" s="54"/>
    </row>
    <row r="19" spans="2:15" s="6" customFormat="1" ht="12.75" customHeight="1">
      <c r="B19" s="44" t="s">
        <v>19</v>
      </c>
      <c r="C19" s="243">
        <v>0.135</v>
      </c>
      <c r="D19" s="23">
        <v>0.1324</v>
      </c>
      <c r="E19" s="24">
        <v>0.1312</v>
      </c>
      <c r="F19" s="22">
        <v>0.0944</v>
      </c>
      <c r="G19" s="23">
        <v>0.0918</v>
      </c>
      <c r="H19" s="23">
        <v>0.0928</v>
      </c>
      <c r="I19" s="263">
        <v>0.0468</v>
      </c>
      <c r="J19" s="137">
        <v>0.0475</v>
      </c>
      <c r="K19" s="23">
        <v>0.0459</v>
      </c>
      <c r="L19" s="250">
        <v>0.0425</v>
      </c>
      <c r="M19" s="22">
        <v>0.0401</v>
      </c>
      <c r="N19" s="22">
        <v>0.0351</v>
      </c>
      <c r="O19" s="54"/>
    </row>
    <row r="20" spans="1:15" s="6" customFormat="1" ht="12.75" customHeight="1">
      <c r="A20" s="7"/>
      <c r="B20" s="32" t="s">
        <v>20</v>
      </c>
      <c r="C20" s="244">
        <v>0.2323</v>
      </c>
      <c r="D20" s="26">
        <v>0.2338</v>
      </c>
      <c r="E20" s="27">
        <v>0.2428</v>
      </c>
      <c r="F20" s="25">
        <v>0.1718</v>
      </c>
      <c r="G20" s="26">
        <v>0.1735</v>
      </c>
      <c r="H20" s="26">
        <v>0.1597</v>
      </c>
      <c r="I20" s="264">
        <v>0.0946</v>
      </c>
      <c r="J20" s="257">
        <v>0.0951</v>
      </c>
      <c r="K20" s="26">
        <v>0.0905</v>
      </c>
      <c r="L20" s="251">
        <v>0.0376</v>
      </c>
      <c r="M20" s="25">
        <v>0.0345</v>
      </c>
      <c r="N20" s="25">
        <v>0.0319</v>
      </c>
      <c r="O20" s="54"/>
    </row>
    <row r="21" spans="1:15" s="6" customFormat="1" ht="12.75" customHeight="1">
      <c r="A21" s="7"/>
      <c r="B21" s="32" t="s">
        <v>21</v>
      </c>
      <c r="C21" s="244">
        <v>0.2481</v>
      </c>
      <c r="D21" s="26">
        <v>0.2356</v>
      </c>
      <c r="E21" s="27">
        <v>0.1838</v>
      </c>
      <c r="F21" s="25">
        <v>0.2013</v>
      </c>
      <c r="G21" s="26">
        <v>0.1903</v>
      </c>
      <c r="H21" s="26">
        <v>0.1412</v>
      </c>
      <c r="I21" s="264">
        <v>0</v>
      </c>
      <c r="J21" s="257">
        <v>0</v>
      </c>
      <c r="K21" s="26">
        <v>0</v>
      </c>
      <c r="L21" s="251">
        <v>0</v>
      </c>
      <c r="M21" s="25">
        <v>0</v>
      </c>
      <c r="N21" s="25">
        <v>0</v>
      </c>
      <c r="O21" s="54"/>
    </row>
    <row r="22" spans="1:15" s="6" customFormat="1" ht="12.75" customHeight="1">
      <c r="A22" s="7"/>
      <c r="B22" s="32" t="s">
        <v>22</v>
      </c>
      <c r="C22" s="244">
        <v>0.1358</v>
      </c>
      <c r="D22" s="26">
        <v>0.1301</v>
      </c>
      <c r="E22" s="27">
        <v>0.165</v>
      </c>
      <c r="F22" s="25">
        <v>0.1152</v>
      </c>
      <c r="G22" s="26">
        <v>0.1183</v>
      </c>
      <c r="H22" s="26">
        <v>0.1183</v>
      </c>
      <c r="I22" s="264">
        <v>0.0504</v>
      </c>
      <c r="J22" s="257">
        <v>0.0488</v>
      </c>
      <c r="K22" s="26">
        <v>0.0485</v>
      </c>
      <c r="L22" s="251">
        <v>0.0371</v>
      </c>
      <c r="M22" s="25">
        <v>0.0356</v>
      </c>
      <c r="N22" s="25">
        <v>0.0294</v>
      </c>
      <c r="O22" s="54"/>
    </row>
    <row r="23" spans="1:15" s="6" customFormat="1" ht="12.75" customHeight="1">
      <c r="A23" s="7"/>
      <c r="B23" s="32" t="s">
        <v>23</v>
      </c>
      <c r="C23" s="244">
        <v>0.1391</v>
      </c>
      <c r="D23" s="26">
        <v>0.1319</v>
      </c>
      <c r="E23" s="27">
        <v>0.1243</v>
      </c>
      <c r="F23" s="25">
        <v>0.1227</v>
      </c>
      <c r="G23" s="26">
        <v>0.1171</v>
      </c>
      <c r="H23" s="26">
        <v>0.0997</v>
      </c>
      <c r="I23" s="264">
        <v>0.0614</v>
      </c>
      <c r="J23" s="257">
        <v>0.0499</v>
      </c>
      <c r="K23" s="26">
        <v>0.0436</v>
      </c>
      <c r="L23" s="251">
        <v>0.0408</v>
      </c>
      <c r="M23" s="25">
        <v>0.0374</v>
      </c>
      <c r="N23" s="25">
        <v>0.0218</v>
      </c>
      <c r="O23" s="54"/>
    </row>
    <row r="24" spans="1:15" s="6" customFormat="1" ht="12.75" customHeight="1">
      <c r="A24" s="7"/>
      <c r="B24" s="32" t="s">
        <v>24</v>
      </c>
      <c r="C24" s="244">
        <v>0.1646</v>
      </c>
      <c r="D24" s="26">
        <v>0.1738</v>
      </c>
      <c r="E24" s="27">
        <v>0.1767</v>
      </c>
      <c r="F24" s="25">
        <v>0.1001</v>
      </c>
      <c r="G24" s="26">
        <v>0.0987</v>
      </c>
      <c r="H24" s="26">
        <v>0.0893</v>
      </c>
      <c r="I24" s="264">
        <v>0.0566</v>
      </c>
      <c r="J24" s="257">
        <v>0.0514</v>
      </c>
      <c r="K24" s="26">
        <v>0.0482</v>
      </c>
      <c r="L24" s="251">
        <v>0.045</v>
      </c>
      <c r="M24" s="25">
        <v>0.0394</v>
      </c>
      <c r="N24" s="25">
        <v>0.0372</v>
      </c>
      <c r="O24" s="54"/>
    </row>
    <row r="25" spans="1:15" s="6" customFormat="1" ht="12.75" customHeight="1">
      <c r="A25" s="7"/>
      <c r="B25" s="32" t="s">
        <v>25</v>
      </c>
      <c r="C25" s="244">
        <v>0.1326</v>
      </c>
      <c r="D25" s="26">
        <v>0.1146</v>
      </c>
      <c r="E25" s="27">
        <v>0.1145</v>
      </c>
      <c r="F25" s="25">
        <v>0.098</v>
      </c>
      <c r="G25" s="26">
        <v>0.0899</v>
      </c>
      <c r="H25" s="26">
        <v>0.087</v>
      </c>
      <c r="I25" s="264">
        <v>0.042</v>
      </c>
      <c r="J25" s="257">
        <v>0.0351</v>
      </c>
      <c r="K25" s="26">
        <v>0.0352</v>
      </c>
      <c r="L25" s="251">
        <v>0.0478</v>
      </c>
      <c r="M25" s="25">
        <v>0.0389</v>
      </c>
      <c r="N25" s="25">
        <v>0.0338</v>
      </c>
      <c r="O25" s="54"/>
    </row>
    <row r="26" spans="1:15" s="6" customFormat="1" ht="12.75" customHeight="1">
      <c r="A26" s="7"/>
      <c r="B26" s="32" t="s">
        <v>26</v>
      </c>
      <c r="C26" s="244">
        <v>0.1689</v>
      </c>
      <c r="D26" s="26">
        <v>0.1248</v>
      </c>
      <c r="E26" s="27">
        <v>0.1267</v>
      </c>
      <c r="F26" s="25">
        <v>0.178</v>
      </c>
      <c r="G26" s="26">
        <v>0.178</v>
      </c>
      <c r="H26" s="26">
        <v>0.1373</v>
      </c>
      <c r="I26" s="264">
        <v>0</v>
      </c>
      <c r="J26" s="257">
        <v>0</v>
      </c>
      <c r="K26" s="26">
        <v>0</v>
      </c>
      <c r="L26" s="251">
        <v>0</v>
      </c>
      <c r="M26" s="25">
        <v>0</v>
      </c>
      <c r="N26" s="25">
        <v>0</v>
      </c>
      <c r="O26" s="54"/>
    </row>
    <row r="27" spans="1:15" s="6" customFormat="1" ht="12.75" customHeight="1">
      <c r="A27" s="7"/>
      <c r="B27" s="32" t="s">
        <v>27</v>
      </c>
      <c r="C27" s="244">
        <v>0.1915</v>
      </c>
      <c r="D27" s="26">
        <v>0.1732</v>
      </c>
      <c r="E27" s="27">
        <v>0.1833</v>
      </c>
      <c r="F27" s="25">
        <v>0.094</v>
      </c>
      <c r="G27" s="26">
        <v>0.0888</v>
      </c>
      <c r="H27" s="26">
        <v>0.0835</v>
      </c>
      <c r="I27" s="264">
        <v>0.0846</v>
      </c>
      <c r="J27" s="257">
        <v>0.082</v>
      </c>
      <c r="K27" s="26">
        <v>0.0771</v>
      </c>
      <c r="L27" s="251">
        <v>0.036</v>
      </c>
      <c r="M27" s="25">
        <v>0.0333</v>
      </c>
      <c r="N27" s="25">
        <v>0.0316</v>
      </c>
      <c r="O27" s="54"/>
    </row>
    <row r="28" spans="1:15" s="6" customFormat="1" ht="12.75" customHeight="1">
      <c r="A28" s="7"/>
      <c r="B28" s="32" t="s">
        <v>28</v>
      </c>
      <c r="C28" s="244">
        <v>0.2018</v>
      </c>
      <c r="D28" s="26">
        <v>0.1987</v>
      </c>
      <c r="E28" s="27">
        <v>0.1983</v>
      </c>
      <c r="F28" s="25">
        <v>0.1108</v>
      </c>
      <c r="G28" s="26">
        <v>0.1055</v>
      </c>
      <c r="H28" s="26">
        <v>0.1047</v>
      </c>
      <c r="I28" s="264">
        <v>0.0754</v>
      </c>
      <c r="J28" s="257">
        <v>0.073</v>
      </c>
      <c r="K28" s="26">
        <v>0.0711</v>
      </c>
      <c r="L28" s="251">
        <v>0.0428</v>
      </c>
      <c r="M28" s="25">
        <v>0.0401</v>
      </c>
      <c r="N28" s="25">
        <v>0.0378</v>
      </c>
      <c r="O28" s="54"/>
    </row>
    <row r="29" spans="1:15" s="6" customFormat="1" ht="12.75" customHeight="1">
      <c r="A29" s="7"/>
      <c r="B29" s="32" t="s">
        <v>29</v>
      </c>
      <c r="C29" s="244">
        <v>0.1437</v>
      </c>
      <c r="D29" s="26">
        <v>0.1408</v>
      </c>
      <c r="E29" s="27">
        <v>0.1418</v>
      </c>
      <c r="F29" s="25">
        <v>0.0878</v>
      </c>
      <c r="G29" s="26">
        <v>0.0833</v>
      </c>
      <c r="H29" s="26">
        <v>0.0861</v>
      </c>
      <c r="I29" s="264">
        <v>0.0509</v>
      </c>
      <c r="J29" s="257">
        <v>0.05</v>
      </c>
      <c r="K29" s="26">
        <v>0.0498</v>
      </c>
      <c r="L29" s="251">
        <v>0.0364</v>
      </c>
      <c r="M29" s="25">
        <v>0.0364</v>
      </c>
      <c r="N29" s="25">
        <v>0.0338</v>
      </c>
      <c r="O29" s="54"/>
    </row>
    <row r="30" spans="1:15" s="6" customFormat="1" ht="12.75" customHeight="1">
      <c r="A30" s="7"/>
      <c r="B30" s="32" t="s">
        <v>30</v>
      </c>
      <c r="C30" s="244">
        <v>0.2131</v>
      </c>
      <c r="D30" s="26">
        <v>0.2231</v>
      </c>
      <c r="E30" s="27">
        <v>0.2285</v>
      </c>
      <c r="F30" s="25">
        <v>0.1138</v>
      </c>
      <c r="G30" s="26">
        <v>0.1187</v>
      </c>
      <c r="H30" s="26">
        <v>0.1154</v>
      </c>
      <c r="I30" s="264">
        <v>0.0933</v>
      </c>
      <c r="J30" s="257">
        <v>0.1039</v>
      </c>
      <c r="K30" s="26">
        <v>0.0982</v>
      </c>
      <c r="L30" s="251">
        <v>0.042</v>
      </c>
      <c r="M30" s="25">
        <v>0.0444</v>
      </c>
      <c r="N30" s="25">
        <v>0.0379</v>
      </c>
      <c r="O30" s="54"/>
    </row>
    <row r="31" spans="1:15" s="6" customFormat="1" ht="12.75" customHeight="1">
      <c r="A31" s="7"/>
      <c r="B31" s="32" t="s">
        <v>31</v>
      </c>
      <c r="C31" s="244">
        <v>0.1279</v>
      </c>
      <c r="D31" s="26">
        <v>0.1248</v>
      </c>
      <c r="E31" s="27">
        <v>0.1319</v>
      </c>
      <c r="F31" s="25">
        <v>0.082</v>
      </c>
      <c r="G31" s="26">
        <v>0.0807</v>
      </c>
      <c r="H31" s="26">
        <v>0.0802</v>
      </c>
      <c r="I31" s="264">
        <v>0.0307</v>
      </c>
      <c r="J31" s="257">
        <v>0.0319</v>
      </c>
      <c r="K31" s="26">
        <v>0.034</v>
      </c>
      <c r="L31" s="251">
        <v>0.0288</v>
      </c>
      <c r="M31" s="25">
        <v>0.0308</v>
      </c>
      <c r="N31" s="25">
        <v>0.029</v>
      </c>
      <c r="O31" s="54"/>
    </row>
    <row r="32" spans="1:15" s="6" customFormat="1" ht="12.75" customHeight="1">
      <c r="A32" s="7"/>
      <c r="B32" s="32" t="s">
        <v>32</v>
      </c>
      <c r="C32" s="244">
        <v>0.1657</v>
      </c>
      <c r="D32" s="26">
        <v>0.1632</v>
      </c>
      <c r="E32" s="27">
        <v>0.1631</v>
      </c>
      <c r="F32" s="25">
        <v>0.0945</v>
      </c>
      <c r="G32" s="26">
        <v>0.0847</v>
      </c>
      <c r="H32" s="26">
        <v>0.087</v>
      </c>
      <c r="I32" s="264">
        <v>0.071</v>
      </c>
      <c r="J32" s="257">
        <v>0.0634</v>
      </c>
      <c r="K32" s="26">
        <v>0.0609</v>
      </c>
      <c r="L32" s="251">
        <v>0.048</v>
      </c>
      <c r="M32" s="25">
        <v>0.0438</v>
      </c>
      <c r="N32" s="25">
        <v>0.038</v>
      </c>
      <c r="O32" s="54"/>
    </row>
    <row r="33" spans="1:15" s="6" customFormat="1" ht="12.75" customHeight="1">
      <c r="A33" s="7"/>
      <c r="B33" s="32" t="s">
        <v>33</v>
      </c>
      <c r="C33" s="244">
        <v>0.1678</v>
      </c>
      <c r="D33" s="26">
        <v>0.1523</v>
      </c>
      <c r="E33" s="27">
        <v>0.1517</v>
      </c>
      <c r="F33" s="25">
        <v>0.1269</v>
      </c>
      <c r="G33" s="26">
        <v>0.1174</v>
      </c>
      <c r="H33" s="26">
        <v>0.1122</v>
      </c>
      <c r="I33" s="264">
        <v>0.0518</v>
      </c>
      <c r="J33" s="257">
        <v>0.0519</v>
      </c>
      <c r="K33" s="26">
        <v>0.0495</v>
      </c>
      <c r="L33" s="251">
        <v>0.0387</v>
      </c>
      <c r="M33" s="25">
        <v>0.0376</v>
      </c>
      <c r="N33" s="25">
        <v>0.0347</v>
      </c>
      <c r="O33" s="54"/>
    </row>
    <row r="34" spans="1:15" s="6" customFormat="1" ht="12.75" customHeight="1">
      <c r="A34" s="7"/>
      <c r="B34" s="32" t="s">
        <v>34</v>
      </c>
      <c r="C34" s="244">
        <v>0.1559</v>
      </c>
      <c r="D34" s="26">
        <v>0.1538</v>
      </c>
      <c r="E34" s="27">
        <v>0.153</v>
      </c>
      <c r="F34" s="25">
        <v>0.0749</v>
      </c>
      <c r="G34" s="26">
        <v>0.0722</v>
      </c>
      <c r="H34" s="26">
        <v>0.0706</v>
      </c>
      <c r="I34" s="264">
        <v>0</v>
      </c>
      <c r="J34" s="257">
        <v>0</v>
      </c>
      <c r="K34" s="26">
        <v>0</v>
      </c>
      <c r="L34" s="251">
        <v>0.0468</v>
      </c>
      <c r="M34" s="25">
        <v>0.0467</v>
      </c>
      <c r="N34" s="25">
        <v>0.0422</v>
      </c>
      <c r="O34" s="54"/>
    </row>
    <row r="35" spans="1:15" s="6" customFormat="1" ht="12.75" customHeight="1">
      <c r="A35" s="7"/>
      <c r="B35" s="32" t="s">
        <v>35</v>
      </c>
      <c r="C35" s="245">
        <v>0.2046</v>
      </c>
      <c r="D35" s="30">
        <v>0.1867</v>
      </c>
      <c r="E35" s="31">
        <v>0.1874</v>
      </c>
      <c r="F35" s="29">
        <v>0.0747</v>
      </c>
      <c r="G35" s="30">
        <v>0.0666</v>
      </c>
      <c r="H35" s="30">
        <v>0.059</v>
      </c>
      <c r="I35" s="264">
        <v>0.1224</v>
      </c>
      <c r="J35" s="34">
        <v>0.1138</v>
      </c>
      <c r="K35" s="30">
        <v>0.1173</v>
      </c>
      <c r="L35" s="252">
        <v>0.0546</v>
      </c>
      <c r="M35" s="29">
        <v>0.0441</v>
      </c>
      <c r="N35" s="29">
        <v>0.0418</v>
      </c>
      <c r="O35" s="54"/>
    </row>
    <row r="36" spans="1:15" s="6" customFormat="1" ht="12.75" customHeight="1">
      <c r="A36" s="7"/>
      <c r="B36" s="33" t="s">
        <v>36</v>
      </c>
      <c r="C36" s="245">
        <v>0.1797</v>
      </c>
      <c r="D36" s="30">
        <v>0.2013</v>
      </c>
      <c r="E36" s="31">
        <v>0.2183</v>
      </c>
      <c r="F36" s="34">
        <v>0.1196</v>
      </c>
      <c r="G36" s="30">
        <v>0.1338</v>
      </c>
      <c r="H36" s="30">
        <v>0.152</v>
      </c>
      <c r="I36" s="269">
        <v>0.0588</v>
      </c>
      <c r="J36" s="34">
        <v>0.0646</v>
      </c>
      <c r="K36" s="30">
        <v>0.0668</v>
      </c>
      <c r="L36" s="252">
        <v>0.0358</v>
      </c>
      <c r="M36" s="29">
        <v>0.0347</v>
      </c>
      <c r="N36" s="29">
        <v>0.0351</v>
      </c>
      <c r="O36" s="54"/>
    </row>
    <row r="37" spans="1:15" s="6" customFormat="1" ht="12.75" customHeight="1">
      <c r="A37" s="7"/>
      <c r="B37" s="35" t="s">
        <v>37</v>
      </c>
      <c r="C37" s="246">
        <v>0.1072</v>
      </c>
      <c r="D37" s="36">
        <v>0.116</v>
      </c>
      <c r="E37" s="37">
        <v>0.1265</v>
      </c>
      <c r="F37" s="38">
        <v>0</v>
      </c>
      <c r="G37" s="39">
        <v>0</v>
      </c>
      <c r="H37" s="39">
        <v>0</v>
      </c>
      <c r="I37" s="263">
        <v>0</v>
      </c>
      <c r="J37" s="258">
        <v>0</v>
      </c>
      <c r="K37" s="39">
        <v>0</v>
      </c>
      <c r="L37" s="253">
        <v>0</v>
      </c>
      <c r="M37" s="38">
        <v>0</v>
      </c>
      <c r="N37" s="38">
        <v>0</v>
      </c>
      <c r="O37" s="54"/>
    </row>
    <row r="38" spans="1:15" s="6" customFormat="1" ht="12.75" customHeight="1">
      <c r="A38" s="7"/>
      <c r="B38" s="272" t="s">
        <v>38</v>
      </c>
      <c r="C38" s="244">
        <v>0</v>
      </c>
      <c r="D38" s="40">
        <v>0.1548</v>
      </c>
      <c r="E38" s="41">
        <v>0.1803</v>
      </c>
      <c r="F38" s="25">
        <v>0</v>
      </c>
      <c r="G38" s="26">
        <v>0.1399</v>
      </c>
      <c r="H38" s="26">
        <v>0.1612</v>
      </c>
      <c r="I38" s="264">
        <v>0</v>
      </c>
      <c r="J38" s="257">
        <v>0.0857</v>
      </c>
      <c r="K38" s="26">
        <v>0.0925</v>
      </c>
      <c r="L38" s="251">
        <v>0</v>
      </c>
      <c r="M38" s="25">
        <v>0.0562</v>
      </c>
      <c r="N38" s="25">
        <v>0.0598</v>
      </c>
      <c r="O38" s="54"/>
    </row>
    <row r="39" spans="2:15" s="6" customFormat="1" ht="12.75" customHeight="1">
      <c r="B39" s="28" t="s">
        <v>39</v>
      </c>
      <c r="C39" s="245">
        <v>0.1778</v>
      </c>
      <c r="D39" s="42">
        <v>0.1661</v>
      </c>
      <c r="E39" s="43">
        <v>0.1434</v>
      </c>
      <c r="F39" s="29">
        <v>0.0866</v>
      </c>
      <c r="G39" s="30">
        <v>0.0808</v>
      </c>
      <c r="H39" s="30">
        <v>0.0685</v>
      </c>
      <c r="I39" s="265">
        <v>0</v>
      </c>
      <c r="J39" s="34">
        <v>0</v>
      </c>
      <c r="K39" s="30">
        <v>0</v>
      </c>
      <c r="L39" s="252">
        <v>0</v>
      </c>
      <c r="M39" s="29">
        <v>0</v>
      </c>
      <c r="N39" s="29">
        <v>0</v>
      </c>
      <c r="O39" s="54"/>
    </row>
    <row r="40" spans="2:15" s="6" customFormat="1" ht="12.75" customHeight="1">
      <c r="B40" s="48" t="s">
        <v>40</v>
      </c>
      <c r="C40" s="279">
        <v>0.0988</v>
      </c>
      <c r="D40" s="280">
        <v>0.0988</v>
      </c>
      <c r="E40" s="281">
        <v>0.0988</v>
      </c>
      <c r="F40" s="282">
        <v>0.0746</v>
      </c>
      <c r="G40" s="280">
        <v>0.0753</v>
      </c>
      <c r="H40" s="280">
        <v>0.0764</v>
      </c>
      <c r="I40" s="283">
        <v>0</v>
      </c>
      <c r="J40" s="284">
        <v>0</v>
      </c>
      <c r="K40" s="280">
        <v>0</v>
      </c>
      <c r="L40" s="285">
        <v>0</v>
      </c>
      <c r="M40" s="282">
        <v>0</v>
      </c>
      <c r="N40" s="282">
        <v>0</v>
      </c>
      <c r="O40" s="54"/>
    </row>
    <row r="41" spans="2:15" s="6" customFormat="1" ht="12.75" customHeight="1">
      <c r="B41" s="290" t="s">
        <v>41</v>
      </c>
      <c r="C41" s="291">
        <v>0.078</v>
      </c>
      <c r="D41" s="292">
        <v>0.0823</v>
      </c>
      <c r="E41" s="293">
        <v>0.0835</v>
      </c>
      <c r="F41" s="294">
        <v>0.0751</v>
      </c>
      <c r="G41" s="292">
        <v>0.0784</v>
      </c>
      <c r="H41" s="292">
        <v>0.0811</v>
      </c>
      <c r="I41" s="295">
        <v>0</v>
      </c>
      <c r="J41" s="296">
        <v>0</v>
      </c>
      <c r="K41" s="292">
        <v>0</v>
      </c>
      <c r="L41" s="297">
        <v>0.0386</v>
      </c>
      <c r="M41" s="294">
        <v>0.0422</v>
      </c>
      <c r="N41" s="294">
        <v>0.0272</v>
      </c>
      <c r="O41" s="54"/>
    </row>
    <row r="42" spans="2:15" s="6" customFormat="1" ht="12.75" customHeight="1">
      <c r="B42" s="298" t="s">
        <v>42</v>
      </c>
      <c r="C42" s="299">
        <v>0.1154</v>
      </c>
      <c r="D42" s="300">
        <v>0.1159</v>
      </c>
      <c r="E42" s="135">
        <v>0.082</v>
      </c>
      <c r="F42" s="301">
        <v>0</v>
      </c>
      <c r="G42" s="300">
        <v>0</v>
      </c>
      <c r="H42" s="300">
        <v>0</v>
      </c>
      <c r="I42" s="302">
        <v>0</v>
      </c>
      <c r="J42" s="303">
        <v>0</v>
      </c>
      <c r="K42" s="300">
        <v>0</v>
      </c>
      <c r="L42" s="304">
        <v>0</v>
      </c>
      <c r="M42" s="301">
        <v>0</v>
      </c>
      <c r="N42" s="301">
        <v>0</v>
      </c>
      <c r="O42" s="54"/>
    </row>
    <row r="43" spans="2:15" s="6" customFormat="1" ht="12.75" customHeight="1">
      <c r="B43" s="28" t="s">
        <v>43</v>
      </c>
      <c r="C43" s="286">
        <v>0.0608</v>
      </c>
      <c r="D43" s="287">
        <v>0.0596</v>
      </c>
      <c r="E43" s="136">
        <v>0.0645</v>
      </c>
      <c r="F43" s="288">
        <v>0.0662</v>
      </c>
      <c r="G43" s="287">
        <v>0.0666</v>
      </c>
      <c r="H43" s="287">
        <v>0.0678</v>
      </c>
      <c r="I43" s="268">
        <v>0.0439</v>
      </c>
      <c r="J43" s="54">
        <v>0.0451</v>
      </c>
      <c r="K43" s="287">
        <v>0.04</v>
      </c>
      <c r="L43" s="289">
        <v>0.0383</v>
      </c>
      <c r="M43" s="288">
        <v>0.0383</v>
      </c>
      <c r="N43" s="288">
        <v>0.0361</v>
      </c>
      <c r="O43" s="54"/>
    </row>
    <row r="44" spans="2:15" s="6" customFormat="1" ht="12.75" customHeight="1">
      <c r="B44" s="33" t="s">
        <v>44</v>
      </c>
      <c r="C44" s="245">
        <v>0.1314</v>
      </c>
      <c r="D44" s="30">
        <v>0.131</v>
      </c>
      <c r="E44" s="31">
        <v>0.1222</v>
      </c>
      <c r="F44" s="29">
        <v>0.0814</v>
      </c>
      <c r="G44" s="30">
        <v>0.0807</v>
      </c>
      <c r="H44" s="30">
        <v>0.0702</v>
      </c>
      <c r="I44" s="265">
        <v>0.0371</v>
      </c>
      <c r="J44" s="34">
        <v>0.0373</v>
      </c>
      <c r="K44" s="30">
        <v>0.0347</v>
      </c>
      <c r="L44" s="252">
        <v>0.0268</v>
      </c>
      <c r="M44" s="29">
        <v>0.0265</v>
      </c>
      <c r="N44" s="29">
        <v>0.0252</v>
      </c>
      <c r="O44" s="54"/>
    </row>
    <row r="45" spans="2:15" s="6" customFormat="1" ht="12.75" customHeight="1">
      <c r="B45" s="273" t="s">
        <v>45</v>
      </c>
      <c r="C45" s="247">
        <v>0.0558</v>
      </c>
      <c r="D45" s="46">
        <v>0.0586</v>
      </c>
      <c r="E45" s="47">
        <v>0.0614</v>
      </c>
      <c r="F45" s="45">
        <v>0.0726</v>
      </c>
      <c r="G45" s="46">
        <v>0.0793</v>
      </c>
      <c r="H45" s="46">
        <v>0.0809</v>
      </c>
      <c r="I45" s="266">
        <v>0</v>
      </c>
      <c r="J45" s="259">
        <v>0</v>
      </c>
      <c r="K45" s="46">
        <v>0</v>
      </c>
      <c r="L45" s="254">
        <v>0</v>
      </c>
      <c r="M45" s="45">
        <v>0</v>
      </c>
      <c r="N45" s="45">
        <v>0</v>
      </c>
      <c r="O45" s="54"/>
    </row>
    <row r="46" spans="2:27" s="6" customFormat="1" ht="12.75" customHeight="1">
      <c r="B46" s="52" t="s">
        <v>46</v>
      </c>
      <c r="C46" s="248">
        <v>0.0798</v>
      </c>
      <c r="D46" s="50">
        <v>0.0807</v>
      </c>
      <c r="E46" s="51">
        <v>0.0828</v>
      </c>
      <c r="F46" s="49">
        <v>0.0656</v>
      </c>
      <c r="G46" s="50">
        <v>0.0622</v>
      </c>
      <c r="H46" s="50">
        <v>0.0613</v>
      </c>
      <c r="I46" s="267">
        <v>0.0514</v>
      </c>
      <c r="J46" s="138">
        <v>0.0514</v>
      </c>
      <c r="K46" s="50">
        <v>0.0514</v>
      </c>
      <c r="L46" s="255">
        <v>0.0532</v>
      </c>
      <c r="M46" s="49">
        <v>0.0532</v>
      </c>
      <c r="N46" s="49">
        <v>0.0532</v>
      </c>
      <c r="O46" s="54"/>
      <c r="P46" s="5"/>
      <c r="Q46" s="5"/>
      <c r="R46" s="5"/>
      <c r="S46" s="5"/>
      <c r="T46" s="5"/>
      <c r="U46" s="5"/>
      <c r="V46" s="5"/>
      <c r="W46" s="5"/>
      <c r="X46" s="5"/>
      <c r="Y46" s="5"/>
      <c r="Z46" s="5"/>
      <c r="AA46" s="5"/>
    </row>
    <row r="47" spans="2:27" s="6" customFormat="1" ht="12.75" customHeight="1">
      <c r="B47" s="53" t="s">
        <v>47</v>
      </c>
      <c r="C47" s="278">
        <v>0</v>
      </c>
      <c r="D47" s="50">
        <v>0</v>
      </c>
      <c r="E47" s="51">
        <v>0.0881</v>
      </c>
      <c r="F47" s="49">
        <v>0</v>
      </c>
      <c r="G47" s="50">
        <v>0</v>
      </c>
      <c r="H47" s="50">
        <v>0.0765</v>
      </c>
      <c r="I47" s="267">
        <v>0</v>
      </c>
      <c r="J47" s="138">
        <v>0</v>
      </c>
      <c r="K47" s="50">
        <v>0.0315</v>
      </c>
      <c r="L47" s="255">
        <v>0</v>
      </c>
      <c r="M47" s="49">
        <v>0</v>
      </c>
      <c r="N47" s="49">
        <v>0.0271</v>
      </c>
      <c r="O47" s="54"/>
      <c r="P47" s="5"/>
      <c r="Q47" s="5"/>
      <c r="R47" s="5"/>
      <c r="S47" s="5"/>
      <c r="T47" s="5"/>
      <c r="U47" s="5"/>
      <c r="V47" s="5"/>
      <c r="W47" s="5"/>
      <c r="X47" s="5"/>
      <c r="Y47" s="5"/>
      <c r="Z47" s="5"/>
      <c r="AA47" s="5"/>
    </row>
    <row r="48" spans="2:27" s="6" customFormat="1" ht="6" customHeight="1">
      <c r="B48" s="28"/>
      <c r="C48" s="54"/>
      <c r="D48" s="54"/>
      <c r="E48" s="54"/>
      <c r="F48" s="54"/>
      <c r="G48" s="54"/>
      <c r="H48" s="54"/>
      <c r="I48" s="54"/>
      <c r="J48" s="54"/>
      <c r="K48" s="54"/>
      <c r="L48" s="54"/>
      <c r="M48" s="54"/>
      <c r="N48" s="54"/>
      <c r="O48" s="54"/>
      <c r="P48" s="5"/>
      <c r="Q48" s="5"/>
      <c r="R48" s="5"/>
      <c r="S48" s="5"/>
      <c r="T48" s="5"/>
      <c r="U48" s="5"/>
      <c r="V48" s="5"/>
      <c r="W48" s="5"/>
      <c r="X48" s="5"/>
      <c r="Y48" s="5"/>
      <c r="Z48" s="5"/>
      <c r="AA48" s="5"/>
    </row>
    <row r="49" spans="2:27" s="6" customFormat="1" ht="20.25" customHeight="1">
      <c r="B49" s="502" t="s">
        <v>154</v>
      </c>
      <c r="C49" s="503"/>
      <c r="D49" s="503"/>
      <c r="E49" s="503"/>
      <c r="F49" s="503"/>
      <c r="G49" s="503"/>
      <c r="H49" s="503"/>
      <c r="I49" s="503"/>
      <c r="J49" s="503"/>
      <c r="K49" s="503"/>
      <c r="L49" s="503"/>
      <c r="M49" s="503"/>
      <c r="N49" s="503"/>
      <c r="O49" s="503"/>
      <c r="P49" s="5"/>
      <c r="Q49" s="5"/>
      <c r="R49" s="5"/>
      <c r="S49" s="5"/>
      <c r="T49" s="5"/>
      <c r="U49" s="5"/>
      <c r="V49" s="5"/>
      <c r="W49" s="5"/>
      <c r="X49" s="5"/>
      <c r="Y49" s="5"/>
      <c r="Z49" s="5"/>
      <c r="AA49" s="5"/>
    </row>
    <row r="50" spans="2:27" s="6" customFormat="1" ht="12.75" customHeight="1">
      <c r="B50" s="504"/>
      <c r="C50" s="504"/>
      <c r="D50" s="504"/>
      <c r="E50" s="504"/>
      <c r="F50" s="504"/>
      <c r="G50" s="504"/>
      <c r="H50" s="504"/>
      <c r="I50" s="504"/>
      <c r="J50" s="504"/>
      <c r="K50" s="504"/>
      <c r="L50" s="504"/>
      <c r="M50" s="504"/>
      <c r="N50" s="504"/>
      <c r="O50" s="504"/>
      <c r="P50" s="5"/>
      <c r="Q50" s="5"/>
      <c r="R50" s="5"/>
      <c r="S50" s="5"/>
      <c r="T50" s="5"/>
      <c r="U50" s="5"/>
      <c r="V50" s="5"/>
      <c r="W50" s="5"/>
      <c r="X50" s="5"/>
      <c r="Y50" s="5"/>
      <c r="Z50" s="5"/>
      <c r="AA50" s="5"/>
    </row>
    <row r="51" spans="2:27" s="6" customFormat="1" ht="12.75" customHeight="1">
      <c r="B51" s="232" t="s">
        <v>155</v>
      </c>
      <c r="C51" s="231"/>
      <c r="D51" s="231"/>
      <c r="E51" s="231"/>
      <c r="F51" s="231"/>
      <c r="G51" s="231"/>
      <c r="H51" s="231"/>
      <c r="I51" s="231"/>
      <c r="J51" s="231"/>
      <c r="K51" s="231"/>
      <c r="L51" s="231"/>
      <c r="M51" s="231"/>
      <c r="N51" s="231"/>
      <c r="O51" s="351"/>
      <c r="P51" s="5"/>
      <c r="Q51" s="5"/>
      <c r="R51" s="5"/>
      <c r="S51" s="5"/>
      <c r="T51" s="5"/>
      <c r="U51" s="5"/>
      <c r="V51" s="5"/>
      <c r="W51" s="5"/>
      <c r="X51" s="5"/>
      <c r="Y51" s="5"/>
      <c r="Z51" s="5"/>
      <c r="AA51" s="5"/>
    </row>
    <row r="52" spans="2:27" s="6" customFormat="1" ht="12.75" customHeight="1">
      <c r="B52" s="231"/>
      <c r="C52" s="231"/>
      <c r="D52" s="231"/>
      <c r="E52" s="231"/>
      <c r="F52" s="231"/>
      <c r="G52" s="231"/>
      <c r="H52" s="231"/>
      <c r="I52" s="231"/>
      <c r="J52" s="231"/>
      <c r="K52" s="231"/>
      <c r="L52" s="231"/>
      <c r="M52" s="231"/>
      <c r="N52" s="231"/>
      <c r="O52" s="351"/>
      <c r="P52" s="5"/>
      <c r="Q52" s="5"/>
      <c r="R52" s="5"/>
      <c r="S52" s="5"/>
      <c r="T52" s="5"/>
      <c r="U52" s="5"/>
      <c r="V52" s="5"/>
      <c r="W52" s="5"/>
      <c r="X52" s="5"/>
      <c r="Y52" s="5"/>
      <c r="Z52" s="5"/>
      <c r="AA52" s="5"/>
    </row>
    <row r="53" spans="2:15" ht="12.75" customHeight="1">
      <c r="B53" s="57" t="s">
        <v>156</v>
      </c>
      <c r="C53" s="56"/>
      <c r="D53" s="56"/>
      <c r="E53" s="56"/>
      <c r="F53" s="57"/>
      <c r="G53" s="56"/>
      <c r="H53" s="56"/>
      <c r="I53" s="56"/>
      <c r="J53" s="56"/>
      <c r="K53" s="56"/>
      <c r="L53" s="56"/>
      <c r="M53" s="56"/>
      <c r="N53" s="6"/>
      <c r="O53" s="6"/>
    </row>
    <row r="54" spans="2:15" ht="12.75" customHeight="1">
      <c r="B54" s="57" t="s">
        <v>157</v>
      </c>
      <c r="C54" s="56"/>
      <c r="D54" s="56"/>
      <c r="E54" s="56"/>
      <c r="F54" s="57"/>
      <c r="G54" s="56"/>
      <c r="H54" s="56"/>
      <c r="I54" s="56"/>
      <c r="J54" s="56"/>
      <c r="K54" s="56"/>
      <c r="L54" s="56"/>
      <c r="M54" s="56"/>
      <c r="N54" s="6"/>
      <c r="O54" s="6"/>
    </row>
    <row r="55" spans="3:15" ht="12.75" customHeight="1">
      <c r="C55" s="58"/>
      <c r="D55" s="58"/>
      <c r="E55" s="58"/>
      <c r="F55" s="58"/>
      <c r="G55" s="58"/>
      <c r="H55" s="58"/>
      <c r="I55" s="58"/>
      <c r="J55" s="58"/>
      <c r="K55" s="58"/>
      <c r="L55" s="58"/>
      <c r="M55" s="58"/>
      <c r="N55" s="58"/>
      <c r="O55" s="58"/>
    </row>
    <row r="56" ht="12.75" customHeight="1">
      <c r="B56" s="5" t="s">
        <v>172</v>
      </c>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
    <mergeCell ref="B49:O5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98"/>
  <sheetViews>
    <sheetView showGridLines="0" workbookViewId="0" topLeftCell="A1">
      <selection activeCell="L6" sqref="L6:AA39"/>
    </sheetView>
  </sheetViews>
  <sheetFormatPr defaultColWidth="9.140625" defaultRowHeight="15"/>
  <cols>
    <col min="1" max="1" width="2.7109375" style="59" customWidth="1"/>
    <col min="2" max="2" width="5.8515625" style="59" customWidth="1"/>
    <col min="3" max="3" width="14.7109375" style="59" customWidth="1"/>
    <col min="4" max="7" width="9.140625" style="59" customWidth="1"/>
    <col min="8" max="8" width="12.57421875" style="59" customWidth="1"/>
    <col min="9" max="9" width="10.7109375" style="59" customWidth="1"/>
    <col min="10" max="28" width="9.140625" style="59" customWidth="1"/>
    <col min="29" max="29" width="5.8515625" style="59" customWidth="1"/>
    <col min="30" max="30" width="17.8515625" style="59" customWidth="1"/>
    <col min="31" max="34" width="9.140625" style="59" customWidth="1"/>
    <col min="35" max="35" width="12.00390625" style="59" customWidth="1"/>
    <col min="36" max="36" width="11.28125" style="59" customWidth="1"/>
    <col min="37" max="37" width="9.140625" style="59" customWidth="1"/>
    <col min="38" max="38" width="5.57421875" style="59" customWidth="1"/>
    <col min="39" max="16384" width="9.140625" style="59" customWidth="1"/>
  </cols>
  <sheetData>
    <row r="1" ht="12.75" customHeight="1"/>
    <row r="2" ht="12.75" customHeight="1">
      <c r="M2" s="60" t="s">
        <v>143</v>
      </c>
    </row>
    <row r="3" spans="2:36" ht="12.75" customHeight="1">
      <c r="B3" s="59" t="s">
        <v>110</v>
      </c>
      <c r="I3" s="157" t="s">
        <v>111</v>
      </c>
      <c r="AC3" s="59" t="s">
        <v>112</v>
      </c>
      <c r="AJ3" s="157" t="s">
        <v>113</v>
      </c>
    </row>
    <row r="4" spans="9:36" ht="12.75" customHeight="1">
      <c r="I4" s="157"/>
      <c r="AJ4" s="157"/>
    </row>
    <row r="5" spans="4:37" ht="12.75" customHeight="1">
      <c r="D5" s="158" t="s">
        <v>48</v>
      </c>
      <c r="E5" s="159" t="s">
        <v>49</v>
      </c>
      <c r="F5" s="159" t="s">
        <v>50</v>
      </c>
      <c r="H5" s="62" t="s">
        <v>51</v>
      </c>
      <c r="I5" s="62" t="s">
        <v>52</v>
      </c>
      <c r="J5" s="62" t="s">
        <v>53</v>
      </c>
      <c r="L5" s="159"/>
      <c r="AE5" s="158" t="s">
        <v>48</v>
      </c>
      <c r="AF5" s="159" t="s">
        <v>49</v>
      </c>
      <c r="AG5" s="159" t="s">
        <v>50</v>
      </c>
      <c r="AI5" s="159" t="s">
        <v>51</v>
      </c>
      <c r="AJ5" s="159" t="s">
        <v>52</v>
      </c>
      <c r="AK5" s="159" t="s">
        <v>53</v>
      </c>
    </row>
    <row r="6" spans="2:38" ht="12.75" customHeight="1">
      <c r="B6" s="59" t="s">
        <v>87</v>
      </c>
      <c r="C6" s="59" t="s">
        <v>47</v>
      </c>
      <c r="D6" s="106">
        <v>0.0294</v>
      </c>
      <c r="E6" s="106">
        <v>0.0294</v>
      </c>
      <c r="F6" s="106">
        <v>0.0315</v>
      </c>
      <c r="G6" s="126" t="s">
        <v>54</v>
      </c>
      <c r="H6" s="305">
        <v>0.0294</v>
      </c>
      <c r="I6" s="305">
        <f aca="true" t="shared" si="0" ref="I6:I37">E6-D6</f>
        <v>0</v>
      </c>
      <c r="J6" s="63">
        <f aca="true" t="shared" si="1" ref="J6:J37">F6-E6</f>
        <v>0.002100000000000001</v>
      </c>
      <c r="K6" s="59" t="s">
        <v>87</v>
      </c>
      <c r="L6" s="159"/>
      <c r="AC6" s="59" t="s">
        <v>7</v>
      </c>
      <c r="AD6" s="59" t="s">
        <v>7</v>
      </c>
      <c r="AE6" s="106">
        <v>15.08</v>
      </c>
      <c r="AF6" s="106">
        <v>16.94</v>
      </c>
      <c r="AG6" s="106">
        <v>19.64</v>
      </c>
      <c r="AH6" s="126" t="s">
        <v>54</v>
      </c>
      <c r="AI6" s="63">
        <v>15.08</v>
      </c>
      <c r="AJ6" s="305">
        <f>AF6-AE6</f>
        <v>1.8600000000000012</v>
      </c>
      <c r="AK6" s="63">
        <f>AG6-AF6</f>
        <v>2.6999999999999993</v>
      </c>
      <c r="AL6" s="59" t="s">
        <v>7</v>
      </c>
    </row>
    <row r="7" spans="2:38" ht="12.75" customHeight="1">
      <c r="B7" s="59" t="s">
        <v>76</v>
      </c>
      <c r="C7" s="59" t="s">
        <v>31</v>
      </c>
      <c r="D7" s="106">
        <v>0.0179</v>
      </c>
      <c r="E7" s="106">
        <v>0.0274</v>
      </c>
      <c r="F7" s="106">
        <v>0.034</v>
      </c>
      <c r="G7" s="126" t="s">
        <v>54</v>
      </c>
      <c r="H7" s="305">
        <v>0.0179</v>
      </c>
      <c r="I7" s="305">
        <f t="shared" si="0"/>
        <v>0.009500000000000001</v>
      </c>
      <c r="J7" s="63">
        <f t="shared" si="1"/>
        <v>0.006600000000000002</v>
      </c>
      <c r="K7" s="59" t="s">
        <v>76</v>
      </c>
      <c r="L7" s="160"/>
      <c r="AC7" s="59" t="s">
        <v>55</v>
      </c>
      <c r="AD7" s="59" t="s">
        <v>8</v>
      </c>
      <c r="AE7" s="106">
        <v>15.13</v>
      </c>
      <c r="AF7" s="106">
        <v>17.79</v>
      </c>
      <c r="AG7" s="106">
        <v>21.21</v>
      </c>
      <c r="AH7" s="126" t="s">
        <v>54</v>
      </c>
      <c r="AI7" s="63">
        <v>15.13</v>
      </c>
      <c r="AJ7" s="305">
        <f aca="true" t="shared" si="2" ref="AJ7:AK36">AF7-AE7</f>
        <v>2.6599999999999984</v>
      </c>
      <c r="AK7" s="63">
        <f t="shared" si="2"/>
        <v>3.4200000000000017</v>
      </c>
      <c r="AL7" s="59" t="s">
        <v>55</v>
      </c>
    </row>
    <row r="8" spans="2:38" ht="12.75" customHeight="1">
      <c r="B8" s="59" t="s">
        <v>85</v>
      </c>
      <c r="C8" s="59" t="s">
        <v>44</v>
      </c>
      <c r="D8" s="106">
        <v>0.0287</v>
      </c>
      <c r="E8" s="106">
        <v>0.0294</v>
      </c>
      <c r="F8" s="106">
        <v>0.0347</v>
      </c>
      <c r="G8" s="126" t="s">
        <v>54</v>
      </c>
      <c r="H8" s="305">
        <v>0.0287</v>
      </c>
      <c r="I8" s="305">
        <f t="shared" si="0"/>
        <v>0.0006999999999999992</v>
      </c>
      <c r="J8" s="63">
        <f t="shared" si="1"/>
        <v>0.005300000000000003</v>
      </c>
      <c r="K8" s="59" t="s">
        <v>85</v>
      </c>
      <c r="L8" s="160"/>
      <c r="AC8" s="59" t="s">
        <v>56</v>
      </c>
      <c r="AD8" s="59" t="s">
        <v>9</v>
      </c>
      <c r="AE8" s="106">
        <v>13.27</v>
      </c>
      <c r="AF8" s="106">
        <v>14.27</v>
      </c>
      <c r="AG8" s="106">
        <v>17.24</v>
      </c>
      <c r="AH8" s="126" t="s">
        <v>54</v>
      </c>
      <c r="AI8" s="63">
        <v>13.27</v>
      </c>
      <c r="AJ8" s="305">
        <f t="shared" si="2"/>
        <v>1</v>
      </c>
      <c r="AK8" s="63">
        <f t="shared" si="2"/>
        <v>2.969999999999999</v>
      </c>
      <c r="AL8" s="59" t="s">
        <v>56</v>
      </c>
    </row>
    <row r="9" spans="2:38" ht="12.75" customHeight="1">
      <c r="B9" s="59" t="s">
        <v>71</v>
      </c>
      <c r="C9" s="59" t="s">
        <v>25</v>
      </c>
      <c r="D9" s="106">
        <v>0.0277</v>
      </c>
      <c r="E9" s="106">
        <v>0.0277</v>
      </c>
      <c r="F9" s="106">
        <v>0.0352</v>
      </c>
      <c r="G9" s="126" t="s">
        <v>54</v>
      </c>
      <c r="H9" s="305">
        <v>0.0277</v>
      </c>
      <c r="I9" s="305">
        <f t="shared" si="0"/>
        <v>0</v>
      </c>
      <c r="J9" s="63">
        <f t="shared" si="1"/>
        <v>0.007500000000000003</v>
      </c>
      <c r="K9" s="59" t="s">
        <v>71</v>
      </c>
      <c r="L9" s="160"/>
      <c r="AC9" s="59" t="s">
        <v>57</v>
      </c>
      <c r="AD9" s="59" t="s">
        <v>10</v>
      </c>
      <c r="AE9" s="106">
        <v>9.05</v>
      </c>
      <c r="AF9" s="106">
        <v>9.05</v>
      </c>
      <c r="AG9" s="106">
        <v>10.86</v>
      </c>
      <c r="AH9" s="126" t="s">
        <v>54</v>
      </c>
      <c r="AI9" s="63">
        <v>9.05</v>
      </c>
      <c r="AJ9" s="305">
        <f t="shared" si="2"/>
        <v>0</v>
      </c>
      <c r="AK9" s="63">
        <f t="shared" si="2"/>
        <v>1.8099999999999987</v>
      </c>
      <c r="AL9" s="59" t="s">
        <v>57</v>
      </c>
    </row>
    <row r="10" spans="2:38" ht="12.75" customHeight="1">
      <c r="B10" s="66" t="s">
        <v>61</v>
      </c>
      <c r="C10" s="59" t="s">
        <v>14</v>
      </c>
      <c r="D10" s="106">
        <v>0.0287</v>
      </c>
      <c r="E10" s="106">
        <v>0.032</v>
      </c>
      <c r="F10" s="106">
        <v>0.0384</v>
      </c>
      <c r="G10" s="126" t="s">
        <v>54</v>
      </c>
      <c r="H10" s="305">
        <v>0.0287</v>
      </c>
      <c r="I10" s="305">
        <f t="shared" si="0"/>
        <v>0.003300000000000001</v>
      </c>
      <c r="J10" s="63">
        <f t="shared" si="1"/>
        <v>0.006399999999999996</v>
      </c>
      <c r="K10" s="66" t="s">
        <v>61</v>
      </c>
      <c r="L10" s="160"/>
      <c r="AC10" s="59" t="s">
        <v>58</v>
      </c>
      <c r="AD10" s="59" t="s">
        <v>11</v>
      </c>
      <c r="AE10" s="106">
        <v>13.3932</v>
      </c>
      <c r="AF10" s="106">
        <v>13.3932</v>
      </c>
      <c r="AG10" s="106">
        <v>16.2059</v>
      </c>
      <c r="AH10" s="126" t="s">
        <v>54</v>
      </c>
      <c r="AI10" s="63">
        <v>13.3932</v>
      </c>
      <c r="AJ10" s="305">
        <f t="shared" si="2"/>
        <v>0</v>
      </c>
      <c r="AK10" s="63">
        <f t="shared" si="2"/>
        <v>2.8126999999999995</v>
      </c>
      <c r="AL10" s="59" t="s">
        <v>58</v>
      </c>
    </row>
    <row r="11" spans="2:38" ht="12.75" customHeight="1">
      <c r="B11" s="59" t="s">
        <v>57</v>
      </c>
      <c r="C11" s="59" t="s">
        <v>10</v>
      </c>
      <c r="D11" s="106">
        <v>0.0326</v>
      </c>
      <c r="E11" s="106">
        <v>0.0326</v>
      </c>
      <c r="F11" s="106">
        <v>0.0391</v>
      </c>
      <c r="G11" s="126" t="s">
        <v>54</v>
      </c>
      <c r="H11" s="305">
        <v>0.0326</v>
      </c>
      <c r="I11" s="305">
        <f t="shared" si="0"/>
        <v>0</v>
      </c>
      <c r="J11" s="63">
        <f t="shared" si="1"/>
        <v>0.006500000000000006</v>
      </c>
      <c r="K11" s="59" t="s">
        <v>57</v>
      </c>
      <c r="L11" s="160"/>
      <c r="AC11" s="59" t="s">
        <v>59</v>
      </c>
      <c r="AD11" s="59" t="s">
        <v>12</v>
      </c>
      <c r="AE11" s="106">
        <v>9.0617</v>
      </c>
      <c r="AF11" s="106">
        <v>16.9747</v>
      </c>
      <c r="AG11" s="106">
        <v>21.2181</v>
      </c>
      <c r="AH11" s="126" t="s">
        <v>54</v>
      </c>
      <c r="AI11" s="63">
        <v>9.0617</v>
      </c>
      <c r="AJ11" s="305">
        <f t="shared" si="2"/>
        <v>7.9129999999999985</v>
      </c>
      <c r="AK11" s="63">
        <f t="shared" si="2"/>
        <v>4.243400000000001</v>
      </c>
      <c r="AL11" s="59" t="s">
        <v>59</v>
      </c>
    </row>
    <row r="12" spans="2:38" ht="12.75" customHeight="1">
      <c r="B12" s="59" t="s">
        <v>84</v>
      </c>
      <c r="C12" s="59" t="s">
        <v>43</v>
      </c>
      <c r="D12" s="106">
        <v>0.0364</v>
      </c>
      <c r="E12" s="106">
        <v>0.0364</v>
      </c>
      <c r="F12" s="106">
        <v>0.04</v>
      </c>
      <c r="G12" s="126" t="s">
        <v>54</v>
      </c>
      <c r="H12" s="305">
        <v>0.0364</v>
      </c>
      <c r="I12" s="305">
        <f t="shared" si="0"/>
        <v>0</v>
      </c>
      <c r="J12" s="63">
        <f t="shared" si="1"/>
        <v>0.003599999999999999</v>
      </c>
      <c r="K12" s="59" t="s">
        <v>84</v>
      </c>
      <c r="L12" s="160"/>
      <c r="AC12" s="59" t="s">
        <v>60</v>
      </c>
      <c r="AD12" s="59" t="s">
        <v>13</v>
      </c>
      <c r="AE12" s="106">
        <v>14.26</v>
      </c>
      <c r="AF12" s="106">
        <v>15.91</v>
      </c>
      <c r="AG12" s="106">
        <v>18.93</v>
      </c>
      <c r="AH12" s="126" t="s">
        <v>54</v>
      </c>
      <c r="AI12" s="63">
        <v>14.26</v>
      </c>
      <c r="AJ12" s="305">
        <f t="shared" si="2"/>
        <v>1.6500000000000004</v>
      </c>
      <c r="AK12" s="63">
        <f t="shared" si="2"/>
        <v>3.0199999999999996</v>
      </c>
      <c r="AL12" s="59" t="s">
        <v>60</v>
      </c>
    </row>
    <row r="13" spans="2:38" ht="12.75" customHeight="1">
      <c r="B13" s="59" t="s">
        <v>69</v>
      </c>
      <c r="C13" s="59" t="s">
        <v>23</v>
      </c>
      <c r="D13" s="106">
        <v>0.036</v>
      </c>
      <c r="E13" s="106">
        <v>0.036</v>
      </c>
      <c r="F13" s="106">
        <v>0.0436</v>
      </c>
      <c r="G13" s="126" t="s">
        <v>54</v>
      </c>
      <c r="H13" s="305">
        <v>0.036</v>
      </c>
      <c r="I13" s="305">
        <f t="shared" si="0"/>
        <v>0</v>
      </c>
      <c r="J13" s="63">
        <f t="shared" si="1"/>
        <v>0.007600000000000003</v>
      </c>
      <c r="K13" s="59" t="s">
        <v>69</v>
      </c>
      <c r="L13" s="160"/>
      <c r="AC13" s="66" t="s">
        <v>61</v>
      </c>
      <c r="AD13" s="59" t="s">
        <v>14</v>
      </c>
      <c r="AE13" s="106">
        <v>7.98</v>
      </c>
      <c r="AF13" s="106">
        <v>8.9</v>
      </c>
      <c r="AG13" s="106">
        <v>10.68</v>
      </c>
      <c r="AH13" s="126" t="s">
        <v>54</v>
      </c>
      <c r="AI13" s="63">
        <v>7.98</v>
      </c>
      <c r="AJ13" s="305">
        <f t="shared" si="2"/>
        <v>0.9199999999999999</v>
      </c>
      <c r="AK13" s="63">
        <f t="shared" si="2"/>
        <v>1.7799999999999994</v>
      </c>
      <c r="AL13" s="66" t="s">
        <v>61</v>
      </c>
    </row>
    <row r="14" spans="2:38" ht="12.75" customHeight="1">
      <c r="B14" s="59" t="s">
        <v>66</v>
      </c>
      <c r="C14" s="59" t="s">
        <v>19</v>
      </c>
      <c r="D14" s="106">
        <v>0.0368</v>
      </c>
      <c r="E14" s="106">
        <v>0.0368</v>
      </c>
      <c r="F14" s="106">
        <v>0.0459</v>
      </c>
      <c r="G14" s="126" t="s">
        <v>54</v>
      </c>
      <c r="H14" s="305">
        <v>0.0368</v>
      </c>
      <c r="I14" s="305">
        <f t="shared" si="0"/>
        <v>0</v>
      </c>
      <c r="J14" s="63">
        <f t="shared" si="1"/>
        <v>0.009100000000000004</v>
      </c>
      <c r="K14" s="59" t="s">
        <v>66</v>
      </c>
      <c r="L14" s="160"/>
      <c r="AC14" s="59" t="s">
        <v>62</v>
      </c>
      <c r="AD14" s="59" t="s">
        <v>15</v>
      </c>
      <c r="AE14" s="106">
        <v>16.7</v>
      </c>
      <c r="AF14" s="106">
        <v>17.72</v>
      </c>
      <c r="AG14" s="106">
        <v>20.11</v>
      </c>
      <c r="AH14" s="126" t="s">
        <v>54</v>
      </c>
      <c r="AI14" s="63">
        <v>16.7</v>
      </c>
      <c r="AJ14" s="305">
        <f t="shared" si="2"/>
        <v>1.0199999999999996</v>
      </c>
      <c r="AK14" s="63">
        <f t="shared" si="2"/>
        <v>2.3900000000000006</v>
      </c>
      <c r="AL14" s="59" t="s">
        <v>62</v>
      </c>
    </row>
    <row r="15" spans="2:38" ht="12.75" customHeight="1">
      <c r="B15" s="59" t="s">
        <v>70</v>
      </c>
      <c r="C15" s="59" t="s">
        <v>24</v>
      </c>
      <c r="D15" s="106">
        <v>0.0414</v>
      </c>
      <c r="E15" s="106">
        <v>0.0442</v>
      </c>
      <c r="F15" s="106">
        <v>0.0482</v>
      </c>
      <c r="G15" s="126" t="s">
        <v>54</v>
      </c>
      <c r="H15" s="305">
        <v>0.0414</v>
      </c>
      <c r="I15" s="305">
        <f t="shared" si="0"/>
        <v>0.002800000000000004</v>
      </c>
      <c r="J15" s="63">
        <f t="shared" si="1"/>
        <v>0.003999999999999997</v>
      </c>
      <c r="K15" s="59" t="s">
        <v>70</v>
      </c>
      <c r="L15" s="160"/>
      <c r="AC15" s="59" t="s">
        <v>63</v>
      </c>
      <c r="AD15" s="59" t="s">
        <v>16</v>
      </c>
      <c r="AE15" s="106">
        <v>16.82</v>
      </c>
      <c r="AF15" s="106">
        <v>18.45</v>
      </c>
      <c r="AG15" s="106">
        <v>20.83</v>
      </c>
      <c r="AH15" s="126" t="s">
        <v>54</v>
      </c>
      <c r="AI15" s="63">
        <v>16.82</v>
      </c>
      <c r="AJ15" s="305">
        <f>AF15-AE15</f>
        <v>1.629999999999999</v>
      </c>
      <c r="AK15" s="63">
        <f>AG15-AF15</f>
        <v>2.379999999999999</v>
      </c>
      <c r="AL15" s="59" t="s">
        <v>63</v>
      </c>
    </row>
    <row r="16" spans="2:38" ht="12.75" customHeight="1">
      <c r="B16" s="59" t="s">
        <v>68</v>
      </c>
      <c r="C16" s="59" t="s">
        <v>22</v>
      </c>
      <c r="D16" s="106">
        <v>0.0383</v>
      </c>
      <c r="E16" s="106">
        <v>0.0401</v>
      </c>
      <c r="F16" s="106">
        <v>0.0485</v>
      </c>
      <c r="G16" s="126" t="s">
        <v>54</v>
      </c>
      <c r="H16" s="305">
        <v>0.0383</v>
      </c>
      <c r="I16" s="305">
        <f t="shared" si="0"/>
        <v>0.001799999999999996</v>
      </c>
      <c r="J16" s="63">
        <f t="shared" si="1"/>
        <v>0.008400000000000005</v>
      </c>
      <c r="K16" s="59" t="s">
        <v>68</v>
      </c>
      <c r="L16" s="160"/>
      <c r="AC16" s="59" t="s">
        <v>64</v>
      </c>
      <c r="AD16" s="59" t="s">
        <v>17</v>
      </c>
      <c r="AE16" s="106">
        <v>20.71</v>
      </c>
      <c r="AF16" s="106">
        <v>21.36</v>
      </c>
      <c r="AG16" s="106">
        <v>25.85</v>
      </c>
      <c r="AH16" s="126" t="s">
        <v>54</v>
      </c>
      <c r="AI16" s="63">
        <v>20.71</v>
      </c>
      <c r="AJ16" s="305">
        <f t="shared" si="2"/>
        <v>0.6499999999999986</v>
      </c>
      <c r="AK16" s="63">
        <f t="shared" si="2"/>
        <v>4.490000000000002</v>
      </c>
      <c r="AL16" s="59" t="s">
        <v>64</v>
      </c>
    </row>
    <row r="17" spans="2:38" ht="12.75" customHeight="1">
      <c r="B17" s="59" t="s">
        <v>78</v>
      </c>
      <c r="C17" s="59" t="s">
        <v>33</v>
      </c>
      <c r="D17" s="106">
        <v>0.0412</v>
      </c>
      <c r="E17" s="106">
        <v>0.0412</v>
      </c>
      <c r="F17" s="106">
        <v>0.0495</v>
      </c>
      <c r="G17" s="126" t="s">
        <v>54</v>
      </c>
      <c r="H17" s="305">
        <v>0.0412</v>
      </c>
      <c r="I17" s="305">
        <f t="shared" si="0"/>
        <v>0</v>
      </c>
      <c r="J17" s="63">
        <f t="shared" si="1"/>
        <v>0.008300000000000002</v>
      </c>
      <c r="K17" s="59" t="s">
        <v>78</v>
      </c>
      <c r="L17" s="160"/>
      <c r="AC17" s="59" t="s">
        <v>65</v>
      </c>
      <c r="AD17" s="59" t="s">
        <v>18</v>
      </c>
      <c r="AE17" s="106">
        <v>16.17</v>
      </c>
      <c r="AF17" s="106">
        <v>17.47</v>
      </c>
      <c r="AG17" s="106">
        <v>20.35</v>
      </c>
      <c r="AH17" s="126" t="s">
        <v>54</v>
      </c>
      <c r="AI17" s="63">
        <v>16.17</v>
      </c>
      <c r="AJ17" s="305">
        <f t="shared" si="2"/>
        <v>1.2999999999999972</v>
      </c>
      <c r="AK17" s="63">
        <f t="shared" si="2"/>
        <v>2.8800000000000026</v>
      </c>
      <c r="AL17" s="59" t="s">
        <v>65</v>
      </c>
    </row>
    <row r="18" spans="2:38" ht="12.75" customHeight="1">
      <c r="B18" s="59" t="s">
        <v>74</v>
      </c>
      <c r="C18" s="59" t="s">
        <v>29</v>
      </c>
      <c r="D18" s="106">
        <v>0.0405</v>
      </c>
      <c r="E18" s="106">
        <v>0.0405</v>
      </c>
      <c r="F18" s="106">
        <v>0.0498</v>
      </c>
      <c r="G18" s="126" t="s">
        <v>54</v>
      </c>
      <c r="H18" s="305">
        <v>0.0405</v>
      </c>
      <c r="I18" s="305">
        <f t="shared" si="0"/>
        <v>0</v>
      </c>
      <c r="J18" s="63">
        <f t="shared" si="1"/>
        <v>0.009299999999999996</v>
      </c>
      <c r="K18" s="59" t="s">
        <v>74</v>
      </c>
      <c r="L18" s="160"/>
      <c r="AC18" s="59" t="s">
        <v>66</v>
      </c>
      <c r="AD18" s="59" t="s">
        <v>19</v>
      </c>
      <c r="AE18" s="106">
        <v>10.2099</v>
      </c>
      <c r="AF18" s="106">
        <v>10.2099</v>
      </c>
      <c r="AG18" s="106">
        <v>12.7623</v>
      </c>
      <c r="AH18" s="126" t="s">
        <v>54</v>
      </c>
      <c r="AI18" s="63">
        <v>10.2099</v>
      </c>
      <c r="AJ18" s="305">
        <f>AF18-AE18</f>
        <v>0</v>
      </c>
      <c r="AK18" s="63">
        <f>AG18-AF18</f>
        <v>2.5524000000000004</v>
      </c>
      <c r="AL18" s="59" t="s">
        <v>66</v>
      </c>
    </row>
    <row r="19" spans="2:38" ht="12.75" customHeight="1">
      <c r="B19" s="59" t="s">
        <v>86</v>
      </c>
      <c r="C19" s="59" t="s">
        <v>46</v>
      </c>
      <c r="D19" s="106">
        <v>0.0407</v>
      </c>
      <c r="E19" s="106">
        <v>0.044</v>
      </c>
      <c r="F19" s="106">
        <v>0.0514</v>
      </c>
      <c r="G19" s="126" t="s">
        <v>54</v>
      </c>
      <c r="H19" s="305">
        <v>0.0407</v>
      </c>
      <c r="I19" s="305">
        <f t="shared" si="0"/>
        <v>0.0032999999999999974</v>
      </c>
      <c r="J19" s="63">
        <f t="shared" si="1"/>
        <v>0.007400000000000004</v>
      </c>
      <c r="K19" s="59" t="s">
        <v>86</v>
      </c>
      <c r="L19" s="160"/>
      <c r="AC19" s="59" t="s">
        <v>67</v>
      </c>
      <c r="AD19" s="59" t="s">
        <v>20</v>
      </c>
      <c r="AE19" s="106">
        <v>16.22</v>
      </c>
      <c r="AF19" s="106">
        <v>20.93</v>
      </c>
      <c r="AG19" s="106">
        <v>25.13</v>
      </c>
      <c r="AH19" s="126" t="s">
        <v>54</v>
      </c>
      <c r="AI19" s="63">
        <v>16.22</v>
      </c>
      <c r="AJ19" s="305">
        <f t="shared" si="2"/>
        <v>4.710000000000001</v>
      </c>
      <c r="AK19" s="63">
        <f t="shared" si="2"/>
        <v>4.199999999999999</v>
      </c>
      <c r="AL19" s="59" t="s">
        <v>67</v>
      </c>
    </row>
    <row r="20" spans="2:38" ht="12.75" customHeight="1">
      <c r="B20" s="59" t="s">
        <v>58</v>
      </c>
      <c r="C20" s="59" t="s">
        <v>11</v>
      </c>
      <c r="D20" s="106">
        <v>0.0482</v>
      </c>
      <c r="E20" s="106">
        <v>0.0482</v>
      </c>
      <c r="F20" s="106">
        <v>0.0583</v>
      </c>
      <c r="G20" s="126" t="s">
        <v>54</v>
      </c>
      <c r="H20" s="305">
        <v>0.0482</v>
      </c>
      <c r="I20" s="305">
        <f t="shared" si="0"/>
        <v>0</v>
      </c>
      <c r="J20" s="63">
        <f t="shared" si="1"/>
        <v>0.010099999999999998</v>
      </c>
      <c r="K20" s="59" t="s">
        <v>58</v>
      </c>
      <c r="L20" s="160"/>
      <c r="AC20" s="59" t="s">
        <v>68</v>
      </c>
      <c r="AD20" s="59" t="s">
        <v>22</v>
      </c>
      <c r="AE20" s="106">
        <v>10.65</v>
      </c>
      <c r="AF20" s="106">
        <v>11.13</v>
      </c>
      <c r="AG20" s="106">
        <v>13.47</v>
      </c>
      <c r="AH20" s="126" t="s">
        <v>54</v>
      </c>
      <c r="AI20" s="63">
        <v>10.65</v>
      </c>
      <c r="AJ20" s="305">
        <f t="shared" si="2"/>
        <v>0.4800000000000004</v>
      </c>
      <c r="AK20" s="63">
        <f t="shared" si="2"/>
        <v>2.34</v>
      </c>
      <c r="AL20" s="59" t="s">
        <v>68</v>
      </c>
    </row>
    <row r="21" spans="2:38" ht="12.75" customHeight="1">
      <c r="B21" s="59" t="s">
        <v>77</v>
      </c>
      <c r="C21" s="59" t="s">
        <v>32</v>
      </c>
      <c r="D21" s="106">
        <v>0.0435</v>
      </c>
      <c r="E21" s="106">
        <v>0.0499</v>
      </c>
      <c r="F21" s="106">
        <v>0.0609</v>
      </c>
      <c r="G21" s="126" t="s">
        <v>54</v>
      </c>
      <c r="H21" s="305">
        <v>0.0435</v>
      </c>
      <c r="I21" s="305">
        <f t="shared" si="0"/>
        <v>0.006400000000000003</v>
      </c>
      <c r="J21" s="63">
        <f t="shared" si="1"/>
        <v>0.011000000000000003</v>
      </c>
      <c r="K21" s="59" t="s">
        <v>77</v>
      </c>
      <c r="L21" s="160"/>
      <c r="AC21" s="59" t="s">
        <v>69</v>
      </c>
      <c r="AD21" s="59" t="s">
        <v>23</v>
      </c>
      <c r="AE21" s="106">
        <v>10.01</v>
      </c>
      <c r="AF21" s="106">
        <v>10.01</v>
      </c>
      <c r="AG21" s="106">
        <v>12.12</v>
      </c>
      <c r="AH21" s="126" t="s">
        <v>54</v>
      </c>
      <c r="AI21" s="63">
        <v>10.01</v>
      </c>
      <c r="AJ21" s="305">
        <f t="shared" si="2"/>
        <v>0</v>
      </c>
      <c r="AK21" s="63">
        <f t="shared" si="2"/>
        <v>2.1099999999999994</v>
      </c>
      <c r="AL21" s="59" t="s">
        <v>69</v>
      </c>
    </row>
    <row r="22" spans="2:38" ht="12.75" customHeight="1">
      <c r="B22" s="59" t="s">
        <v>56</v>
      </c>
      <c r="C22" s="59" t="s">
        <v>9</v>
      </c>
      <c r="D22" s="106">
        <v>0.0478</v>
      </c>
      <c r="E22" s="106">
        <v>0.0514</v>
      </c>
      <c r="F22" s="106">
        <v>0.0621</v>
      </c>
      <c r="G22" s="126" t="s">
        <v>54</v>
      </c>
      <c r="H22" s="305">
        <v>0.0478</v>
      </c>
      <c r="I22" s="305">
        <f t="shared" si="0"/>
        <v>0.003599999999999999</v>
      </c>
      <c r="J22" s="63">
        <f t="shared" si="1"/>
        <v>0.010700000000000001</v>
      </c>
      <c r="K22" s="59" t="s">
        <v>56</v>
      </c>
      <c r="L22" s="160"/>
      <c r="AC22" s="59" t="s">
        <v>70</v>
      </c>
      <c r="AD22" s="59" t="s">
        <v>24</v>
      </c>
      <c r="AE22" s="106">
        <v>11.5</v>
      </c>
      <c r="AF22" s="106">
        <v>12.28</v>
      </c>
      <c r="AG22" s="106">
        <v>13.4</v>
      </c>
      <c r="AH22" s="126" t="s">
        <v>54</v>
      </c>
      <c r="AI22" s="63">
        <v>11.5</v>
      </c>
      <c r="AJ22" s="305">
        <f t="shared" si="2"/>
        <v>0.7799999999999994</v>
      </c>
      <c r="AK22" s="63">
        <f t="shared" si="2"/>
        <v>1.120000000000001</v>
      </c>
      <c r="AL22" s="59" t="s">
        <v>70</v>
      </c>
    </row>
    <row r="23" spans="2:38" ht="12.75" customHeight="1">
      <c r="B23" s="59" t="s">
        <v>81</v>
      </c>
      <c r="C23" s="59" t="s">
        <v>36</v>
      </c>
      <c r="D23" s="106">
        <v>0.0637</v>
      </c>
      <c r="E23" s="106">
        <v>0.0637</v>
      </c>
      <c r="F23" s="106">
        <v>0.0668</v>
      </c>
      <c r="G23" s="126" t="s">
        <v>54</v>
      </c>
      <c r="H23" s="305">
        <v>0.0637</v>
      </c>
      <c r="I23" s="305">
        <f t="shared" si="0"/>
        <v>0</v>
      </c>
      <c r="J23" s="63">
        <f t="shared" si="1"/>
        <v>0.0030999999999999917</v>
      </c>
      <c r="K23" s="59" t="s">
        <v>81</v>
      </c>
      <c r="L23" s="160"/>
      <c r="AC23" s="59" t="s">
        <v>71</v>
      </c>
      <c r="AD23" s="59" t="s">
        <v>25</v>
      </c>
      <c r="AE23" s="106">
        <v>7.6982</v>
      </c>
      <c r="AF23" s="106">
        <v>7.6983</v>
      </c>
      <c r="AG23" s="106">
        <v>9.7768</v>
      </c>
      <c r="AH23" s="126" t="s">
        <v>54</v>
      </c>
      <c r="AI23" s="63">
        <v>7.6982</v>
      </c>
      <c r="AJ23" s="305">
        <f t="shared" si="2"/>
        <v>9.999999999976694E-05</v>
      </c>
      <c r="AK23" s="63">
        <f t="shared" si="2"/>
        <v>2.0785</v>
      </c>
      <c r="AL23" s="59" t="s">
        <v>71</v>
      </c>
    </row>
    <row r="24" spans="2:38" ht="12.75" customHeight="1">
      <c r="B24" s="59" t="s">
        <v>60</v>
      </c>
      <c r="C24" s="59" t="s">
        <v>13</v>
      </c>
      <c r="D24" s="106">
        <v>0.0513</v>
      </c>
      <c r="E24" s="106">
        <v>0.0573</v>
      </c>
      <c r="F24" s="106">
        <v>0.0681</v>
      </c>
      <c r="G24" s="126" t="s">
        <v>54</v>
      </c>
      <c r="H24" s="305">
        <v>0.0513</v>
      </c>
      <c r="I24" s="305">
        <f t="shared" si="0"/>
        <v>0.005999999999999998</v>
      </c>
      <c r="J24" s="63">
        <f t="shared" si="1"/>
        <v>0.010799999999999997</v>
      </c>
      <c r="K24" s="59" t="s">
        <v>60</v>
      </c>
      <c r="L24" s="160"/>
      <c r="AC24" s="59" t="s">
        <v>72</v>
      </c>
      <c r="AD24" s="59" t="s">
        <v>27</v>
      </c>
      <c r="AE24" s="106">
        <v>12.07</v>
      </c>
      <c r="AF24" s="106">
        <v>17.71</v>
      </c>
      <c r="AG24" s="106">
        <v>21.43</v>
      </c>
      <c r="AH24" s="126" t="s">
        <v>54</v>
      </c>
      <c r="AI24" s="63">
        <v>12.07</v>
      </c>
      <c r="AJ24" s="305">
        <f t="shared" si="2"/>
        <v>5.640000000000001</v>
      </c>
      <c r="AK24" s="63">
        <f t="shared" si="2"/>
        <v>3.719999999999999</v>
      </c>
      <c r="AL24" s="59" t="s">
        <v>72</v>
      </c>
    </row>
    <row r="25" spans="2:38" ht="12.75" customHeight="1">
      <c r="B25" s="59" t="s">
        <v>7</v>
      </c>
      <c r="C25" s="59" t="s">
        <v>7</v>
      </c>
      <c r="D25" s="106">
        <v>0.0543</v>
      </c>
      <c r="E25" s="106">
        <v>0.061</v>
      </c>
      <c r="F25" s="106">
        <v>0.0707</v>
      </c>
      <c r="G25" s="126" t="s">
        <v>54</v>
      </c>
      <c r="H25" s="305">
        <v>0.0543</v>
      </c>
      <c r="I25" s="305">
        <f t="shared" si="0"/>
        <v>0.006699999999999998</v>
      </c>
      <c r="J25" s="63">
        <f t="shared" si="1"/>
        <v>0.0097</v>
      </c>
      <c r="K25" s="59" t="s">
        <v>7</v>
      </c>
      <c r="L25" s="160"/>
      <c r="AC25" s="59" t="s">
        <v>73</v>
      </c>
      <c r="AD25" s="59" t="s">
        <v>28</v>
      </c>
      <c r="AE25" s="106">
        <v>14.53</v>
      </c>
      <c r="AF25" s="106">
        <v>16.44</v>
      </c>
      <c r="AG25" s="106">
        <v>19.75</v>
      </c>
      <c r="AH25" s="126" t="s">
        <v>54</v>
      </c>
      <c r="AI25" s="63">
        <v>14.53</v>
      </c>
      <c r="AJ25" s="305">
        <f t="shared" si="2"/>
        <v>1.910000000000002</v>
      </c>
      <c r="AK25" s="63">
        <f t="shared" si="2"/>
        <v>3.3099999999999987</v>
      </c>
      <c r="AL25" s="59" t="s">
        <v>73</v>
      </c>
    </row>
    <row r="26" spans="2:38" ht="12.75" customHeight="1">
      <c r="B26" s="59" t="s">
        <v>73</v>
      </c>
      <c r="C26" s="59" t="s">
        <v>28</v>
      </c>
      <c r="D26" s="106">
        <v>0.0523</v>
      </c>
      <c r="E26" s="106">
        <v>0.0592</v>
      </c>
      <c r="F26" s="106">
        <v>0.0711</v>
      </c>
      <c r="G26" s="126" t="s">
        <v>54</v>
      </c>
      <c r="H26" s="305">
        <v>0.0523</v>
      </c>
      <c r="I26" s="305">
        <f t="shared" si="0"/>
        <v>0.006900000000000003</v>
      </c>
      <c r="J26" s="63">
        <f t="shared" si="1"/>
        <v>0.011899999999999994</v>
      </c>
      <c r="K26" s="59" t="s">
        <v>73</v>
      </c>
      <c r="L26" s="160"/>
      <c r="AC26" s="59" t="s">
        <v>74</v>
      </c>
      <c r="AD26" s="59" t="s">
        <v>29</v>
      </c>
      <c r="AE26" s="106">
        <v>11.2503</v>
      </c>
      <c r="AF26" s="106">
        <v>11.2551</v>
      </c>
      <c r="AG26" s="106">
        <v>13.844</v>
      </c>
      <c r="AH26" s="126" t="s">
        <v>54</v>
      </c>
      <c r="AI26" s="63">
        <v>11.2503</v>
      </c>
      <c r="AJ26" s="305">
        <f t="shared" si="2"/>
        <v>0.004800000000001248</v>
      </c>
      <c r="AK26" s="63">
        <f t="shared" si="2"/>
        <v>2.588899999999999</v>
      </c>
      <c r="AL26" s="59" t="s">
        <v>74</v>
      </c>
    </row>
    <row r="27" spans="2:38" ht="12.75" customHeight="1">
      <c r="B27" s="59" t="s">
        <v>62</v>
      </c>
      <c r="C27" s="59" t="s">
        <v>15</v>
      </c>
      <c r="D27" s="106">
        <v>0.0601</v>
      </c>
      <c r="E27" s="106">
        <v>0.0638</v>
      </c>
      <c r="F27" s="106">
        <v>0.0724</v>
      </c>
      <c r="G27" s="126" t="s">
        <v>54</v>
      </c>
      <c r="H27" s="305">
        <v>0.0601</v>
      </c>
      <c r="I27" s="305">
        <f t="shared" si="0"/>
        <v>0.003699999999999995</v>
      </c>
      <c r="J27" s="63">
        <f t="shared" si="1"/>
        <v>0.00860000000000001</v>
      </c>
      <c r="K27" s="59" t="s">
        <v>62</v>
      </c>
      <c r="L27" s="160"/>
      <c r="AC27" s="59" t="s">
        <v>75</v>
      </c>
      <c r="AD27" s="59" t="s">
        <v>30</v>
      </c>
      <c r="AE27" s="106">
        <v>21.06</v>
      </c>
      <c r="AF27" s="106">
        <v>22.18</v>
      </c>
      <c r="AG27" s="106">
        <v>27.28</v>
      </c>
      <c r="AH27" s="126" t="s">
        <v>54</v>
      </c>
      <c r="AI27" s="63">
        <v>21.06</v>
      </c>
      <c r="AJ27" s="305">
        <f t="shared" si="2"/>
        <v>1.120000000000001</v>
      </c>
      <c r="AK27" s="63">
        <f t="shared" si="2"/>
        <v>5.100000000000001</v>
      </c>
      <c r="AL27" s="59" t="s">
        <v>75</v>
      </c>
    </row>
    <row r="28" spans="2:38" ht="12.75" customHeight="1">
      <c r="B28" s="59" t="s">
        <v>65</v>
      </c>
      <c r="C28" s="59" t="s">
        <v>18</v>
      </c>
      <c r="D28" s="106">
        <v>0.0582</v>
      </c>
      <c r="E28" s="106">
        <v>0.0629</v>
      </c>
      <c r="F28" s="106">
        <v>0.0733</v>
      </c>
      <c r="G28" s="126" t="s">
        <v>54</v>
      </c>
      <c r="H28" s="305">
        <v>0.0582</v>
      </c>
      <c r="I28" s="305">
        <f t="shared" si="0"/>
        <v>0.004699999999999996</v>
      </c>
      <c r="J28" s="63">
        <f t="shared" si="1"/>
        <v>0.010400000000000006</v>
      </c>
      <c r="K28" s="59" t="s">
        <v>65</v>
      </c>
      <c r="L28" s="160"/>
      <c r="AC28" s="59" t="s">
        <v>76</v>
      </c>
      <c r="AD28" s="59" t="s">
        <v>31</v>
      </c>
      <c r="AE28" s="106">
        <v>4.9762</v>
      </c>
      <c r="AF28" s="106">
        <v>7.6207</v>
      </c>
      <c r="AG28" s="106">
        <v>9.4505</v>
      </c>
      <c r="AH28" s="126" t="s">
        <v>54</v>
      </c>
      <c r="AI28" s="63">
        <v>4.9762</v>
      </c>
      <c r="AJ28" s="305">
        <f t="shared" si="2"/>
        <v>2.6445</v>
      </c>
      <c r="AK28" s="63">
        <f t="shared" si="2"/>
        <v>1.8297999999999996</v>
      </c>
      <c r="AL28" s="59" t="s">
        <v>76</v>
      </c>
    </row>
    <row r="29" spans="2:38" ht="12.75" customHeight="1">
      <c r="B29" s="59" t="s">
        <v>63</v>
      </c>
      <c r="C29" s="59" t="s">
        <v>16</v>
      </c>
      <c r="D29" s="106">
        <v>0.0605</v>
      </c>
      <c r="E29" s="106">
        <v>0.0664</v>
      </c>
      <c r="F29" s="106">
        <v>0.075</v>
      </c>
      <c r="G29" s="126" t="s">
        <v>54</v>
      </c>
      <c r="H29" s="305">
        <v>0.0605</v>
      </c>
      <c r="I29" s="305">
        <f t="shared" si="0"/>
        <v>0.0059000000000000025</v>
      </c>
      <c r="J29" s="63">
        <f t="shared" si="1"/>
        <v>0.008599999999999997</v>
      </c>
      <c r="K29" s="59" t="s">
        <v>63</v>
      </c>
      <c r="L29" s="160"/>
      <c r="AC29" s="59" t="s">
        <v>77</v>
      </c>
      <c r="AD29" s="59" t="s">
        <v>32</v>
      </c>
      <c r="AE29" s="106">
        <v>12.09</v>
      </c>
      <c r="AF29" s="106">
        <v>13.86</v>
      </c>
      <c r="AG29" s="106">
        <v>16.91</v>
      </c>
      <c r="AH29" s="126" t="s">
        <v>54</v>
      </c>
      <c r="AI29" s="63">
        <v>12.09</v>
      </c>
      <c r="AJ29" s="305">
        <f t="shared" si="2"/>
        <v>1.7699999999999996</v>
      </c>
      <c r="AK29" s="63">
        <f t="shared" si="2"/>
        <v>3.0500000000000007</v>
      </c>
      <c r="AL29" s="59" t="s">
        <v>77</v>
      </c>
    </row>
    <row r="30" spans="2:38" ht="12.75" customHeight="1">
      <c r="B30" s="59" t="s">
        <v>55</v>
      </c>
      <c r="C30" s="59" t="s">
        <v>8</v>
      </c>
      <c r="D30" s="106">
        <v>0.0545</v>
      </c>
      <c r="E30" s="106">
        <v>0.064</v>
      </c>
      <c r="F30" s="106">
        <v>0.0763</v>
      </c>
      <c r="G30" s="126" t="s">
        <v>54</v>
      </c>
      <c r="H30" s="305">
        <v>0.0545</v>
      </c>
      <c r="I30" s="305">
        <f t="shared" si="0"/>
        <v>0.009500000000000001</v>
      </c>
      <c r="J30" s="63">
        <f t="shared" si="1"/>
        <v>0.012300000000000005</v>
      </c>
      <c r="K30" s="59" t="s">
        <v>55</v>
      </c>
      <c r="L30" s="160"/>
      <c r="AC30" s="59" t="s">
        <v>78</v>
      </c>
      <c r="AD30" s="59" t="s">
        <v>33</v>
      </c>
      <c r="AE30" s="106">
        <v>11.45</v>
      </c>
      <c r="AF30" s="106">
        <v>11.45</v>
      </c>
      <c r="AG30" s="106">
        <v>13.74</v>
      </c>
      <c r="AH30" s="126" t="s">
        <v>54</v>
      </c>
      <c r="AI30" s="63">
        <v>11.45</v>
      </c>
      <c r="AJ30" s="305">
        <f t="shared" si="2"/>
        <v>0</v>
      </c>
      <c r="AK30" s="63">
        <f t="shared" si="2"/>
        <v>2.290000000000001</v>
      </c>
      <c r="AL30" s="59" t="s">
        <v>78</v>
      </c>
    </row>
    <row r="31" spans="2:38" ht="12.75" customHeight="1">
      <c r="B31" s="59" t="s">
        <v>59</v>
      </c>
      <c r="C31" s="59" t="s">
        <v>12</v>
      </c>
      <c r="D31" s="106">
        <v>0.0326</v>
      </c>
      <c r="E31" s="106">
        <v>0.0611</v>
      </c>
      <c r="F31" s="106">
        <v>0.0764</v>
      </c>
      <c r="G31" s="126" t="s">
        <v>54</v>
      </c>
      <c r="H31" s="305">
        <v>0.0326</v>
      </c>
      <c r="I31" s="305">
        <f t="shared" si="0"/>
        <v>0.028500000000000004</v>
      </c>
      <c r="J31" s="63">
        <f t="shared" si="1"/>
        <v>0.015299999999999994</v>
      </c>
      <c r="K31" s="59" t="s">
        <v>59</v>
      </c>
      <c r="L31" s="160"/>
      <c r="AC31" s="59" t="s">
        <v>80</v>
      </c>
      <c r="AD31" s="59" t="s">
        <v>35</v>
      </c>
      <c r="AE31" s="106">
        <v>17.9281</v>
      </c>
      <c r="AF31" s="106">
        <v>26.0673</v>
      </c>
      <c r="AG31" s="106">
        <v>32.5847</v>
      </c>
      <c r="AH31" s="126" t="s">
        <v>54</v>
      </c>
      <c r="AI31" s="63">
        <v>17.9281</v>
      </c>
      <c r="AJ31" s="305">
        <f t="shared" si="2"/>
        <v>8.139199999999999</v>
      </c>
      <c r="AK31" s="63">
        <f t="shared" si="2"/>
        <v>6.5173999999999985</v>
      </c>
      <c r="AL31" s="59" t="s">
        <v>80</v>
      </c>
    </row>
    <row r="32" spans="2:38" ht="12.75" customHeight="1">
      <c r="B32" s="59" t="s">
        <v>72</v>
      </c>
      <c r="C32" s="59" t="s">
        <v>27</v>
      </c>
      <c r="D32" s="106">
        <v>0.0434</v>
      </c>
      <c r="E32" s="106">
        <v>0.0638</v>
      </c>
      <c r="F32" s="106">
        <v>0.0771</v>
      </c>
      <c r="G32" s="126" t="s">
        <v>54</v>
      </c>
      <c r="H32" s="305">
        <v>0.0434</v>
      </c>
      <c r="I32" s="305">
        <f t="shared" si="0"/>
        <v>0.020399999999999995</v>
      </c>
      <c r="J32" s="63">
        <f t="shared" si="1"/>
        <v>0.013300000000000006</v>
      </c>
      <c r="K32" s="59" t="s">
        <v>72</v>
      </c>
      <c r="L32" s="160"/>
      <c r="AC32" s="59" t="s">
        <v>81</v>
      </c>
      <c r="AD32" s="59" t="s">
        <v>36</v>
      </c>
      <c r="AE32" s="106">
        <v>17.6882</v>
      </c>
      <c r="AF32" s="106">
        <v>17.6882</v>
      </c>
      <c r="AG32" s="106">
        <v>18.5635</v>
      </c>
      <c r="AH32" s="126" t="s">
        <v>54</v>
      </c>
      <c r="AI32" s="63">
        <v>17.6882</v>
      </c>
      <c r="AJ32" s="305">
        <f t="shared" si="2"/>
        <v>0</v>
      </c>
      <c r="AK32" s="63">
        <f t="shared" si="2"/>
        <v>0.8753000000000029</v>
      </c>
      <c r="AL32" s="59" t="s">
        <v>81</v>
      </c>
    </row>
    <row r="33" spans="2:38" ht="12.75" customHeight="1">
      <c r="B33" s="59" t="s">
        <v>67</v>
      </c>
      <c r="C33" s="59" t="s">
        <v>20</v>
      </c>
      <c r="D33" s="106">
        <v>0.0584</v>
      </c>
      <c r="E33" s="106">
        <v>0.0753</v>
      </c>
      <c r="F33" s="106">
        <v>0.0905</v>
      </c>
      <c r="G33" s="126" t="s">
        <v>54</v>
      </c>
      <c r="H33" s="305">
        <v>0.0584</v>
      </c>
      <c r="I33" s="305">
        <f t="shared" si="0"/>
        <v>0.016900000000000005</v>
      </c>
      <c r="J33" s="63">
        <f t="shared" si="1"/>
        <v>0.015199999999999991</v>
      </c>
      <c r="K33" s="59" t="s">
        <v>67</v>
      </c>
      <c r="L33" s="160"/>
      <c r="AC33" s="59" t="s">
        <v>82</v>
      </c>
      <c r="AD33" s="59" t="s">
        <v>38</v>
      </c>
      <c r="AE33" s="106">
        <v>21.0746</v>
      </c>
      <c r="AF33" s="106">
        <v>23.7912</v>
      </c>
      <c r="AG33" s="106">
        <v>25.6919</v>
      </c>
      <c r="AH33" s="126" t="s">
        <v>54</v>
      </c>
      <c r="AI33" s="63">
        <v>21.0746</v>
      </c>
      <c r="AJ33" s="305">
        <f>AF33-AE33</f>
        <v>2.7165999999999997</v>
      </c>
      <c r="AK33" s="63">
        <f>AG33-AF33</f>
        <v>1.9007000000000005</v>
      </c>
      <c r="AL33" s="59" t="s">
        <v>82</v>
      </c>
    </row>
    <row r="34" spans="2:38" ht="12.75" customHeight="1">
      <c r="B34" s="59" t="s">
        <v>82</v>
      </c>
      <c r="C34" s="59" t="s">
        <v>38</v>
      </c>
      <c r="D34" s="106">
        <v>0.0759</v>
      </c>
      <c r="E34" s="106">
        <v>0.0856</v>
      </c>
      <c r="F34" s="106">
        <v>0.0925</v>
      </c>
      <c r="G34" s="126" t="s">
        <v>54</v>
      </c>
      <c r="H34" s="305">
        <v>0.0759</v>
      </c>
      <c r="I34" s="305">
        <f t="shared" si="0"/>
        <v>0.0097</v>
      </c>
      <c r="J34" s="63">
        <f t="shared" si="1"/>
        <v>0.006900000000000003</v>
      </c>
      <c r="K34" s="59" t="s">
        <v>82</v>
      </c>
      <c r="L34" s="160"/>
      <c r="AC34" s="59" t="s">
        <v>84</v>
      </c>
      <c r="AD34" s="59" t="s">
        <v>43</v>
      </c>
      <c r="AE34" s="106">
        <v>10.1126</v>
      </c>
      <c r="AF34" s="106">
        <v>10.1126</v>
      </c>
      <c r="AG34" s="106">
        <v>11.123</v>
      </c>
      <c r="AH34" s="126" t="s">
        <v>54</v>
      </c>
      <c r="AI34" s="63">
        <v>10.1126</v>
      </c>
      <c r="AJ34" s="305">
        <f>AF34-AE34</f>
        <v>0</v>
      </c>
      <c r="AK34" s="63">
        <f>AG34-AF34</f>
        <v>1.0103999999999989</v>
      </c>
      <c r="AL34" s="59" t="s">
        <v>84</v>
      </c>
    </row>
    <row r="35" spans="2:38" ht="12.75" customHeight="1">
      <c r="B35" s="59" t="s">
        <v>64</v>
      </c>
      <c r="C35" s="59" t="s">
        <v>17</v>
      </c>
      <c r="D35" s="106">
        <v>0.0746</v>
      </c>
      <c r="E35" s="106">
        <v>0.0769</v>
      </c>
      <c r="F35" s="106">
        <v>0.0931</v>
      </c>
      <c r="G35" s="126" t="s">
        <v>54</v>
      </c>
      <c r="H35" s="305">
        <v>0.0746</v>
      </c>
      <c r="I35" s="305">
        <f t="shared" si="0"/>
        <v>0.0022999999999999965</v>
      </c>
      <c r="J35" s="63">
        <f t="shared" si="1"/>
        <v>0.016200000000000006</v>
      </c>
      <c r="K35" s="59" t="s">
        <v>64</v>
      </c>
      <c r="L35" s="160"/>
      <c r="AC35" s="59" t="s">
        <v>85</v>
      </c>
      <c r="AD35" s="59" t="s">
        <v>44</v>
      </c>
      <c r="AE35" s="106">
        <v>7.979</v>
      </c>
      <c r="AF35" s="106">
        <v>8.1676</v>
      </c>
      <c r="AG35" s="106">
        <v>9.6389</v>
      </c>
      <c r="AH35" s="126" t="s">
        <v>54</v>
      </c>
      <c r="AI35" s="63">
        <v>7.979</v>
      </c>
      <c r="AJ35" s="305">
        <f t="shared" si="2"/>
        <v>0.1886000000000001</v>
      </c>
      <c r="AK35" s="63">
        <f t="shared" si="2"/>
        <v>1.4712999999999994</v>
      </c>
      <c r="AL35" s="59" t="s">
        <v>85</v>
      </c>
    </row>
    <row r="36" spans="2:38" ht="12.75" customHeight="1">
      <c r="B36" s="59" t="s">
        <v>75</v>
      </c>
      <c r="C36" s="59" t="s">
        <v>30</v>
      </c>
      <c r="D36" s="106">
        <v>0.0758</v>
      </c>
      <c r="E36" s="106">
        <v>0.0798</v>
      </c>
      <c r="F36" s="106">
        <v>0.0982</v>
      </c>
      <c r="G36" s="126" t="s">
        <v>54</v>
      </c>
      <c r="H36" s="305">
        <v>0.0758</v>
      </c>
      <c r="I36" s="305">
        <f t="shared" si="0"/>
        <v>0.00399999999999999</v>
      </c>
      <c r="J36" s="63">
        <f t="shared" si="1"/>
        <v>0.0184</v>
      </c>
      <c r="K36" s="59" t="s">
        <v>75</v>
      </c>
      <c r="L36" s="160"/>
      <c r="AC36" s="59" t="s">
        <v>86</v>
      </c>
      <c r="AD36" s="59" t="s">
        <v>46</v>
      </c>
      <c r="AE36" s="106">
        <v>11.2996</v>
      </c>
      <c r="AF36" s="106">
        <v>12.2199</v>
      </c>
      <c r="AG36" s="106">
        <v>14.265</v>
      </c>
      <c r="AH36" s="126" t="s">
        <v>54</v>
      </c>
      <c r="AI36" s="63">
        <v>11.2996</v>
      </c>
      <c r="AJ36" s="305">
        <f t="shared" si="2"/>
        <v>0.920300000000001</v>
      </c>
      <c r="AK36" s="63">
        <f t="shared" si="2"/>
        <v>2.0450999999999997</v>
      </c>
      <c r="AL36" s="59" t="s">
        <v>86</v>
      </c>
    </row>
    <row r="37" spans="2:38" ht="12.75" customHeight="1">
      <c r="B37" s="59" t="s">
        <v>80</v>
      </c>
      <c r="C37" s="59" t="s">
        <v>35</v>
      </c>
      <c r="D37" s="106">
        <v>0.0645</v>
      </c>
      <c r="E37" s="106">
        <v>0.0938</v>
      </c>
      <c r="F37" s="106">
        <v>0.1173</v>
      </c>
      <c r="G37" s="126" t="s">
        <v>54</v>
      </c>
      <c r="H37" s="305">
        <v>0.0645</v>
      </c>
      <c r="I37" s="305">
        <f t="shared" si="0"/>
        <v>0.029299999999999993</v>
      </c>
      <c r="J37" s="63">
        <f t="shared" si="1"/>
        <v>0.023500000000000007</v>
      </c>
      <c r="K37" s="59" t="s">
        <v>80</v>
      </c>
      <c r="L37" s="161"/>
      <c r="M37" s="55"/>
      <c r="AC37" s="59" t="s">
        <v>87</v>
      </c>
      <c r="AD37" s="59" t="s">
        <v>47</v>
      </c>
      <c r="AE37" s="106">
        <v>8.1674</v>
      </c>
      <c r="AF37" s="106">
        <v>8.1674</v>
      </c>
      <c r="AG37" s="106">
        <v>8.7634</v>
      </c>
      <c r="AH37" s="126" t="s">
        <v>54</v>
      </c>
      <c r="AI37" s="63">
        <v>8.1674</v>
      </c>
      <c r="AJ37" s="305">
        <f>AF37-AE37</f>
        <v>0</v>
      </c>
      <c r="AK37" s="63">
        <f>AG37-AF37</f>
        <v>0.5960000000000001</v>
      </c>
      <c r="AL37" s="59" t="s">
        <v>87</v>
      </c>
    </row>
    <row r="38" spans="8:13" ht="12.75" customHeight="1">
      <c r="H38" s="161"/>
      <c r="I38" s="161"/>
      <c r="J38" s="161"/>
      <c r="L38" s="161"/>
      <c r="M38" s="59" t="s">
        <v>114</v>
      </c>
    </row>
    <row r="39" ht="12.75" customHeight="1">
      <c r="G39" s="64"/>
    </row>
    <row r="40" ht="12.75" customHeight="1">
      <c r="N40" s="65"/>
    </row>
    <row r="41" spans="14:15" ht="12.75" customHeight="1">
      <c r="N41" s="67"/>
      <c r="O41" s="61"/>
    </row>
    <row r="42" ht="12.75" customHeight="1">
      <c r="N42" s="67"/>
    </row>
    <row r="43" ht="12.75" customHeight="1">
      <c r="N43" s="67"/>
    </row>
    <row r="44" ht="12.75" customHeight="1">
      <c r="N44" s="68"/>
    </row>
    <row r="45" ht="12.75" customHeight="1">
      <c r="N45" s="61"/>
    </row>
    <row r="46" ht="12.75" customHeight="1"/>
    <row r="47" ht="12.75" customHeight="1">
      <c r="L47" s="159"/>
    </row>
    <row r="48" ht="12.75" customHeight="1">
      <c r="L48" s="160"/>
    </row>
    <row r="49" ht="12.75" customHeight="1">
      <c r="L49" s="160"/>
    </row>
    <row r="50" ht="12.75" customHeight="1">
      <c r="L50" s="160"/>
    </row>
    <row r="51" ht="12.75" customHeight="1">
      <c r="L51" s="160"/>
    </row>
    <row r="52" ht="12.75" customHeight="1">
      <c r="L52" s="160"/>
    </row>
    <row r="53" ht="12.75" customHeight="1">
      <c r="L53" s="160"/>
    </row>
    <row r="54" ht="12.75" customHeight="1">
      <c r="L54" s="160"/>
    </row>
    <row r="55" ht="12.75" customHeight="1">
      <c r="L55" s="160"/>
    </row>
    <row r="56" ht="12.75" customHeight="1">
      <c r="L56" s="160"/>
    </row>
    <row r="57" ht="12.75" customHeight="1">
      <c r="L57" s="160"/>
    </row>
    <row r="58" ht="12.75" customHeight="1">
      <c r="L58" s="160"/>
    </row>
    <row r="59" ht="12.75" customHeight="1">
      <c r="L59" s="160"/>
    </row>
    <row r="60" ht="12.75" customHeight="1">
      <c r="L60" s="160"/>
    </row>
    <row r="61" ht="12.75" customHeight="1">
      <c r="L61" s="160"/>
    </row>
    <row r="62" ht="12.75" customHeight="1">
      <c r="L62" s="160"/>
    </row>
    <row r="63" ht="12.75" customHeight="1">
      <c r="L63" s="160"/>
    </row>
    <row r="64" ht="12.75" customHeight="1">
      <c r="L64" s="160"/>
    </row>
    <row r="65" ht="12.75" customHeight="1">
      <c r="L65" s="160"/>
    </row>
    <row r="66" ht="12.75" customHeight="1">
      <c r="L66" s="160"/>
    </row>
    <row r="67" ht="12.75" customHeight="1">
      <c r="L67" s="160"/>
    </row>
    <row r="68" ht="12.75" customHeight="1">
      <c r="L68" s="160"/>
    </row>
    <row r="69" ht="12.75" customHeight="1">
      <c r="L69" s="160"/>
    </row>
    <row r="70" ht="12.75" customHeight="1">
      <c r="L70" s="160"/>
    </row>
    <row r="71" ht="12.75" customHeight="1">
      <c r="L71" s="160"/>
    </row>
    <row r="72" ht="12.75" customHeight="1">
      <c r="L72" s="160"/>
    </row>
    <row r="73" ht="12.75" customHeight="1">
      <c r="L73" s="160"/>
    </row>
    <row r="74" ht="12.75" customHeight="1">
      <c r="L74" s="160"/>
    </row>
    <row r="75" ht="12.75" customHeight="1">
      <c r="L75" s="160"/>
    </row>
    <row r="76" ht="12.75" customHeight="1">
      <c r="L76" s="160"/>
    </row>
    <row r="77" ht="12.75" customHeight="1">
      <c r="L77" s="160"/>
    </row>
    <row r="78" spans="12:13" ht="12.75" customHeight="1">
      <c r="L78" s="161"/>
      <c r="M78" s="55"/>
    </row>
    <row r="79" spans="8:12" ht="12.75" customHeight="1">
      <c r="H79" s="161"/>
      <c r="I79" s="161"/>
      <c r="J79" s="161"/>
      <c r="L79" s="161"/>
    </row>
    <row r="80" ht="12.75" customHeight="1">
      <c r="G80" s="64"/>
    </row>
    <row r="81" ht="12.75" customHeight="1">
      <c r="N81" s="65"/>
    </row>
    <row r="82" spans="14:15" ht="12.75" customHeight="1">
      <c r="N82" s="67"/>
      <c r="O82" s="61"/>
    </row>
    <row r="83" ht="12.75" customHeight="1">
      <c r="N83" s="67"/>
    </row>
    <row r="84" ht="12.75" customHeight="1">
      <c r="N84" s="67"/>
    </row>
    <row r="85" spans="6:14" ht="13.5">
      <c r="F85" s="66"/>
      <c r="N85" s="69"/>
    </row>
    <row r="86" ht="15">
      <c r="F86" s="66"/>
    </row>
    <row r="87" ht="15">
      <c r="F87" s="66"/>
    </row>
    <row r="88" ht="15">
      <c r="F88" s="66"/>
    </row>
    <row r="89" ht="15">
      <c r="F89" s="66"/>
    </row>
    <row r="90" ht="15">
      <c r="F90" s="66"/>
    </row>
    <row r="91" ht="15">
      <c r="F91" s="55"/>
    </row>
    <row r="92" ht="15">
      <c r="F92" s="66"/>
    </row>
    <row r="93" ht="15">
      <c r="F93" s="66"/>
    </row>
    <row r="94" ht="15">
      <c r="F94" s="66"/>
    </row>
    <row r="95" ht="15">
      <c r="F95" s="66"/>
    </row>
    <row r="96" ht="15">
      <c r="F96" s="66"/>
    </row>
    <row r="97" ht="15">
      <c r="F97" s="66"/>
    </row>
    <row r="98" ht="15">
      <c r="F98" s="66"/>
    </row>
  </sheetData>
  <printOptions/>
  <pageMargins left="0.75" right="0.75" top="1" bottom="1" header="0.5" footer="0.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0"/>
  <sheetViews>
    <sheetView showGridLines="0" workbookViewId="0" topLeftCell="A1">
      <selection activeCell="B2" sqref="B2:S51"/>
    </sheetView>
  </sheetViews>
  <sheetFormatPr defaultColWidth="9.140625" defaultRowHeight="15"/>
  <cols>
    <col min="1" max="1" width="4.140625" style="59" customWidth="1"/>
    <col min="2" max="2" width="11.7109375" style="59" customWidth="1"/>
    <col min="3" max="6" width="7.7109375" style="59" customWidth="1"/>
    <col min="7" max="7" width="9.7109375" style="59" customWidth="1"/>
    <col min="8" max="17" width="7.7109375" style="59" customWidth="1"/>
    <col min="18" max="16384" width="9.140625" style="59" customWidth="1"/>
  </cols>
  <sheetData>
    <row r="2" ht="12.75" customHeight="1">
      <c r="B2" s="60" t="s">
        <v>158</v>
      </c>
    </row>
    <row r="3" ht="12.75" customHeight="1">
      <c r="B3" s="61"/>
    </row>
    <row r="4" ht="12.75" customHeight="1">
      <c r="B4" s="140"/>
    </row>
    <row r="5" spans="2:19" s="78" customFormat="1" ht="12.75" customHeight="1">
      <c r="B5" s="72"/>
      <c r="C5" s="306" t="s">
        <v>7</v>
      </c>
      <c r="D5" s="307" t="s">
        <v>55</v>
      </c>
      <c r="E5" s="74" t="s">
        <v>56</v>
      </c>
      <c r="F5" s="75" t="s">
        <v>57</v>
      </c>
      <c r="G5" s="75" t="s">
        <v>58</v>
      </c>
      <c r="H5" s="75" t="s">
        <v>59</v>
      </c>
      <c r="I5" s="75" t="s">
        <v>60</v>
      </c>
      <c r="J5" s="75" t="s">
        <v>61</v>
      </c>
      <c r="K5" s="75" t="s">
        <v>62</v>
      </c>
      <c r="L5" s="75" t="s">
        <v>63</v>
      </c>
      <c r="M5" s="75" t="s">
        <v>64</v>
      </c>
      <c r="N5" s="75" t="s">
        <v>65</v>
      </c>
      <c r="O5" s="74" t="s">
        <v>66</v>
      </c>
      <c r="P5" s="75" t="s">
        <v>67</v>
      </c>
      <c r="Q5" s="75" t="s">
        <v>68</v>
      </c>
      <c r="R5" s="76" t="s">
        <v>69</v>
      </c>
      <c r="S5" s="76" t="s">
        <v>70</v>
      </c>
    </row>
    <row r="6" spans="2:28" ht="12.75" customHeight="1">
      <c r="B6" s="79" t="s">
        <v>88</v>
      </c>
      <c r="C6" s="80">
        <v>0.0707</v>
      </c>
      <c r="D6" s="81">
        <v>0.0763</v>
      </c>
      <c r="E6" s="80">
        <v>0.0621</v>
      </c>
      <c r="F6" s="94">
        <v>0.0391</v>
      </c>
      <c r="G6" s="94">
        <v>0.0583</v>
      </c>
      <c r="H6" s="94">
        <v>0.0764</v>
      </c>
      <c r="I6" s="82">
        <v>0.0681</v>
      </c>
      <c r="J6" s="82">
        <v>0.0384</v>
      </c>
      <c r="K6" s="82">
        <v>0.0724</v>
      </c>
      <c r="L6" s="82">
        <v>0.075</v>
      </c>
      <c r="M6" s="82">
        <v>0.0931</v>
      </c>
      <c r="N6" s="82">
        <v>0.0733</v>
      </c>
      <c r="O6" s="93">
        <v>0.0459</v>
      </c>
      <c r="P6" s="82">
        <v>0.0905</v>
      </c>
      <c r="Q6" s="94">
        <v>0.0485</v>
      </c>
      <c r="R6" s="96">
        <v>0.0436</v>
      </c>
      <c r="S6" s="96">
        <v>0.0482</v>
      </c>
      <c r="T6" s="62"/>
      <c r="U6" s="62"/>
      <c r="V6" s="62"/>
      <c r="W6" s="62"/>
      <c r="X6" s="62"/>
      <c r="Y6" s="62"/>
      <c r="Z6" s="62"/>
      <c r="AA6" s="62"/>
      <c r="AB6" s="62"/>
    </row>
    <row r="7" spans="2:28" ht="12.75" customHeight="1">
      <c r="B7" s="83" t="s">
        <v>89</v>
      </c>
      <c r="C7" s="84">
        <v>0.0344</v>
      </c>
      <c r="D7" s="85">
        <v>0.0348</v>
      </c>
      <c r="E7" s="84">
        <v>0.0286</v>
      </c>
      <c r="F7" s="100">
        <v>0.0269</v>
      </c>
      <c r="G7" s="100">
        <v>0.0294</v>
      </c>
      <c r="H7" s="100">
        <v>0.0344</v>
      </c>
      <c r="I7" s="86">
        <v>0.0377</v>
      </c>
      <c r="J7" s="86">
        <v>0.0271</v>
      </c>
      <c r="K7" s="86">
        <v>0.037</v>
      </c>
      <c r="L7" s="86">
        <v>0.036</v>
      </c>
      <c r="M7" s="86">
        <v>0.0317</v>
      </c>
      <c r="N7" s="86">
        <v>0.0367</v>
      </c>
      <c r="O7" s="99">
        <v>0.0351</v>
      </c>
      <c r="P7" s="86">
        <v>0.0319</v>
      </c>
      <c r="Q7" s="100">
        <v>0.0294</v>
      </c>
      <c r="R7" s="102">
        <v>0.0218</v>
      </c>
      <c r="S7" s="102">
        <v>0.0372</v>
      </c>
      <c r="T7" s="88"/>
      <c r="U7" s="88"/>
      <c r="V7" s="88"/>
      <c r="W7" s="88"/>
      <c r="X7" s="88"/>
      <c r="Y7" s="88"/>
      <c r="Z7" s="88"/>
      <c r="AA7" s="88"/>
      <c r="AB7" s="88"/>
    </row>
    <row r="8" spans="2:16" ht="12.75" customHeight="1">
      <c r="B8" s="162"/>
      <c r="C8" s="70"/>
      <c r="D8" s="70"/>
      <c r="E8" s="70"/>
      <c r="F8" s="70"/>
      <c r="G8" s="70"/>
      <c r="H8" s="70"/>
      <c r="I8" s="70"/>
      <c r="J8" s="70"/>
      <c r="K8" s="70"/>
      <c r="L8" s="70"/>
      <c r="M8" s="70"/>
      <c r="N8" s="70"/>
      <c r="O8" s="70"/>
      <c r="P8" s="70"/>
    </row>
    <row r="9" spans="2:19" s="78" customFormat="1" ht="12.75" customHeight="1">
      <c r="B9" s="89"/>
      <c r="C9" s="75" t="s">
        <v>71</v>
      </c>
      <c r="D9" s="75" t="s">
        <v>72</v>
      </c>
      <c r="E9" s="75" t="s">
        <v>73</v>
      </c>
      <c r="F9" s="75" t="s">
        <v>74</v>
      </c>
      <c r="G9" s="75" t="s">
        <v>75</v>
      </c>
      <c r="H9" s="75" t="s">
        <v>76</v>
      </c>
      <c r="I9" s="75" t="s">
        <v>77</v>
      </c>
      <c r="J9" s="75" t="s">
        <v>78</v>
      </c>
      <c r="K9" s="75" t="s">
        <v>79</v>
      </c>
      <c r="L9" s="75" t="s">
        <v>80</v>
      </c>
      <c r="M9" s="73" t="s">
        <v>81</v>
      </c>
      <c r="N9" s="73" t="s">
        <v>82</v>
      </c>
      <c r="O9" s="76" t="s">
        <v>83</v>
      </c>
      <c r="P9" s="76" t="s">
        <v>84</v>
      </c>
      <c r="Q9" s="76" t="s">
        <v>85</v>
      </c>
      <c r="R9" s="92" t="s">
        <v>86</v>
      </c>
      <c r="S9" s="92" t="s">
        <v>87</v>
      </c>
    </row>
    <row r="10" spans="2:19" ht="12.75" customHeight="1">
      <c r="B10" s="79" t="s">
        <v>88</v>
      </c>
      <c r="C10" s="94">
        <v>0.0352</v>
      </c>
      <c r="D10" s="94">
        <v>0.0771</v>
      </c>
      <c r="E10" s="94">
        <v>0.0711</v>
      </c>
      <c r="F10" s="94">
        <v>0.0498</v>
      </c>
      <c r="G10" s="82">
        <v>0.0982</v>
      </c>
      <c r="H10" s="94">
        <v>0.034</v>
      </c>
      <c r="I10" s="94">
        <v>0.0609</v>
      </c>
      <c r="J10" s="94">
        <v>0.0495</v>
      </c>
      <c r="K10" s="82">
        <v>0</v>
      </c>
      <c r="L10" s="94">
        <v>0.1173</v>
      </c>
      <c r="M10" s="95">
        <v>0.0668</v>
      </c>
      <c r="N10" s="95">
        <v>0.0925</v>
      </c>
      <c r="O10" s="96">
        <v>0</v>
      </c>
      <c r="P10" s="96">
        <v>0.04</v>
      </c>
      <c r="Q10" s="96">
        <v>0.0347</v>
      </c>
      <c r="R10" s="97">
        <v>0.0514</v>
      </c>
      <c r="S10" s="97">
        <v>0.0315</v>
      </c>
    </row>
    <row r="11" spans="2:19" ht="12.75" customHeight="1">
      <c r="B11" s="83" t="s">
        <v>89</v>
      </c>
      <c r="C11" s="100">
        <v>0.0338</v>
      </c>
      <c r="D11" s="100">
        <v>0.0316</v>
      </c>
      <c r="E11" s="100">
        <v>0.0378</v>
      </c>
      <c r="F11" s="100">
        <v>0.0338</v>
      </c>
      <c r="G11" s="86">
        <v>0.0379</v>
      </c>
      <c r="H11" s="100">
        <v>0.029</v>
      </c>
      <c r="I11" s="100">
        <v>0.038</v>
      </c>
      <c r="J11" s="100">
        <v>0.0347</v>
      </c>
      <c r="K11" s="86">
        <v>0.0422</v>
      </c>
      <c r="L11" s="100">
        <v>0.0418</v>
      </c>
      <c r="M11" s="101">
        <v>0.0351</v>
      </c>
      <c r="N11" s="101">
        <v>0.0598</v>
      </c>
      <c r="O11" s="102">
        <v>0.0272</v>
      </c>
      <c r="P11" s="102">
        <v>0.0361</v>
      </c>
      <c r="Q11" s="102">
        <v>0.0252</v>
      </c>
      <c r="R11" s="103">
        <v>0.0532</v>
      </c>
      <c r="S11" s="103">
        <v>0.0271</v>
      </c>
    </row>
    <row r="12" ht="12.75" customHeight="1">
      <c r="B12" s="140"/>
    </row>
    <row r="13" ht="12.75" customHeight="1"/>
    <row r="14" ht="12.75" customHeight="1">
      <c r="B14" s="59" t="s">
        <v>115</v>
      </c>
    </row>
    <row r="15" ht="12.75" customHeight="1"/>
    <row r="16" ht="12.75" customHeight="1">
      <c r="B16" s="60" t="s">
        <v>159</v>
      </c>
    </row>
    <row r="17" spans="2:6" ht="12.75" customHeight="1">
      <c r="B17" s="61"/>
      <c r="C17" s="70"/>
      <c r="D17" s="70"/>
      <c r="E17" s="70"/>
      <c r="F17" s="70"/>
    </row>
    <row r="18" spans="3:17" ht="12.75" customHeight="1">
      <c r="C18" s="70"/>
      <c r="D18" s="70"/>
      <c r="E18" s="70"/>
      <c r="F18" s="70"/>
      <c r="J18" s="70"/>
      <c r="K18" s="70"/>
      <c r="L18" s="70"/>
      <c r="M18" s="70"/>
      <c r="N18" s="70"/>
      <c r="O18" s="70"/>
      <c r="P18" s="70"/>
      <c r="Q18" s="70"/>
    </row>
    <row r="19" spans="2:15" s="78" customFormat="1" ht="12.75" customHeight="1">
      <c r="B19" s="71"/>
      <c r="C19" s="74" t="s">
        <v>57</v>
      </c>
      <c r="D19" s="75" t="s">
        <v>58</v>
      </c>
      <c r="E19" s="75" t="s">
        <v>59</v>
      </c>
      <c r="F19" s="74" t="s">
        <v>66</v>
      </c>
      <c r="G19" s="75" t="s">
        <v>71</v>
      </c>
      <c r="H19" s="75" t="s">
        <v>74</v>
      </c>
      <c r="I19" s="75" t="s">
        <v>76</v>
      </c>
      <c r="J19" s="75" t="s">
        <v>80</v>
      </c>
      <c r="K19" s="73" t="s">
        <v>81</v>
      </c>
      <c r="L19" s="76" t="s">
        <v>83</v>
      </c>
      <c r="M19" s="76" t="s">
        <v>85</v>
      </c>
      <c r="N19" s="92" t="s">
        <v>86</v>
      </c>
      <c r="O19" s="92" t="s">
        <v>87</v>
      </c>
    </row>
    <row r="20" spans="2:15" ht="12.75" customHeight="1">
      <c r="B20" s="79" t="s">
        <v>88</v>
      </c>
      <c r="C20" s="93">
        <v>0.0765</v>
      </c>
      <c r="D20" s="94">
        <v>1.5789</v>
      </c>
      <c r="E20" s="94">
        <v>0.5699</v>
      </c>
      <c r="F20" s="93">
        <v>0.3492</v>
      </c>
      <c r="G20" s="94">
        <v>10.9936</v>
      </c>
      <c r="H20" s="94">
        <v>0.2106</v>
      </c>
      <c r="I20" s="94">
        <v>0.1512</v>
      </c>
      <c r="J20" s="94">
        <v>1.0986</v>
      </c>
      <c r="K20" s="95">
        <v>0.0481</v>
      </c>
      <c r="L20" s="96">
        <v>0</v>
      </c>
      <c r="M20" s="96">
        <v>0.1104</v>
      </c>
      <c r="N20" s="97">
        <v>0.1004</v>
      </c>
      <c r="O20" s="97">
        <v>0.6812</v>
      </c>
    </row>
    <row r="21" spans="2:15" ht="12.75" customHeight="1">
      <c r="B21" s="83" t="s">
        <v>89</v>
      </c>
      <c r="C21" s="99">
        <v>0.0527</v>
      </c>
      <c r="D21" s="100">
        <v>0.7956</v>
      </c>
      <c r="E21" s="100">
        <v>0.2563</v>
      </c>
      <c r="F21" s="99">
        <v>0.2665</v>
      </c>
      <c r="G21" s="100">
        <v>10.5528</v>
      </c>
      <c r="H21" s="100">
        <v>0.1428</v>
      </c>
      <c r="I21" s="100">
        <v>0.1288</v>
      </c>
      <c r="J21" s="100">
        <v>0.3914</v>
      </c>
      <c r="K21" s="101">
        <v>0.0253</v>
      </c>
      <c r="L21" s="102">
        <v>1.6775</v>
      </c>
      <c r="M21" s="102">
        <v>0.0803</v>
      </c>
      <c r="N21" s="103">
        <v>0.104</v>
      </c>
      <c r="O21" s="103">
        <v>0.5862</v>
      </c>
    </row>
    <row r="22" ht="12.75" customHeight="1"/>
    <row r="23" ht="12.75" customHeight="1"/>
    <row r="24" ht="12.75" customHeight="1">
      <c r="B24" s="59" t="s">
        <v>115</v>
      </c>
    </row>
    <row r="25" ht="12.75" customHeight="1"/>
    <row r="27" ht="12.75" customHeight="1">
      <c r="B27" s="60" t="s">
        <v>160</v>
      </c>
    </row>
    <row r="28" ht="12.75" customHeight="1">
      <c r="B28" s="61"/>
    </row>
    <row r="29" ht="12.75" customHeight="1">
      <c r="B29" s="140"/>
    </row>
    <row r="30" spans="2:19" s="78" customFormat="1" ht="12.75" customHeight="1">
      <c r="B30" s="72"/>
      <c r="C30" s="306" t="s">
        <v>7</v>
      </c>
      <c r="D30" s="307" t="s">
        <v>55</v>
      </c>
      <c r="E30" s="74" t="s">
        <v>56</v>
      </c>
      <c r="F30" s="75" t="s">
        <v>57</v>
      </c>
      <c r="G30" s="75" t="s">
        <v>58</v>
      </c>
      <c r="H30" s="75" t="s">
        <v>59</v>
      </c>
      <c r="I30" s="75" t="s">
        <v>60</v>
      </c>
      <c r="J30" s="75" t="s">
        <v>61</v>
      </c>
      <c r="K30" s="75" t="s">
        <v>62</v>
      </c>
      <c r="L30" s="75" t="s">
        <v>63</v>
      </c>
      <c r="M30" s="75" t="s">
        <v>64</v>
      </c>
      <c r="N30" s="75" t="s">
        <v>65</v>
      </c>
      <c r="O30" s="74" t="s">
        <v>66</v>
      </c>
      <c r="P30" s="75" t="s">
        <v>67</v>
      </c>
      <c r="Q30" s="75" t="s">
        <v>68</v>
      </c>
      <c r="R30" s="76" t="s">
        <v>69</v>
      </c>
      <c r="S30" s="76" t="s">
        <v>70</v>
      </c>
    </row>
    <row r="31" spans="2:28" ht="12.75" customHeight="1">
      <c r="B31" s="79" t="s">
        <v>88</v>
      </c>
      <c r="C31" s="80">
        <v>19.68</v>
      </c>
      <c r="D31" s="81">
        <v>21.21</v>
      </c>
      <c r="E31" s="80">
        <v>17.24</v>
      </c>
      <c r="F31" s="94">
        <v>10.86</v>
      </c>
      <c r="G31" s="94">
        <v>16.2059</v>
      </c>
      <c r="H31" s="94">
        <v>21.2181</v>
      </c>
      <c r="I31" s="82">
        <v>18.93</v>
      </c>
      <c r="J31" s="82">
        <v>10.68</v>
      </c>
      <c r="K31" s="82">
        <v>20.11</v>
      </c>
      <c r="L31" s="82">
        <v>20.83</v>
      </c>
      <c r="M31" s="82">
        <v>25.85</v>
      </c>
      <c r="N31" s="82">
        <v>20.35</v>
      </c>
      <c r="O31" s="93">
        <v>12.7623</v>
      </c>
      <c r="P31" s="82">
        <v>25.13</v>
      </c>
      <c r="Q31" s="94">
        <v>13.47</v>
      </c>
      <c r="R31" s="96">
        <v>12.12</v>
      </c>
      <c r="S31" s="96">
        <v>13.4</v>
      </c>
      <c r="T31" s="62"/>
      <c r="U31" s="62"/>
      <c r="V31" s="62"/>
      <c r="W31" s="62"/>
      <c r="X31" s="62"/>
      <c r="Y31" s="62"/>
      <c r="Z31" s="62"/>
      <c r="AA31" s="62"/>
      <c r="AB31" s="62"/>
    </row>
    <row r="32" spans="2:28" ht="12.75" customHeight="1">
      <c r="B32" s="83" t="s">
        <v>89</v>
      </c>
      <c r="C32" s="84">
        <v>9.56</v>
      </c>
      <c r="D32" s="85">
        <v>9.67</v>
      </c>
      <c r="E32" s="84">
        <v>7.94</v>
      </c>
      <c r="F32" s="100">
        <v>7.4854</v>
      </c>
      <c r="G32" s="100">
        <v>8.1663</v>
      </c>
      <c r="H32" s="100">
        <v>9.5428</v>
      </c>
      <c r="I32" s="86">
        <v>10.47</v>
      </c>
      <c r="J32" s="86">
        <v>7.54</v>
      </c>
      <c r="K32" s="86">
        <v>10.28</v>
      </c>
      <c r="L32" s="86">
        <v>10</v>
      </c>
      <c r="M32" s="86">
        <v>8.81</v>
      </c>
      <c r="N32" s="86">
        <v>10.19</v>
      </c>
      <c r="O32" s="99">
        <v>9.7401</v>
      </c>
      <c r="P32" s="86">
        <v>8.87</v>
      </c>
      <c r="Q32" s="100">
        <v>8.17</v>
      </c>
      <c r="R32" s="102">
        <v>6.05</v>
      </c>
      <c r="S32" s="102">
        <v>10.33</v>
      </c>
      <c r="T32" s="88"/>
      <c r="U32" s="88"/>
      <c r="V32" s="88"/>
      <c r="W32" s="88"/>
      <c r="X32" s="88"/>
      <c r="Y32" s="88"/>
      <c r="Z32" s="88"/>
      <c r="AA32" s="88"/>
      <c r="AB32" s="88"/>
    </row>
    <row r="33" spans="2:16" ht="12.75" customHeight="1">
      <c r="B33" s="162"/>
      <c r="C33" s="70"/>
      <c r="D33" s="70"/>
      <c r="E33" s="70"/>
      <c r="F33" s="70"/>
      <c r="G33" s="70"/>
      <c r="H33" s="70"/>
      <c r="I33" s="70"/>
      <c r="J33" s="70"/>
      <c r="K33" s="70"/>
      <c r="L33" s="70"/>
      <c r="M33" s="70"/>
      <c r="N33" s="70"/>
      <c r="O33" s="70"/>
      <c r="P33" s="70"/>
    </row>
    <row r="34" spans="2:19" s="78" customFormat="1" ht="12.75" customHeight="1">
      <c r="B34" s="89"/>
      <c r="C34" s="75" t="s">
        <v>71</v>
      </c>
      <c r="D34" s="75" t="s">
        <v>72</v>
      </c>
      <c r="E34" s="75" t="s">
        <v>73</v>
      </c>
      <c r="F34" s="75" t="s">
        <v>74</v>
      </c>
      <c r="G34" s="75" t="s">
        <v>75</v>
      </c>
      <c r="H34" s="75" t="s">
        <v>76</v>
      </c>
      <c r="I34" s="75" t="s">
        <v>77</v>
      </c>
      <c r="J34" s="75" t="s">
        <v>78</v>
      </c>
      <c r="K34" s="75" t="s">
        <v>79</v>
      </c>
      <c r="L34" s="75" t="s">
        <v>80</v>
      </c>
      <c r="M34" s="73" t="s">
        <v>81</v>
      </c>
      <c r="N34" s="73" t="s">
        <v>82</v>
      </c>
      <c r="O34" s="76" t="s">
        <v>83</v>
      </c>
      <c r="P34" s="76" t="s">
        <v>84</v>
      </c>
      <c r="Q34" s="76" t="s">
        <v>85</v>
      </c>
      <c r="R34" s="92" t="s">
        <v>86</v>
      </c>
      <c r="S34" s="92" t="s">
        <v>87</v>
      </c>
    </row>
    <row r="35" spans="2:19" ht="12.75" customHeight="1">
      <c r="B35" s="79" t="s">
        <v>88</v>
      </c>
      <c r="C35" s="94">
        <v>9.7768</v>
      </c>
      <c r="D35" s="94">
        <v>21.43</v>
      </c>
      <c r="E35" s="94">
        <v>19.75</v>
      </c>
      <c r="F35" s="94">
        <v>13.844</v>
      </c>
      <c r="G35" s="82">
        <v>27.28</v>
      </c>
      <c r="H35" s="94">
        <v>9.4505</v>
      </c>
      <c r="I35" s="94">
        <v>16.91</v>
      </c>
      <c r="J35" s="94">
        <v>13.74</v>
      </c>
      <c r="K35" s="82">
        <v>0</v>
      </c>
      <c r="L35" s="94">
        <v>32.5847</v>
      </c>
      <c r="M35" s="95">
        <v>18.5635</v>
      </c>
      <c r="N35" s="95">
        <v>25.6919</v>
      </c>
      <c r="O35" s="96">
        <v>0</v>
      </c>
      <c r="P35" s="96">
        <v>11.123</v>
      </c>
      <c r="Q35" s="96">
        <v>9.6389</v>
      </c>
      <c r="R35" s="97">
        <v>14.265</v>
      </c>
      <c r="S35" s="97">
        <v>8.7634</v>
      </c>
    </row>
    <row r="36" spans="2:19" ht="12.75" customHeight="1">
      <c r="B36" s="83" t="s">
        <v>89</v>
      </c>
      <c r="C36" s="100">
        <v>9.3848</v>
      </c>
      <c r="D36" s="100">
        <v>8.79</v>
      </c>
      <c r="E36" s="100">
        <v>10.5</v>
      </c>
      <c r="F36" s="100">
        <v>9.3879</v>
      </c>
      <c r="G36" s="86">
        <v>10.52</v>
      </c>
      <c r="H36" s="100">
        <v>8.0528</v>
      </c>
      <c r="I36" s="100">
        <v>10.57</v>
      </c>
      <c r="J36" s="100">
        <v>9.63</v>
      </c>
      <c r="K36" s="86">
        <v>11.73</v>
      </c>
      <c r="L36" s="100">
        <v>11.6093</v>
      </c>
      <c r="M36" s="101">
        <v>9.7542</v>
      </c>
      <c r="N36" s="101">
        <v>16.6149</v>
      </c>
      <c r="O36" s="102">
        <v>7.5614</v>
      </c>
      <c r="P36" s="102">
        <v>10.0395</v>
      </c>
      <c r="Q36" s="102">
        <v>7.0138</v>
      </c>
      <c r="R36" s="103">
        <v>14.7763</v>
      </c>
      <c r="S36" s="103">
        <v>7.5417</v>
      </c>
    </row>
    <row r="37" ht="12.75" customHeight="1">
      <c r="B37" s="140"/>
    </row>
    <row r="38" ht="12.75" customHeight="1"/>
    <row r="39" ht="12.75" customHeight="1">
      <c r="B39" s="59" t="s">
        <v>115</v>
      </c>
    </row>
    <row r="40" ht="12.75" customHeight="1"/>
    <row r="41" ht="12.75" customHeight="1"/>
    <row r="42" ht="12.75" customHeight="1">
      <c r="B42" s="60" t="s">
        <v>161</v>
      </c>
    </row>
    <row r="43" spans="2:6" ht="12.75" customHeight="1">
      <c r="B43" s="61"/>
      <c r="C43" s="70"/>
      <c r="D43" s="70"/>
      <c r="E43" s="70"/>
      <c r="F43" s="70"/>
    </row>
    <row r="44" spans="3:17" ht="12.75" customHeight="1">
      <c r="C44" s="70"/>
      <c r="D44" s="70"/>
      <c r="E44" s="70"/>
      <c r="F44" s="70"/>
      <c r="J44" s="70"/>
      <c r="K44" s="70"/>
      <c r="L44" s="70"/>
      <c r="M44" s="70"/>
      <c r="N44" s="70"/>
      <c r="O44" s="70"/>
      <c r="P44" s="70"/>
      <c r="Q44" s="70"/>
    </row>
    <row r="45" spans="2:17" s="78" customFormat="1" ht="12.75" customHeight="1">
      <c r="B45" s="71"/>
      <c r="C45" s="74" t="s">
        <v>57</v>
      </c>
      <c r="D45" s="75" t="s">
        <v>58</v>
      </c>
      <c r="E45" s="75" t="s">
        <v>59</v>
      </c>
      <c r="F45" s="74" t="s">
        <v>66</v>
      </c>
      <c r="G45" s="75" t="s">
        <v>71</v>
      </c>
      <c r="H45" s="75" t="s">
        <v>74</v>
      </c>
      <c r="I45" s="75" t="s">
        <v>76</v>
      </c>
      <c r="J45" s="75" t="s">
        <v>80</v>
      </c>
      <c r="K45" s="73" t="s">
        <v>81</v>
      </c>
      <c r="L45" s="73" t="s">
        <v>82</v>
      </c>
      <c r="M45" s="76" t="s">
        <v>83</v>
      </c>
      <c r="N45" s="76" t="s">
        <v>84</v>
      </c>
      <c r="O45" s="76" t="s">
        <v>85</v>
      </c>
      <c r="P45" s="92" t="s">
        <v>86</v>
      </c>
      <c r="Q45" s="92" t="s">
        <v>87</v>
      </c>
    </row>
    <row r="46" spans="2:17" ht="12.75" customHeight="1">
      <c r="B46" s="79" t="s">
        <v>88</v>
      </c>
      <c r="C46" s="93">
        <v>21.24</v>
      </c>
      <c r="D46" s="94">
        <v>438.63</v>
      </c>
      <c r="E46" s="94">
        <v>158.31</v>
      </c>
      <c r="F46" s="93">
        <v>97</v>
      </c>
      <c r="G46" s="94">
        <v>3054.03</v>
      </c>
      <c r="H46" s="94">
        <v>58.5</v>
      </c>
      <c r="I46" s="94">
        <v>41.99</v>
      </c>
      <c r="J46" s="94">
        <v>305.18</v>
      </c>
      <c r="K46" s="95">
        <v>13.36</v>
      </c>
      <c r="L46" s="95">
        <v>25.6919</v>
      </c>
      <c r="M46" s="96">
        <v>0</v>
      </c>
      <c r="N46" s="96">
        <v>11.123</v>
      </c>
      <c r="O46" s="96">
        <v>30.66</v>
      </c>
      <c r="P46" s="97">
        <v>27.9</v>
      </c>
      <c r="Q46" s="97">
        <v>189.23</v>
      </c>
    </row>
    <row r="47" spans="2:17" ht="12.75" customHeight="1">
      <c r="B47" s="83" t="s">
        <v>89</v>
      </c>
      <c r="C47" s="99">
        <v>14.64</v>
      </c>
      <c r="D47" s="100">
        <v>221.03</v>
      </c>
      <c r="E47" s="100">
        <v>71.2</v>
      </c>
      <c r="F47" s="99">
        <v>74.03</v>
      </c>
      <c r="G47" s="100">
        <v>2931.58</v>
      </c>
      <c r="H47" s="100">
        <v>39.67</v>
      </c>
      <c r="I47" s="100">
        <v>35.78</v>
      </c>
      <c r="J47" s="100">
        <v>108.73</v>
      </c>
      <c r="K47" s="101">
        <v>7.02</v>
      </c>
      <c r="L47" s="101">
        <v>16.6149</v>
      </c>
      <c r="M47" s="102">
        <v>466.01</v>
      </c>
      <c r="N47" s="102">
        <v>10.0395</v>
      </c>
      <c r="O47" s="102">
        <v>22.31</v>
      </c>
      <c r="P47" s="103">
        <v>28.9</v>
      </c>
      <c r="Q47" s="103">
        <v>162.85</v>
      </c>
    </row>
    <row r="48" ht="12.75" customHeight="1"/>
    <row r="49" ht="12.75" customHeight="1"/>
    <row r="50" ht="15">
      <c r="B50" s="59" t="s">
        <v>115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5"/>
  <sheetViews>
    <sheetView showGridLines="0" workbookViewId="0" topLeftCell="A1">
      <selection activeCell="B5" sqref="B5:S38"/>
    </sheetView>
  </sheetViews>
  <sheetFormatPr defaultColWidth="9.140625" defaultRowHeight="15"/>
  <cols>
    <col min="1" max="1" width="4.140625" style="59" customWidth="1"/>
    <col min="2" max="2" width="23.7109375" style="59" customWidth="1"/>
    <col min="3" max="4" width="10.140625" style="59" customWidth="1"/>
    <col min="5" max="5" width="7.57421875" style="59" customWidth="1"/>
    <col min="6" max="6" width="10.140625" style="59" customWidth="1"/>
    <col min="7" max="7" width="6.28125" style="59" hidden="1" customWidth="1"/>
    <col min="8" max="8" width="5.7109375" style="59" hidden="1" customWidth="1"/>
    <col min="9" max="12" width="9.140625" style="59" hidden="1" customWidth="1"/>
    <col min="13" max="13" width="12.8515625" style="59" hidden="1" customWidth="1"/>
    <col min="14" max="14" width="9.140625" style="59" hidden="1" customWidth="1"/>
    <col min="15" max="15" width="5.7109375" style="59" hidden="1" customWidth="1"/>
    <col min="16" max="17" width="10.140625" style="59" customWidth="1"/>
    <col min="18" max="18" width="7.57421875" style="59" customWidth="1"/>
    <col min="19" max="19" width="9.7109375" style="59" customWidth="1"/>
    <col min="20" max="20" width="6.28125" style="59" customWidth="1"/>
    <col min="21" max="21" width="5.7109375" style="59" hidden="1" customWidth="1"/>
    <col min="22" max="24" width="9.140625" style="59" hidden="1" customWidth="1"/>
    <col min="25" max="16384" width="9.140625" style="59" customWidth="1"/>
  </cols>
  <sheetData>
    <row r="1" spans="2:8" ht="15">
      <c r="B1" s="67"/>
      <c r="D1" s="161"/>
      <c r="E1" s="161"/>
      <c r="G1" s="161"/>
      <c r="H1" s="161"/>
    </row>
    <row r="2" spans="2:21" ht="12.75" customHeight="1">
      <c r="B2" s="60" t="s">
        <v>145</v>
      </c>
      <c r="C2" s="104"/>
      <c r="D2" s="104"/>
      <c r="E2" s="104"/>
      <c r="F2" s="104"/>
      <c r="G2" s="161"/>
      <c r="H2" s="161"/>
      <c r="O2" s="142"/>
      <c r="P2" s="104"/>
      <c r="Q2" s="104"/>
      <c r="R2" s="104"/>
      <c r="S2" s="104"/>
      <c r="T2" s="161"/>
      <c r="U2" s="161"/>
    </row>
    <row r="3" spans="2:24" ht="12.75" customHeight="1">
      <c r="B3" s="104"/>
      <c r="C3" s="104"/>
      <c r="D3" s="104"/>
      <c r="E3" s="104"/>
      <c r="F3" s="104"/>
      <c r="G3" s="161"/>
      <c r="H3" s="5"/>
      <c r="I3" s="5"/>
      <c r="J3" s="5"/>
      <c r="K3" s="5"/>
      <c r="O3" s="104"/>
      <c r="P3" s="104"/>
      <c r="Q3" s="104"/>
      <c r="R3" s="104"/>
      <c r="S3" s="104"/>
      <c r="T3" s="161"/>
      <c r="U3" s="5"/>
      <c r="V3" s="5"/>
      <c r="W3" s="5"/>
      <c r="X3" s="5"/>
    </row>
    <row r="4" spans="2:24" ht="12.75" customHeight="1">
      <c r="B4" s="147"/>
      <c r="C4" s="147"/>
      <c r="D4" s="147"/>
      <c r="E4" s="147"/>
      <c r="F4" s="147"/>
      <c r="G4" s="161"/>
      <c r="H4" s="5"/>
      <c r="I4" s="5"/>
      <c r="J4" s="5"/>
      <c r="K4" s="5"/>
      <c r="O4" s="147"/>
      <c r="P4" s="147"/>
      <c r="Q4" s="147"/>
      <c r="R4" s="147"/>
      <c r="S4" s="147"/>
      <c r="T4" s="161"/>
      <c r="U4" s="5"/>
      <c r="V4" s="5"/>
      <c r="W4" s="5"/>
      <c r="X4" s="5"/>
    </row>
    <row r="5" spans="2:24" ht="12.75" customHeight="1">
      <c r="B5" s="505"/>
      <c r="C5" s="508" t="s">
        <v>93</v>
      </c>
      <c r="D5" s="509"/>
      <c r="E5" s="509"/>
      <c r="F5" s="509"/>
      <c r="G5" s="323"/>
      <c r="H5" s="343"/>
      <c r="I5" s="346" t="s">
        <v>48</v>
      </c>
      <c r="J5" s="346" t="s">
        <v>49</v>
      </c>
      <c r="K5" s="346" t="s">
        <v>50</v>
      </c>
      <c r="L5" s="317"/>
      <c r="M5" s="317"/>
      <c r="N5" s="317"/>
      <c r="O5" s="345"/>
      <c r="P5" s="510" t="s">
        <v>117</v>
      </c>
      <c r="Q5" s="509"/>
      <c r="R5" s="509"/>
      <c r="S5" s="509"/>
      <c r="T5" s="161"/>
      <c r="U5" s="5"/>
      <c r="V5" s="5"/>
      <c r="W5" s="5"/>
      <c r="X5" s="5"/>
    </row>
    <row r="6" spans="2:24" ht="24" customHeight="1">
      <c r="B6" s="506"/>
      <c r="C6" s="514" t="s">
        <v>90</v>
      </c>
      <c r="D6" s="342" t="s">
        <v>52</v>
      </c>
      <c r="E6" s="517" t="s">
        <v>53</v>
      </c>
      <c r="F6" s="511" t="s">
        <v>116</v>
      </c>
      <c r="G6" s="323"/>
      <c r="H6" s="343"/>
      <c r="I6" s="344"/>
      <c r="J6" s="344"/>
      <c r="K6" s="344"/>
      <c r="L6" s="317"/>
      <c r="M6" s="317"/>
      <c r="N6" s="317"/>
      <c r="O6" s="345"/>
      <c r="P6" s="520" t="s">
        <v>90</v>
      </c>
      <c r="Q6" s="342" t="s">
        <v>52</v>
      </c>
      <c r="R6" s="517" t="s">
        <v>53</v>
      </c>
      <c r="S6" s="511" t="s">
        <v>116</v>
      </c>
      <c r="T6" s="161"/>
      <c r="U6" s="5"/>
      <c r="V6" s="163"/>
      <c r="W6" s="163"/>
      <c r="X6" s="163"/>
    </row>
    <row r="7" spans="2:24" ht="12.75" customHeight="1">
      <c r="B7" s="506"/>
      <c r="C7" s="515"/>
      <c r="D7" s="342" t="s">
        <v>91</v>
      </c>
      <c r="E7" s="518"/>
      <c r="F7" s="512"/>
      <c r="G7" s="323"/>
      <c r="H7" s="343"/>
      <c r="I7" s="344"/>
      <c r="J7" s="344"/>
      <c r="K7" s="344"/>
      <c r="L7" s="317"/>
      <c r="M7" s="317"/>
      <c r="N7" s="317"/>
      <c r="O7" s="345"/>
      <c r="P7" s="521"/>
      <c r="Q7" s="342" t="s">
        <v>91</v>
      </c>
      <c r="R7" s="518"/>
      <c r="S7" s="512"/>
      <c r="T7" s="161"/>
      <c r="U7" s="5"/>
      <c r="V7" s="163"/>
      <c r="W7" s="163"/>
      <c r="X7" s="163"/>
    </row>
    <row r="8" spans="2:24" ht="12.75" customHeight="1">
      <c r="B8" s="507"/>
      <c r="C8" s="516"/>
      <c r="D8" s="347" t="s">
        <v>92</v>
      </c>
      <c r="E8" s="519"/>
      <c r="F8" s="513"/>
      <c r="G8" s="341"/>
      <c r="H8" s="348"/>
      <c r="I8" s="349"/>
      <c r="J8" s="349"/>
      <c r="K8" s="349"/>
      <c r="L8" s="325"/>
      <c r="M8" s="325"/>
      <c r="N8" s="325"/>
      <c r="O8" s="350"/>
      <c r="P8" s="522"/>
      <c r="Q8" s="347" t="s">
        <v>92</v>
      </c>
      <c r="R8" s="519"/>
      <c r="S8" s="513"/>
      <c r="T8" s="161"/>
      <c r="U8" s="5"/>
      <c r="V8" s="164"/>
      <c r="W8" s="164"/>
      <c r="X8" s="164"/>
    </row>
    <row r="9" spans="2:27" ht="12.75" customHeight="1">
      <c r="B9" s="148" t="s">
        <v>9</v>
      </c>
      <c r="C9" s="497">
        <v>0.0478</v>
      </c>
      <c r="D9" s="331">
        <f aca="true" t="shared" si="0" ref="D9:E18">J9-I9</f>
        <v>0.003599999999999999</v>
      </c>
      <c r="E9" s="149">
        <f t="shared" si="0"/>
        <v>0.010700000000000001</v>
      </c>
      <c r="F9" s="491">
        <f>(1-(C9/(C9+D9+E9)))*100</f>
        <v>23.027375201288248</v>
      </c>
      <c r="G9" s="309"/>
      <c r="H9" s="310" t="s">
        <v>56</v>
      </c>
      <c r="I9" s="311">
        <v>0.0478</v>
      </c>
      <c r="J9" s="312">
        <v>0.0514</v>
      </c>
      <c r="K9" s="313">
        <v>0.0621</v>
      </c>
      <c r="L9" s="314"/>
      <c r="M9" s="314"/>
      <c r="N9" s="315"/>
      <c r="O9" s="308" t="s">
        <v>56</v>
      </c>
      <c r="P9" s="152">
        <v>13.27</v>
      </c>
      <c r="Q9" s="331">
        <f aca="true" t="shared" si="1" ref="Q9:R33">W9-V9</f>
        <v>1</v>
      </c>
      <c r="R9" s="149">
        <f t="shared" si="1"/>
        <v>2.969999999999999</v>
      </c>
      <c r="S9" s="491">
        <f>(1-(P9/(P9+Q9+R9)))*100</f>
        <v>23.02784222737818</v>
      </c>
      <c r="T9" s="161"/>
      <c r="U9" s="1" t="s">
        <v>56</v>
      </c>
      <c r="V9" s="107">
        <v>13.27</v>
      </c>
      <c r="W9" s="165">
        <v>14.27</v>
      </c>
      <c r="X9" s="166">
        <v>17.24</v>
      </c>
      <c r="Y9" s="106"/>
      <c r="Z9" s="106"/>
      <c r="AA9" s="106"/>
    </row>
    <row r="10" spans="2:27" ht="12.75" customHeight="1">
      <c r="B10" s="150" t="s">
        <v>10</v>
      </c>
      <c r="C10" s="395">
        <v>0.0326</v>
      </c>
      <c r="D10" s="332">
        <f t="shared" si="0"/>
        <v>0</v>
      </c>
      <c r="E10" s="151">
        <f t="shared" si="0"/>
        <v>0.006500000000000006</v>
      </c>
      <c r="F10" s="492">
        <f>(1-(C10/(C10+D10+E10)))*100</f>
        <v>16.62404092071612</v>
      </c>
      <c r="G10" s="317"/>
      <c r="H10" s="318" t="s">
        <v>57</v>
      </c>
      <c r="I10" s="319">
        <v>0.0326</v>
      </c>
      <c r="J10" s="320">
        <v>0.0326</v>
      </c>
      <c r="K10" s="321">
        <v>0.0391</v>
      </c>
      <c r="L10" s="322"/>
      <c r="M10" s="322"/>
      <c r="N10" s="317"/>
      <c r="O10" s="109" t="s">
        <v>57</v>
      </c>
      <c r="P10" s="316">
        <v>9.05</v>
      </c>
      <c r="Q10" s="332">
        <f t="shared" si="1"/>
        <v>0</v>
      </c>
      <c r="R10" s="151">
        <f t="shared" si="1"/>
        <v>1.8099999999999987</v>
      </c>
      <c r="S10" s="492">
        <f aca="true" t="shared" si="2" ref="S10:S38">(1-(P10/(P10+Q10+R10)))*100</f>
        <v>16.66666666666665</v>
      </c>
      <c r="U10" s="1" t="s">
        <v>57</v>
      </c>
      <c r="V10" s="107">
        <v>9.05</v>
      </c>
      <c r="W10" s="165">
        <v>9.05</v>
      </c>
      <c r="X10" s="166">
        <v>10.86</v>
      </c>
      <c r="Y10" s="106"/>
      <c r="Z10" s="106"/>
      <c r="AA10" s="106"/>
    </row>
    <row r="11" spans="2:27" ht="12.75" customHeight="1">
      <c r="B11" s="150" t="s">
        <v>11</v>
      </c>
      <c r="C11" s="395">
        <v>0.0482</v>
      </c>
      <c r="D11" s="332">
        <f t="shared" si="0"/>
        <v>0</v>
      </c>
      <c r="E11" s="151">
        <f t="shared" si="0"/>
        <v>0.010099999999999998</v>
      </c>
      <c r="F11" s="492">
        <f aca="true" t="shared" si="3" ref="F11:F38">(1-(C11/(C11+D11+E11)))*100</f>
        <v>17.324185248713555</v>
      </c>
      <c r="G11" s="317"/>
      <c r="H11" s="318" t="s">
        <v>58</v>
      </c>
      <c r="I11" s="319">
        <v>0.0482</v>
      </c>
      <c r="J11" s="320">
        <v>0.0482</v>
      </c>
      <c r="K11" s="321">
        <v>0.0583</v>
      </c>
      <c r="L11" s="322"/>
      <c r="M11" s="322"/>
      <c r="N11" s="317"/>
      <c r="O11" s="109" t="s">
        <v>58</v>
      </c>
      <c r="P11" s="316">
        <v>13.3932</v>
      </c>
      <c r="Q11" s="332">
        <f>W11-V11</f>
        <v>0</v>
      </c>
      <c r="R11" s="151">
        <f>X11-W11</f>
        <v>2.8126999999999995</v>
      </c>
      <c r="S11" s="492">
        <f t="shared" si="2"/>
        <v>17.356024657686397</v>
      </c>
      <c r="U11" s="1" t="s">
        <v>58</v>
      </c>
      <c r="V11" s="107">
        <v>13.3932</v>
      </c>
      <c r="W11" s="165">
        <v>13.3932</v>
      </c>
      <c r="X11" s="166">
        <v>16.2059</v>
      </c>
      <c r="Y11" s="106"/>
      <c r="Z11" s="106"/>
      <c r="AA11" s="106"/>
    </row>
    <row r="12" spans="2:27" ht="12.75" customHeight="1">
      <c r="B12" s="150" t="s">
        <v>12</v>
      </c>
      <c r="C12" s="395">
        <v>0.0326</v>
      </c>
      <c r="D12" s="332">
        <f t="shared" si="0"/>
        <v>0.028500000000000004</v>
      </c>
      <c r="E12" s="151">
        <f t="shared" si="0"/>
        <v>0.015299999999999994</v>
      </c>
      <c r="F12" s="492">
        <f t="shared" si="3"/>
        <v>57.32984293193717</v>
      </c>
      <c r="G12" s="317"/>
      <c r="H12" s="318" t="s">
        <v>59</v>
      </c>
      <c r="I12" s="319">
        <v>0.0326</v>
      </c>
      <c r="J12" s="320">
        <v>0.0611</v>
      </c>
      <c r="K12" s="321">
        <v>0.0764</v>
      </c>
      <c r="L12" s="322"/>
      <c r="M12" s="322"/>
      <c r="N12" s="317"/>
      <c r="O12" s="109" t="s">
        <v>59</v>
      </c>
      <c r="P12" s="316">
        <v>9.0617</v>
      </c>
      <c r="Q12" s="332">
        <f>W12-V12</f>
        <v>7.9129999999999985</v>
      </c>
      <c r="R12" s="151">
        <f>X12-W12</f>
        <v>4.243400000000001</v>
      </c>
      <c r="S12" s="492">
        <f t="shared" si="2"/>
        <v>57.29259453014171</v>
      </c>
      <c r="U12" s="1" t="s">
        <v>59</v>
      </c>
      <c r="V12" s="107">
        <v>9.0617</v>
      </c>
      <c r="W12" s="165">
        <v>16.9747</v>
      </c>
      <c r="X12" s="166">
        <v>21.2181</v>
      </c>
      <c r="Y12" s="106"/>
      <c r="Z12" s="106"/>
      <c r="AA12" s="106"/>
    </row>
    <row r="13" spans="2:27" ht="12.75" customHeight="1">
      <c r="B13" s="150" t="s">
        <v>162</v>
      </c>
      <c r="C13" s="395">
        <v>0.0513</v>
      </c>
      <c r="D13" s="332">
        <f t="shared" si="0"/>
        <v>0.005999999999999998</v>
      </c>
      <c r="E13" s="151">
        <f t="shared" si="0"/>
        <v>0.010799999999999997</v>
      </c>
      <c r="F13" s="492">
        <f t="shared" si="3"/>
        <v>24.669603524229068</v>
      </c>
      <c r="G13" s="317"/>
      <c r="H13" s="318" t="s">
        <v>60</v>
      </c>
      <c r="I13" s="319">
        <v>0.0513</v>
      </c>
      <c r="J13" s="320">
        <v>0.0573</v>
      </c>
      <c r="K13" s="321">
        <v>0.0681</v>
      </c>
      <c r="L13" s="322"/>
      <c r="M13" s="322"/>
      <c r="N13" s="317"/>
      <c r="O13" s="109" t="s">
        <v>60</v>
      </c>
      <c r="P13" s="316">
        <v>14.26</v>
      </c>
      <c r="Q13" s="332">
        <f t="shared" si="1"/>
        <v>1.6500000000000004</v>
      </c>
      <c r="R13" s="151">
        <f t="shared" si="1"/>
        <v>3.0199999999999996</v>
      </c>
      <c r="S13" s="492">
        <f t="shared" si="2"/>
        <v>24.669836238774433</v>
      </c>
      <c r="U13" s="1" t="s">
        <v>60</v>
      </c>
      <c r="V13" s="107">
        <v>14.26</v>
      </c>
      <c r="W13" s="165">
        <v>15.91</v>
      </c>
      <c r="X13" s="166">
        <v>18.93</v>
      </c>
      <c r="Y13" s="106"/>
      <c r="Z13" s="106"/>
      <c r="AA13" s="106"/>
    </row>
    <row r="14" spans="2:27" ht="12.75" customHeight="1">
      <c r="B14" s="150" t="s">
        <v>14</v>
      </c>
      <c r="C14" s="395">
        <v>0.0287</v>
      </c>
      <c r="D14" s="332">
        <f t="shared" si="0"/>
        <v>0.003300000000000001</v>
      </c>
      <c r="E14" s="151">
        <f t="shared" si="0"/>
        <v>0.006399999999999996</v>
      </c>
      <c r="F14" s="492">
        <f t="shared" si="3"/>
        <v>25.260416666666664</v>
      </c>
      <c r="G14" s="317"/>
      <c r="H14" s="318" t="s">
        <v>61</v>
      </c>
      <c r="I14" s="319">
        <v>0.0287</v>
      </c>
      <c r="J14" s="320">
        <v>0.032</v>
      </c>
      <c r="K14" s="321">
        <v>0.0384</v>
      </c>
      <c r="L14" s="322"/>
      <c r="M14" s="322"/>
      <c r="N14" s="317"/>
      <c r="O14" s="109" t="s">
        <v>61</v>
      </c>
      <c r="P14" s="316">
        <v>7.98</v>
      </c>
      <c r="Q14" s="332">
        <f t="shared" si="1"/>
        <v>0.9199999999999999</v>
      </c>
      <c r="R14" s="151">
        <f t="shared" si="1"/>
        <v>1.7799999999999994</v>
      </c>
      <c r="S14" s="492">
        <f t="shared" si="2"/>
        <v>25.28089887640449</v>
      </c>
      <c r="U14" s="1" t="s">
        <v>61</v>
      </c>
      <c r="V14" s="167">
        <v>7.98</v>
      </c>
      <c r="W14" s="165">
        <v>8.9</v>
      </c>
      <c r="X14" s="166">
        <v>10.68</v>
      </c>
      <c r="Y14" s="106"/>
      <c r="Z14" s="106"/>
      <c r="AA14" s="106"/>
    </row>
    <row r="15" spans="2:27" ht="12.75" customHeight="1">
      <c r="B15" s="150" t="s">
        <v>15</v>
      </c>
      <c r="C15" s="395">
        <v>0.0601</v>
      </c>
      <c r="D15" s="332">
        <f t="shared" si="0"/>
        <v>0.003699999999999995</v>
      </c>
      <c r="E15" s="151">
        <f t="shared" si="0"/>
        <v>0.00860000000000001</v>
      </c>
      <c r="F15" s="492">
        <f t="shared" si="3"/>
        <v>16.9889502762431</v>
      </c>
      <c r="G15" s="323"/>
      <c r="H15" s="318" t="s">
        <v>62</v>
      </c>
      <c r="I15" s="319">
        <v>0.0601</v>
      </c>
      <c r="J15" s="320">
        <v>0.0638</v>
      </c>
      <c r="K15" s="321">
        <v>0.0724</v>
      </c>
      <c r="L15" s="322"/>
      <c r="M15" s="322"/>
      <c r="N15" s="317"/>
      <c r="O15" s="109" t="s">
        <v>62</v>
      </c>
      <c r="P15" s="316">
        <v>16.7</v>
      </c>
      <c r="Q15" s="332">
        <f t="shared" si="1"/>
        <v>1.0199999999999996</v>
      </c>
      <c r="R15" s="151">
        <f t="shared" si="1"/>
        <v>2.3900000000000006</v>
      </c>
      <c r="S15" s="492">
        <f t="shared" si="2"/>
        <v>16.95673794132273</v>
      </c>
      <c r="T15" s="161"/>
      <c r="U15" s="1" t="s">
        <v>62</v>
      </c>
      <c r="V15" s="107">
        <v>16.7</v>
      </c>
      <c r="W15" s="165">
        <v>17.72</v>
      </c>
      <c r="X15" s="166">
        <v>20.11</v>
      </c>
      <c r="Y15" s="106"/>
      <c r="Z15" s="106"/>
      <c r="AA15" s="106"/>
    </row>
    <row r="16" spans="2:27" ht="12.75" customHeight="1">
      <c r="B16" s="150" t="s">
        <v>16</v>
      </c>
      <c r="C16" s="395">
        <v>0.0605</v>
      </c>
      <c r="D16" s="332">
        <f>J16-I16</f>
        <v>0.0059000000000000025</v>
      </c>
      <c r="E16" s="151">
        <f>K16-J16</f>
        <v>0.008599999999999997</v>
      </c>
      <c r="F16" s="492">
        <f t="shared" si="3"/>
        <v>19.333333333333336</v>
      </c>
      <c r="G16" s="323"/>
      <c r="H16" s="318" t="s">
        <v>63</v>
      </c>
      <c r="I16" s="319">
        <v>0.0605</v>
      </c>
      <c r="J16" s="320">
        <v>0.0664</v>
      </c>
      <c r="K16" s="321">
        <v>0.075</v>
      </c>
      <c r="L16" s="322"/>
      <c r="M16" s="322"/>
      <c r="N16" s="317"/>
      <c r="O16" s="109" t="s">
        <v>63</v>
      </c>
      <c r="P16" s="316">
        <v>16.82</v>
      </c>
      <c r="Q16" s="332">
        <f>W16-V16</f>
        <v>1.629999999999999</v>
      </c>
      <c r="R16" s="151">
        <f>X16-W16</f>
        <v>2.379999999999999</v>
      </c>
      <c r="S16" s="492">
        <f t="shared" si="2"/>
        <v>19.25108017282764</v>
      </c>
      <c r="T16" s="161"/>
      <c r="U16" s="1" t="s">
        <v>63</v>
      </c>
      <c r="V16" s="107">
        <v>16.82</v>
      </c>
      <c r="W16" s="165">
        <v>18.45</v>
      </c>
      <c r="X16" s="166">
        <v>20.83</v>
      </c>
      <c r="Y16" s="106"/>
      <c r="Z16" s="106"/>
      <c r="AA16" s="106"/>
    </row>
    <row r="17" spans="2:27" ht="12.75" customHeight="1">
      <c r="B17" s="150" t="s">
        <v>17</v>
      </c>
      <c r="C17" s="395">
        <v>0.0746</v>
      </c>
      <c r="D17" s="332">
        <f t="shared" si="0"/>
        <v>0.0022999999999999965</v>
      </c>
      <c r="E17" s="151">
        <f t="shared" si="0"/>
        <v>0.016200000000000006</v>
      </c>
      <c r="F17" s="492">
        <f t="shared" si="3"/>
        <v>19.871106337271748</v>
      </c>
      <c r="G17" s="317"/>
      <c r="H17" s="318" t="s">
        <v>64</v>
      </c>
      <c r="I17" s="319">
        <v>0.0746</v>
      </c>
      <c r="J17" s="320">
        <v>0.0769</v>
      </c>
      <c r="K17" s="321">
        <v>0.0931</v>
      </c>
      <c r="L17" s="322"/>
      <c r="M17" s="322"/>
      <c r="N17" s="317"/>
      <c r="O17" s="109" t="s">
        <v>64</v>
      </c>
      <c r="P17" s="316">
        <v>20.71</v>
      </c>
      <c r="Q17" s="332">
        <f aca="true" t="shared" si="4" ref="Q17:R19">W17-V17</f>
        <v>0.6499999999999986</v>
      </c>
      <c r="R17" s="151">
        <f t="shared" si="4"/>
        <v>4.490000000000002</v>
      </c>
      <c r="S17" s="492">
        <f t="shared" si="2"/>
        <v>19.88394584139265</v>
      </c>
      <c r="U17" s="1" t="s">
        <v>64</v>
      </c>
      <c r="V17" s="107">
        <v>20.71</v>
      </c>
      <c r="W17" s="165">
        <v>21.36</v>
      </c>
      <c r="X17" s="166">
        <v>25.85</v>
      </c>
      <c r="Y17" s="106"/>
      <c r="Z17" s="106"/>
      <c r="AA17" s="106"/>
    </row>
    <row r="18" spans="2:27" ht="12.75" customHeight="1">
      <c r="B18" s="150" t="s">
        <v>18</v>
      </c>
      <c r="C18" s="395">
        <v>0.0582</v>
      </c>
      <c r="D18" s="332">
        <f t="shared" si="0"/>
        <v>0.004699999999999996</v>
      </c>
      <c r="E18" s="151">
        <f t="shared" si="0"/>
        <v>0.010400000000000006</v>
      </c>
      <c r="F18" s="492">
        <f t="shared" si="3"/>
        <v>20.60027285129604</v>
      </c>
      <c r="G18" s="317"/>
      <c r="H18" s="318" t="s">
        <v>65</v>
      </c>
      <c r="I18" s="319">
        <v>0.0582</v>
      </c>
      <c r="J18" s="320">
        <v>0.0629</v>
      </c>
      <c r="K18" s="321">
        <v>0.0733</v>
      </c>
      <c r="L18" s="322"/>
      <c r="M18" s="322"/>
      <c r="N18" s="317"/>
      <c r="O18" s="109" t="s">
        <v>65</v>
      </c>
      <c r="P18" s="316">
        <v>16.17</v>
      </c>
      <c r="Q18" s="332">
        <f t="shared" si="4"/>
        <v>1.2999999999999972</v>
      </c>
      <c r="R18" s="151">
        <f t="shared" si="4"/>
        <v>2.8800000000000026</v>
      </c>
      <c r="S18" s="492">
        <f t="shared" si="2"/>
        <v>20.54054054054054</v>
      </c>
      <c r="U18" s="1" t="s">
        <v>65</v>
      </c>
      <c r="V18" s="107">
        <v>16.17</v>
      </c>
      <c r="W18" s="165">
        <v>17.47</v>
      </c>
      <c r="X18" s="166">
        <v>20.35</v>
      </c>
      <c r="Y18" s="106"/>
      <c r="Z18" s="106"/>
      <c r="AA18" s="106"/>
    </row>
    <row r="19" spans="2:27" ht="12.75" customHeight="1">
      <c r="B19" s="150" t="s">
        <v>19</v>
      </c>
      <c r="C19" s="395">
        <v>0.0368</v>
      </c>
      <c r="D19" s="332">
        <f>J19-I19</f>
        <v>0</v>
      </c>
      <c r="E19" s="151">
        <f>K19-J19</f>
        <v>0.009100000000000004</v>
      </c>
      <c r="F19" s="492">
        <f t="shared" si="3"/>
        <v>19.82570806100219</v>
      </c>
      <c r="G19" s="323"/>
      <c r="H19" s="318" t="s">
        <v>66</v>
      </c>
      <c r="I19" s="319">
        <v>0.0368</v>
      </c>
      <c r="J19" s="320">
        <v>0.0368</v>
      </c>
      <c r="K19" s="321">
        <v>0.0459</v>
      </c>
      <c r="L19" s="322"/>
      <c r="M19" s="322"/>
      <c r="N19" s="317"/>
      <c r="O19" s="109" t="s">
        <v>66</v>
      </c>
      <c r="P19" s="316">
        <v>10.2099</v>
      </c>
      <c r="Q19" s="332">
        <f t="shared" si="4"/>
        <v>0</v>
      </c>
      <c r="R19" s="151">
        <f t="shared" si="4"/>
        <v>2.5524000000000004</v>
      </c>
      <c r="S19" s="492">
        <f t="shared" si="2"/>
        <v>19.99952986530641</v>
      </c>
      <c r="T19" s="161"/>
      <c r="U19" s="1" t="s">
        <v>66</v>
      </c>
      <c r="V19" s="107">
        <v>10.2099</v>
      </c>
      <c r="W19" s="165">
        <v>10.2099</v>
      </c>
      <c r="X19" s="166">
        <v>12.7623</v>
      </c>
      <c r="Y19" s="106"/>
      <c r="Z19" s="106"/>
      <c r="AA19" s="106"/>
    </row>
    <row r="20" spans="2:27" ht="12.75" customHeight="1">
      <c r="B20" s="150" t="s">
        <v>163</v>
      </c>
      <c r="C20" s="395">
        <v>0.0584</v>
      </c>
      <c r="D20" s="332">
        <f aca="true" t="shared" si="5" ref="D20:E35">J20-I20</f>
        <v>0.016900000000000005</v>
      </c>
      <c r="E20" s="151">
        <f t="shared" si="5"/>
        <v>0.015199999999999991</v>
      </c>
      <c r="F20" s="492">
        <f t="shared" si="3"/>
        <v>35.469613259668506</v>
      </c>
      <c r="G20" s="317"/>
      <c r="H20" s="318" t="s">
        <v>67</v>
      </c>
      <c r="I20" s="319">
        <v>0.0584</v>
      </c>
      <c r="J20" s="320">
        <v>0.0753</v>
      </c>
      <c r="K20" s="321">
        <v>0.0905</v>
      </c>
      <c r="L20" s="322"/>
      <c r="M20" s="322"/>
      <c r="N20" s="317"/>
      <c r="O20" s="109" t="s">
        <v>67</v>
      </c>
      <c r="P20" s="316">
        <v>16.22</v>
      </c>
      <c r="Q20" s="332">
        <f t="shared" si="1"/>
        <v>4.710000000000001</v>
      </c>
      <c r="R20" s="151">
        <f t="shared" si="1"/>
        <v>4.199999999999999</v>
      </c>
      <c r="S20" s="492">
        <f t="shared" si="2"/>
        <v>35.45563072025468</v>
      </c>
      <c r="U20" s="1" t="s">
        <v>67</v>
      </c>
      <c r="V20" s="107">
        <v>16.22</v>
      </c>
      <c r="W20" s="165">
        <v>20.93</v>
      </c>
      <c r="X20" s="166">
        <v>25.13</v>
      </c>
      <c r="Y20" s="106"/>
      <c r="Z20" s="106"/>
      <c r="AA20" s="106"/>
    </row>
    <row r="21" spans="2:27" ht="12.75" customHeight="1">
      <c r="B21" s="150" t="s">
        <v>22</v>
      </c>
      <c r="C21" s="395">
        <v>0.0383</v>
      </c>
      <c r="D21" s="332">
        <f t="shared" si="5"/>
        <v>0.001799999999999996</v>
      </c>
      <c r="E21" s="151">
        <f t="shared" si="5"/>
        <v>0.008400000000000005</v>
      </c>
      <c r="F21" s="492">
        <f t="shared" si="3"/>
        <v>21.03092783505155</v>
      </c>
      <c r="G21" s="317"/>
      <c r="H21" s="318" t="s">
        <v>68</v>
      </c>
      <c r="I21" s="319">
        <v>0.0383</v>
      </c>
      <c r="J21" s="320">
        <v>0.0401</v>
      </c>
      <c r="K21" s="321">
        <v>0.0485</v>
      </c>
      <c r="L21" s="322"/>
      <c r="M21" s="322"/>
      <c r="N21" s="317"/>
      <c r="O21" s="109" t="s">
        <v>68</v>
      </c>
      <c r="P21" s="316">
        <v>10.65</v>
      </c>
      <c r="Q21" s="332">
        <f t="shared" si="1"/>
        <v>0.4800000000000004</v>
      </c>
      <c r="R21" s="151">
        <f t="shared" si="1"/>
        <v>2.34</v>
      </c>
      <c r="S21" s="492">
        <f t="shared" si="2"/>
        <v>20.935412026726063</v>
      </c>
      <c r="U21" s="1" t="s">
        <v>68</v>
      </c>
      <c r="V21" s="107">
        <v>10.65</v>
      </c>
      <c r="W21" s="165">
        <v>11.13</v>
      </c>
      <c r="X21" s="166">
        <v>13.47</v>
      </c>
      <c r="Y21" s="106"/>
      <c r="Z21" s="106"/>
      <c r="AA21" s="106"/>
    </row>
    <row r="22" spans="2:27" ht="12.75" customHeight="1">
      <c r="B22" s="150" t="s">
        <v>23</v>
      </c>
      <c r="C22" s="395">
        <v>0.036</v>
      </c>
      <c r="D22" s="332">
        <f t="shared" si="5"/>
        <v>0</v>
      </c>
      <c r="E22" s="151">
        <f t="shared" si="5"/>
        <v>0.007600000000000003</v>
      </c>
      <c r="F22" s="492">
        <f t="shared" si="3"/>
        <v>17.431192660550465</v>
      </c>
      <c r="G22" s="317"/>
      <c r="H22" s="318" t="s">
        <v>69</v>
      </c>
      <c r="I22" s="319">
        <v>0.036</v>
      </c>
      <c r="J22" s="320">
        <v>0.036</v>
      </c>
      <c r="K22" s="321">
        <v>0.0436</v>
      </c>
      <c r="L22" s="322"/>
      <c r="M22" s="322"/>
      <c r="N22" s="317"/>
      <c r="O22" s="109" t="s">
        <v>69</v>
      </c>
      <c r="P22" s="316">
        <v>10.01</v>
      </c>
      <c r="Q22" s="332">
        <f t="shared" si="1"/>
        <v>0</v>
      </c>
      <c r="R22" s="151">
        <f t="shared" si="1"/>
        <v>2.1099999999999994</v>
      </c>
      <c r="S22" s="492">
        <f t="shared" si="2"/>
        <v>17.409240924092405</v>
      </c>
      <c r="U22" s="1" t="s">
        <v>69</v>
      </c>
      <c r="V22" s="107">
        <v>10.01</v>
      </c>
      <c r="W22" s="165">
        <v>10.01</v>
      </c>
      <c r="X22" s="166">
        <v>12.12</v>
      </c>
      <c r="Y22" s="106"/>
      <c r="Z22" s="106"/>
      <c r="AA22" s="106"/>
    </row>
    <row r="23" spans="2:27" ht="12.75" customHeight="1">
      <c r="B23" s="150" t="s">
        <v>24</v>
      </c>
      <c r="C23" s="395">
        <v>0.0414</v>
      </c>
      <c r="D23" s="332">
        <f t="shared" si="5"/>
        <v>0.002800000000000004</v>
      </c>
      <c r="E23" s="151">
        <f t="shared" si="5"/>
        <v>0.003999999999999997</v>
      </c>
      <c r="F23" s="492">
        <f t="shared" si="3"/>
        <v>14.10788381742739</v>
      </c>
      <c r="G23" s="317"/>
      <c r="H23" s="318" t="s">
        <v>70</v>
      </c>
      <c r="I23" s="319">
        <v>0.0414</v>
      </c>
      <c r="J23" s="320">
        <v>0.0442</v>
      </c>
      <c r="K23" s="321">
        <v>0.0482</v>
      </c>
      <c r="L23" s="322"/>
      <c r="M23" s="322"/>
      <c r="N23" s="317"/>
      <c r="O23" s="109" t="s">
        <v>70</v>
      </c>
      <c r="P23" s="316">
        <v>11.5</v>
      </c>
      <c r="Q23" s="332">
        <f t="shared" si="1"/>
        <v>0.7799999999999994</v>
      </c>
      <c r="R23" s="151">
        <f t="shared" si="1"/>
        <v>1.120000000000001</v>
      </c>
      <c r="S23" s="492">
        <f t="shared" si="2"/>
        <v>14.179104477611947</v>
      </c>
      <c r="U23" s="1" t="s">
        <v>70</v>
      </c>
      <c r="V23" s="107">
        <v>11.5</v>
      </c>
      <c r="W23" s="165">
        <v>12.28</v>
      </c>
      <c r="X23" s="166">
        <v>13.4</v>
      </c>
      <c r="Y23" s="106"/>
      <c r="Z23" s="106"/>
      <c r="AA23" s="106"/>
    </row>
    <row r="24" spans="2:27" ht="12.75" customHeight="1">
      <c r="B24" s="150" t="s">
        <v>25</v>
      </c>
      <c r="C24" s="395">
        <v>0.0277</v>
      </c>
      <c r="D24" s="332">
        <f t="shared" si="5"/>
        <v>0</v>
      </c>
      <c r="E24" s="151">
        <f t="shared" si="5"/>
        <v>0.007500000000000003</v>
      </c>
      <c r="F24" s="492">
        <f t="shared" si="3"/>
        <v>21.306818181818187</v>
      </c>
      <c r="G24" s="317"/>
      <c r="H24" s="318" t="s">
        <v>71</v>
      </c>
      <c r="I24" s="319">
        <v>0.0277</v>
      </c>
      <c r="J24" s="320">
        <v>0.0277</v>
      </c>
      <c r="K24" s="321">
        <v>0.0352</v>
      </c>
      <c r="L24" s="322"/>
      <c r="M24" s="322"/>
      <c r="N24" s="317"/>
      <c r="O24" s="109" t="s">
        <v>71</v>
      </c>
      <c r="P24" s="316">
        <v>7.6982</v>
      </c>
      <c r="Q24" s="332">
        <f t="shared" si="1"/>
        <v>9.999999999976694E-05</v>
      </c>
      <c r="R24" s="151">
        <f t="shared" si="1"/>
        <v>2.0785</v>
      </c>
      <c r="S24" s="492">
        <f t="shared" si="2"/>
        <v>21.26053514442353</v>
      </c>
      <c r="U24" s="1" t="s">
        <v>71</v>
      </c>
      <c r="V24" s="107">
        <v>7.6982</v>
      </c>
      <c r="W24" s="165">
        <v>7.6983</v>
      </c>
      <c r="X24" s="166">
        <v>9.7768</v>
      </c>
      <c r="Y24" s="106"/>
      <c r="Z24" s="106"/>
      <c r="AA24" s="106"/>
    </row>
    <row r="25" spans="2:27" ht="12.75" customHeight="1">
      <c r="B25" s="150" t="s">
        <v>27</v>
      </c>
      <c r="C25" s="395">
        <v>0.0434</v>
      </c>
      <c r="D25" s="332">
        <f t="shared" si="5"/>
        <v>0.020399999999999995</v>
      </c>
      <c r="E25" s="151">
        <f t="shared" si="5"/>
        <v>0.013300000000000006</v>
      </c>
      <c r="F25" s="492">
        <f t="shared" si="3"/>
        <v>43.7094682230869</v>
      </c>
      <c r="G25" s="323"/>
      <c r="H25" s="318" t="s">
        <v>72</v>
      </c>
      <c r="I25" s="319">
        <v>0.0434</v>
      </c>
      <c r="J25" s="320">
        <v>0.0638</v>
      </c>
      <c r="K25" s="321">
        <v>0.0771</v>
      </c>
      <c r="L25" s="322"/>
      <c r="M25" s="322"/>
      <c r="N25" s="317"/>
      <c r="O25" s="109" t="s">
        <v>72</v>
      </c>
      <c r="P25" s="316">
        <v>12.07</v>
      </c>
      <c r="Q25" s="332">
        <f t="shared" si="1"/>
        <v>5.640000000000001</v>
      </c>
      <c r="R25" s="151">
        <f t="shared" si="1"/>
        <v>3.719999999999999</v>
      </c>
      <c r="S25" s="492">
        <f t="shared" si="2"/>
        <v>43.677088194120394</v>
      </c>
      <c r="T25" s="161"/>
      <c r="U25" s="1" t="s">
        <v>72</v>
      </c>
      <c r="V25" s="107">
        <v>12.07</v>
      </c>
      <c r="W25" s="165">
        <v>17.71</v>
      </c>
      <c r="X25" s="166">
        <v>21.43</v>
      </c>
      <c r="Y25" s="106"/>
      <c r="Z25" s="106"/>
      <c r="AA25" s="106"/>
    </row>
    <row r="26" spans="2:27" ht="12.75" customHeight="1">
      <c r="B26" s="150" t="s">
        <v>28</v>
      </c>
      <c r="C26" s="395">
        <v>0.0523</v>
      </c>
      <c r="D26" s="332">
        <f t="shared" si="5"/>
        <v>0.006900000000000003</v>
      </c>
      <c r="E26" s="151">
        <f t="shared" si="5"/>
        <v>0.011899999999999994</v>
      </c>
      <c r="F26" s="492">
        <f t="shared" si="3"/>
        <v>26.441631504922647</v>
      </c>
      <c r="G26" s="317"/>
      <c r="H26" s="318" t="s">
        <v>73</v>
      </c>
      <c r="I26" s="319">
        <v>0.0523</v>
      </c>
      <c r="J26" s="320">
        <v>0.0592</v>
      </c>
      <c r="K26" s="321">
        <v>0.0711</v>
      </c>
      <c r="L26" s="322"/>
      <c r="M26" s="322"/>
      <c r="N26" s="317"/>
      <c r="O26" s="109" t="s">
        <v>73</v>
      </c>
      <c r="P26" s="316">
        <v>14.53</v>
      </c>
      <c r="Q26" s="332">
        <f t="shared" si="1"/>
        <v>1.910000000000002</v>
      </c>
      <c r="R26" s="151">
        <f t="shared" si="1"/>
        <v>3.3099999999999987</v>
      </c>
      <c r="S26" s="492">
        <f t="shared" si="2"/>
        <v>26.430379746835442</v>
      </c>
      <c r="U26" s="1" t="s">
        <v>73</v>
      </c>
      <c r="V26" s="107">
        <v>14.53</v>
      </c>
      <c r="W26" s="165">
        <v>16.44</v>
      </c>
      <c r="X26" s="166">
        <v>19.75</v>
      </c>
      <c r="Y26" s="106"/>
      <c r="Z26" s="106"/>
      <c r="AA26" s="106"/>
    </row>
    <row r="27" spans="2:27" ht="12.75" customHeight="1">
      <c r="B27" s="150" t="s">
        <v>29</v>
      </c>
      <c r="C27" s="395">
        <v>0.0405</v>
      </c>
      <c r="D27" s="332">
        <f t="shared" si="5"/>
        <v>0</v>
      </c>
      <c r="E27" s="151">
        <f t="shared" si="5"/>
        <v>0.009299999999999996</v>
      </c>
      <c r="F27" s="492">
        <f t="shared" si="3"/>
        <v>18.67469879518071</v>
      </c>
      <c r="G27" s="317"/>
      <c r="H27" s="318" t="s">
        <v>74</v>
      </c>
      <c r="I27" s="319">
        <v>0.0405</v>
      </c>
      <c r="J27" s="320">
        <v>0.0405</v>
      </c>
      <c r="K27" s="321">
        <v>0.0498</v>
      </c>
      <c r="L27" s="322"/>
      <c r="M27" s="322"/>
      <c r="N27" s="317"/>
      <c r="O27" s="109" t="s">
        <v>74</v>
      </c>
      <c r="P27" s="316">
        <v>11.2503</v>
      </c>
      <c r="Q27" s="332">
        <f t="shared" si="1"/>
        <v>0.004800000000001248</v>
      </c>
      <c r="R27" s="151">
        <f t="shared" si="1"/>
        <v>2.588899999999999</v>
      </c>
      <c r="S27" s="492">
        <f t="shared" si="2"/>
        <v>18.73519214099971</v>
      </c>
      <c r="U27" s="1" t="s">
        <v>74</v>
      </c>
      <c r="V27" s="107">
        <v>11.2503</v>
      </c>
      <c r="W27" s="165">
        <v>11.2551</v>
      </c>
      <c r="X27" s="166">
        <v>13.844</v>
      </c>
      <c r="Y27" s="106"/>
      <c r="Z27" s="106"/>
      <c r="AA27" s="106"/>
    </row>
    <row r="28" spans="2:27" ht="12.75" customHeight="1">
      <c r="B28" s="150" t="s">
        <v>30</v>
      </c>
      <c r="C28" s="395">
        <v>0.0758</v>
      </c>
      <c r="D28" s="332">
        <f t="shared" si="5"/>
        <v>0.00399999999999999</v>
      </c>
      <c r="E28" s="151">
        <f t="shared" si="5"/>
        <v>0.0184</v>
      </c>
      <c r="F28" s="492">
        <f t="shared" si="3"/>
        <v>22.810590631364548</v>
      </c>
      <c r="G28" s="317"/>
      <c r="H28" s="318" t="s">
        <v>75</v>
      </c>
      <c r="I28" s="319">
        <v>0.0758</v>
      </c>
      <c r="J28" s="320">
        <v>0.0798</v>
      </c>
      <c r="K28" s="321">
        <v>0.0982</v>
      </c>
      <c r="L28" s="322"/>
      <c r="M28" s="322"/>
      <c r="N28" s="317"/>
      <c r="O28" s="109" t="s">
        <v>75</v>
      </c>
      <c r="P28" s="316">
        <v>21.06</v>
      </c>
      <c r="Q28" s="332">
        <f t="shared" si="1"/>
        <v>1.120000000000001</v>
      </c>
      <c r="R28" s="151">
        <f t="shared" si="1"/>
        <v>5.100000000000001</v>
      </c>
      <c r="S28" s="492">
        <f t="shared" si="2"/>
        <v>22.800586510263944</v>
      </c>
      <c r="U28" s="1" t="s">
        <v>75</v>
      </c>
      <c r="V28" s="107">
        <v>21.06</v>
      </c>
      <c r="W28" s="165">
        <v>22.18</v>
      </c>
      <c r="X28" s="166">
        <v>27.28</v>
      </c>
      <c r="Y28" s="106"/>
      <c r="Z28" s="106"/>
      <c r="AA28" s="106"/>
    </row>
    <row r="29" spans="2:27" ht="12.75" customHeight="1">
      <c r="B29" s="150" t="s">
        <v>31</v>
      </c>
      <c r="C29" s="395">
        <v>0.0179</v>
      </c>
      <c r="D29" s="332">
        <f t="shared" si="5"/>
        <v>0.009500000000000001</v>
      </c>
      <c r="E29" s="151">
        <f t="shared" si="5"/>
        <v>0.006600000000000002</v>
      </c>
      <c r="F29" s="492">
        <f t="shared" si="3"/>
        <v>47.352941176470594</v>
      </c>
      <c r="G29" s="317"/>
      <c r="H29" s="318" t="s">
        <v>76</v>
      </c>
      <c r="I29" s="319">
        <v>0.0179</v>
      </c>
      <c r="J29" s="320">
        <v>0.0274</v>
      </c>
      <c r="K29" s="321">
        <v>0.034</v>
      </c>
      <c r="L29" s="322"/>
      <c r="M29" s="322"/>
      <c r="N29" s="317"/>
      <c r="O29" s="109" t="s">
        <v>76</v>
      </c>
      <c r="P29" s="316">
        <v>4.9762</v>
      </c>
      <c r="Q29" s="332">
        <f t="shared" si="1"/>
        <v>2.6445</v>
      </c>
      <c r="R29" s="151">
        <f t="shared" si="1"/>
        <v>1.8297999999999996</v>
      </c>
      <c r="S29" s="492">
        <f t="shared" si="2"/>
        <v>47.344584942595624</v>
      </c>
      <c r="U29" s="1" t="s">
        <v>76</v>
      </c>
      <c r="V29" s="107">
        <v>4.9762</v>
      </c>
      <c r="W29" s="165">
        <v>7.6207</v>
      </c>
      <c r="X29" s="166">
        <v>9.4505</v>
      </c>
      <c r="Y29" s="106"/>
      <c r="Z29" s="106"/>
      <c r="AA29" s="106"/>
    </row>
    <row r="30" spans="2:27" ht="12.75" customHeight="1">
      <c r="B30" s="150" t="s">
        <v>32</v>
      </c>
      <c r="C30" s="395">
        <v>0.0435</v>
      </c>
      <c r="D30" s="332">
        <f t="shared" si="5"/>
        <v>0.006400000000000003</v>
      </c>
      <c r="E30" s="151">
        <f t="shared" si="5"/>
        <v>0.011000000000000003</v>
      </c>
      <c r="F30" s="492">
        <f t="shared" si="3"/>
        <v>28.57142857142858</v>
      </c>
      <c r="G30" s="317"/>
      <c r="H30" s="318" t="s">
        <v>77</v>
      </c>
      <c r="I30" s="319">
        <v>0.0435</v>
      </c>
      <c r="J30" s="320">
        <v>0.0499</v>
      </c>
      <c r="K30" s="321">
        <v>0.0609</v>
      </c>
      <c r="L30" s="322"/>
      <c r="M30" s="322"/>
      <c r="N30" s="317"/>
      <c r="O30" s="109" t="s">
        <v>77</v>
      </c>
      <c r="P30" s="316">
        <v>12.09</v>
      </c>
      <c r="Q30" s="332">
        <f t="shared" si="1"/>
        <v>1.7699999999999996</v>
      </c>
      <c r="R30" s="151">
        <f t="shared" si="1"/>
        <v>3.0500000000000007</v>
      </c>
      <c r="S30" s="492">
        <f t="shared" si="2"/>
        <v>28.503843879361323</v>
      </c>
      <c r="U30" s="1" t="s">
        <v>77</v>
      </c>
      <c r="V30" s="107">
        <v>12.09</v>
      </c>
      <c r="W30" s="165">
        <v>13.86</v>
      </c>
      <c r="X30" s="166">
        <v>16.91</v>
      </c>
      <c r="Y30" s="106"/>
      <c r="Z30" s="106"/>
      <c r="AA30" s="106"/>
    </row>
    <row r="31" spans="2:27" ht="12.75" customHeight="1">
      <c r="B31" s="150" t="s">
        <v>33</v>
      </c>
      <c r="C31" s="395">
        <v>0.0412</v>
      </c>
      <c r="D31" s="332">
        <f t="shared" si="5"/>
        <v>0</v>
      </c>
      <c r="E31" s="151">
        <f t="shared" si="5"/>
        <v>0.008300000000000002</v>
      </c>
      <c r="F31" s="492">
        <f t="shared" si="3"/>
        <v>16.767676767676775</v>
      </c>
      <c r="G31" s="323"/>
      <c r="H31" s="318" t="s">
        <v>78</v>
      </c>
      <c r="I31" s="319">
        <v>0.0412</v>
      </c>
      <c r="J31" s="320">
        <v>0.0412</v>
      </c>
      <c r="K31" s="321">
        <v>0.0495</v>
      </c>
      <c r="L31" s="322"/>
      <c r="M31" s="322"/>
      <c r="N31" s="317"/>
      <c r="O31" s="109" t="s">
        <v>78</v>
      </c>
      <c r="P31" s="316">
        <v>11.45</v>
      </c>
      <c r="Q31" s="332">
        <f t="shared" si="1"/>
        <v>0</v>
      </c>
      <c r="R31" s="151">
        <f t="shared" si="1"/>
        <v>2.290000000000001</v>
      </c>
      <c r="S31" s="492">
        <f t="shared" si="2"/>
        <v>16.666666666666675</v>
      </c>
      <c r="T31" s="161"/>
      <c r="U31" s="1" t="s">
        <v>78</v>
      </c>
      <c r="V31" s="107">
        <v>11.45</v>
      </c>
      <c r="W31" s="165">
        <v>11.45</v>
      </c>
      <c r="X31" s="166">
        <v>13.74</v>
      </c>
      <c r="Y31" s="106"/>
      <c r="Z31" s="106"/>
      <c r="AA31" s="106"/>
    </row>
    <row r="32" spans="2:27" ht="12.75" customHeight="1">
      <c r="B32" s="150" t="s">
        <v>35</v>
      </c>
      <c r="C32" s="395">
        <v>0.0645</v>
      </c>
      <c r="D32" s="332">
        <f t="shared" si="5"/>
        <v>0.029299999999999993</v>
      </c>
      <c r="E32" s="151">
        <f t="shared" si="5"/>
        <v>0.023500000000000007</v>
      </c>
      <c r="F32" s="492">
        <f t="shared" si="3"/>
        <v>45.012787723785166</v>
      </c>
      <c r="G32" s="317"/>
      <c r="H32" s="318" t="s">
        <v>80</v>
      </c>
      <c r="I32" s="319">
        <v>0.0645</v>
      </c>
      <c r="J32" s="320">
        <v>0.0938</v>
      </c>
      <c r="K32" s="321">
        <v>0.1173</v>
      </c>
      <c r="L32" s="322"/>
      <c r="M32" s="322"/>
      <c r="N32" s="317"/>
      <c r="O32" s="109" t="s">
        <v>80</v>
      </c>
      <c r="P32" s="316">
        <v>17.9281</v>
      </c>
      <c r="Q32" s="332">
        <f t="shared" si="1"/>
        <v>8.139199999999999</v>
      </c>
      <c r="R32" s="151">
        <f t="shared" si="1"/>
        <v>6.5173999999999985</v>
      </c>
      <c r="S32" s="492">
        <f t="shared" si="2"/>
        <v>44.98000595371446</v>
      </c>
      <c r="U32" s="1" t="s">
        <v>80</v>
      </c>
      <c r="V32" s="107">
        <v>17.9281</v>
      </c>
      <c r="W32" s="165">
        <v>26.0673</v>
      </c>
      <c r="X32" s="166">
        <v>32.5847</v>
      </c>
      <c r="Y32" s="106"/>
      <c r="Z32" s="106"/>
      <c r="AA32" s="106"/>
    </row>
    <row r="33" spans="2:27" ht="12.75" customHeight="1">
      <c r="B33" s="153" t="s">
        <v>36</v>
      </c>
      <c r="C33" s="404">
        <v>0.0637</v>
      </c>
      <c r="D33" s="333">
        <f t="shared" si="5"/>
        <v>0</v>
      </c>
      <c r="E33" s="324">
        <f t="shared" si="5"/>
        <v>0.0030999999999999917</v>
      </c>
      <c r="F33" s="493">
        <f t="shared" si="3"/>
        <v>4.640718562874236</v>
      </c>
      <c r="G33" s="341"/>
      <c r="H33" s="326" t="s">
        <v>81</v>
      </c>
      <c r="I33" s="327">
        <v>0.0637</v>
      </c>
      <c r="J33" s="328">
        <v>0.0637</v>
      </c>
      <c r="K33" s="329">
        <v>0.0668</v>
      </c>
      <c r="L33" s="330"/>
      <c r="M33" s="330"/>
      <c r="N33" s="325"/>
      <c r="O33" s="110" t="s">
        <v>81</v>
      </c>
      <c r="P33" s="154">
        <v>17.6882</v>
      </c>
      <c r="Q33" s="333">
        <f t="shared" si="1"/>
        <v>0</v>
      </c>
      <c r="R33" s="324">
        <f t="shared" si="1"/>
        <v>0.8753000000000029</v>
      </c>
      <c r="S33" s="493">
        <f t="shared" si="2"/>
        <v>4.715166859697806</v>
      </c>
      <c r="T33" s="161"/>
      <c r="U33" s="1" t="s">
        <v>81</v>
      </c>
      <c r="V33" s="107">
        <v>17.6882</v>
      </c>
      <c r="W33" s="165">
        <v>17.6882</v>
      </c>
      <c r="X33" s="166">
        <v>18.5635</v>
      </c>
      <c r="Y33" s="106"/>
      <c r="Z33" s="106"/>
      <c r="AA33" s="106"/>
    </row>
    <row r="34" spans="2:27" ht="12.75" customHeight="1">
      <c r="B34" s="148" t="s">
        <v>38</v>
      </c>
      <c r="C34" s="497">
        <v>0.0759</v>
      </c>
      <c r="D34" s="331">
        <f t="shared" si="5"/>
        <v>0.0097</v>
      </c>
      <c r="E34" s="149">
        <f t="shared" si="5"/>
        <v>0.006900000000000003</v>
      </c>
      <c r="F34" s="491">
        <f t="shared" si="3"/>
        <v>17.94594594594595</v>
      </c>
      <c r="G34" s="309"/>
      <c r="H34" s="310" t="s">
        <v>82</v>
      </c>
      <c r="I34" s="311">
        <v>0.0759</v>
      </c>
      <c r="J34" s="312">
        <v>0.0856</v>
      </c>
      <c r="K34" s="313">
        <v>0.0925</v>
      </c>
      <c r="L34" s="314"/>
      <c r="M34" s="314"/>
      <c r="N34" s="315"/>
      <c r="O34" s="308" t="s">
        <v>82</v>
      </c>
      <c r="P34" s="152">
        <v>21.0746</v>
      </c>
      <c r="Q34" s="331">
        <f aca="true" t="shared" si="6" ref="Q34:R38">W34-V34</f>
        <v>2.7165999999999997</v>
      </c>
      <c r="R34" s="149">
        <f t="shared" si="6"/>
        <v>1.9007000000000005</v>
      </c>
      <c r="S34" s="491">
        <f t="shared" si="2"/>
        <v>17.97181212755772</v>
      </c>
      <c r="T34" s="161"/>
      <c r="U34" s="1" t="s">
        <v>82</v>
      </c>
      <c r="V34" s="107">
        <v>21.0746</v>
      </c>
      <c r="W34" s="165">
        <v>23.7912</v>
      </c>
      <c r="X34" s="166">
        <v>25.6919</v>
      </c>
      <c r="Y34" s="106"/>
      <c r="Z34" s="106"/>
      <c r="AA34" s="106"/>
    </row>
    <row r="35" spans="2:27" ht="12.75" customHeight="1">
      <c r="B35" s="150" t="s">
        <v>43</v>
      </c>
      <c r="C35" s="395">
        <v>0.0364</v>
      </c>
      <c r="D35" s="332">
        <f t="shared" si="5"/>
        <v>0</v>
      </c>
      <c r="E35" s="151">
        <f t="shared" si="5"/>
        <v>0.003599999999999999</v>
      </c>
      <c r="F35" s="492">
        <f t="shared" si="3"/>
        <v>8.999999999999996</v>
      </c>
      <c r="G35" s="317"/>
      <c r="H35" s="318" t="s">
        <v>84</v>
      </c>
      <c r="I35" s="319">
        <v>0.0364</v>
      </c>
      <c r="J35" s="320">
        <v>0.0364</v>
      </c>
      <c r="K35" s="321">
        <v>0.04</v>
      </c>
      <c r="L35" s="322"/>
      <c r="M35" s="322"/>
      <c r="N35" s="317"/>
      <c r="O35" s="109" t="s">
        <v>84</v>
      </c>
      <c r="P35" s="316">
        <v>10.1126</v>
      </c>
      <c r="Q35" s="332">
        <f t="shared" si="6"/>
        <v>0</v>
      </c>
      <c r="R35" s="151">
        <f t="shared" si="6"/>
        <v>1.0103999999999989</v>
      </c>
      <c r="S35" s="492">
        <f t="shared" si="2"/>
        <v>9.083880248134491</v>
      </c>
      <c r="U35" s="1" t="s">
        <v>84</v>
      </c>
      <c r="V35" s="107">
        <v>10.1126</v>
      </c>
      <c r="W35" s="165">
        <v>10.1126</v>
      </c>
      <c r="X35" s="166">
        <v>11.123</v>
      </c>
      <c r="Y35" s="106"/>
      <c r="Z35" s="106"/>
      <c r="AA35" s="106"/>
    </row>
    <row r="36" spans="2:27" ht="12.75" customHeight="1">
      <c r="B36" s="153" t="s">
        <v>44</v>
      </c>
      <c r="C36" s="404">
        <v>0.0287</v>
      </c>
      <c r="D36" s="333">
        <f aca="true" t="shared" si="7" ref="D36:E38">J36-I36</f>
        <v>0.0006999999999999992</v>
      </c>
      <c r="E36" s="324">
        <f t="shared" si="7"/>
        <v>0.005300000000000003</v>
      </c>
      <c r="F36" s="493">
        <f t="shared" si="3"/>
        <v>17.291066282420754</v>
      </c>
      <c r="G36" s="325"/>
      <c r="H36" s="326" t="s">
        <v>85</v>
      </c>
      <c r="I36" s="327">
        <v>0.0287</v>
      </c>
      <c r="J36" s="328">
        <v>0.0294</v>
      </c>
      <c r="K36" s="329">
        <v>0.0347</v>
      </c>
      <c r="L36" s="330"/>
      <c r="M36" s="330"/>
      <c r="N36" s="325"/>
      <c r="O36" s="110" t="s">
        <v>85</v>
      </c>
      <c r="P36" s="154">
        <v>7.979</v>
      </c>
      <c r="Q36" s="333">
        <f t="shared" si="6"/>
        <v>0.1886000000000001</v>
      </c>
      <c r="R36" s="324">
        <f t="shared" si="6"/>
        <v>1.4712999999999994</v>
      </c>
      <c r="S36" s="493">
        <f t="shared" si="2"/>
        <v>17.220844702196302</v>
      </c>
      <c r="U36" s="1" t="s">
        <v>85</v>
      </c>
      <c r="V36" s="107">
        <v>7.979</v>
      </c>
      <c r="W36" s="165">
        <v>8.1676</v>
      </c>
      <c r="X36" s="166">
        <v>9.6389</v>
      </c>
      <c r="Y36" s="106"/>
      <c r="Z36" s="106"/>
      <c r="AA36" s="106"/>
    </row>
    <row r="37" spans="2:27" ht="12.75" customHeight="1">
      <c r="B37" s="153" t="s">
        <v>46</v>
      </c>
      <c r="C37" s="404">
        <v>0.0407</v>
      </c>
      <c r="D37" s="333">
        <f t="shared" si="7"/>
        <v>0.0032999999999999974</v>
      </c>
      <c r="E37" s="324">
        <f t="shared" si="7"/>
        <v>0.007400000000000004</v>
      </c>
      <c r="F37" s="493">
        <f t="shared" si="3"/>
        <v>20.817120622568098</v>
      </c>
      <c r="G37" s="325"/>
      <c r="H37" s="326" t="s">
        <v>86</v>
      </c>
      <c r="I37" s="327">
        <v>0.0407</v>
      </c>
      <c r="J37" s="328">
        <v>0.044</v>
      </c>
      <c r="K37" s="329">
        <v>0.0514</v>
      </c>
      <c r="L37" s="330"/>
      <c r="M37" s="330"/>
      <c r="N37" s="325"/>
      <c r="O37" s="110" t="s">
        <v>86</v>
      </c>
      <c r="P37" s="154">
        <v>11.2996</v>
      </c>
      <c r="Q37" s="333">
        <f t="shared" si="6"/>
        <v>0.920300000000001</v>
      </c>
      <c r="R37" s="324">
        <f t="shared" si="6"/>
        <v>2.0450999999999997</v>
      </c>
      <c r="S37" s="493">
        <f t="shared" si="2"/>
        <v>20.78794251664915</v>
      </c>
      <c r="U37" s="1" t="s">
        <v>86</v>
      </c>
      <c r="V37" s="107">
        <v>11.2996</v>
      </c>
      <c r="W37" s="165">
        <v>12.2199</v>
      </c>
      <c r="X37" s="166">
        <v>14.265</v>
      </c>
      <c r="Y37" s="106"/>
      <c r="Z37" s="106"/>
      <c r="AA37" s="106"/>
    </row>
    <row r="38" spans="2:27" ht="12.75" customHeight="1">
      <c r="B38" s="111" t="s">
        <v>47</v>
      </c>
      <c r="C38" s="368">
        <v>0.0294</v>
      </c>
      <c r="D38" s="334">
        <f t="shared" si="7"/>
        <v>0</v>
      </c>
      <c r="E38" s="130">
        <f t="shared" si="7"/>
        <v>0.002100000000000001</v>
      </c>
      <c r="F38" s="494">
        <f t="shared" si="3"/>
        <v>6.666666666666665</v>
      </c>
      <c r="G38" s="335"/>
      <c r="H38" s="336" t="s">
        <v>87</v>
      </c>
      <c r="I38" s="337">
        <v>0.0294</v>
      </c>
      <c r="J38" s="338">
        <v>0.0294</v>
      </c>
      <c r="K38" s="339">
        <v>0.0315</v>
      </c>
      <c r="L38" s="340"/>
      <c r="M38" s="340"/>
      <c r="N38" s="335"/>
      <c r="O38" s="170" t="s">
        <v>87</v>
      </c>
      <c r="P38" s="123">
        <v>8.1674</v>
      </c>
      <c r="Q38" s="334">
        <f t="shared" si="6"/>
        <v>0</v>
      </c>
      <c r="R38" s="130">
        <f t="shared" si="6"/>
        <v>0.5960000000000001</v>
      </c>
      <c r="S38" s="494">
        <f t="shared" si="2"/>
        <v>6.8010133053381105</v>
      </c>
      <c r="U38" s="1" t="s">
        <v>87</v>
      </c>
      <c r="V38" s="107">
        <v>8.1674</v>
      </c>
      <c r="W38" s="165">
        <v>8.1674</v>
      </c>
      <c r="X38" s="166">
        <v>8.7634</v>
      </c>
      <c r="Y38" s="106"/>
      <c r="Z38" s="106"/>
      <c r="AA38" s="106"/>
    </row>
    <row r="39" spans="2:24" ht="12.75" customHeight="1">
      <c r="B39" s="70"/>
      <c r="C39" s="171"/>
      <c r="D39" s="171"/>
      <c r="E39" s="171"/>
      <c r="F39" s="172"/>
      <c r="H39" s="5"/>
      <c r="I39" s="5"/>
      <c r="J39" s="5"/>
      <c r="K39" s="5"/>
      <c r="O39" s="70"/>
      <c r="P39" s="171"/>
      <c r="Q39" s="171"/>
      <c r="R39" s="171"/>
      <c r="S39" s="172"/>
      <c r="U39" s="5"/>
      <c r="V39" s="5"/>
      <c r="W39" s="5"/>
      <c r="X39" s="5"/>
    </row>
    <row r="40" spans="2:24" ht="12.75" customHeight="1">
      <c r="B40" s="70"/>
      <c r="C40" s="171"/>
      <c r="D40" s="171"/>
      <c r="E40" s="171"/>
      <c r="F40" s="172"/>
      <c r="H40" s="5"/>
      <c r="I40" s="5"/>
      <c r="J40" s="5"/>
      <c r="K40" s="5"/>
      <c r="O40" s="70"/>
      <c r="P40" s="171"/>
      <c r="Q40" s="171"/>
      <c r="R40" s="171"/>
      <c r="S40" s="172"/>
      <c r="U40" s="5"/>
      <c r="V40" s="5"/>
      <c r="W40" s="5"/>
      <c r="X40" s="5"/>
    </row>
    <row r="41" spans="2:24" ht="12.75" customHeight="1">
      <c r="B41" s="70"/>
      <c r="C41" s="171"/>
      <c r="D41" s="171"/>
      <c r="E41" s="171"/>
      <c r="F41" s="172"/>
      <c r="H41" s="5"/>
      <c r="I41" s="5"/>
      <c r="J41" s="5"/>
      <c r="K41" s="5"/>
      <c r="O41" s="70"/>
      <c r="P41" s="171"/>
      <c r="Q41" s="171"/>
      <c r="R41" s="171"/>
      <c r="S41" s="172"/>
      <c r="U41" s="5"/>
      <c r="V41" s="5"/>
      <c r="W41" s="5"/>
      <c r="X41" s="5"/>
    </row>
    <row r="42" ht="12.75" customHeight="1"/>
    <row r="43" ht="12.75" customHeight="1"/>
    <row r="44" spans="22:23" ht="12.75" customHeight="1">
      <c r="V44" s="98"/>
      <c r="W44" s="98"/>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spans="2:11" ht="12.75" customHeight="1">
      <c r="B120" s="55"/>
      <c r="C120" s="69"/>
      <c r="H120" s="5"/>
      <c r="I120" s="5"/>
      <c r="J120" s="5"/>
      <c r="K120" s="5"/>
    </row>
    <row r="121" spans="3:11" ht="12.75" customHeight="1">
      <c r="C121" s="67"/>
      <c r="D121" s="171"/>
      <c r="E121" s="171"/>
      <c r="F121" s="172"/>
      <c r="H121" s="5"/>
      <c r="I121" s="5"/>
      <c r="J121" s="5"/>
      <c r="K121" s="5"/>
    </row>
    <row r="122" spans="2:9" ht="12.75" customHeight="1">
      <c r="B122" s="59" t="s">
        <v>114</v>
      </c>
      <c r="C122" s="65"/>
      <c r="D122" s="171"/>
      <c r="E122" s="171"/>
      <c r="F122" s="172"/>
      <c r="I122" s="173"/>
    </row>
    <row r="123" spans="3:6" ht="15">
      <c r="C123" s="140"/>
      <c r="D123" s="171"/>
      <c r="E123" s="171"/>
      <c r="F123" s="172"/>
    </row>
    <row r="124" ht="13.5">
      <c r="C124" s="69"/>
    </row>
    <row r="125" ht="13.5">
      <c r="C125" s="69"/>
    </row>
  </sheetData>
  <mergeCells count="9">
    <mergeCell ref="B5:B8"/>
    <mergeCell ref="C5:F5"/>
    <mergeCell ref="P5:S5"/>
    <mergeCell ref="S6:S8"/>
    <mergeCell ref="C6:C8"/>
    <mergeCell ref="E6:E8"/>
    <mergeCell ref="F6:F8"/>
    <mergeCell ref="P6:P8"/>
    <mergeCell ref="R6:R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K39"/>
  <sheetViews>
    <sheetView showGridLines="0" workbookViewId="0" topLeftCell="A1">
      <selection activeCell="B19" sqref="B19:P47"/>
    </sheetView>
  </sheetViews>
  <sheetFormatPr defaultColWidth="9.140625" defaultRowHeight="15"/>
  <cols>
    <col min="1" max="1" width="2.8515625" style="59" customWidth="1"/>
    <col min="2" max="2" width="6.7109375" style="59" customWidth="1"/>
    <col min="3" max="10" width="7.7109375" style="59" customWidth="1"/>
    <col min="11" max="19" width="9.140625" style="59" customWidth="1"/>
    <col min="20" max="20" width="2.8515625" style="59" customWidth="1"/>
    <col min="21" max="21" width="6.7109375" style="59" customWidth="1"/>
    <col min="22" max="29" width="7.7109375" style="59" customWidth="1"/>
    <col min="30" max="16384" width="9.140625" style="59" customWidth="1"/>
  </cols>
  <sheetData>
    <row r="1" ht="12.75" customHeight="1"/>
    <row r="2" ht="12.75" customHeight="1"/>
    <row r="3" spans="2:21" ht="12.75" customHeight="1">
      <c r="B3" s="68"/>
      <c r="U3" s="68"/>
    </row>
    <row r="4" spans="2:21" ht="12.75" customHeight="1">
      <c r="B4" s="68"/>
      <c r="U4" s="68"/>
    </row>
    <row r="5" spans="2:21" ht="12.75" customHeight="1">
      <c r="B5" s="68" t="s">
        <v>118</v>
      </c>
      <c r="U5" s="68" t="s">
        <v>119</v>
      </c>
    </row>
    <row r="6" ht="12.75" customHeight="1"/>
    <row r="7" spans="2:37" ht="12.75" customHeight="1">
      <c r="B7" s="71"/>
      <c r="C7" s="75" t="s">
        <v>94</v>
      </c>
      <c r="D7" s="75" t="s">
        <v>95</v>
      </c>
      <c r="E7" s="75" t="s">
        <v>96</v>
      </c>
      <c r="F7" s="75" t="s">
        <v>97</v>
      </c>
      <c r="G7" s="75" t="s">
        <v>98</v>
      </c>
      <c r="H7" s="76" t="s">
        <v>99</v>
      </c>
      <c r="I7" s="76" t="s">
        <v>100</v>
      </c>
      <c r="J7" s="76" t="s">
        <v>101</v>
      </c>
      <c r="K7" s="76" t="s">
        <v>102</v>
      </c>
      <c r="L7" s="76" t="s">
        <v>103</v>
      </c>
      <c r="M7" s="76" t="s">
        <v>104</v>
      </c>
      <c r="N7" s="76" t="s">
        <v>4</v>
      </c>
      <c r="O7" s="76" t="s">
        <v>105</v>
      </c>
      <c r="P7" s="76" t="s">
        <v>5</v>
      </c>
      <c r="Q7" s="76" t="s">
        <v>106</v>
      </c>
      <c r="R7" s="76" t="s">
        <v>6</v>
      </c>
      <c r="U7" s="71"/>
      <c r="V7" s="75" t="s">
        <v>94</v>
      </c>
      <c r="W7" s="75" t="s">
        <v>95</v>
      </c>
      <c r="X7" s="75" t="s">
        <v>96</v>
      </c>
      <c r="Y7" s="75" t="s">
        <v>97</v>
      </c>
      <c r="Z7" s="75" t="s">
        <v>98</v>
      </c>
      <c r="AA7" s="76" t="s">
        <v>99</v>
      </c>
      <c r="AB7" s="76" t="s">
        <v>100</v>
      </c>
      <c r="AC7" s="76" t="s">
        <v>101</v>
      </c>
      <c r="AD7" s="76" t="s">
        <v>102</v>
      </c>
      <c r="AE7" s="76" t="s">
        <v>103</v>
      </c>
      <c r="AF7" s="76" t="s">
        <v>104</v>
      </c>
      <c r="AG7" s="76" t="s">
        <v>4</v>
      </c>
      <c r="AH7" s="76" t="s">
        <v>105</v>
      </c>
      <c r="AI7" s="76" t="s">
        <v>5</v>
      </c>
      <c r="AJ7" s="76" t="s">
        <v>106</v>
      </c>
      <c r="AK7" s="76" t="s">
        <v>6</v>
      </c>
    </row>
    <row r="8" spans="2:37" ht="12.75" customHeight="1">
      <c r="B8" s="105" t="s">
        <v>7</v>
      </c>
      <c r="C8" s="143">
        <v>0.0535</v>
      </c>
      <c r="D8" s="143">
        <v>0.062</v>
      </c>
      <c r="E8" s="143">
        <v>0.0582</v>
      </c>
      <c r="F8" s="143">
        <v>0.0526</v>
      </c>
      <c r="G8" s="143">
        <v>0.0519</v>
      </c>
      <c r="H8" s="144">
        <v>0.0566</v>
      </c>
      <c r="I8" s="144">
        <v>0.0561</v>
      </c>
      <c r="J8" s="144">
        <v>0.0647</v>
      </c>
      <c r="K8" s="144">
        <v>0.0625</v>
      </c>
      <c r="L8" s="144">
        <v>0.07</v>
      </c>
      <c r="M8" s="144">
        <v>0.0654</v>
      </c>
      <c r="N8" s="144">
        <v>0.0706</v>
      </c>
      <c r="O8" s="144">
        <v>0.0666</v>
      </c>
      <c r="P8" s="144">
        <v>0.0719</v>
      </c>
      <c r="Q8" s="144">
        <v>0.0663</v>
      </c>
      <c r="R8" s="144">
        <v>0.0707</v>
      </c>
      <c r="S8" s="66"/>
      <c r="T8" s="66"/>
      <c r="U8" s="105" t="s">
        <v>7</v>
      </c>
      <c r="V8" s="174">
        <v>14.86</v>
      </c>
      <c r="W8" s="174">
        <v>17.22</v>
      </c>
      <c r="X8" s="174">
        <v>16.17</v>
      </c>
      <c r="Y8" s="174">
        <v>14.6</v>
      </c>
      <c r="Z8" s="174">
        <v>14.41</v>
      </c>
      <c r="AA8" s="175">
        <v>15.73</v>
      </c>
      <c r="AB8" s="175">
        <v>15.58</v>
      </c>
      <c r="AC8" s="175">
        <v>17.98</v>
      </c>
      <c r="AD8" s="175">
        <v>17.36</v>
      </c>
      <c r="AE8" s="175">
        <v>19.44</v>
      </c>
      <c r="AF8" s="175">
        <v>18.18</v>
      </c>
      <c r="AG8" s="175">
        <v>19.62</v>
      </c>
      <c r="AH8" s="175">
        <v>18.5</v>
      </c>
      <c r="AI8" s="175">
        <v>19.97</v>
      </c>
      <c r="AJ8" s="175">
        <v>18.41</v>
      </c>
      <c r="AK8" s="175">
        <v>19.64</v>
      </c>
    </row>
    <row r="9" spans="2:37" ht="12.75" customHeight="1">
      <c r="B9" s="108" t="s">
        <v>55</v>
      </c>
      <c r="C9" s="145">
        <v>0.0613</v>
      </c>
      <c r="D9" s="145">
        <v>0.0703</v>
      </c>
      <c r="E9" s="145">
        <v>0.0665</v>
      </c>
      <c r="F9" s="145">
        <v>0.0577</v>
      </c>
      <c r="G9" s="145">
        <v>0.0572</v>
      </c>
      <c r="H9" s="146">
        <v>0.0633</v>
      </c>
      <c r="I9" s="146">
        <v>0.062</v>
      </c>
      <c r="J9" s="146">
        <v>0.0714</v>
      </c>
      <c r="K9" s="146">
        <v>0.0688</v>
      </c>
      <c r="L9" s="146">
        <v>0.0775</v>
      </c>
      <c r="M9" s="146">
        <v>0.0728</v>
      </c>
      <c r="N9" s="146">
        <v>0.0786</v>
      </c>
      <c r="O9" s="146">
        <v>0.0726</v>
      </c>
      <c r="P9" s="146">
        <v>0.079</v>
      </c>
      <c r="Q9" s="146">
        <v>0.0708</v>
      </c>
      <c r="R9" s="146">
        <v>0.0763</v>
      </c>
      <c r="U9" s="108" t="s">
        <v>55</v>
      </c>
      <c r="V9" s="176">
        <v>17.02</v>
      </c>
      <c r="W9" s="176">
        <v>19.53</v>
      </c>
      <c r="X9" s="176">
        <v>18.48</v>
      </c>
      <c r="Y9" s="176">
        <v>16.02</v>
      </c>
      <c r="Z9" s="176">
        <v>15.9</v>
      </c>
      <c r="AA9" s="177">
        <v>17.59</v>
      </c>
      <c r="AB9" s="177">
        <v>17.22</v>
      </c>
      <c r="AC9" s="177">
        <v>19.84</v>
      </c>
      <c r="AD9" s="177">
        <v>19.1</v>
      </c>
      <c r="AE9" s="177">
        <v>21.52</v>
      </c>
      <c r="AF9" s="177">
        <v>20.21</v>
      </c>
      <c r="AG9" s="177">
        <v>21.83</v>
      </c>
      <c r="AH9" s="177">
        <v>20.18</v>
      </c>
      <c r="AI9" s="177">
        <v>21.96</v>
      </c>
      <c r="AJ9" s="177">
        <v>19.67</v>
      </c>
      <c r="AK9" s="177">
        <v>21.21</v>
      </c>
    </row>
    <row r="10" spans="3:29" ht="12.75" customHeight="1">
      <c r="C10" s="112"/>
      <c r="D10" s="112"/>
      <c r="E10" s="112"/>
      <c r="F10" s="112"/>
      <c r="G10" s="112"/>
      <c r="H10" s="112"/>
      <c r="I10" s="112"/>
      <c r="J10" s="112"/>
      <c r="V10" s="112"/>
      <c r="W10" s="112"/>
      <c r="X10" s="112"/>
      <c r="Y10" s="112"/>
      <c r="Z10" s="112"/>
      <c r="AA10" s="112"/>
      <c r="AB10" s="112"/>
      <c r="AC10" s="112"/>
    </row>
    <row r="11" spans="2:21" ht="12.75" customHeight="1">
      <c r="B11" s="59" t="s">
        <v>114</v>
      </c>
      <c r="U11" s="59" t="s">
        <v>114</v>
      </c>
    </row>
    <row r="12" spans="2:21" ht="12.75" customHeight="1">
      <c r="B12" s="70"/>
      <c r="U12" s="70"/>
    </row>
    <row r="13" spans="2:29" ht="12.75" customHeight="1">
      <c r="B13" s="70"/>
      <c r="C13" s="113"/>
      <c r="D13" s="113"/>
      <c r="E13" s="113"/>
      <c r="F13" s="113"/>
      <c r="G13" s="113"/>
      <c r="H13" s="113"/>
      <c r="I13" s="113"/>
      <c r="J13" s="113"/>
      <c r="U13" s="70"/>
      <c r="V13" s="113"/>
      <c r="W13" s="113"/>
      <c r="X13" s="113"/>
      <c r="Y13" s="113"/>
      <c r="Z13" s="113"/>
      <c r="AA13" s="113"/>
      <c r="AB13" s="113"/>
      <c r="AC13" s="113"/>
    </row>
    <row r="14" spans="2:29" ht="12.75" customHeight="1">
      <c r="B14" s="113"/>
      <c r="C14" s="113"/>
      <c r="D14" s="113"/>
      <c r="E14" s="113"/>
      <c r="F14" s="113"/>
      <c r="G14" s="113"/>
      <c r="H14" s="113"/>
      <c r="I14" s="113"/>
      <c r="J14" s="113"/>
      <c r="U14" s="113"/>
      <c r="V14" s="113"/>
      <c r="W14" s="113"/>
      <c r="X14" s="113"/>
      <c r="Y14" s="113"/>
      <c r="Z14" s="113"/>
      <c r="AA14" s="113"/>
      <c r="AB14" s="113"/>
      <c r="AC14" s="113"/>
    </row>
    <row r="15" spans="2:29" ht="12.75" customHeight="1">
      <c r="B15" s="113"/>
      <c r="C15" s="113"/>
      <c r="D15" s="113"/>
      <c r="E15" s="113"/>
      <c r="F15" s="113"/>
      <c r="G15" s="113"/>
      <c r="H15" s="113"/>
      <c r="I15" s="113"/>
      <c r="J15" s="113"/>
      <c r="U15" s="113"/>
      <c r="V15" s="113"/>
      <c r="W15" s="113"/>
      <c r="X15" s="113"/>
      <c r="Y15" s="113"/>
      <c r="Z15" s="113"/>
      <c r="AA15" s="113"/>
      <c r="AB15" s="113"/>
      <c r="AC15" s="113"/>
    </row>
    <row r="16" spans="2:29" ht="12.75" customHeight="1">
      <c r="B16" s="70"/>
      <c r="C16" s="70"/>
      <c r="D16" s="70"/>
      <c r="E16" s="70"/>
      <c r="F16" s="70"/>
      <c r="G16" s="70"/>
      <c r="H16" s="70"/>
      <c r="I16" s="70"/>
      <c r="J16" s="70"/>
      <c r="U16" s="70"/>
      <c r="V16" s="70"/>
      <c r="W16" s="70"/>
      <c r="X16" s="70"/>
      <c r="Y16" s="70"/>
      <c r="Z16" s="70"/>
      <c r="AA16" s="70"/>
      <c r="AB16" s="70"/>
      <c r="AC16" s="70"/>
    </row>
    <row r="17" spans="2:21" ht="12.75" customHeight="1">
      <c r="B17" s="60" t="s">
        <v>136</v>
      </c>
      <c r="U17" s="68"/>
    </row>
    <row r="18" ht="12.75" customHeight="1"/>
    <row r="19" ht="12.75" customHeight="1"/>
    <row r="20" ht="12.75" customHeight="1"/>
    <row r="24" spans="2:21" ht="15">
      <c r="B24" s="67"/>
      <c r="U24" s="67"/>
    </row>
    <row r="25" spans="2:21" ht="12.75" customHeight="1">
      <c r="B25" s="65"/>
      <c r="U25" s="65"/>
    </row>
    <row r="26" spans="2:21" ht="12.75" customHeight="1">
      <c r="B26" s="65"/>
      <c r="U26" s="65"/>
    </row>
    <row r="27" spans="2:21" ht="12.75" customHeight="1">
      <c r="B27" s="65"/>
      <c r="U27" s="65"/>
    </row>
    <row r="28" spans="2:21" ht="12.75" customHeight="1">
      <c r="B28" s="65"/>
      <c r="U28" s="65"/>
    </row>
    <row r="29" spans="2:21" ht="12.75" customHeight="1">
      <c r="B29" s="65"/>
      <c r="U29" s="65"/>
    </row>
    <row r="30" ht="12.75" customHeight="1"/>
    <row r="39" ht="15">
      <c r="B39" s="59" t="s">
        <v>114</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5:AL70"/>
  <sheetViews>
    <sheetView showGridLines="0" workbookViewId="0" topLeftCell="J1">
      <selection activeCell="U7" sqref="U7:AL45"/>
    </sheetView>
  </sheetViews>
  <sheetFormatPr defaultColWidth="9.140625" defaultRowHeight="15"/>
  <cols>
    <col min="1" max="1" width="3.7109375" style="59" customWidth="1"/>
    <col min="2" max="2" width="20.8515625" style="59" customWidth="1"/>
    <col min="3" max="18" width="7.00390625" style="59" customWidth="1"/>
    <col min="19" max="19" width="9.57421875" style="59" bestFit="1" customWidth="1"/>
    <col min="20" max="20" width="7.00390625" style="59" customWidth="1"/>
    <col min="21" max="21" width="22.140625" style="59" customWidth="1"/>
    <col min="22" max="22" width="8.7109375" style="59" customWidth="1"/>
    <col min="23" max="37" width="8.421875" style="59" bestFit="1" customWidth="1"/>
    <col min="38" max="38" width="9.57421875" style="59" bestFit="1" customWidth="1"/>
    <col min="39" max="16384" width="9.140625" style="59" customWidth="1"/>
  </cols>
  <sheetData>
    <row r="5" spans="2:21" ht="12.75" customHeight="1">
      <c r="B5" s="60" t="s">
        <v>164</v>
      </c>
      <c r="C5" s="67"/>
      <c r="D5" s="67"/>
      <c r="U5" s="60" t="s">
        <v>165</v>
      </c>
    </row>
    <row r="6" spans="2:22" ht="12.75" customHeight="1">
      <c r="B6" s="142"/>
      <c r="C6" s="67"/>
      <c r="D6" s="67"/>
      <c r="V6" s="142"/>
    </row>
    <row r="7" spans="2:38" ht="12.75" customHeight="1">
      <c r="B7" s="531"/>
      <c r="C7" s="375"/>
      <c r="D7" s="376"/>
      <c r="E7" s="377"/>
      <c r="F7" s="377"/>
      <c r="G7" s="377" t="s">
        <v>107</v>
      </c>
      <c r="H7" s="377"/>
      <c r="I7" s="378"/>
      <c r="J7" s="378"/>
      <c r="K7" s="379"/>
      <c r="L7" s="379"/>
      <c r="M7" s="379"/>
      <c r="N7" s="379"/>
      <c r="O7" s="380"/>
      <c r="P7" s="381"/>
      <c r="Q7" s="382"/>
      <c r="R7" s="383"/>
      <c r="S7" s="372" t="s">
        <v>6</v>
      </c>
      <c r="U7" s="531"/>
      <c r="V7" s="375"/>
      <c r="W7" s="376"/>
      <c r="X7" s="377"/>
      <c r="Y7" s="377"/>
      <c r="Z7" s="377" t="s">
        <v>122</v>
      </c>
      <c r="AA7" s="377"/>
      <c r="AB7" s="378"/>
      <c r="AC7" s="378"/>
      <c r="AD7" s="379"/>
      <c r="AE7" s="379"/>
      <c r="AF7" s="379"/>
      <c r="AG7" s="379"/>
      <c r="AH7" s="380"/>
      <c r="AI7" s="381"/>
      <c r="AJ7" s="382"/>
      <c r="AK7" s="381"/>
      <c r="AL7" s="369" t="s">
        <v>6</v>
      </c>
    </row>
    <row r="8" spans="1:38" ht="12.75" customHeight="1">
      <c r="A8" s="78"/>
      <c r="B8" s="506"/>
      <c r="C8" s="525" t="s">
        <v>94</v>
      </c>
      <c r="D8" s="527" t="s">
        <v>95</v>
      </c>
      <c r="E8" s="523" t="s">
        <v>96</v>
      </c>
      <c r="F8" s="523" t="s">
        <v>97</v>
      </c>
      <c r="G8" s="523" t="s">
        <v>98</v>
      </c>
      <c r="H8" s="523" t="s">
        <v>99</v>
      </c>
      <c r="I8" s="523" t="s">
        <v>100</v>
      </c>
      <c r="J8" s="523" t="s">
        <v>101</v>
      </c>
      <c r="K8" s="523" t="s">
        <v>102</v>
      </c>
      <c r="L8" s="523" t="s">
        <v>103</v>
      </c>
      <c r="M8" s="523" t="s">
        <v>104</v>
      </c>
      <c r="N8" s="523" t="s">
        <v>4</v>
      </c>
      <c r="O8" s="523" t="s">
        <v>105</v>
      </c>
      <c r="P8" s="523" t="s">
        <v>5</v>
      </c>
      <c r="Q8" s="523" t="s">
        <v>106</v>
      </c>
      <c r="R8" s="529" t="s">
        <v>6</v>
      </c>
      <c r="S8" s="373" t="s">
        <v>5</v>
      </c>
      <c r="U8" s="506"/>
      <c r="V8" s="525" t="s">
        <v>94</v>
      </c>
      <c r="W8" s="527" t="s">
        <v>95</v>
      </c>
      <c r="X8" s="523" t="s">
        <v>96</v>
      </c>
      <c r="Y8" s="523" t="s">
        <v>97</v>
      </c>
      <c r="Z8" s="523" t="s">
        <v>98</v>
      </c>
      <c r="AA8" s="523" t="s">
        <v>99</v>
      </c>
      <c r="AB8" s="523" t="s">
        <v>100</v>
      </c>
      <c r="AC8" s="523" t="s">
        <v>101</v>
      </c>
      <c r="AD8" s="523" t="s">
        <v>102</v>
      </c>
      <c r="AE8" s="523" t="s">
        <v>103</v>
      </c>
      <c r="AF8" s="523" t="s">
        <v>104</v>
      </c>
      <c r="AG8" s="523" t="s">
        <v>4</v>
      </c>
      <c r="AH8" s="523" t="s">
        <v>105</v>
      </c>
      <c r="AI8" s="523" t="s">
        <v>5</v>
      </c>
      <c r="AJ8" s="523" t="s">
        <v>106</v>
      </c>
      <c r="AK8" s="532" t="s">
        <v>6</v>
      </c>
      <c r="AL8" s="370" t="s">
        <v>5</v>
      </c>
    </row>
    <row r="9" spans="1:38" ht="12.75" customHeight="1">
      <c r="A9" s="78"/>
      <c r="B9" s="507"/>
      <c r="C9" s="526"/>
      <c r="D9" s="528"/>
      <c r="E9" s="524"/>
      <c r="F9" s="524"/>
      <c r="G9" s="524"/>
      <c r="H9" s="524"/>
      <c r="I9" s="524"/>
      <c r="J9" s="524"/>
      <c r="K9" s="524"/>
      <c r="L9" s="524"/>
      <c r="M9" s="524"/>
      <c r="N9" s="524"/>
      <c r="O9" s="524"/>
      <c r="P9" s="524"/>
      <c r="Q9" s="524"/>
      <c r="R9" s="530"/>
      <c r="S9" s="374" t="s">
        <v>108</v>
      </c>
      <c r="U9" s="507"/>
      <c r="V9" s="526"/>
      <c r="W9" s="528"/>
      <c r="X9" s="524"/>
      <c r="Y9" s="524"/>
      <c r="Z9" s="524"/>
      <c r="AA9" s="524"/>
      <c r="AB9" s="524"/>
      <c r="AC9" s="524"/>
      <c r="AD9" s="524"/>
      <c r="AE9" s="524"/>
      <c r="AF9" s="524"/>
      <c r="AG9" s="524"/>
      <c r="AH9" s="524"/>
      <c r="AI9" s="524"/>
      <c r="AJ9" s="524"/>
      <c r="AK9" s="533"/>
      <c r="AL9" s="371" t="s">
        <v>108</v>
      </c>
    </row>
    <row r="10" spans="2:38" ht="12.75" customHeight="1">
      <c r="B10" s="353" t="s">
        <v>7</v>
      </c>
      <c r="C10" s="362">
        <v>0.0535</v>
      </c>
      <c r="D10" s="358">
        <v>0.062</v>
      </c>
      <c r="E10" s="114">
        <v>0.0582</v>
      </c>
      <c r="F10" s="114">
        <v>0.0526</v>
      </c>
      <c r="G10" s="114">
        <v>0.0519</v>
      </c>
      <c r="H10" s="114">
        <v>0.0566</v>
      </c>
      <c r="I10" s="114">
        <v>0.0561</v>
      </c>
      <c r="J10" s="115">
        <v>0.0647</v>
      </c>
      <c r="K10" s="115">
        <v>0.0625</v>
      </c>
      <c r="L10" s="115">
        <v>0.07</v>
      </c>
      <c r="M10" s="115">
        <v>0.0654</v>
      </c>
      <c r="N10" s="115">
        <v>0.0706</v>
      </c>
      <c r="O10" s="115">
        <v>0.0666</v>
      </c>
      <c r="P10" s="115">
        <v>0.0719</v>
      </c>
      <c r="Q10" s="115">
        <v>0.0663</v>
      </c>
      <c r="R10" s="178">
        <v>0.0707</v>
      </c>
      <c r="S10" s="411">
        <f>((R10-P10)/P10)*100</f>
        <v>-1.6689847009735834</v>
      </c>
      <c r="U10" s="384" t="s">
        <v>7</v>
      </c>
      <c r="V10" s="362">
        <v>14.86</v>
      </c>
      <c r="W10" s="358">
        <v>17.22</v>
      </c>
      <c r="X10" s="114">
        <v>16.17</v>
      </c>
      <c r="Y10" s="114">
        <v>14.6</v>
      </c>
      <c r="Z10" s="114">
        <v>14.41</v>
      </c>
      <c r="AA10" s="114">
        <v>15.73</v>
      </c>
      <c r="AB10" s="114">
        <v>15.58</v>
      </c>
      <c r="AC10" s="115">
        <v>17.98</v>
      </c>
      <c r="AD10" s="115">
        <v>17.36</v>
      </c>
      <c r="AE10" s="115">
        <v>19.44</v>
      </c>
      <c r="AF10" s="115">
        <v>18.18</v>
      </c>
      <c r="AG10" s="115">
        <v>19.62</v>
      </c>
      <c r="AH10" s="115">
        <v>18.5</v>
      </c>
      <c r="AI10" s="115">
        <v>19.97</v>
      </c>
      <c r="AJ10" s="115">
        <v>18.41</v>
      </c>
      <c r="AK10" s="178">
        <v>19.64</v>
      </c>
      <c r="AL10" s="418">
        <f>((AK10-AI10)/AI10)*100</f>
        <v>-1.652478718077107</v>
      </c>
    </row>
    <row r="11" spans="2:38" ht="12.75" customHeight="1">
      <c r="B11" s="354" t="s">
        <v>55</v>
      </c>
      <c r="C11" s="363">
        <v>0.0613</v>
      </c>
      <c r="D11" s="359">
        <v>0.0703</v>
      </c>
      <c r="E11" s="116">
        <v>0.0665</v>
      </c>
      <c r="F11" s="116">
        <v>0.0577</v>
      </c>
      <c r="G11" s="116">
        <v>0.0572</v>
      </c>
      <c r="H11" s="116">
        <v>0.0633</v>
      </c>
      <c r="I11" s="116">
        <v>0.062</v>
      </c>
      <c r="J11" s="117">
        <v>0.0714</v>
      </c>
      <c r="K11" s="117">
        <v>0.0688</v>
      </c>
      <c r="L11" s="117">
        <v>0.0775</v>
      </c>
      <c r="M11" s="117">
        <v>0.0728</v>
      </c>
      <c r="N11" s="117">
        <v>0.0786</v>
      </c>
      <c r="O11" s="117">
        <v>0.0726</v>
      </c>
      <c r="P11" s="117">
        <v>0.079</v>
      </c>
      <c r="Q11" s="117">
        <v>0.0708</v>
      </c>
      <c r="R11" s="117">
        <v>0.0763</v>
      </c>
      <c r="S11" s="412">
        <f>((R11-P11)/P11)*100</f>
        <v>-3.4177215189873342</v>
      </c>
      <c r="U11" s="354" t="s">
        <v>55</v>
      </c>
      <c r="V11" s="363">
        <v>17.02</v>
      </c>
      <c r="W11" s="359">
        <v>19.53</v>
      </c>
      <c r="X11" s="116">
        <v>18.48</v>
      </c>
      <c r="Y11" s="116">
        <v>16.02</v>
      </c>
      <c r="Z11" s="116">
        <v>15.9</v>
      </c>
      <c r="AA11" s="116">
        <v>17.59</v>
      </c>
      <c r="AB11" s="116">
        <v>17.22</v>
      </c>
      <c r="AC11" s="117">
        <v>19.84</v>
      </c>
      <c r="AD11" s="117">
        <v>19.1</v>
      </c>
      <c r="AE11" s="117">
        <v>21.52</v>
      </c>
      <c r="AF11" s="117">
        <v>20.21</v>
      </c>
      <c r="AG11" s="117">
        <v>21.83</v>
      </c>
      <c r="AH11" s="117">
        <v>20.18</v>
      </c>
      <c r="AI11" s="117">
        <v>21.96</v>
      </c>
      <c r="AJ11" s="117">
        <v>19.67</v>
      </c>
      <c r="AK11" s="117">
        <v>21.21</v>
      </c>
      <c r="AL11" s="419">
        <f>((AK11-AI11)/AI11)*100</f>
        <v>-3.415300546448087</v>
      </c>
    </row>
    <row r="12" spans="2:38" ht="12.75" customHeight="1">
      <c r="B12" s="148" t="s">
        <v>9</v>
      </c>
      <c r="C12" s="364">
        <v>0.0585</v>
      </c>
      <c r="D12" s="80">
        <v>0.0729</v>
      </c>
      <c r="E12" s="82">
        <v>0.0605</v>
      </c>
      <c r="F12" s="82">
        <v>0.0516</v>
      </c>
      <c r="G12" s="82">
        <v>0.0529</v>
      </c>
      <c r="H12" s="82">
        <v>0.0604</v>
      </c>
      <c r="I12" s="82">
        <v>0.0634</v>
      </c>
      <c r="J12" s="90">
        <v>0.0731</v>
      </c>
      <c r="K12" s="90">
        <v>0.0689</v>
      </c>
      <c r="L12" s="90">
        <v>0.0734</v>
      </c>
      <c r="M12" s="90">
        <v>0.0659</v>
      </c>
      <c r="N12" s="90">
        <v>0.0668</v>
      </c>
      <c r="O12" s="90">
        <v>0.0658</v>
      </c>
      <c r="P12" s="90">
        <v>0.065</v>
      </c>
      <c r="Q12" s="90">
        <v>0.0584</v>
      </c>
      <c r="R12" s="90">
        <v>0.0621</v>
      </c>
      <c r="S12" s="413">
        <f aca="true" t="shared" si="0" ref="S12:S40">((R12-P12)/P12)*100</f>
        <v>-4.461538461538462</v>
      </c>
      <c r="U12" s="148" t="s">
        <v>9</v>
      </c>
      <c r="V12" s="364">
        <v>16.26</v>
      </c>
      <c r="W12" s="80">
        <v>20.24</v>
      </c>
      <c r="X12" s="82">
        <v>16.82</v>
      </c>
      <c r="Y12" s="82">
        <v>14.33</v>
      </c>
      <c r="Z12" s="82">
        <v>14.7</v>
      </c>
      <c r="AA12" s="82">
        <v>16.78</v>
      </c>
      <c r="AB12" s="82">
        <v>17.6</v>
      </c>
      <c r="AC12" s="90">
        <v>20.31</v>
      </c>
      <c r="AD12" s="90">
        <v>19.13</v>
      </c>
      <c r="AE12" s="90">
        <v>20.39</v>
      </c>
      <c r="AF12" s="90">
        <v>18.32</v>
      </c>
      <c r="AG12" s="90">
        <v>18.55</v>
      </c>
      <c r="AH12" s="90">
        <v>18.27</v>
      </c>
      <c r="AI12" s="90">
        <v>18.06</v>
      </c>
      <c r="AJ12" s="90">
        <v>16.23</v>
      </c>
      <c r="AK12" s="90">
        <v>17.24</v>
      </c>
      <c r="AL12" s="420">
        <f>((AK12-AI12)/AI12)*100</f>
        <v>-4.540420819490589</v>
      </c>
    </row>
    <row r="13" spans="2:38" ht="12.75" customHeight="1">
      <c r="B13" s="150" t="s">
        <v>10</v>
      </c>
      <c r="C13" s="365">
        <v>0.0693</v>
      </c>
      <c r="D13" s="360">
        <v>0.0765</v>
      </c>
      <c r="E13" s="120">
        <v>0.0925</v>
      </c>
      <c r="F13" s="120">
        <v>0.0681</v>
      </c>
      <c r="G13" s="120">
        <v>0.0719</v>
      </c>
      <c r="H13" s="120">
        <v>0.0843</v>
      </c>
      <c r="I13" s="120">
        <v>0.0841</v>
      </c>
      <c r="J13" s="121">
        <v>0.0923</v>
      </c>
      <c r="K13" s="121">
        <v>0.0966</v>
      </c>
      <c r="L13" s="121">
        <v>0.1087</v>
      </c>
      <c r="M13" s="121">
        <v>0.1003</v>
      </c>
      <c r="N13" s="121">
        <v>0.1013</v>
      </c>
      <c r="O13" s="121">
        <v>0.0959</v>
      </c>
      <c r="P13" s="121">
        <v>0.0946</v>
      </c>
      <c r="Q13" s="121">
        <v>0.0933</v>
      </c>
      <c r="R13" s="121">
        <v>0.0765</v>
      </c>
      <c r="S13" s="414">
        <f t="shared" si="0"/>
        <v>-19.133192389006346</v>
      </c>
      <c r="U13" s="150" t="s">
        <v>10</v>
      </c>
      <c r="V13" s="365">
        <v>19.26</v>
      </c>
      <c r="W13" s="360">
        <v>21.24</v>
      </c>
      <c r="X13" s="120">
        <v>25.7</v>
      </c>
      <c r="Y13" s="120">
        <v>18.91</v>
      </c>
      <c r="Z13" s="120">
        <v>19.97</v>
      </c>
      <c r="AA13" s="120">
        <v>23.4267</v>
      </c>
      <c r="AB13" s="120">
        <v>23.36</v>
      </c>
      <c r="AC13" s="121">
        <v>25.63</v>
      </c>
      <c r="AD13" s="121">
        <v>26.84</v>
      </c>
      <c r="AE13" s="121">
        <v>30.2</v>
      </c>
      <c r="AF13" s="121">
        <v>27.85</v>
      </c>
      <c r="AG13" s="121">
        <v>28.15</v>
      </c>
      <c r="AH13" s="121">
        <v>26.65</v>
      </c>
      <c r="AI13" s="121">
        <v>26.29</v>
      </c>
      <c r="AJ13" s="121">
        <v>25.93</v>
      </c>
      <c r="AK13" s="121">
        <v>21.24</v>
      </c>
      <c r="AL13" s="420">
        <f aca="true" t="shared" si="1" ref="AL13:AL40">((AK13-AI13)/AI13)*100</f>
        <v>-19.208824648155197</v>
      </c>
    </row>
    <row r="14" spans="2:38" ht="12.75" customHeight="1">
      <c r="B14" s="150" t="s">
        <v>11</v>
      </c>
      <c r="C14" s="365">
        <v>1.1067</v>
      </c>
      <c r="D14" s="360">
        <v>1.3068</v>
      </c>
      <c r="E14" s="120">
        <v>1.3431</v>
      </c>
      <c r="F14" s="120">
        <v>1.216</v>
      </c>
      <c r="G14" s="120">
        <v>1.2077</v>
      </c>
      <c r="H14" s="120">
        <v>1.2843</v>
      </c>
      <c r="I14" s="120">
        <v>1.3257</v>
      </c>
      <c r="J14" s="121">
        <v>1.4775</v>
      </c>
      <c r="K14" s="121">
        <v>1.6595</v>
      </c>
      <c r="L14" s="121">
        <v>1.6601</v>
      </c>
      <c r="M14" s="121">
        <v>1.6469</v>
      </c>
      <c r="N14" s="121">
        <v>1.5105</v>
      </c>
      <c r="O14" s="121">
        <v>1.5044</v>
      </c>
      <c r="P14" s="121">
        <v>1.5541</v>
      </c>
      <c r="Q14" s="121">
        <v>1.5789</v>
      </c>
      <c r="R14" s="121">
        <v>1.5789</v>
      </c>
      <c r="S14" s="414">
        <f t="shared" si="0"/>
        <v>1.5957789074062114</v>
      </c>
      <c r="U14" s="150" t="s">
        <v>11</v>
      </c>
      <c r="V14" s="365">
        <v>307.45</v>
      </c>
      <c r="W14" s="360">
        <v>363.03</v>
      </c>
      <c r="X14" s="120">
        <v>373.12</v>
      </c>
      <c r="Y14" s="120">
        <v>337.81</v>
      </c>
      <c r="Z14" s="120">
        <v>335.5</v>
      </c>
      <c r="AA14" s="120">
        <v>356.77</v>
      </c>
      <c r="AB14" s="120">
        <v>368.28</v>
      </c>
      <c r="AC14" s="121">
        <v>410.46</v>
      </c>
      <c r="AD14" s="121">
        <v>461.01</v>
      </c>
      <c r="AE14" s="121">
        <v>461.17</v>
      </c>
      <c r="AF14" s="121">
        <v>457.5</v>
      </c>
      <c r="AG14" s="121">
        <v>419.61</v>
      </c>
      <c r="AH14" s="121">
        <v>417.93</v>
      </c>
      <c r="AI14" s="121">
        <v>431.72</v>
      </c>
      <c r="AJ14" s="121">
        <v>438.63</v>
      </c>
      <c r="AK14" s="121">
        <v>438.63</v>
      </c>
      <c r="AL14" s="420">
        <f t="shared" si="1"/>
        <v>1.6005744464004372</v>
      </c>
    </row>
    <row r="15" spans="2:38" ht="12.75" customHeight="1">
      <c r="B15" s="150" t="s">
        <v>12</v>
      </c>
      <c r="C15" s="365">
        <v>0.7148</v>
      </c>
      <c r="D15" s="360">
        <v>0.7301</v>
      </c>
      <c r="E15" s="120">
        <v>0.5979</v>
      </c>
      <c r="F15" s="120">
        <v>0.6334</v>
      </c>
      <c r="G15" s="120">
        <v>0.7099</v>
      </c>
      <c r="H15" s="120">
        <v>0.7193</v>
      </c>
      <c r="I15" s="120">
        <v>0.7688</v>
      </c>
      <c r="J15" s="121">
        <v>0.7661</v>
      </c>
      <c r="K15" s="121">
        <v>0.7285</v>
      </c>
      <c r="L15" s="121">
        <v>0.7117</v>
      </c>
      <c r="M15" s="121">
        <v>0.7405</v>
      </c>
      <c r="N15" s="121">
        <v>0.7287</v>
      </c>
      <c r="O15" s="121">
        <v>0.6775</v>
      </c>
      <c r="P15" s="121">
        <v>0.6536</v>
      </c>
      <c r="Q15" s="121">
        <v>0.5983</v>
      </c>
      <c r="R15" s="121">
        <v>0.5699</v>
      </c>
      <c r="S15" s="414">
        <f t="shared" si="0"/>
        <v>-12.805997552019585</v>
      </c>
      <c r="U15" s="150" t="s">
        <v>12</v>
      </c>
      <c r="V15" s="365">
        <v>198.56</v>
      </c>
      <c r="W15" s="360">
        <v>202.83</v>
      </c>
      <c r="X15" s="120">
        <v>166.11</v>
      </c>
      <c r="Y15" s="120">
        <v>175.96</v>
      </c>
      <c r="Z15" s="120">
        <v>197.2</v>
      </c>
      <c r="AA15" s="120">
        <v>199.83</v>
      </c>
      <c r="AB15" s="120">
        <v>213.58</v>
      </c>
      <c r="AC15" s="121">
        <v>212.83</v>
      </c>
      <c r="AD15" s="121">
        <v>202.37</v>
      </c>
      <c r="AE15" s="121">
        <v>197.7</v>
      </c>
      <c r="AF15" s="121">
        <v>205.71</v>
      </c>
      <c r="AG15" s="121">
        <v>202.43</v>
      </c>
      <c r="AH15" s="121">
        <v>188.22</v>
      </c>
      <c r="AI15" s="121">
        <v>181.58</v>
      </c>
      <c r="AJ15" s="121">
        <v>166.21</v>
      </c>
      <c r="AK15" s="121">
        <v>158.31</v>
      </c>
      <c r="AL15" s="420">
        <f t="shared" si="1"/>
        <v>-12.815288027315788</v>
      </c>
    </row>
    <row r="16" spans="2:38" ht="12.75" customHeight="1">
      <c r="B16" s="150" t="s">
        <v>13</v>
      </c>
      <c r="C16" s="365">
        <v>0.0641</v>
      </c>
      <c r="D16" s="360">
        <v>0.0762</v>
      </c>
      <c r="E16" s="120">
        <v>0.0648</v>
      </c>
      <c r="F16" s="120">
        <v>0.0589</v>
      </c>
      <c r="G16" s="120">
        <v>0.0565</v>
      </c>
      <c r="H16" s="120">
        <v>0.0571</v>
      </c>
      <c r="I16" s="120">
        <v>0.0588</v>
      </c>
      <c r="J16" s="121">
        <v>0.064</v>
      </c>
      <c r="K16" s="121">
        <v>0.0637</v>
      </c>
      <c r="L16" s="121">
        <v>0.0648</v>
      </c>
      <c r="M16" s="121">
        <v>0.0661</v>
      </c>
      <c r="N16" s="121">
        <v>0.0689</v>
      </c>
      <c r="O16" s="121">
        <v>0.0678</v>
      </c>
      <c r="P16" s="121">
        <v>0.0681</v>
      </c>
      <c r="Q16" s="121">
        <v>0.0676</v>
      </c>
      <c r="R16" s="121">
        <v>0.0681</v>
      </c>
      <c r="S16" s="414">
        <f t="shared" si="0"/>
        <v>0</v>
      </c>
      <c r="U16" s="150" t="s">
        <v>13</v>
      </c>
      <c r="V16" s="365">
        <v>17.81</v>
      </c>
      <c r="W16" s="360">
        <v>21.17</v>
      </c>
      <c r="X16" s="120">
        <v>18</v>
      </c>
      <c r="Y16" s="120">
        <v>16.35</v>
      </c>
      <c r="Z16" s="120">
        <v>15.7</v>
      </c>
      <c r="AA16" s="120">
        <v>15.86</v>
      </c>
      <c r="AB16" s="120">
        <v>16.34</v>
      </c>
      <c r="AC16" s="121">
        <v>17.77</v>
      </c>
      <c r="AD16" s="121">
        <v>17.7</v>
      </c>
      <c r="AE16" s="121">
        <v>18.01</v>
      </c>
      <c r="AF16" s="121">
        <v>18.35</v>
      </c>
      <c r="AG16" s="121">
        <v>19.13</v>
      </c>
      <c r="AH16" s="121">
        <v>18.84</v>
      </c>
      <c r="AI16" s="121">
        <v>18.93</v>
      </c>
      <c r="AJ16" s="121">
        <v>18.78</v>
      </c>
      <c r="AK16" s="121">
        <v>18.93</v>
      </c>
      <c r="AL16" s="420">
        <f t="shared" si="1"/>
        <v>0</v>
      </c>
    </row>
    <row r="17" spans="2:38" ht="12.75" customHeight="1">
      <c r="B17" s="150" t="s">
        <v>14</v>
      </c>
      <c r="C17" s="365">
        <v>0.5238</v>
      </c>
      <c r="D17" s="360">
        <v>0.5804</v>
      </c>
      <c r="E17" s="120">
        <v>0.6173</v>
      </c>
      <c r="F17" s="120">
        <v>0.5673</v>
      </c>
      <c r="G17" s="120">
        <v>0.5671</v>
      </c>
      <c r="H17" s="120">
        <v>0.6274</v>
      </c>
      <c r="I17" s="120">
        <v>0.0419</v>
      </c>
      <c r="J17" s="121">
        <v>0.0437</v>
      </c>
      <c r="K17" s="121">
        <v>0.05</v>
      </c>
      <c r="L17" s="121">
        <v>0.0518</v>
      </c>
      <c r="M17" s="121">
        <v>0.0524</v>
      </c>
      <c r="N17" s="121">
        <v>0.0476</v>
      </c>
      <c r="O17" s="121">
        <v>0.0491</v>
      </c>
      <c r="P17" s="121">
        <v>0.0494</v>
      </c>
      <c r="Q17" s="121">
        <v>0.0456</v>
      </c>
      <c r="R17" s="121">
        <v>0.0384</v>
      </c>
      <c r="S17" s="414">
        <f t="shared" si="0"/>
        <v>-22.2672064777328</v>
      </c>
      <c r="U17" s="150" t="s">
        <v>14</v>
      </c>
      <c r="V17" s="365">
        <v>145.508</v>
      </c>
      <c r="W17" s="360">
        <v>161.224</v>
      </c>
      <c r="X17" s="120">
        <v>171.488</v>
      </c>
      <c r="Y17" s="120">
        <v>157.6</v>
      </c>
      <c r="Z17" s="120">
        <v>157.53</v>
      </c>
      <c r="AA17" s="120">
        <v>174.2814</v>
      </c>
      <c r="AB17" s="120">
        <v>11.64</v>
      </c>
      <c r="AC17" s="121">
        <v>12.14</v>
      </c>
      <c r="AD17" s="121">
        <v>13.88</v>
      </c>
      <c r="AE17" s="121">
        <v>14.38</v>
      </c>
      <c r="AF17" s="121">
        <v>14.57</v>
      </c>
      <c r="AG17" s="121">
        <v>13.21</v>
      </c>
      <c r="AH17" s="121">
        <v>13.64</v>
      </c>
      <c r="AI17" s="121">
        <v>13.71</v>
      </c>
      <c r="AJ17" s="121">
        <v>12.67</v>
      </c>
      <c r="AK17" s="121">
        <v>10.68</v>
      </c>
      <c r="AL17" s="420">
        <f t="shared" si="1"/>
        <v>-22.10065645514224</v>
      </c>
    </row>
    <row r="18" spans="2:38" ht="12.75" customHeight="1">
      <c r="B18" s="150" t="s">
        <v>15</v>
      </c>
      <c r="C18" s="365">
        <v>0.0543</v>
      </c>
      <c r="D18" s="360">
        <v>0.065</v>
      </c>
      <c r="E18" s="120">
        <v>0.0644</v>
      </c>
      <c r="F18" s="120">
        <v>0.055</v>
      </c>
      <c r="G18" s="120">
        <v>0.0496</v>
      </c>
      <c r="H18" s="120">
        <v>0.0527</v>
      </c>
      <c r="I18" s="120">
        <v>0.0509</v>
      </c>
      <c r="J18" s="121">
        <v>0.0618</v>
      </c>
      <c r="K18" s="121">
        <v>0.0614</v>
      </c>
      <c r="L18" s="121">
        <v>0.0672</v>
      </c>
      <c r="M18" s="121">
        <v>0.0653</v>
      </c>
      <c r="N18" s="121">
        <v>0.0722</v>
      </c>
      <c r="O18" s="121">
        <v>0.0681</v>
      </c>
      <c r="P18" s="121">
        <v>0.0745</v>
      </c>
      <c r="Q18" s="121">
        <v>0.0673</v>
      </c>
      <c r="R18" s="121">
        <v>0.0724</v>
      </c>
      <c r="S18" s="414">
        <f t="shared" si="0"/>
        <v>-2.8187919463087128</v>
      </c>
      <c r="U18" s="150" t="s">
        <v>15</v>
      </c>
      <c r="V18" s="365">
        <v>15.09</v>
      </c>
      <c r="W18" s="360">
        <v>18.05</v>
      </c>
      <c r="X18" s="120">
        <v>17.89</v>
      </c>
      <c r="Y18" s="120">
        <v>15.29</v>
      </c>
      <c r="Z18" s="120">
        <v>13.79</v>
      </c>
      <c r="AA18" s="120">
        <v>14.63</v>
      </c>
      <c r="AB18" s="120">
        <v>14.14</v>
      </c>
      <c r="AC18" s="121">
        <v>17.18</v>
      </c>
      <c r="AD18" s="121">
        <v>17.06</v>
      </c>
      <c r="AE18" s="121">
        <v>18.68</v>
      </c>
      <c r="AF18" s="121">
        <v>18.15</v>
      </c>
      <c r="AG18" s="121">
        <v>20.07</v>
      </c>
      <c r="AH18" s="121">
        <v>18.92</v>
      </c>
      <c r="AI18" s="121">
        <v>20.7</v>
      </c>
      <c r="AJ18" s="121">
        <v>18.7</v>
      </c>
      <c r="AK18" s="121">
        <v>20.11</v>
      </c>
      <c r="AL18" s="420">
        <f t="shared" si="1"/>
        <v>-2.850241545893719</v>
      </c>
    </row>
    <row r="19" spans="2:38" ht="12.75" customHeight="1">
      <c r="B19" s="150" t="s">
        <v>16</v>
      </c>
      <c r="C19" s="365">
        <v>0</v>
      </c>
      <c r="D19" s="360">
        <v>0</v>
      </c>
      <c r="E19" s="120">
        <v>0</v>
      </c>
      <c r="F19" s="120">
        <v>0</v>
      </c>
      <c r="G19" s="120">
        <v>0</v>
      </c>
      <c r="H19" s="120">
        <v>0</v>
      </c>
      <c r="I19" s="120">
        <v>0</v>
      </c>
      <c r="J19" s="121">
        <v>0</v>
      </c>
      <c r="K19" s="121">
        <v>0</v>
      </c>
      <c r="L19" s="121">
        <v>0.1017</v>
      </c>
      <c r="M19" s="121">
        <v>0.0772</v>
      </c>
      <c r="N19" s="121">
        <v>0.0888</v>
      </c>
      <c r="O19" s="121">
        <v>0.0723</v>
      </c>
      <c r="P19" s="121">
        <v>0.0798</v>
      </c>
      <c r="Q19" s="121">
        <v>0.0681</v>
      </c>
      <c r="R19" s="121">
        <v>0.075</v>
      </c>
      <c r="S19" s="414">
        <f t="shared" si="0"/>
        <v>-6.015037593984961</v>
      </c>
      <c r="U19" s="150" t="s">
        <v>16</v>
      </c>
      <c r="V19" s="365">
        <v>0</v>
      </c>
      <c r="W19" s="360">
        <v>0</v>
      </c>
      <c r="X19" s="120">
        <v>0</v>
      </c>
      <c r="Y19" s="120">
        <v>0</v>
      </c>
      <c r="Z19" s="120">
        <v>0</v>
      </c>
      <c r="AA19" s="120">
        <v>0</v>
      </c>
      <c r="AB19" s="120">
        <v>0</v>
      </c>
      <c r="AC19" s="121">
        <v>0</v>
      </c>
      <c r="AD19" s="121">
        <v>0</v>
      </c>
      <c r="AE19" s="121">
        <v>28.25</v>
      </c>
      <c r="AF19" s="121">
        <v>21.44</v>
      </c>
      <c r="AG19" s="121">
        <v>24.66</v>
      </c>
      <c r="AH19" s="121">
        <v>20.09</v>
      </c>
      <c r="AI19" s="121">
        <v>22.16</v>
      </c>
      <c r="AJ19" s="121">
        <v>18.92</v>
      </c>
      <c r="AK19" s="121">
        <v>20.83</v>
      </c>
      <c r="AL19" s="420">
        <f t="shared" si="1"/>
        <v>-6.001805054151633</v>
      </c>
    </row>
    <row r="20" spans="2:38" ht="12.75" customHeight="1">
      <c r="B20" s="150" t="s">
        <v>17</v>
      </c>
      <c r="C20" s="365">
        <v>0.0575</v>
      </c>
      <c r="D20" s="360">
        <v>0.0653</v>
      </c>
      <c r="E20" s="120">
        <v>0.0611</v>
      </c>
      <c r="F20" s="120">
        <v>0.0535</v>
      </c>
      <c r="G20" s="120">
        <v>0.0534</v>
      </c>
      <c r="H20" s="120">
        <v>0.054</v>
      </c>
      <c r="I20" s="120">
        <v>0.0536</v>
      </c>
      <c r="J20" s="121">
        <v>0.054</v>
      </c>
      <c r="K20" s="121">
        <v>0.0661</v>
      </c>
      <c r="L20" s="121">
        <v>0.0863</v>
      </c>
      <c r="M20" s="121">
        <v>0.0732</v>
      </c>
      <c r="N20" s="121">
        <v>0.0892</v>
      </c>
      <c r="O20" s="121">
        <v>0.0752</v>
      </c>
      <c r="P20" s="121">
        <v>0.0959</v>
      </c>
      <c r="Q20" s="121">
        <v>0.0731</v>
      </c>
      <c r="R20" s="121">
        <v>0.0931</v>
      </c>
      <c r="S20" s="414">
        <f t="shared" si="0"/>
        <v>-2.919708029197077</v>
      </c>
      <c r="U20" s="150" t="s">
        <v>17</v>
      </c>
      <c r="V20" s="365">
        <v>15.981</v>
      </c>
      <c r="W20" s="360">
        <v>18.137</v>
      </c>
      <c r="X20" s="120">
        <v>16.98</v>
      </c>
      <c r="Y20" s="120">
        <v>14.8755</v>
      </c>
      <c r="Z20" s="120">
        <v>14.8321</v>
      </c>
      <c r="AA20" s="120">
        <v>14.9992</v>
      </c>
      <c r="AB20" s="120">
        <v>14.89</v>
      </c>
      <c r="AC20" s="121">
        <v>15</v>
      </c>
      <c r="AD20" s="121">
        <v>18.37</v>
      </c>
      <c r="AE20" s="121">
        <v>23.98</v>
      </c>
      <c r="AF20" s="121">
        <v>20.34</v>
      </c>
      <c r="AG20" s="121">
        <v>24.78</v>
      </c>
      <c r="AH20" s="121">
        <v>20.9</v>
      </c>
      <c r="AI20" s="121">
        <v>26.64</v>
      </c>
      <c r="AJ20" s="121">
        <v>20.32</v>
      </c>
      <c r="AK20" s="121">
        <v>25.85</v>
      </c>
      <c r="AL20" s="420">
        <f t="shared" si="1"/>
        <v>-2.965465465465462</v>
      </c>
    </row>
    <row r="21" spans="2:38" ht="12.75" customHeight="1">
      <c r="B21" s="150" t="s">
        <v>18</v>
      </c>
      <c r="C21" s="365">
        <v>0.0521</v>
      </c>
      <c r="D21" s="360">
        <v>0.0578</v>
      </c>
      <c r="E21" s="120">
        <v>0.055</v>
      </c>
      <c r="F21" s="120">
        <v>0.0583</v>
      </c>
      <c r="G21" s="120">
        <v>0.0521</v>
      </c>
      <c r="H21" s="120">
        <v>0.0575</v>
      </c>
      <c r="I21" s="120">
        <v>0.058</v>
      </c>
      <c r="J21" s="121">
        <v>0.0646</v>
      </c>
      <c r="K21" s="121">
        <v>0.0635</v>
      </c>
      <c r="L21" s="121">
        <v>0.0682</v>
      </c>
      <c r="M21" s="121">
        <v>0.0678</v>
      </c>
      <c r="N21" s="121">
        <v>0.0729</v>
      </c>
      <c r="O21" s="121">
        <v>0.0701</v>
      </c>
      <c r="P21" s="121">
        <v>0.0762</v>
      </c>
      <c r="Q21" s="121">
        <v>0.0701</v>
      </c>
      <c r="R21" s="121">
        <v>0.0733</v>
      </c>
      <c r="S21" s="414">
        <f t="shared" si="0"/>
        <v>-3.8057742782152224</v>
      </c>
      <c r="U21" s="150" t="s">
        <v>18</v>
      </c>
      <c r="V21" s="365">
        <v>14.46</v>
      </c>
      <c r="W21" s="360">
        <v>16.055</v>
      </c>
      <c r="X21" s="120">
        <v>15.29</v>
      </c>
      <c r="Y21" s="120">
        <v>16.2</v>
      </c>
      <c r="Z21" s="120">
        <v>14.46</v>
      </c>
      <c r="AA21" s="120">
        <v>15.98</v>
      </c>
      <c r="AB21" s="120">
        <v>16.11</v>
      </c>
      <c r="AC21" s="121">
        <v>17.95</v>
      </c>
      <c r="AD21" s="121">
        <v>17.63</v>
      </c>
      <c r="AE21" s="121">
        <v>18.95</v>
      </c>
      <c r="AF21" s="121">
        <v>18.83</v>
      </c>
      <c r="AG21" s="121">
        <v>20.24</v>
      </c>
      <c r="AH21" s="121">
        <v>19.47</v>
      </c>
      <c r="AI21" s="121">
        <v>21.16</v>
      </c>
      <c r="AJ21" s="121">
        <v>19.46</v>
      </c>
      <c r="AK21" s="121">
        <v>20.35</v>
      </c>
      <c r="AL21" s="420">
        <f t="shared" si="1"/>
        <v>-3.8279773156899752</v>
      </c>
    </row>
    <row r="22" spans="2:38" ht="12.75" customHeight="1">
      <c r="B22" s="150" t="s">
        <v>19</v>
      </c>
      <c r="C22" s="365">
        <v>0.1987</v>
      </c>
      <c r="D22" s="360">
        <v>0.1991</v>
      </c>
      <c r="E22" s="120">
        <v>0.2354</v>
      </c>
      <c r="F22" s="120">
        <v>0.2392</v>
      </c>
      <c r="G22" s="120">
        <v>0.2781</v>
      </c>
      <c r="H22" s="120">
        <v>0.2775</v>
      </c>
      <c r="I22" s="120">
        <v>0.2775</v>
      </c>
      <c r="J22" s="121">
        <v>0.2779</v>
      </c>
      <c r="K22" s="121">
        <v>0.289</v>
      </c>
      <c r="L22" s="121">
        <v>0.354</v>
      </c>
      <c r="M22" s="121">
        <v>0.3521</v>
      </c>
      <c r="N22" s="121">
        <v>0.3551</v>
      </c>
      <c r="O22" s="121">
        <v>0.354</v>
      </c>
      <c r="P22" s="121">
        <v>0.3631</v>
      </c>
      <c r="Q22" s="121">
        <v>0.3604</v>
      </c>
      <c r="R22" s="121">
        <v>0.3492</v>
      </c>
      <c r="S22" s="414">
        <f t="shared" si="0"/>
        <v>-3.8281465161112553</v>
      </c>
      <c r="U22" s="150" t="s">
        <v>19</v>
      </c>
      <c r="V22" s="365">
        <v>55.2</v>
      </c>
      <c r="W22" s="360">
        <v>55.3</v>
      </c>
      <c r="X22" s="120">
        <v>65.4</v>
      </c>
      <c r="Y22" s="120">
        <v>66.44</v>
      </c>
      <c r="Z22" s="120">
        <v>77.26</v>
      </c>
      <c r="AA22" s="120">
        <v>77.09</v>
      </c>
      <c r="AB22" s="120">
        <v>77.09</v>
      </c>
      <c r="AC22" s="121">
        <v>77.21</v>
      </c>
      <c r="AD22" s="121">
        <v>80.28</v>
      </c>
      <c r="AE22" s="121">
        <v>98.34</v>
      </c>
      <c r="AF22" s="121">
        <v>97.8</v>
      </c>
      <c r="AG22" s="121">
        <v>98.64</v>
      </c>
      <c r="AH22" s="121">
        <v>98.34</v>
      </c>
      <c r="AI22" s="121">
        <v>100.88</v>
      </c>
      <c r="AJ22" s="121">
        <v>100.12</v>
      </c>
      <c r="AK22" s="121">
        <v>97</v>
      </c>
      <c r="AL22" s="420">
        <f t="shared" si="1"/>
        <v>-3.8461538461538414</v>
      </c>
    </row>
    <row r="23" spans="2:38" ht="12.75" customHeight="1">
      <c r="B23" s="150" t="s">
        <v>163</v>
      </c>
      <c r="C23" s="365">
        <v>0.0629</v>
      </c>
      <c r="D23" s="360">
        <v>0.072</v>
      </c>
      <c r="E23" s="120">
        <v>0.0757</v>
      </c>
      <c r="F23" s="120">
        <v>0.0534</v>
      </c>
      <c r="G23" s="120">
        <v>0.0617</v>
      </c>
      <c r="H23" s="120">
        <v>0.0787</v>
      </c>
      <c r="I23" s="120">
        <v>0.0694</v>
      </c>
      <c r="J23" s="121">
        <v>0.0875</v>
      </c>
      <c r="K23" s="121">
        <v>0.0769</v>
      </c>
      <c r="L23" s="121">
        <v>0.0968</v>
      </c>
      <c r="M23" s="121">
        <v>0.0834</v>
      </c>
      <c r="N23" s="121">
        <v>0.0946</v>
      </c>
      <c r="O23" s="121">
        <v>0.0797</v>
      </c>
      <c r="P23" s="121">
        <v>0.0951</v>
      </c>
      <c r="Q23" s="121">
        <v>0.0766</v>
      </c>
      <c r="R23" s="121">
        <v>0.0905</v>
      </c>
      <c r="S23" s="414">
        <f t="shared" si="0"/>
        <v>-4.837013669821247</v>
      </c>
      <c r="U23" s="150" t="s">
        <v>163</v>
      </c>
      <c r="V23" s="365">
        <v>17.468</v>
      </c>
      <c r="W23" s="360">
        <v>19.99</v>
      </c>
      <c r="X23" s="120">
        <v>21.041</v>
      </c>
      <c r="Y23" s="120">
        <v>14.841</v>
      </c>
      <c r="Z23" s="120">
        <v>17.148</v>
      </c>
      <c r="AA23" s="120">
        <v>21.86</v>
      </c>
      <c r="AB23" s="120">
        <v>19.27</v>
      </c>
      <c r="AC23" s="121">
        <v>24.32</v>
      </c>
      <c r="AD23" s="121">
        <v>21.36</v>
      </c>
      <c r="AE23" s="121">
        <v>26.89</v>
      </c>
      <c r="AF23" s="121">
        <v>23.17</v>
      </c>
      <c r="AG23" s="121">
        <v>26.29</v>
      </c>
      <c r="AH23" s="121">
        <v>22.14</v>
      </c>
      <c r="AI23" s="121">
        <v>26.41</v>
      </c>
      <c r="AJ23" s="121">
        <v>21.27</v>
      </c>
      <c r="AK23" s="121">
        <v>25.13</v>
      </c>
      <c r="AL23" s="420">
        <f t="shared" si="1"/>
        <v>-4.846648996592204</v>
      </c>
    </row>
    <row r="24" spans="2:38" ht="12.75" customHeight="1">
      <c r="B24" s="150" t="s">
        <v>22</v>
      </c>
      <c r="C24" s="365">
        <v>0.0219</v>
      </c>
      <c r="D24" s="360">
        <v>0.0353</v>
      </c>
      <c r="E24" s="120">
        <v>0.037</v>
      </c>
      <c r="F24" s="120">
        <v>0.0267</v>
      </c>
      <c r="G24" s="120">
        <v>0.0222</v>
      </c>
      <c r="H24" s="120">
        <v>0.0288</v>
      </c>
      <c r="I24" s="120">
        <v>0.0274</v>
      </c>
      <c r="J24" s="121">
        <v>0.0322</v>
      </c>
      <c r="K24" s="121">
        <v>0.0358</v>
      </c>
      <c r="L24" s="121">
        <v>0.039</v>
      </c>
      <c r="M24" s="121">
        <v>0.0354</v>
      </c>
      <c r="N24" s="121">
        <v>0.0354</v>
      </c>
      <c r="O24" s="121">
        <v>0.0484</v>
      </c>
      <c r="P24" s="121">
        <v>0.0488</v>
      </c>
      <c r="Q24" s="121">
        <v>0.0496</v>
      </c>
      <c r="R24" s="121">
        <v>0.0485</v>
      </c>
      <c r="S24" s="414">
        <f t="shared" si="0"/>
        <v>-0.6147540983606591</v>
      </c>
      <c r="U24" s="150" t="s">
        <v>22</v>
      </c>
      <c r="V24" s="365">
        <v>6.08</v>
      </c>
      <c r="W24" s="360">
        <v>9.81</v>
      </c>
      <c r="X24" s="120">
        <v>10.27</v>
      </c>
      <c r="Y24" s="120">
        <v>7.42</v>
      </c>
      <c r="Z24" s="120">
        <v>6.18</v>
      </c>
      <c r="AA24" s="120">
        <v>8</v>
      </c>
      <c r="AB24" s="120">
        <v>7.6</v>
      </c>
      <c r="AC24" s="121">
        <v>8.95</v>
      </c>
      <c r="AD24" s="121">
        <v>9.94</v>
      </c>
      <c r="AE24" s="121">
        <v>10.84</v>
      </c>
      <c r="AF24" s="121">
        <v>9.84</v>
      </c>
      <c r="AG24" s="121">
        <v>9.83</v>
      </c>
      <c r="AH24" s="121">
        <v>13.45</v>
      </c>
      <c r="AI24" s="121">
        <v>13.56</v>
      </c>
      <c r="AJ24" s="121">
        <v>13.77</v>
      </c>
      <c r="AK24" s="121">
        <v>13.47</v>
      </c>
      <c r="AL24" s="420">
        <f t="shared" si="1"/>
        <v>-0.663716814159291</v>
      </c>
    </row>
    <row r="25" spans="2:38" ht="12.75" customHeight="1">
      <c r="B25" s="150" t="s">
        <v>23</v>
      </c>
      <c r="C25" s="365">
        <v>0.1137</v>
      </c>
      <c r="D25" s="360">
        <v>0.1321</v>
      </c>
      <c r="E25" s="120">
        <v>0.1466</v>
      </c>
      <c r="F25" s="120">
        <v>0.1403</v>
      </c>
      <c r="G25" s="120">
        <v>0.1296</v>
      </c>
      <c r="H25" s="120">
        <v>0.1564</v>
      </c>
      <c r="I25" s="120">
        <v>0.1501</v>
      </c>
      <c r="J25" s="121">
        <v>0.1863</v>
      </c>
      <c r="K25" s="121">
        <v>0.1761</v>
      </c>
      <c r="L25" s="121">
        <v>0.2109</v>
      </c>
      <c r="M25" s="121">
        <v>0.2081</v>
      </c>
      <c r="N25" s="121">
        <v>0.2119</v>
      </c>
      <c r="O25" s="121">
        <v>0.1931</v>
      </c>
      <c r="P25" s="121">
        <v>0.1724</v>
      </c>
      <c r="Q25" s="121">
        <v>0.0423</v>
      </c>
      <c r="R25" s="121">
        <v>0.0436</v>
      </c>
      <c r="S25" s="414" t="s">
        <v>109</v>
      </c>
      <c r="U25" s="150" t="s">
        <v>23</v>
      </c>
      <c r="V25" s="365">
        <v>31.5829</v>
      </c>
      <c r="W25" s="360">
        <v>36.6889</v>
      </c>
      <c r="X25" s="120">
        <v>40.7387</v>
      </c>
      <c r="Y25" s="120">
        <v>38.965</v>
      </c>
      <c r="Z25" s="120">
        <v>36.0159</v>
      </c>
      <c r="AA25" s="120">
        <v>43.458</v>
      </c>
      <c r="AB25" s="120">
        <v>41.69</v>
      </c>
      <c r="AC25" s="121">
        <v>51.75</v>
      </c>
      <c r="AD25" s="121">
        <v>48.91</v>
      </c>
      <c r="AE25" s="121">
        <v>58.6</v>
      </c>
      <c r="AF25" s="121">
        <v>57.82</v>
      </c>
      <c r="AG25" s="121">
        <v>58.86</v>
      </c>
      <c r="AH25" s="121">
        <v>53.65</v>
      </c>
      <c r="AI25" s="121">
        <v>47.88</v>
      </c>
      <c r="AJ25" s="121">
        <v>11.75</v>
      </c>
      <c r="AK25" s="121">
        <v>12.12</v>
      </c>
      <c r="AL25" s="420" t="s">
        <v>109</v>
      </c>
    </row>
    <row r="26" spans="2:38" ht="12.75" customHeight="1">
      <c r="B26" s="150" t="s">
        <v>24</v>
      </c>
      <c r="C26" s="365">
        <v>0.0557</v>
      </c>
      <c r="D26" s="360">
        <v>0.0514</v>
      </c>
      <c r="E26" s="120">
        <v>0.0492</v>
      </c>
      <c r="F26" s="120">
        <v>0.0461</v>
      </c>
      <c r="G26" s="120">
        <v>0.0434</v>
      </c>
      <c r="H26" s="120">
        <v>0.0473</v>
      </c>
      <c r="I26" s="120">
        <v>0.0511</v>
      </c>
      <c r="J26" s="121">
        <v>0.0579</v>
      </c>
      <c r="K26" s="121">
        <v>0.0578</v>
      </c>
      <c r="L26" s="121">
        <v>0.0594</v>
      </c>
      <c r="M26" s="121">
        <v>0.0624</v>
      </c>
      <c r="N26" s="121">
        <v>0.0566</v>
      </c>
      <c r="O26" s="121">
        <v>0.0532</v>
      </c>
      <c r="P26" s="121">
        <v>0.0514</v>
      </c>
      <c r="Q26" s="121">
        <v>0.0496</v>
      </c>
      <c r="R26" s="121">
        <v>0.0482</v>
      </c>
      <c r="S26" s="414">
        <f t="shared" si="0"/>
        <v>-6.225680933852143</v>
      </c>
      <c r="U26" s="150" t="s">
        <v>24</v>
      </c>
      <c r="V26" s="365">
        <v>15.48</v>
      </c>
      <c r="W26" s="360">
        <v>14.28</v>
      </c>
      <c r="X26" s="120">
        <v>13.68</v>
      </c>
      <c r="Y26" s="120">
        <v>12.82</v>
      </c>
      <c r="Z26" s="120">
        <v>12.07</v>
      </c>
      <c r="AA26" s="120">
        <v>13.13</v>
      </c>
      <c r="AB26" s="120">
        <v>14.19</v>
      </c>
      <c r="AC26" s="121">
        <v>16.09</v>
      </c>
      <c r="AD26" s="121">
        <v>16.06</v>
      </c>
      <c r="AE26" s="121">
        <v>16.49</v>
      </c>
      <c r="AF26" s="121">
        <v>17.34</v>
      </c>
      <c r="AG26" s="121">
        <v>15.71</v>
      </c>
      <c r="AH26" s="121">
        <v>14.78</v>
      </c>
      <c r="AI26" s="121">
        <v>14.27</v>
      </c>
      <c r="AJ26" s="121">
        <v>13.77</v>
      </c>
      <c r="AK26" s="121">
        <v>13.4</v>
      </c>
      <c r="AL26" s="420">
        <f t="shared" si="1"/>
        <v>-6.096706377014711</v>
      </c>
    </row>
    <row r="27" spans="2:38" ht="12.75" customHeight="1">
      <c r="B27" s="150" t="s">
        <v>25</v>
      </c>
      <c r="C27" s="365">
        <v>10.2609</v>
      </c>
      <c r="D27" s="360">
        <v>11.6204</v>
      </c>
      <c r="E27" s="120">
        <v>13.9623</v>
      </c>
      <c r="F27" s="120">
        <v>12.9134</v>
      </c>
      <c r="G27" s="120">
        <v>14.5436</v>
      </c>
      <c r="H27" s="120">
        <v>15.4488</v>
      </c>
      <c r="I27" s="120">
        <v>15.1024</v>
      </c>
      <c r="J27" s="121">
        <v>16.4762</v>
      </c>
      <c r="K27" s="121">
        <v>14.281</v>
      </c>
      <c r="L27" s="121">
        <v>14.6362</v>
      </c>
      <c r="M27" s="121">
        <v>12.7979</v>
      </c>
      <c r="N27" s="121">
        <v>12.5032</v>
      </c>
      <c r="O27" s="121">
        <v>11.2102</v>
      </c>
      <c r="P27" s="121">
        <v>10.8796</v>
      </c>
      <c r="Q27" s="121">
        <v>10.8508</v>
      </c>
      <c r="R27" s="121">
        <v>10.9936</v>
      </c>
      <c r="S27" s="414">
        <f t="shared" si="0"/>
        <v>1.0478326409059227</v>
      </c>
      <c r="U27" s="150" t="s">
        <v>25</v>
      </c>
      <c r="V27" s="365">
        <v>2850.47</v>
      </c>
      <c r="W27" s="360">
        <v>3228.14</v>
      </c>
      <c r="X27" s="120">
        <v>3878.7264</v>
      </c>
      <c r="Y27" s="120">
        <v>3587.33</v>
      </c>
      <c r="Z27" s="120">
        <v>4040.2</v>
      </c>
      <c r="AA27" s="120">
        <v>4291.67</v>
      </c>
      <c r="AB27" s="120">
        <v>4195.44</v>
      </c>
      <c r="AC27" s="121">
        <v>4577.09</v>
      </c>
      <c r="AD27" s="121">
        <v>3967.26</v>
      </c>
      <c r="AE27" s="121">
        <v>4065.94</v>
      </c>
      <c r="AF27" s="121">
        <v>3555.25</v>
      </c>
      <c r="AG27" s="121">
        <v>3473.4</v>
      </c>
      <c r="AH27" s="121">
        <v>3114.2</v>
      </c>
      <c r="AI27" s="121">
        <v>3022.36</v>
      </c>
      <c r="AJ27" s="121">
        <v>3014.34</v>
      </c>
      <c r="AK27" s="121">
        <v>3054.03</v>
      </c>
      <c r="AL27" s="420">
        <f t="shared" si="1"/>
        <v>1.047856641829566</v>
      </c>
    </row>
    <row r="28" spans="2:38" ht="12.75" customHeight="1">
      <c r="B28" s="150" t="s">
        <v>27</v>
      </c>
      <c r="C28" s="365">
        <v>0.0697</v>
      </c>
      <c r="D28" s="360">
        <v>0.0757</v>
      </c>
      <c r="E28" s="120">
        <v>0.0807</v>
      </c>
      <c r="F28" s="120">
        <v>0.0675</v>
      </c>
      <c r="G28" s="120">
        <v>0.0631</v>
      </c>
      <c r="H28" s="120">
        <v>0.0665</v>
      </c>
      <c r="I28" s="120">
        <v>0.0644</v>
      </c>
      <c r="J28" s="121">
        <v>0.0741</v>
      </c>
      <c r="K28" s="121">
        <v>0.0756</v>
      </c>
      <c r="L28" s="121">
        <v>0.0844</v>
      </c>
      <c r="M28" s="121">
        <v>0.0812</v>
      </c>
      <c r="N28" s="121">
        <v>0.0846</v>
      </c>
      <c r="O28" s="121">
        <v>0.0798</v>
      </c>
      <c r="P28" s="121">
        <v>0.082</v>
      </c>
      <c r="Q28" s="121">
        <v>0.0764</v>
      </c>
      <c r="R28" s="121">
        <v>0.0771</v>
      </c>
      <c r="S28" s="414">
        <f t="shared" si="0"/>
        <v>-5.975609756097563</v>
      </c>
      <c r="U28" s="150" t="s">
        <v>27</v>
      </c>
      <c r="V28" s="365">
        <v>19.37</v>
      </c>
      <c r="W28" s="360">
        <v>21.04</v>
      </c>
      <c r="X28" s="120">
        <v>22.42</v>
      </c>
      <c r="Y28" s="120">
        <v>18.76</v>
      </c>
      <c r="Z28" s="120">
        <v>17.52</v>
      </c>
      <c r="AA28" s="120">
        <v>18.48</v>
      </c>
      <c r="AB28" s="120">
        <v>17.9</v>
      </c>
      <c r="AC28" s="121">
        <v>20.58</v>
      </c>
      <c r="AD28" s="121">
        <v>21.01</v>
      </c>
      <c r="AE28" s="121">
        <v>23.46</v>
      </c>
      <c r="AF28" s="121">
        <v>22.56</v>
      </c>
      <c r="AG28" s="121">
        <v>23.49</v>
      </c>
      <c r="AH28" s="121">
        <v>22.18</v>
      </c>
      <c r="AI28" s="121">
        <v>22.78</v>
      </c>
      <c r="AJ28" s="121">
        <v>21.23</v>
      </c>
      <c r="AK28" s="121">
        <v>21.43</v>
      </c>
      <c r="AL28" s="420">
        <f t="shared" si="1"/>
        <v>-5.926251097453913</v>
      </c>
    </row>
    <row r="29" spans="2:38" ht="12.75" customHeight="1">
      <c r="B29" s="150" t="s">
        <v>28</v>
      </c>
      <c r="C29" s="365">
        <v>0.0586</v>
      </c>
      <c r="D29" s="360">
        <v>0.0616</v>
      </c>
      <c r="E29" s="120">
        <v>0.0649</v>
      </c>
      <c r="F29" s="120">
        <v>0.062</v>
      </c>
      <c r="G29" s="120">
        <v>0.0622</v>
      </c>
      <c r="H29" s="120">
        <v>0.0602</v>
      </c>
      <c r="I29" s="120">
        <v>0.0694</v>
      </c>
      <c r="J29" s="121">
        <v>0.0721</v>
      </c>
      <c r="K29" s="121">
        <v>0.0758</v>
      </c>
      <c r="L29" s="121">
        <v>0.0763</v>
      </c>
      <c r="M29" s="121">
        <v>0.0767</v>
      </c>
      <c r="N29" s="121">
        <v>0.0754</v>
      </c>
      <c r="O29" s="121">
        <v>0.0748</v>
      </c>
      <c r="P29" s="121">
        <v>0.073</v>
      </c>
      <c r="Q29" s="121">
        <v>0.073</v>
      </c>
      <c r="R29" s="121">
        <v>0.0711</v>
      </c>
      <c r="S29" s="414">
        <f t="shared" si="0"/>
        <v>-2.602739726027396</v>
      </c>
      <c r="U29" s="150" t="s">
        <v>28</v>
      </c>
      <c r="V29" s="365">
        <v>16.27</v>
      </c>
      <c r="W29" s="360">
        <v>17.11</v>
      </c>
      <c r="X29" s="120">
        <v>18.03</v>
      </c>
      <c r="Y29" s="120">
        <v>17.23</v>
      </c>
      <c r="Z29" s="120">
        <v>17.29</v>
      </c>
      <c r="AA29" s="120">
        <v>16.71</v>
      </c>
      <c r="AB29" s="120">
        <v>19.29</v>
      </c>
      <c r="AC29" s="121">
        <v>20.03</v>
      </c>
      <c r="AD29" s="121">
        <v>21.05</v>
      </c>
      <c r="AE29" s="121">
        <v>21.2</v>
      </c>
      <c r="AF29" s="121">
        <v>21.32</v>
      </c>
      <c r="AG29" s="121">
        <v>20.96</v>
      </c>
      <c r="AH29" s="121">
        <v>20.78</v>
      </c>
      <c r="AI29" s="121">
        <v>20.28</v>
      </c>
      <c r="AJ29" s="121">
        <v>20.28</v>
      </c>
      <c r="AK29" s="121">
        <v>19.75</v>
      </c>
      <c r="AL29" s="420">
        <f t="shared" si="1"/>
        <v>-2.6134122287968498</v>
      </c>
    </row>
    <row r="30" spans="2:38" ht="12.75" customHeight="1">
      <c r="B30" s="150" t="s">
        <v>29</v>
      </c>
      <c r="C30" s="365">
        <v>0.1453</v>
      </c>
      <c r="D30" s="360">
        <v>0.182</v>
      </c>
      <c r="E30" s="120">
        <v>0.174</v>
      </c>
      <c r="F30" s="120">
        <v>0.1926</v>
      </c>
      <c r="G30" s="120">
        <v>0.1701</v>
      </c>
      <c r="H30" s="120">
        <v>0.2015</v>
      </c>
      <c r="I30" s="120">
        <v>0.1832</v>
      </c>
      <c r="J30" s="121">
        <v>0.2145</v>
      </c>
      <c r="K30" s="121">
        <v>0.199</v>
      </c>
      <c r="L30" s="121">
        <v>0.2375</v>
      </c>
      <c r="M30" s="121">
        <v>0.1963</v>
      </c>
      <c r="N30" s="121">
        <v>0.2146</v>
      </c>
      <c r="O30" s="121">
        <v>0.2042</v>
      </c>
      <c r="P30" s="121">
        <v>0.2098</v>
      </c>
      <c r="Q30" s="121">
        <v>0.2073</v>
      </c>
      <c r="R30" s="121">
        <v>0.2106</v>
      </c>
      <c r="S30" s="414">
        <f t="shared" si="0"/>
        <v>0.38131553860820927</v>
      </c>
      <c r="U30" s="150" t="s">
        <v>29</v>
      </c>
      <c r="V30" s="365">
        <v>40.37</v>
      </c>
      <c r="W30" s="360">
        <v>50.57</v>
      </c>
      <c r="X30" s="120">
        <v>48.34</v>
      </c>
      <c r="Y30" s="120">
        <v>53.5</v>
      </c>
      <c r="Z30" s="120">
        <v>47.25</v>
      </c>
      <c r="AA30" s="120">
        <v>55.99</v>
      </c>
      <c r="AB30" s="120">
        <v>50.88</v>
      </c>
      <c r="AC30" s="121">
        <v>59.58</v>
      </c>
      <c r="AD30" s="121">
        <v>55.28</v>
      </c>
      <c r="AE30" s="121">
        <v>65.98</v>
      </c>
      <c r="AF30" s="121">
        <v>54.53</v>
      </c>
      <c r="AG30" s="121">
        <v>59.61</v>
      </c>
      <c r="AH30" s="121">
        <v>56.73</v>
      </c>
      <c r="AI30" s="121">
        <v>58.28</v>
      </c>
      <c r="AJ30" s="121">
        <v>57.58</v>
      </c>
      <c r="AK30" s="121">
        <v>58.5</v>
      </c>
      <c r="AL30" s="420">
        <f t="shared" si="1"/>
        <v>0.37748798901852926</v>
      </c>
    </row>
    <row r="31" spans="2:38" ht="12.75" customHeight="1">
      <c r="B31" s="150" t="s">
        <v>30</v>
      </c>
      <c r="C31" s="365">
        <v>0.0625</v>
      </c>
      <c r="D31" s="360">
        <v>0.0629</v>
      </c>
      <c r="E31" s="120">
        <v>0.0604</v>
      </c>
      <c r="F31" s="120">
        <v>0.0595</v>
      </c>
      <c r="G31" s="120">
        <v>0.0594</v>
      </c>
      <c r="H31" s="120">
        <v>0.063</v>
      </c>
      <c r="I31" s="120">
        <v>0.061</v>
      </c>
      <c r="J31" s="121">
        <v>0.0738</v>
      </c>
      <c r="K31" s="121">
        <v>0.0739</v>
      </c>
      <c r="L31" s="121">
        <v>0.0853</v>
      </c>
      <c r="M31" s="121">
        <v>0.0836</v>
      </c>
      <c r="N31" s="121">
        <v>0.0933</v>
      </c>
      <c r="O31" s="121">
        <v>0.0934</v>
      </c>
      <c r="P31" s="121">
        <v>0.1039</v>
      </c>
      <c r="Q31" s="121">
        <v>0.0976</v>
      </c>
      <c r="R31" s="121">
        <v>0.0982</v>
      </c>
      <c r="S31" s="414">
        <f t="shared" si="0"/>
        <v>-5.486044273339759</v>
      </c>
      <c r="U31" s="150" t="s">
        <v>30</v>
      </c>
      <c r="V31" s="365">
        <v>17.366</v>
      </c>
      <c r="W31" s="360">
        <v>17.477</v>
      </c>
      <c r="X31" s="120">
        <v>16.78</v>
      </c>
      <c r="Y31" s="120">
        <v>16.5172</v>
      </c>
      <c r="Z31" s="120">
        <v>16.491</v>
      </c>
      <c r="AA31" s="120">
        <v>17.494</v>
      </c>
      <c r="AB31" s="120">
        <v>16.95</v>
      </c>
      <c r="AC31" s="121">
        <v>20.51</v>
      </c>
      <c r="AD31" s="121">
        <v>20.52</v>
      </c>
      <c r="AE31" s="121">
        <v>23.69</v>
      </c>
      <c r="AF31" s="121">
        <v>23.23</v>
      </c>
      <c r="AG31" s="121">
        <v>25.93</v>
      </c>
      <c r="AH31" s="121">
        <v>25.96</v>
      </c>
      <c r="AI31" s="121">
        <v>28.87</v>
      </c>
      <c r="AJ31" s="121">
        <v>27.11</v>
      </c>
      <c r="AK31" s="121">
        <v>27.28</v>
      </c>
      <c r="AL31" s="420">
        <f t="shared" si="1"/>
        <v>-5.507447177000346</v>
      </c>
    </row>
    <row r="32" spans="2:38" ht="12.75" customHeight="1">
      <c r="B32" s="150" t="s">
        <v>31</v>
      </c>
      <c r="C32" s="365">
        <v>0.1217</v>
      </c>
      <c r="D32" s="360">
        <v>0.1241</v>
      </c>
      <c r="E32" s="120">
        <v>0.1236</v>
      </c>
      <c r="F32" s="120">
        <v>0.114</v>
      </c>
      <c r="G32" s="120">
        <v>0.1141</v>
      </c>
      <c r="H32" s="120">
        <v>0.1189</v>
      </c>
      <c r="I32" s="120">
        <v>0.1188</v>
      </c>
      <c r="J32" s="121">
        <v>0.1188</v>
      </c>
      <c r="K32" s="121">
        <v>0.1188</v>
      </c>
      <c r="L32" s="121">
        <v>0.124</v>
      </c>
      <c r="M32" s="121">
        <v>0.1251</v>
      </c>
      <c r="N32" s="121">
        <v>0.1363</v>
      </c>
      <c r="O32" s="121">
        <v>0.1379</v>
      </c>
      <c r="P32" s="121">
        <v>0.141</v>
      </c>
      <c r="Q32" s="121">
        <v>0.1385</v>
      </c>
      <c r="R32" s="121">
        <v>0.1512</v>
      </c>
      <c r="S32" s="414">
        <f t="shared" si="0"/>
        <v>7.2340425531915</v>
      </c>
      <c r="U32" s="150" t="s">
        <v>31</v>
      </c>
      <c r="V32" s="365">
        <v>33.813</v>
      </c>
      <c r="W32" s="360">
        <v>34.4805</v>
      </c>
      <c r="X32" s="120">
        <v>34.34</v>
      </c>
      <c r="Y32" s="120">
        <v>31.6583</v>
      </c>
      <c r="Z32" s="120">
        <v>31.6937</v>
      </c>
      <c r="AA32" s="120">
        <v>33.0184</v>
      </c>
      <c r="AB32" s="120">
        <v>33.01</v>
      </c>
      <c r="AC32" s="121">
        <v>33</v>
      </c>
      <c r="AD32" s="121">
        <v>33.01</v>
      </c>
      <c r="AE32" s="121">
        <v>34.44</v>
      </c>
      <c r="AF32" s="121">
        <v>34.74</v>
      </c>
      <c r="AG32" s="121">
        <v>37.86</v>
      </c>
      <c r="AH32" s="121">
        <v>38.3</v>
      </c>
      <c r="AI32" s="121">
        <v>39.16</v>
      </c>
      <c r="AJ32" s="121">
        <v>38.48</v>
      </c>
      <c r="AK32" s="121">
        <v>41.99</v>
      </c>
      <c r="AL32" s="420">
        <f t="shared" si="1"/>
        <v>7.226762002042915</v>
      </c>
    </row>
    <row r="33" spans="2:38" ht="12.75" customHeight="1">
      <c r="B33" s="150" t="s">
        <v>32</v>
      </c>
      <c r="C33" s="365">
        <v>0.0558</v>
      </c>
      <c r="D33" s="360">
        <v>0.0712</v>
      </c>
      <c r="E33" s="120">
        <v>0.0658</v>
      </c>
      <c r="F33" s="120">
        <v>0.0539</v>
      </c>
      <c r="G33" s="120">
        <v>0.0582</v>
      </c>
      <c r="H33" s="120">
        <v>0.0673</v>
      </c>
      <c r="I33" s="120">
        <v>0.0668</v>
      </c>
      <c r="J33" s="121">
        <v>0.0792</v>
      </c>
      <c r="K33" s="121">
        <v>0.0798</v>
      </c>
      <c r="L33" s="121">
        <v>0.073</v>
      </c>
      <c r="M33" s="121">
        <v>0.0668</v>
      </c>
      <c r="N33" s="121">
        <v>0.071</v>
      </c>
      <c r="O33" s="121">
        <v>0.0667</v>
      </c>
      <c r="P33" s="121">
        <v>0.0634</v>
      </c>
      <c r="Q33" s="121">
        <v>0.0629</v>
      </c>
      <c r="R33" s="121">
        <v>0.0609</v>
      </c>
      <c r="S33" s="414">
        <f t="shared" si="0"/>
        <v>-3.9432176656151348</v>
      </c>
      <c r="U33" s="150" t="s">
        <v>32</v>
      </c>
      <c r="V33" s="365">
        <v>15.51</v>
      </c>
      <c r="W33" s="360">
        <v>19.77</v>
      </c>
      <c r="X33" s="120">
        <v>18.28</v>
      </c>
      <c r="Y33" s="120">
        <v>14.96</v>
      </c>
      <c r="Z33" s="120">
        <v>16.1768</v>
      </c>
      <c r="AA33" s="120">
        <v>18.6846</v>
      </c>
      <c r="AB33" s="120">
        <v>18.56</v>
      </c>
      <c r="AC33" s="121">
        <v>22.01</v>
      </c>
      <c r="AD33" s="121">
        <v>22.16</v>
      </c>
      <c r="AE33" s="121">
        <v>20.28</v>
      </c>
      <c r="AF33" s="121">
        <v>18.57</v>
      </c>
      <c r="AG33" s="121">
        <v>19.71</v>
      </c>
      <c r="AH33" s="121">
        <v>18.54</v>
      </c>
      <c r="AI33" s="121">
        <v>17.61</v>
      </c>
      <c r="AJ33" s="121">
        <v>17.48</v>
      </c>
      <c r="AK33" s="121">
        <v>16.91</v>
      </c>
      <c r="AL33" s="420">
        <f t="shared" si="1"/>
        <v>-3.975014196479269</v>
      </c>
    </row>
    <row r="34" spans="2:38" ht="12.75" customHeight="1">
      <c r="B34" s="150" t="s">
        <v>33</v>
      </c>
      <c r="C34" s="365">
        <v>1.3795</v>
      </c>
      <c r="D34" s="360">
        <v>1.4104</v>
      </c>
      <c r="E34" s="120">
        <v>0.0462</v>
      </c>
      <c r="F34" s="120">
        <v>0.0476</v>
      </c>
      <c r="G34" s="120">
        <v>0.0436</v>
      </c>
      <c r="H34" s="120">
        <v>0.0446</v>
      </c>
      <c r="I34" s="120">
        <v>0.0465</v>
      </c>
      <c r="J34" s="121">
        <v>0.0512</v>
      </c>
      <c r="K34" s="121">
        <v>0.0515</v>
      </c>
      <c r="L34" s="121">
        <v>0.0514</v>
      </c>
      <c r="M34" s="121">
        <v>0.0499</v>
      </c>
      <c r="N34" s="121">
        <v>0.0518</v>
      </c>
      <c r="O34" s="121">
        <v>0.0508</v>
      </c>
      <c r="P34" s="121">
        <v>0.0519</v>
      </c>
      <c r="Q34" s="121">
        <v>0.0496</v>
      </c>
      <c r="R34" s="121">
        <v>0.0495</v>
      </c>
      <c r="S34" s="414">
        <f t="shared" si="0"/>
        <v>-4.624277456647397</v>
      </c>
      <c r="U34" s="150" t="s">
        <v>33</v>
      </c>
      <c r="V34" s="365">
        <v>383.22</v>
      </c>
      <c r="W34" s="360">
        <v>391.82</v>
      </c>
      <c r="X34" s="120">
        <v>12.829</v>
      </c>
      <c r="Y34" s="120">
        <v>13.212</v>
      </c>
      <c r="Z34" s="120">
        <v>12.111</v>
      </c>
      <c r="AA34" s="120">
        <v>12.39</v>
      </c>
      <c r="AB34" s="120">
        <v>12.93</v>
      </c>
      <c r="AC34" s="121">
        <v>14.21</v>
      </c>
      <c r="AD34" s="121">
        <v>14.32</v>
      </c>
      <c r="AE34" s="121">
        <v>14.29</v>
      </c>
      <c r="AF34" s="121">
        <v>13.85</v>
      </c>
      <c r="AG34" s="121">
        <v>14.39</v>
      </c>
      <c r="AH34" s="121">
        <v>14.1</v>
      </c>
      <c r="AI34" s="121">
        <v>14.42</v>
      </c>
      <c r="AJ34" s="121">
        <v>13.78</v>
      </c>
      <c r="AK34" s="121">
        <v>13.74</v>
      </c>
      <c r="AL34" s="420">
        <f t="shared" si="1"/>
        <v>-4.715672676837723</v>
      </c>
    </row>
    <row r="35" spans="2:38" ht="12.75" customHeight="1">
      <c r="B35" s="150" t="s">
        <v>35</v>
      </c>
      <c r="C35" s="365">
        <v>0.8707</v>
      </c>
      <c r="D35" s="360">
        <v>1.0009</v>
      </c>
      <c r="E35" s="120">
        <v>0.9488</v>
      </c>
      <c r="F35" s="120">
        <v>0.9767</v>
      </c>
      <c r="G35" s="120">
        <v>0.9826</v>
      </c>
      <c r="H35" s="120">
        <v>0.9866</v>
      </c>
      <c r="I35" s="120">
        <v>1.0599</v>
      </c>
      <c r="J35" s="121">
        <v>1.0626</v>
      </c>
      <c r="K35" s="121">
        <v>1.0425</v>
      </c>
      <c r="L35" s="121">
        <v>1.0815</v>
      </c>
      <c r="M35" s="121">
        <v>1.0468</v>
      </c>
      <c r="N35" s="121">
        <v>1.0735</v>
      </c>
      <c r="O35" s="121">
        <v>1.0604</v>
      </c>
      <c r="P35" s="121">
        <v>1.0518</v>
      </c>
      <c r="Q35" s="121">
        <v>1.0567</v>
      </c>
      <c r="R35" s="121">
        <v>1.0986</v>
      </c>
      <c r="S35" s="414">
        <f t="shared" si="0"/>
        <v>4.44951511694238</v>
      </c>
      <c r="U35" s="150" t="s">
        <v>35</v>
      </c>
      <c r="V35" s="365">
        <v>241.87</v>
      </c>
      <c r="W35" s="360">
        <v>278.04</v>
      </c>
      <c r="X35" s="120">
        <v>263.57</v>
      </c>
      <c r="Y35" s="120">
        <v>271.33</v>
      </c>
      <c r="Z35" s="120">
        <v>272.96</v>
      </c>
      <c r="AA35" s="120">
        <v>274.08</v>
      </c>
      <c r="AB35" s="120">
        <v>294.45</v>
      </c>
      <c r="AC35" s="121">
        <v>295.18</v>
      </c>
      <c r="AD35" s="121">
        <v>289.62</v>
      </c>
      <c r="AE35" s="121">
        <v>300.43</v>
      </c>
      <c r="AF35" s="121">
        <v>290.8</v>
      </c>
      <c r="AG35" s="121">
        <v>298.21</v>
      </c>
      <c r="AH35" s="121">
        <v>294.58</v>
      </c>
      <c r="AI35" s="121">
        <v>292.19</v>
      </c>
      <c r="AJ35" s="121">
        <v>293.56</v>
      </c>
      <c r="AK35" s="121">
        <v>305.18</v>
      </c>
      <c r="AL35" s="420">
        <f t="shared" si="1"/>
        <v>4.445737362674975</v>
      </c>
    </row>
    <row r="36" spans="2:38" ht="12.75" customHeight="1">
      <c r="B36" s="153" t="s">
        <v>36</v>
      </c>
      <c r="C36" s="366">
        <v>0.0306</v>
      </c>
      <c r="D36" s="84">
        <v>0.0391</v>
      </c>
      <c r="E36" s="86">
        <v>0.0381</v>
      </c>
      <c r="F36" s="86">
        <v>0.0379</v>
      </c>
      <c r="G36" s="86">
        <v>0.0353</v>
      </c>
      <c r="H36" s="86">
        <v>0.0357</v>
      </c>
      <c r="I36" s="86">
        <v>0.0369</v>
      </c>
      <c r="J36" s="91">
        <v>0.0454</v>
      </c>
      <c r="K36" s="91">
        <v>0.0429</v>
      </c>
      <c r="L36" s="91">
        <v>0.0462</v>
      </c>
      <c r="M36" s="91">
        <v>0.0451</v>
      </c>
      <c r="N36" s="91">
        <v>0.0498</v>
      </c>
      <c r="O36" s="91">
        <v>0.0492</v>
      </c>
      <c r="P36" s="91">
        <v>0.0511</v>
      </c>
      <c r="Q36" s="91">
        <v>0.0465</v>
      </c>
      <c r="R36" s="91">
        <v>0.0481</v>
      </c>
      <c r="S36" s="415">
        <f t="shared" si="0"/>
        <v>-5.870841487279849</v>
      </c>
      <c r="U36" s="153" t="s">
        <v>36</v>
      </c>
      <c r="V36" s="366">
        <v>8.514</v>
      </c>
      <c r="W36" s="84">
        <v>10.855</v>
      </c>
      <c r="X36" s="86">
        <v>10.58</v>
      </c>
      <c r="Y36" s="86">
        <v>10.519</v>
      </c>
      <c r="Z36" s="86">
        <v>9.798</v>
      </c>
      <c r="AA36" s="86">
        <v>9.92</v>
      </c>
      <c r="AB36" s="86">
        <v>10.25</v>
      </c>
      <c r="AC36" s="91">
        <v>12.6</v>
      </c>
      <c r="AD36" s="91">
        <v>11.92</v>
      </c>
      <c r="AE36" s="91">
        <v>12.83</v>
      </c>
      <c r="AF36" s="91">
        <v>12.54</v>
      </c>
      <c r="AG36" s="91">
        <v>13.84</v>
      </c>
      <c r="AH36" s="91">
        <v>13.68</v>
      </c>
      <c r="AI36" s="91">
        <v>14.2</v>
      </c>
      <c r="AJ36" s="91">
        <v>12.92</v>
      </c>
      <c r="AK36" s="91">
        <v>13.36</v>
      </c>
      <c r="AL36" s="421">
        <f t="shared" si="1"/>
        <v>-5.915492957746478</v>
      </c>
    </row>
    <row r="37" spans="2:38" ht="12.75" customHeight="1">
      <c r="B37" s="355" t="s">
        <v>38</v>
      </c>
      <c r="C37" s="367">
        <v>0</v>
      </c>
      <c r="D37" s="361">
        <v>0</v>
      </c>
      <c r="E37" s="169">
        <v>0</v>
      </c>
      <c r="F37" s="169">
        <v>0</v>
      </c>
      <c r="G37" s="169">
        <v>0</v>
      </c>
      <c r="H37" s="169">
        <v>0</v>
      </c>
      <c r="I37" s="169">
        <v>0</v>
      </c>
      <c r="J37" s="179">
        <v>0</v>
      </c>
      <c r="K37" s="179">
        <v>0</v>
      </c>
      <c r="L37" s="179">
        <v>0</v>
      </c>
      <c r="M37" s="179">
        <v>0</v>
      </c>
      <c r="N37" s="179">
        <v>0</v>
      </c>
      <c r="O37" s="179">
        <v>0.0997</v>
      </c>
      <c r="P37" s="179">
        <v>0.1036</v>
      </c>
      <c r="Q37" s="179">
        <v>0.0965</v>
      </c>
      <c r="R37" s="179">
        <v>0.0997</v>
      </c>
      <c r="S37" s="415">
        <f t="shared" si="0"/>
        <v>-3.764478764478765</v>
      </c>
      <c r="U37" s="355" t="s">
        <v>38</v>
      </c>
      <c r="V37" s="367">
        <v>0</v>
      </c>
      <c r="W37" s="361">
        <v>0</v>
      </c>
      <c r="X37" s="169">
        <v>0</v>
      </c>
      <c r="Y37" s="169">
        <v>0</v>
      </c>
      <c r="Z37" s="169">
        <v>0</v>
      </c>
      <c r="AA37" s="169">
        <v>0</v>
      </c>
      <c r="AB37" s="169">
        <v>0</v>
      </c>
      <c r="AC37" s="179">
        <v>0</v>
      </c>
      <c r="AD37" s="179">
        <v>0</v>
      </c>
      <c r="AE37" s="179">
        <v>0</v>
      </c>
      <c r="AF37" s="179">
        <v>0</v>
      </c>
      <c r="AG37" s="179">
        <v>0</v>
      </c>
      <c r="AH37" s="179">
        <v>27.7</v>
      </c>
      <c r="AI37" s="179">
        <v>28.77</v>
      </c>
      <c r="AJ37" s="179">
        <v>26.8</v>
      </c>
      <c r="AK37" s="179">
        <v>27.71</v>
      </c>
      <c r="AL37" s="421">
        <f t="shared" si="1"/>
        <v>-3.6843934654153587</v>
      </c>
    </row>
    <row r="38" spans="2:38" ht="12.75" customHeight="1">
      <c r="B38" s="356" t="s">
        <v>43</v>
      </c>
      <c r="C38" s="365">
        <v>0</v>
      </c>
      <c r="D38" s="360">
        <v>0</v>
      </c>
      <c r="E38" s="120">
        <v>0</v>
      </c>
      <c r="F38" s="120">
        <v>0</v>
      </c>
      <c r="G38" s="120">
        <v>0</v>
      </c>
      <c r="H38" s="120">
        <v>0</v>
      </c>
      <c r="I38" s="120">
        <v>0</v>
      </c>
      <c r="J38" s="121">
        <v>0</v>
      </c>
      <c r="K38" s="121">
        <v>0</v>
      </c>
      <c r="L38" s="121">
        <v>0</v>
      </c>
      <c r="M38" s="121">
        <v>4.5848</v>
      </c>
      <c r="N38" s="121">
        <v>5.016</v>
      </c>
      <c r="O38" s="121">
        <v>4.9452</v>
      </c>
      <c r="P38" s="121">
        <v>5.3546</v>
      </c>
      <c r="Q38" s="121">
        <v>5.6428</v>
      </c>
      <c r="R38" s="121">
        <v>4.8254</v>
      </c>
      <c r="S38" s="416">
        <f t="shared" si="0"/>
        <v>-9.883091173943889</v>
      </c>
      <c r="U38" s="356" t="s">
        <v>43</v>
      </c>
      <c r="V38" s="365">
        <v>0</v>
      </c>
      <c r="W38" s="360">
        <v>0</v>
      </c>
      <c r="X38" s="120">
        <v>0</v>
      </c>
      <c r="Y38" s="120">
        <v>0</v>
      </c>
      <c r="Z38" s="120">
        <v>0</v>
      </c>
      <c r="AA38" s="120">
        <v>0</v>
      </c>
      <c r="AB38" s="120">
        <v>0</v>
      </c>
      <c r="AC38" s="121">
        <v>0</v>
      </c>
      <c r="AD38" s="121">
        <v>0</v>
      </c>
      <c r="AE38" s="121">
        <v>0</v>
      </c>
      <c r="AF38" s="121">
        <v>1273.65</v>
      </c>
      <c r="AG38" s="121">
        <v>1393.44</v>
      </c>
      <c r="AH38" s="121">
        <v>1373.78</v>
      </c>
      <c r="AI38" s="121">
        <v>1487.52</v>
      </c>
      <c r="AJ38" s="121">
        <v>1567.58</v>
      </c>
      <c r="AK38" s="121">
        <v>1340.51</v>
      </c>
      <c r="AL38" s="420">
        <f t="shared" si="1"/>
        <v>-9.882892330859416</v>
      </c>
    </row>
    <row r="39" spans="2:38" ht="12.75" customHeight="1">
      <c r="B39" s="357" t="s">
        <v>44</v>
      </c>
      <c r="C39" s="366">
        <v>0.0614</v>
      </c>
      <c r="D39" s="84">
        <v>0.0898</v>
      </c>
      <c r="E39" s="86">
        <v>0.084</v>
      </c>
      <c r="F39" s="86">
        <v>0.0669</v>
      </c>
      <c r="G39" s="86">
        <v>0.0653</v>
      </c>
      <c r="H39" s="86">
        <v>0.0661</v>
      </c>
      <c r="I39" s="86">
        <v>0.0638</v>
      </c>
      <c r="J39" s="91">
        <v>0.0723</v>
      </c>
      <c r="K39" s="91">
        <v>0.0743</v>
      </c>
      <c r="L39" s="91">
        <v>0.0936</v>
      </c>
      <c r="M39" s="91">
        <v>0.0973</v>
      </c>
      <c r="N39" s="91">
        <v>0.0994</v>
      </c>
      <c r="O39" s="91">
        <v>0.0967</v>
      </c>
      <c r="P39" s="91">
        <v>0.1062</v>
      </c>
      <c r="Q39" s="91">
        <v>0.1083</v>
      </c>
      <c r="R39" s="91">
        <v>0.1104</v>
      </c>
      <c r="S39" s="415">
        <f t="shared" si="0"/>
        <v>3.954802259887001</v>
      </c>
      <c r="U39" s="357" t="s">
        <v>44</v>
      </c>
      <c r="V39" s="366">
        <v>17.0678</v>
      </c>
      <c r="W39" s="84">
        <v>24.9476</v>
      </c>
      <c r="X39" s="86">
        <v>23.3381</v>
      </c>
      <c r="Y39" s="86">
        <v>18.5776</v>
      </c>
      <c r="Z39" s="86">
        <v>18.15</v>
      </c>
      <c r="AA39" s="86">
        <v>18.3741</v>
      </c>
      <c r="AB39" s="86">
        <v>17.71</v>
      </c>
      <c r="AC39" s="91">
        <v>20.09</v>
      </c>
      <c r="AD39" s="91">
        <v>20.65</v>
      </c>
      <c r="AE39" s="91">
        <v>26.01</v>
      </c>
      <c r="AF39" s="91">
        <v>27.03</v>
      </c>
      <c r="AG39" s="91">
        <v>27.61</v>
      </c>
      <c r="AH39" s="91">
        <v>26.86</v>
      </c>
      <c r="AI39" s="91">
        <v>29.5</v>
      </c>
      <c r="AJ39" s="91">
        <v>30.09</v>
      </c>
      <c r="AK39" s="91">
        <v>30.66</v>
      </c>
      <c r="AL39" s="421">
        <f t="shared" si="1"/>
        <v>3.932203389830509</v>
      </c>
    </row>
    <row r="40" spans="2:38" ht="12.75" customHeight="1">
      <c r="B40" s="111" t="s">
        <v>46</v>
      </c>
      <c r="C40" s="368">
        <v>0</v>
      </c>
      <c r="D40" s="128">
        <v>0</v>
      </c>
      <c r="E40" s="124">
        <v>0</v>
      </c>
      <c r="F40" s="124">
        <v>0</v>
      </c>
      <c r="G40" s="124">
        <v>0.0739</v>
      </c>
      <c r="H40" s="124">
        <v>0.0877</v>
      </c>
      <c r="I40" s="124">
        <v>0.0886</v>
      </c>
      <c r="J40" s="125">
        <v>0.1051</v>
      </c>
      <c r="K40" s="125">
        <v>0.1087</v>
      </c>
      <c r="L40" s="125">
        <v>0.1087</v>
      </c>
      <c r="M40" s="125">
        <v>0.1087</v>
      </c>
      <c r="N40" s="125">
        <v>0.1004</v>
      </c>
      <c r="O40" s="125">
        <v>0.1004</v>
      </c>
      <c r="P40" s="125">
        <v>0.1004</v>
      </c>
      <c r="Q40" s="125">
        <v>0.1004</v>
      </c>
      <c r="R40" s="125">
        <v>0.1004</v>
      </c>
      <c r="S40" s="415">
        <f t="shared" si="0"/>
        <v>0</v>
      </c>
      <c r="U40" s="111" t="s">
        <v>46</v>
      </c>
      <c r="V40" s="368">
        <v>0</v>
      </c>
      <c r="W40" s="128">
        <v>0</v>
      </c>
      <c r="X40" s="124">
        <v>0</v>
      </c>
      <c r="Y40" s="124">
        <v>0</v>
      </c>
      <c r="Z40" s="124">
        <v>20.54</v>
      </c>
      <c r="AA40" s="124">
        <v>24.36</v>
      </c>
      <c r="AB40" s="124">
        <v>24.6</v>
      </c>
      <c r="AC40" s="125">
        <v>29.2</v>
      </c>
      <c r="AD40" s="125">
        <v>30.2</v>
      </c>
      <c r="AE40" s="125">
        <v>30.2</v>
      </c>
      <c r="AF40" s="125">
        <v>30.2</v>
      </c>
      <c r="AG40" s="125">
        <v>27.9</v>
      </c>
      <c r="AH40" s="125">
        <v>27.9</v>
      </c>
      <c r="AI40" s="125">
        <v>27.9</v>
      </c>
      <c r="AJ40" s="125">
        <v>27.9</v>
      </c>
      <c r="AK40" s="125">
        <v>27.9</v>
      </c>
      <c r="AL40" s="421">
        <f t="shared" si="1"/>
        <v>0</v>
      </c>
    </row>
    <row r="41" spans="2:38" ht="12.75" customHeight="1">
      <c r="B41" s="111" t="s">
        <v>47</v>
      </c>
      <c r="C41" s="368">
        <v>0</v>
      </c>
      <c r="D41" s="128">
        <v>0</v>
      </c>
      <c r="E41" s="124">
        <v>0</v>
      </c>
      <c r="F41" s="124">
        <v>0</v>
      </c>
      <c r="G41" s="124">
        <v>0</v>
      </c>
      <c r="H41" s="124">
        <v>0</v>
      </c>
      <c r="I41" s="124">
        <v>0</v>
      </c>
      <c r="J41" s="125">
        <v>0</v>
      </c>
      <c r="K41" s="125">
        <v>0</v>
      </c>
      <c r="L41" s="125">
        <v>0</v>
      </c>
      <c r="M41" s="125">
        <v>0</v>
      </c>
      <c r="N41" s="125">
        <v>0</v>
      </c>
      <c r="O41" s="125">
        <v>0</v>
      </c>
      <c r="P41" s="125">
        <v>0</v>
      </c>
      <c r="Q41" s="125">
        <v>0.6466</v>
      </c>
      <c r="R41" s="125">
        <v>0.6812</v>
      </c>
      <c r="S41" s="417" t="s">
        <v>109</v>
      </c>
      <c r="U41" s="111" t="s">
        <v>47</v>
      </c>
      <c r="V41" s="368">
        <v>0</v>
      </c>
      <c r="W41" s="128">
        <v>0</v>
      </c>
      <c r="X41" s="124">
        <v>0</v>
      </c>
      <c r="Y41" s="124">
        <v>0</v>
      </c>
      <c r="Z41" s="124">
        <v>0</v>
      </c>
      <c r="AA41" s="124">
        <v>0</v>
      </c>
      <c r="AB41" s="124">
        <v>0</v>
      </c>
      <c r="AC41" s="125">
        <v>0</v>
      </c>
      <c r="AD41" s="125">
        <v>0</v>
      </c>
      <c r="AE41" s="125">
        <v>0</v>
      </c>
      <c r="AF41" s="125">
        <v>0</v>
      </c>
      <c r="AG41" s="125">
        <v>0</v>
      </c>
      <c r="AH41" s="125">
        <v>0</v>
      </c>
      <c r="AI41" s="125">
        <v>0</v>
      </c>
      <c r="AJ41" s="125">
        <v>179.63</v>
      </c>
      <c r="AK41" s="125">
        <v>189.23</v>
      </c>
      <c r="AL41" s="421" t="s">
        <v>109</v>
      </c>
    </row>
    <row r="42" spans="2:21" ht="12.75" customHeight="1">
      <c r="B42" s="55"/>
      <c r="C42" s="69"/>
      <c r="D42" s="69"/>
      <c r="U42" s="69"/>
    </row>
    <row r="43" ht="12.75" customHeight="1"/>
    <row r="44" spans="2:21" ht="12.75" customHeight="1">
      <c r="B44" s="59" t="s">
        <v>114</v>
      </c>
      <c r="U44" s="59" t="s">
        <v>114</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c r="A55" s="180"/>
    </row>
    <row r="56" ht="12.75" customHeight="1"/>
    <row r="64" ht="15">
      <c r="B64" s="68"/>
    </row>
    <row r="66" ht="12.75" customHeight="1"/>
    <row r="67" spans="3:4" ht="12.75" customHeight="1">
      <c r="C67" s="67"/>
      <c r="D67" s="67"/>
    </row>
    <row r="68" spans="1:4" ht="12.75" customHeight="1">
      <c r="A68" s="78"/>
      <c r="C68" s="67"/>
      <c r="D68" s="67"/>
    </row>
    <row r="69" ht="12.75" customHeight="1">
      <c r="A69" s="78"/>
    </row>
    <row r="70" ht="12.75" customHeight="1">
      <c r="A70" s="78"/>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34">
    <mergeCell ref="B7:B9"/>
    <mergeCell ref="AJ8:AJ9"/>
    <mergeCell ref="AK8:AK9"/>
    <mergeCell ref="AB8:AB9"/>
    <mergeCell ref="AC8:AC9"/>
    <mergeCell ref="AD8:AD9"/>
    <mergeCell ref="AE8:AE9"/>
    <mergeCell ref="AF8:AF9"/>
    <mergeCell ref="AG8:AG9"/>
    <mergeCell ref="W8:W9"/>
    <mergeCell ref="X8:X9"/>
    <mergeCell ref="Y8:Y9"/>
    <mergeCell ref="Z8:Z9"/>
    <mergeCell ref="AH8:AH9"/>
    <mergeCell ref="AI8:AI9"/>
    <mergeCell ref="K8:K9"/>
    <mergeCell ref="L8:L9"/>
    <mergeCell ref="AA8:AA9"/>
    <mergeCell ref="N8:N9"/>
    <mergeCell ref="O8:O9"/>
    <mergeCell ref="P8:P9"/>
    <mergeCell ref="Q8:Q9"/>
    <mergeCell ref="R8:R9"/>
    <mergeCell ref="V8:V9"/>
    <mergeCell ref="M8:M9"/>
    <mergeCell ref="U7:U9"/>
    <mergeCell ref="H8:H9"/>
    <mergeCell ref="I8:I9"/>
    <mergeCell ref="J8:J9"/>
    <mergeCell ref="C8:C9"/>
    <mergeCell ref="D8:D9"/>
    <mergeCell ref="E8:E9"/>
    <mergeCell ref="F8:F9"/>
    <mergeCell ref="G8:G9"/>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100"/>
  <sheetViews>
    <sheetView showGridLines="0" workbookViewId="0" topLeftCell="A1">
      <selection activeCell="U7" sqref="U7:AC55"/>
    </sheetView>
  </sheetViews>
  <sheetFormatPr defaultColWidth="9.140625" defaultRowHeight="15"/>
  <cols>
    <col min="1" max="1" width="3.7109375" style="59" customWidth="1"/>
    <col min="2" max="2" width="21.00390625" style="59" customWidth="1"/>
    <col min="3" max="18" width="7.00390625" style="59" hidden="1" customWidth="1"/>
    <col min="19" max="19" width="9.57421875" style="59" bestFit="1" customWidth="1"/>
    <col min="20" max="30" width="9.140625" style="59" customWidth="1"/>
    <col min="31" max="31" width="6.28125" style="59" customWidth="1"/>
    <col min="32" max="16384" width="9.140625" style="59" customWidth="1"/>
  </cols>
  <sheetData>
    <row r="1" ht="15">
      <c r="T1" s="68"/>
    </row>
    <row r="3" ht="15">
      <c r="T3" s="60" t="s">
        <v>151</v>
      </c>
    </row>
    <row r="5" spans="2:20" ht="12.75" customHeight="1">
      <c r="B5" s="60"/>
      <c r="C5" s="67"/>
      <c r="D5" s="67"/>
      <c r="T5" s="61"/>
    </row>
    <row r="6" spans="2:20" ht="12.75" customHeight="1">
      <c r="B6" s="142"/>
      <c r="C6" s="67"/>
      <c r="D6" s="67"/>
      <c r="T6" s="61"/>
    </row>
    <row r="7" spans="2:19" ht="12.75" customHeight="1">
      <c r="B7" s="531"/>
      <c r="C7" s="375"/>
      <c r="D7" s="376"/>
      <c r="E7" s="377"/>
      <c r="F7" s="377"/>
      <c r="G7" s="377" t="s">
        <v>107</v>
      </c>
      <c r="H7" s="377"/>
      <c r="I7" s="378"/>
      <c r="J7" s="378"/>
      <c r="K7" s="379"/>
      <c r="L7" s="379"/>
      <c r="M7" s="379"/>
      <c r="N7" s="379"/>
      <c r="O7" s="380"/>
      <c r="P7" s="381"/>
      <c r="Q7" s="382"/>
      <c r="R7" s="383"/>
      <c r="S7" s="372" t="s">
        <v>6</v>
      </c>
    </row>
    <row r="8" spans="1:30" ht="12.75" customHeight="1">
      <c r="A8" s="78"/>
      <c r="B8" s="506"/>
      <c r="C8" s="525" t="s">
        <v>94</v>
      </c>
      <c r="D8" s="527" t="s">
        <v>95</v>
      </c>
      <c r="E8" s="523" t="s">
        <v>96</v>
      </c>
      <c r="F8" s="523" t="s">
        <v>97</v>
      </c>
      <c r="G8" s="523" t="s">
        <v>98</v>
      </c>
      <c r="H8" s="523" t="s">
        <v>99</v>
      </c>
      <c r="I8" s="523" t="s">
        <v>100</v>
      </c>
      <c r="J8" s="523" t="s">
        <v>101</v>
      </c>
      <c r="K8" s="523" t="s">
        <v>102</v>
      </c>
      <c r="L8" s="523" t="s">
        <v>103</v>
      </c>
      <c r="M8" s="523" t="s">
        <v>104</v>
      </c>
      <c r="N8" s="523" t="s">
        <v>4</v>
      </c>
      <c r="O8" s="523" t="s">
        <v>105</v>
      </c>
      <c r="P8" s="523" t="s">
        <v>5</v>
      </c>
      <c r="Q8" s="523" t="s">
        <v>106</v>
      </c>
      <c r="R8" s="529" t="s">
        <v>6</v>
      </c>
      <c r="S8" s="373" t="s">
        <v>5</v>
      </c>
      <c r="AB8" s="87"/>
      <c r="AC8" s="87"/>
      <c r="AD8" s="87"/>
    </row>
    <row r="9" spans="1:30" ht="12.75" customHeight="1">
      <c r="A9" s="78"/>
      <c r="B9" s="507"/>
      <c r="C9" s="526"/>
      <c r="D9" s="528"/>
      <c r="E9" s="524"/>
      <c r="F9" s="524"/>
      <c r="G9" s="524"/>
      <c r="H9" s="524"/>
      <c r="I9" s="524"/>
      <c r="J9" s="524"/>
      <c r="K9" s="524"/>
      <c r="L9" s="524"/>
      <c r="M9" s="524"/>
      <c r="N9" s="524"/>
      <c r="O9" s="524"/>
      <c r="P9" s="524"/>
      <c r="Q9" s="524"/>
      <c r="R9" s="530"/>
      <c r="S9" s="374" t="s">
        <v>108</v>
      </c>
      <c r="AB9" s="87"/>
      <c r="AC9" s="87"/>
      <c r="AD9" s="87"/>
    </row>
    <row r="10" spans="2:27" ht="12.75" customHeight="1">
      <c r="B10" s="148" t="s">
        <v>14</v>
      </c>
      <c r="C10" s="390">
        <v>0.5238</v>
      </c>
      <c r="D10" s="391">
        <v>0.5804</v>
      </c>
      <c r="E10" s="392">
        <v>0.6173</v>
      </c>
      <c r="F10" s="392">
        <v>0.5673</v>
      </c>
      <c r="G10" s="392">
        <v>0.5671</v>
      </c>
      <c r="H10" s="392">
        <v>0.6274</v>
      </c>
      <c r="I10" s="392">
        <v>0.0419</v>
      </c>
      <c r="J10" s="393">
        <v>0.0437</v>
      </c>
      <c r="K10" s="393">
        <v>0.05</v>
      </c>
      <c r="L10" s="393">
        <v>0.0518</v>
      </c>
      <c r="M10" s="393">
        <v>0.0524</v>
      </c>
      <c r="N10" s="393">
        <v>0.0476</v>
      </c>
      <c r="O10" s="393">
        <v>0.0491</v>
      </c>
      <c r="P10" s="393">
        <v>0.0494</v>
      </c>
      <c r="Q10" s="393">
        <v>0.0456</v>
      </c>
      <c r="R10" s="394">
        <v>0.0384</v>
      </c>
      <c r="S10" s="389">
        <f>((R10-P10)/P10)</f>
        <v>-0.22267206477732798</v>
      </c>
      <c r="AA10" s="87"/>
    </row>
    <row r="11" spans="2:27" ht="12.75" customHeight="1">
      <c r="B11" s="150" t="s">
        <v>10</v>
      </c>
      <c r="C11" s="395">
        <v>0.0693</v>
      </c>
      <c r="D11" s="396">
        <v>0.0765</v>
      </c>
      <c r="E11" s="397">
        <v>0.0925</v>
      </c>
      <c r="F11" s="397">
        <v>0.0681</v>
      </c>
      <c r="G11" s="397">
        <v>0.0719</v>
      </c>
      <c r="H11" s="397">
        <v>0.0843</v>
      </c>
      <c r="I11" s="397">
        <v>0.0841</v>
      </c>
      <c r="J11" s="398">
        <v>0.0923</v>
      </c>
      <c r="K11" s="398">
        <v>0.0966</v>
      </c>
      <c r="L11" s="398">
        <v>0.1087</v>
      </c>
      <c r="M11" s="398">
        <v>0.1003</v>
      </c>
      <c r="N11" s="398">
        <v>0.1013</v>
      </c>
      <c r="O11" s="398">
        <v>0.0959</v>
      </c>
      <c r="P11" s="398">
        <v>0.0946</v>
      </c>
      <c r="Q11" s="398">
        <v>0.0933</v>
      </c>
      <c r="R11" s="398">
        <v>0.0765</v>
      </c>
      <c r="S11" s="399">
        <f aca="true" t="shared" si="0" ref="S11:S39">((R11-P11)/P11)</f>
        <v>-0.19133192389006348</v>
      </c>
      <c r="AA11" s="87"/>
    </row>
    <row r="12" spans="2:27" ht="12.75" customHeight="1">
      <c r="B12" s="150" t="s">
        <v>12</v>
      </c>
      <c r="C12" s="395">
        <v>0.7148</v>
      </c>
      <c r="D12" s="396">
        <v>0.7301</v>
      </c>
      <c r="E12" s="397">
        <v>0.5979</v>
      </c>
      <c r="F12" s="397">
        <v>0.6334</v>
      </c>
      <c r="G12" s="397">
        <v>0.7099</v>
      </c>
      <c r="H12" s="397">
        <v>0.7193</v>
      </c>
      <c r="I12" s="397">
        <v>0.7688</v>
      </c>
      <c r="J12" s="398">
        <v>0.7661</v>
      </c>
      <c r="K12" s="398">
        <v>0.7285</v>
      </c>
      <c r="L12" s="398">
        <v>0.7117</v>
      </c>
      <c r="M12" s="398">
        <v>0.7405</v>
      </c>
      <c r="N12" s="398">
        <v>0.7287</v>
      </c>
      <c r="O12" s="398">
        <v>0.6775</v>
      </c>
      <c r="P12" s="398">
        <v>0.6536</v>
      </c>
      <c r="Q12" s="398">
        <v>0.5983</v>
      </c>
      <c r="R12" s="398">
        <v>0.5699</v>
      </c>
      <c r="S12" s="399">
        <f t="shared" si="0"/>
        <v>-0.12805997552019585</v>
      </c>
      <c r="AA12" s="87"/>
    </row>
    <row r="13" spans="2:27" ht="12.75" customHeight="1">
      <c r="B13" s="388" t="s">
        <v>43</v>
      </c>
      <c r="C13" s="395">
        <v>0</v>
      </c>
      <c r="D13" s="396">
        <v>0</v>
      </c>
      <c r="E13" s="397">
        <v>0</v>
      </c>
      <c r="F13" s="397">
        <v>0</v>
      </c>
      <c r="G13" s="397">
        <v>0</v>
      </c>
      <c r="H13" s="397">
        <v>0</v>
      </c>
      <c r="I13" s="397">
        <v>0</v>
      </c>
      <c r="J13" s="398">
        <v>0</v>
      </c>
      <c r="K13" s="398">
        <v>0</v>
      </c>
      <c r="L13" s="398">
        <v>0</v>
      </c>
      <c r="M13" s="398">
        <v>4.5848</v>
      </c>
      <c r="N13" s="398">
        <v>5.016</v>
      </c>
      <c r="O13" s="398">
        <v>4.9452</v>
      </c>
      <c r="P13" s="398">
        <v>5.3546</v>
      </c>
      <c r="Q13" s="398">
        <v>5.6428</v>
      </c>
      <c r="R13" s="398">
        <v>4.8254</v>
      </c>
      <c r="S13" s="399">
        <f t="shared" si="0"/>
        <v>-0.09883091173943889</v>
      </c>
      <c r="AA13" s="87"/>
    </row>
    <row r="14" spans="2:27" ht="12.75" customHeight="1">
      <c r="B14" s="150" t="s">
        <v>24</v>
      </c>
      <c r="C14" s="395">
        <v>0.0557</v>
      </c>
      <c r="D14" s="396">
        <v>0.0514</v>
      </c>
      <c r="E14" s="397">
        <v>0.0492</v>
      </c>
      <c r="F14" s="397">
        <v>0.0461</v>
      </c>
      <c r="G14" s="397">
        <v>0.0434</v>
      </c>
      <c r="H14" s="397">
        <v>0.0473</v>
      </c>
      <c r="I14" s="397">
        <v>0.0511</v>
      </c>
      <c r="J14" s="398">
        <v>0.0579</v>
      </c>
      <c r="K14" s="398">
        <v>0.0578</v>
      </c>
      <c r="L14" s="398">
        <v>0.0594</v>
      </c>
      <c r="M14" s="398">
        <v>0.0624</v>
      </c>
      <c r="N14" s="398">
        <v>0.0566</v>
      </c>
      <c r="O14" s="398">
        <v>0.0532</v>
      </c>
      <c r="P14" s="398">
        <v>0.0514</v>
      </c>
      <c r="Q14" s="398">
        <v>0.0496</v>
      </c>
      <c r="R14" s="398">
        <v>0.0482</v>
      </c>
      <c r="S14" s="399">
        <f t="shared" si="0"/>
        <v>-0.06225680933852143</v>
      </c>
      <c r="AA14" s="87"/>
    </row>
    <row r="15" spans="2:27" ht="12.75" customHeight="1">
      <c r="B15" s="150" t="s">
        <v>16</v>
      </c>
      <c r="C15" s="395">
        <v>0</v>
      </c>
      <c r="D15" s="396">
        <v>0</v>
      </c>
      <c r="E15" s="397">
        <v>0</v>
      </c>
      <c r="F15" s="397">
        <v>0</v>
      </c>
      <c r="G15" s="397">
        <v>0</v>
      </c>
      <c r="H15" s="397">
        <v>0</v>
      </c>
      <c r="I15" s="397">
        <v>0</v>
      </c>
      <c r="J15" s="398">
        <v>0</v>
      </c>
      <c r="K15" s="398">
        <v>0</v>
      </c>
      <c r="L15" s="398">
        <v>0.1017</v>
      </c>
      <c r="M15" s="398">
        <v>0.0772</v>
      </c>
      <c r="N15" s="398">
        <v>0.0888</v>
      </c>
      <c r="O15" s="398">
        <v>0.0723</v>
      </c>
      <c r="P15" s="398">
        <v>0.0798</v>
      </c>
      <c r="Q15" s="398">
        <v>0.0681</v>
      </c>
      <c r="R15" s="398">
        <v>0.075</v>
      </c>
      <c r="S15" s="399">
        <f t="shared" si="0"/>
        <v>-0.060150375939849614</v>
      </c>
      <c r="AA15" s="87"/>
    </row>
    <row r="16" spans="2:27" ht="12.75" customHeight="1">
      <c r="B16" s="150" t="s">
        <v>27</v>
      </c>
      <c r="C16" s="395">
        <v>0.0697</v>
      </c>
      <c r="D16" s="396">
        <v>0.0757</v>
      </c>
      <c r="E16" s="397">
        <v>0.0807</v>
      </c>
      <c r="F16" s="397">
        <v>0.0675</v>
      </c>
      <c r="G16" s="397">
        <v>0.0631</v>
      </c>
      <c r="H16" s="397">
        <v>0.0665</v>
      </c>
      <c r="I16" s="397">
        <v>0.0644</v>
      </c>
      <c r="J16" s="398">
        <v>0.0741</v>
      </c>
      <c r="K16" s="398">
        <v>0.0756</v>
      </c>
      <c r="L16" s="398">
        <v>0.0844</v>
      </c>
      <c r="M16" s="398">
        <v>0.0812</v>
      </c>
      <c r="N16" s="398">
        <v>0.0846</v>
      </c>
      <c r="O16" s="398">
        <v>0.0798</v>
      </c>
      <c r="P16" s="398">
        <v>0.082</v>
      </c>
      <c r="Q16" s="398">
        <v>0.0764</v>
      </c>
      <c r="R16" s="398">
        <v>0.0771</v>
      </c>
      <c r="S16" s="399">
        <f t="shared" si="0"/>
        <v>-0.05975609756097563</v>
      </c>
      <c r="AA16" s="87"/>
    </row>
    <row r="17" spans="2:27" ht="12.75" customHeight="1">
      <c r="B17" s="150" t="s">
        <v>36</v>
      </c>
      <c r="C17" s="395">
        <v>0.0306</v>
      </c>
      <c r="D17" s="396">
        <v>0.0391</v>
      </c>
      <c r="E17" s="397">
        <v>0.0381</v>
      </c>
      <c r="F17" s="397">
        <v>0.0379</v>
      </c>
      <c r="G17" s="397">
        <v>0.0353</v>
      </c>
      <c r="H17" s="397">
        <v>0.0357</v>
      </c>
      <c r="I17" s="397">
        <v>0.0369</v>
      </c>
      <c r="J17" s="398">
        <v>0.0454</v>
      </c>
      <c r="K17" s="398">
        <v>0.0429</v>
      </c>
      <c r="L17" s="398">
        <v>0.0462</v>
      </c>
      <c r="M17" s="398">
        <v>0.0451</v>
      </c>
      <c r="N17" s="398">
        <v>0.0498</v>
      </c>
      <c r="O17" s="398">
        <v>0.0492</v>
      </c>
      <c r="P17" s="398">
        <v>0.0511</v>
      </c>
      <c r="Q17" s="398">
        <v>0.0465</v>
      </c>
      <c r="R17" s="398">
        <v>0.0481</v>
      </c>
      <c r="S17" s="399">
        <f t="shared" si="0"/>
        <v>-0.05870841487279849</v>
      </c>
      <c r="AA17" s="87"/>
    </row>
    <row r="18" spans="2:27" ht="12.75" customHeight="1">
      <c r="B18" s="150" t="s">
        <v>30</v>
      </c>
      <c r="C18" s="395">
        <v>0.0625</v>
      </c>
      <c r="D18" s="396">
        <v>0.0629</v>
      </c>
      <c r="E18" s="397">
        <v>0.0604</v>
      </c>
      <c r="F18" s="397">
        <v>0.0595</v>
      </c>
      <c r="G18" s="397">
        <v>0.0594</v>
      </c>
      <c r="H18" s="397">
        <v>0.063</v>
      </c>
      <c r="I18" s="397">
        <v>0.061</v>
      </c>
      <c r="J18" s="398">
        <v>0.0738</v>
      </c>
      <c r="K18" s="398">
        <v>0.0739</v>
      </c>
      <c r="L18" s="398">
        <v>0.0853</v>
      </c>
      <c r="M18" s="398">
        <v>0.0836</v>
      </c>
      <c r="N18" s="398">
        <v>0.0933</v>
      </c>
      <c r="O18" s="398">
        <v>0.0934</v>
      </c>
      <c r="P18" s="398">
        <v>0.1039</v>
      </c>
      <c r="Q18" s="398">
        <v>0.0976</v>
      </c>
      <c r="R18" s="398">
        <v>0.0982</v>
      </c>
      <c r="S18" s="399">
        <f t="shared" si="0"/>
        <v>-0.054860442733397595</v>
      </c>
      <c r="AA18" s="87"/>
    </row>
    <row r="19" spans="2:27" ht="12.75" customHeight="1">
      <c r="B19" s="150" t="s">
        <v>163</v>
      </c>
      <c r="C19" s="395">
        <v>0.0629</v>
      </c>
      <c r="D19" s="396">
        <v>0.072</v>
      </c>
      <c r="E19" s="397">
        <v>0.0757</v>
      </c>
      <c r="F19" s="397">
        <v>0.0534</v>
      </c>
      <c r="G19" s="397">
        <v>0.0617</v>
      </c>
      <c r="H19" s="397">
        <v>0.0787</v>
      </c>
      <c r="I19" s="397">
        <v>0.0694</v>
      </c>
      <c r="J19" s="398">
        <v>0.0875</v>
      </c>
      <c r="K19" s="398">
        <v>0.0769</v>
      </c>
      <c r="L19" s="398">
        <v>0.0968</v>
      </c>
      <c r="M19" s="398">
        <v>0.0834</v>
      </c>
      <c r="N19" s="398">
        <v>0.0946</v>
      </c>
      <c r="O19" s="398">
        <v>0.0797</v>
      </c>
      <c r="P19" s="398">
        <v>0.0951</v>
      </c>
      <c r="Q19" s="398">
        <v>0.0766</v>
      </c>
      <c r="R19" s="398">
        <v>0.0905</v>
      </c>
      <c r="S19" s="399">
        <f t="shared" si="0"/>
        <v>-0.048370136698212475</v>
      </c>
      <c r="AA19" s="87"/>
    </row>
    <row r="20" spans="2:27" ht="12.75" customHeight="1">
      <c r="B20" s="150" t="s">
        <v>33</v>
      </c>
      <c r="C20" s="395">
        <v>1.3795</v>
      </c>
      <c r="D20" s="396">
        <v>1.4104</v>
      </c>
      <c r="E20" s="397">
        <v>0.0462</v>
      </c>
      <c r="F20" s="397">
        <v>0.0476</v>
      </c>
      <c r="G20" s="397">
        <v>0.0436</v>
      </c>
      <c r="H20" s="397">
        <v>0.0446</v>
      </c>
      <c r="I20" s="397">
        <v>0.0465</v>
      </c>
      <c r="J20" s="398">
        <v>0.0512</v>
      </c>
      <c r="K20" s="398">
        <v>0.0515</v>
      </c>
      <c r="L20" s="398">
        <v>0.0514</v>
      </c>
      <c r="M20" s="398">
        <v>0.0499</v>
      </c>
      <c r="N20" s="398">
        <v>0.0518</v>
      </c>
      <c r="O20" s="398">
        <v>0.0508</v>
      </c>
      <c r="P20" s="398">
        <v>0.0519</v>
      </c>
      <c r="Q20" s="398">
        <v>0.0496</v>
      </c>
      <c r="R20" s="398">
        <v>0.0495</v>
      </c>
      <c r="S20" s="399">
        <f t="shared" si="0"/>
        <v>-0.04624277456647397</v>
      </c>
      <c r="AA20" s="87"/>
    </row>
    <row r="21" spans="2:27" ht="12.75" customHeight="1">
      <c r="B21" s="150" t="s">
        <v>9</v>
      </c>
      <c r="C21" s="395">
        <v>0.0585</v>
      </c>
      <c r="D21" s="396">
        <v>0.0729</v>
      </c>
      <c r="E21" s="397">
        <v>0.0605</v>
      </c>
      <c r="F21" s="397">
        <v>0.0516</v>
      </c>
      <c r="G21" s="397">
        <v>0.0529</v>
      </c>
      <c r="H21" s="397">
        <v>0.0604</v>
      </c>
      <c r="I21" s="397">
        <v>0.0634</v>
      </c>
      <c r="J21" s="398">
        <v>0.0731</v>
      </c>
      <c r="K21" s="398">
        <v>0.0689</v>
      </c>
      <c r="L21" s="398">
        <v>0.0734</v>
      </c>
      <c r="M21" s="398">
        <v>0.0659</v>
      </c>
      <c r="N21" s="398">
        <v>0.0668</v>
      </c>
      <c r="O21" s="398">
        <v>0.0658</v>
      </c>
      <c r="P21" s="398">
        <v>0.065</v>
      </c>
      <c r="Q21" s="398">
        <v>0.0584</v>
      </c>
      <c r="R21" s="398">
        <v>0.0621</v>
      </c>
      <c r="S21" s="399">
        <f t="shared" si="0"/>
        <v>-0.04461538461538461</v>
      </c>
      <c r="AA21" s="87"/>
    </row>
    <row r="22" spans="2:27" ht="12.75" customHeight="1">
      <c r="B22" s="150" t="s">
        <v>32</v>
      </c>
      <c r="C22" s="395">
        <v>0.0558</v>
      </c>
      <c r="D22" s="396">
        <v>0.0712</v>
      </c>
      <c r="E22" s="397">
        <v>0.0658</v>
      </c>
      <c r="F22" s="397">
        <v>0.0539</v>
      </c>
      <c r="G22" s="397">
        <v>0.0582</v>
      </c>
      <c r="H22" s="397">
        <v>0.0673</v>
      </c>
      <c r="I22" s="397">
        <v>0.0668</v>
      </c>
      <c r="J22" s="398">
        <v>0.0792</v>
      </c>
      <c r="K22" s="398">
        <v>0.0798</v>
      </c>
      <c r="L22" s="398">
        <v>0.073</v>
      </c>
      <c r="M22" s="398">
        <v>0.0668</v>
      </c>
      <c r="N22" s="398">
        <v>0.071</v>
      </c>
      <c r="O22" s="398">
        <v>0.0667</v>
      </c>
      <c r="P22" s="398">
        <v>0.0634</v>
      </c>
      <c r="Q22" s="398">
        <v>0.0629</v>
      </c>
      <c r="R22" s="398">
        <v>0.0609</v>
      </c>
      <c r="S22" s="399">
        <f t="shared" si="0"/>
        <v>-0.03943217665615135</v>
      </c>
      <c r="AA22" s="87"/>
    </row>
    <row r="23" spans="2:27" ht="12.75" customHeight="1">
      <c r="B23" s="150" t="s">
        <v>19</v>
      </c>
      <c r="C23" s="395">
        <v>0.1987</v>
      </c>
      <c r="D23" s="396">
        <v>0.1991</v>
      </c>
      <c r="E23" s="397">
        <v>0.2354</v>
      </c>
      <c r="F23" s="397">
        <v>0.2392</v>
      </c>
      <c r="G23" s="397">
        <v>0.2781</v>
      </c>
      <c r="H23" s="397">
        <v>0.2775</v>
      </c>
      <c r="I23" s="397">
        <v>0.2775</v>
      </c>
      <c r="J23" s="398">
        <v>0.2779</v>
      </c>
      <c r="K23" s="398">
        <v>0.289</v>
      </c>
      <c r="L23" s="398">
        <v>0.354</v>
      </c>
      <c r="M23" s="398">
        <v>0.3521</v>
      </c>
      <c r="N23" s="398">
        <v>0.3551</v>
      </c>
      <c r="O23" s="398">
        <v>0.354</v>
      </c>
      <c r="P23" s="398">
        <v>0.3631</v>
      </c>
      <c r="Q23" s="398">
        <v>0.3604</v>
      </c>
      <c r="R23" s="398">
        <v>0.3492</v>
      </c>
      <c r="S23" s="399">
        <f t="shared" si="0"/>
        <v>-0.038281465161112554</v>
      </c>
      <c r="AA23" s="87"/>
    </row>
    <row r="24" spans="2:27" ht="12.75" customHeight="1">
      <c r="B24" s="150" t="s">
        <v>18</v>
      </c>
      <c r="C24" s="395">
        <v>0.0521</v>
      </c>
      <c r="D24" s="396">
        <v>0.0578</v>
      </c>
      <c r="E24" s="397">
        <v>0.055</v>
      </c>
      <c r="F24" s="397">
        <v>0.0583</v>
      </c>
      <c r="G24" s="397">
        <v>0.0521</v>
      </c>
      <c r="H24" s="397">
        <v>0.0575</v>
      </c>
      <c r="I24" s="397">
        <v>0.058</v>
      </c>
      <c r="J24" s="398">
        <v>0.0646</v>
      </c>
      <c r="K24" s="398">
        <v>0.0635</v>
      </c>
      <c r="L24" s="398">
        <v>0.0682</v>
      </c>
      <c r="M24" s="398">
        <v>0.0678</v>
      </c>
      <c r="N24" s="398">
        <v>0.0729</v>
      </c>
      <c r="O24" s="398">
        <v>0.0701</v>
      </c>
      <c r="P24" s="398">
        <v>0.0762</v>
      </c>
      <c r="Q24" s="398">
        <v>0.0701</v>
      </c>
      <c r="R24" s="398">
        <v>0.0733</v>
      </c>
      <c r="S24" s="399">
        <f t="shared" si="0"/>
        <v>-0.038057742782152224</v>
      </c>
      <c r="AA24" s="87"/>
    </row>
    <row r="25" spans="2:27" ht="12.75" customHeight="1">
      <c r="B25" s="150" t="s">
        <v>38</v>
      </c>
      <c r="C25" s="395">
        <v>0</v>
      </c>
      <c r="D25" s="396">
        <v>0</v>
      </c>
      <c r="E25" s="397">
        <v>0</v>
      </c>
      <c r="F25" s="397">
        <v>0</v>
      </c>
      <c r="G25" s="397">
        <v>0</v>
      </c>
      <c r="H25" s="397">
        <v>0</v>
      </c>
      <c r="I25" s="397">
        <v>0</v>
      </c>
      <c r="J25" s="398">
        <v>0</v>
      </c>
      <c r="K25" s="398">
        <v>0</v>
      </c>
      <c r="L25" s="398">
        <v>0</v>
      </c>
      <c r="M25" s="398">
        <v>0</v>
      </c>
      <c r="N25" s="398">
        <v>0</v>
      </c>
      <c r="O25" s="398">
        <v>0.0997</v>
      </c>
      <c r="P25" s="398">
        <v>0.1036</v>
      </c>
      <c r="Q25" s="398">
        <v>0.0965</v>
      </c>
      <c r="R25" s="398">
        <v>0.0997</v>
      </c>
      <c r="S25" s="399">
        <f t="shared" si="0"/>
        <v>-0.03764478764478765</v>
      </c>
      <c r="AA25" s="87"/>
    </row>
    <row r="26" spans="2:27" ht="12.75" customHeight="1">
      <c r="B26" s="387" t="s">
        <v>55</v>
      </c>
      <c r="C26" s="400">
        <v>0.0613</v>
      </c>
      <c r="D26" s="401">
        <v>0.0703</v>
      </c>
      <c r="E26" s="402">
        <v>0.0665</v>
      </c>
      <c r="F26" s="402">
        <v>0.0577</v>
      </c>
      <c r="G26" s="402">
        <v>0.0572</v>
      </c>
      <c r="H26" s="402">
        <v>0.0633</v>
      </c>
      <c r="I26" s="402">
        <v>0.062</v>
      </c>
      <c r="J26" s="403">
        <v>0.0714</v>
      </c>
      <c r="K26" s="403">
        <v>0.0688</v>
      </c>
      <c r="L26" s="403">
        <v>0.0775</v>
      </c>
      <c r="M26" s="403">
        <v>0.0728</v>
      </c>
      <c r="N26" s="403">
        <v>0.0786</v>
      </c>
      <c r="O26" s="403">
        <v>0.0726</v>
      </c>
      <c r="P26" s="403">
        <v>0.079</v>
      </c>
      <c r="Q26" s="403">
        <v>0.0708</v>
      </c>
      <c r="R26" s="403">
        <v>0.0763</v>
      </c>
      <c r="S26" s="399">
        <f t="shared" si="0"/>
        <v>-0.03417721518987334</v>
      </c>
      <c r="AA26" s="87"/>
    </row>
    <row r="27" spans="2:27" ht="12.75" customHeight="1">
      <c r="B27" s="150" t="s">
        <v>17</v>
      </c>
      <c r="C27" s="395">
        <v>0.0575</v>
      </c>
      <c r="D27" s="396">
        <v>0.0653</v>
      </c>
      <c r="E27" s="397">
        <v>0.0611</v>
      </c>
      <c r="F27" s="397">
        <v>0.0535</v>
      </c>
      <c r="G27" s="397">
        <v>0.0534</v>
      </c>
      <c r="H27" s="397">
        <v>0.054</v>
      </c>
      <c r="I27" s="397">
        <v>0.0536</v>
      </c>
      <c r="J27" s="398">
        <v>0.054</v>
      </c>
      <c r="K27" s="398">
        <v>0.0661</v>
      </c>
      <c r="L27" s="398">
        <v>0.0863</v>
      </c>
      <c r="M27" s="398">
        <v>0.0732</v>
      </c>
      <c r="N27" s="398">
        <v>0.0892</v>
      </c>
      <c r="O27" s="398">
        <v>0.0752</v>
      </c>
      <c r="P27" s="398">
        <v>0.0959</v>
      </c>
      <c r="Q27" s="398">
        <v>0.0731</v>
      </c>
      <c r="R27" s="398">
        <v>0.0931</v>
      </c>
      <c r="S27" s="399">
        <f t="shared" si="0"/>
        <v>-0.02919708029197077</v>
      </c>
      <c r="AA27" s="87"/>
    </row>
    <row r="28" spans="2:27" ht="12.75" customHeight="1">
      <c r="B28" s="150" t="s">
        <v>15</v>
      </c>
      <c r="C28" s="395">
        <v>0.0543</v>
      </c>
      <c r="D28" s="396">
        <v>0.065</v>
      </c>
      <c r="E28" s="397">
        <v>0.0644</v>
      </c>
      <c r="F28" s="397">
        <v>0.055</v>
      </c>
      <c r="G28" s="397">
        <v>0.0496</v>
      </c>
      <c r="H28" s="397">
        <v>0.0527</v>
      </c>
      <c r="I28" s="397">
        <v>0.0509</v>
      </c>
      <c r="J28" s="398">
        <v>0.0618</v>
      </c>
      <c r="K28" s="398">
        <v>0.0614</v>
      </c>
      <c r="L28" s="398">
        <v>0.0672</v>
      </c>
      <c r="M28" s="398">
        <v>0.0653</v>
      </c>
      <c r="N28" s="398">
        <v>0.0722</v>
      </c>
      <c r="O28" s="398">
        <v>0.0681</v>
      </c>
      <c r="P28" s="398">
        <v>0.0745</v>
      </c>
      <c r="Q28" s="398">
        <v>0.0673</v>
      </c>
      <c r="R28" s="398">
        <v>0.0724</v>
      </c>
      <c r="S28" s="399">
        <f t="shared" si="0"/>
        <v>-0.028187919463087126</v>
      </c>
      <c r="AA28" s="87"/>
    </row>
    <row r="29" spans="2:27" ht="12.75" customHeight="1">
      <c r="B29" s="150" t="s">
        <v>28</v>
      </c>
      <c r="C29" s="395">
        <v>0.0586</v>
      </c>
      <c r="D29" s="396">
        <v>0.0616</v>
      </c>
      <c r="E29" s="397">
        <v>0.0649</v>
      </c>
      <c r="F29" s="397">
        <v>0.062</v>
      </c>
      <c r="G29" s="397">
        <v>0.0622</v>
      </c>
      <c r="H29" s="397">
        <v>0.0602</v>
      </c>
      <c r="I29" s="397">
        <v>0.0694</v>
      </c>
      <c r="J29" s="398">
        <v>0.0721</v>
      </c>
      <c r="K29" s="398">
        <v>0.0758</v>
      </c>
      <c r="L29" s="398">
        <v>0.0763</v>
      </c>
      <c r="M29" s="398">
        <v>0.0767</v>
      </c>
      <c r="N29" s="398">
        <v>0.0754</v>
      </c>
      <c r="O29" s="398">
        <v>0.0748</v>
      </c>
      <c r="P29" s="398">
        <v>0.073</v>
      </c>
      <c r="Q29" s="398">
        <v>0.073</v>
      </c>
      <c r="R29" s="398">
        <v>0.0711</v>
      </c>
      <c r="S29" s="399">
        <f t="shared" si="0"/>
        <v>-0.02602739726027396</v>
      </c>
      <c r="AA29" s="87"/>
    </row>
    <row r="30" spans="2:27" ht="12.75" customHeight="1">
      <c r="B30" s="387" t="s">
        <v>7</v>
      </c>
      <c r="C30" s="400">
        <v>0.0535</v>
      </c>
      <c r="D30" s="401">
        <v>0.062</v>
      </c>
      <c r="E30" s="402">
        <v>0.0582</v>
      </c>
      <c r="F30" s="402">
        <v>0.0526</v>
      </c>
      <c r="G30" s="402">
        <v>0.0519</v>
      </c>
      <c r="H30" s="402">
        <v>0.0566</v>
      </c>
      <c r="I30" s="402">
        <v>0.0561</v>
      </c>
      <c r="J30" s="403">
        <v>0.0647</v>
      </c>
      <c r="K30" s="403">
        <v>0.0625</v>
      </c>
      <c r="L30" s="403">
        <v>0.07</v>
      </c>
      <c r="M30" s="403">
        <v>0.0654</v>
      </c>
      <c r="N30" s="403">
        <v>0.0706</v>
      </c>
      <c r="O30" s="403">
        <v>0.0666</v>
      </c>
      <c r="P30" s="403">
        <v>0.0719</v>
      </c>
      <c r="Q30" s="403">
        <v>0.0663</v>
      </c>
      <c r="R30" s="403">
        <v>0.0707</v>
      </c>
      <c r="S30" s="399">
        <f t="shared" si="0"/>
        <v>-0.016689847009735834</v>
      </c>
      <c r="AA30" s="87"/>
    </row>
    <row r="31" spans="2:27" ht="12.75" customHeight="1">
      <c r="B31" s="150" t="s">
        <v>22</v>
      </c>
      <c r="C31" s="395">
        <v>0.0219</v>
      </c>
      <c r="D31" s="396">
        <v>0.0353</v>
      </c>
      <c r="E31" s="397">
        <v>0.037</v>
      </c>
      <c r="F31" s="397">
        <v>0.0267</v>
      </c>
      <c r="G31" s="397">
        <v>0.0222</v>
      </c>
      <c r="H31" s="397">
        <v>0.0288</v>
      </c>
      <c r="I31" s="397">
        <v>0.0274</v>
      </c>
      <c r="J31" s="398">
        <v>0.0322</v>
      </c>
      <c r="K31" s="398">
        <v>0.0358</v>
      </c>
      <c r="L31" s="398">
        <v>0.039</v>
      </c>
      <c r="M31" s="398">
        <v>0.0354</v>
      </c>
      <c r="N31" s="398">
        <v>0.0354</v>
      </c>
      <c r="O31" s="398">
        <v>0.0484</v>
      </c>
      <c r="P31" s="398">
        <v>0.0488</v>
      </c>
      <c r="Q31" s="398">
        <v>0.0496</v>
      </c>
      <c r="R31" s="398">
        <v>0.0485</v>
      </c>
      <c r="S31" s="399">
        <f t="shared" si="0"/>
        <v>-0.006147540983606591</v>
      </c>
      <c r="AA31" s="87"/>
    </row>
    <row r="32" spans="2:27" ht="12.75" customHeight="1">
      <c r="B32" s="150" t="s">
        <v>13</v>
      </c>
      <c r="C32" s="395">
        <v>0.0641</v>
      </c>
      <c r="D32" s="396">
        <v>0.0762</v>
      </c>
      <c r="E32" s="397">
        <v>0.0648</v>
      </c>
      <c r="F32" s="397">
        <v>0.0589</v>
      </c>
      <c r="G32" s="397">
        <v>0.0565</v>
      </c>
      <c r="H32" s="397">
        <v>0.0571</v>
      </c>
      <c r="I32" s="397">
        <v>0.0588</v>
      </c>
      <c r="J32" s="398">
        <v>0.064</v>
      </c>
      <c r="K32" s="398">
        <v>0.0637</v>
      </c>
      <c r="L32" s="398">
        <v>0.0648</v>
      </c>
      <c r="M32" s="398">
        <v>0.0661</v>
      </c>
      <c r="N32" s="398">
        <v>0.0689</v>
      </c>
      <c r="O32" s="398">
        <v>0.0678</v>
      </c>
      <c r="P32" s="398">
        <v>0.0681</v>
      </c>
      <c r="Q32" s="398">
        <v>0.0676</v>
      </c>
      <c r="R32" s="398">
        <v>0.0681</v>
      </c>
      <c r="S32" s="399">
        <f t="shared" si="0"/>
        <v>0</v>
      </c>
      <c r="AA32" s="87"/>
    </row>
    <row r="33" spans="2:27" ht="12.75" customHeight="1">
      <c r="B33" s="150" t="s">
        <v>46</v>
      </c>
      <c r="C33" s="395">
        <v>0</v>
      </c>
      <c r="D33" s="396">
        <v>0</v>
      </c>
      <c r="E33" s="397">
        <v>0</v>
      </c>
      <c r="F33" s="397">
        <v>0</v>
      </c>
      <c r="G33" s="397">
        <v>0.0739</v>
      </c>
      <c r="H33" s="397">
        <v>0.0877</v>
      </c>
      <c r="I33" s="397">
        <v>0.0886</v>
      </c>
      <c r="J33" s="398">
        <v>0.1051</v>
      </c>
      <c r="K33" s="398">
        <v>0.1087</v>
      </c>
      <c r="L33" s="398">
        <v>0.1087</v>
      </c>
      <c r="M33" s="398">
        <v>0.1087</v>
      </c>
      <c r="N33" s="398">
        <v>0.1004</v>
      </c>
      <c r="O33" s="398">
        <v>0.1004</v>
      </c>
      <c r="P33" s="398">
        <v>0.1004</v>
      </c>
      <c r="Q33" s="398">
        <v>0.1004</v>
      </c>
      <c r="R33" s="398">
        <v>0.1004</v>
      </c>
      <c r="S33" s="399">
        <f t="shared" si="0"/>
        <v>0</v>
      </c>
      <c r="AA33" s="87"/>
    </row>
    <row r="34" spans="2:27" ht="12.75" customHeight="1">
      <c r="B34" s="150" t="s">
        <v>29</v>
      </c>
      <c r="C34" s="395">
        <v>0.1453</v>
      </c>
      <c r="D34" s="396">
        <v>0.182</v>
      </c>
      <c r="E34" s="397">
        <v>0.174</v>
      </c>
      <c r="F34" s="397">
        <v>0.1926</v>
      </c>
      <c r="G34" s="397">
        <v>0.1701</v>
      </c>
      <c r="H34" s="397">
        <v>0.2015</v>
      </c>
      <c r="I34" s="397">
        <v>0.1832</v>
      </c>
      <c r="J34" s="398">
        <v>0.2145</v>
      </c>
      <c r="K34" s="398">
        <v>0.199</v>
      </c>
      <c r="L34" s="398">
        <v>0.2375</v>
      </c>
      <c r="M34" s="398">
        <v>0.1963</v>
      </c>
      <c r="N34" s="398">
        <v>0.2146</v>
      </c>
      <c r="O34" s="398">
        <v>0.2042</v>
      </c>
      <c r="P34" s="398">
        <v>0.2098</v>
      </c>
      <c r="Q34" s="398">
        <v>0.2073</v>
      </c>
      <c r="R34" s="398">
        <v>0.2106</v>
      </c>
      <c r="S34" s="399">
        <f t="shared" si="0"/>
        <v>0.0038131553860820924</v>
      </c>
      <c r="AA34" s="87"/>
    </row>
    <row r="35" spans="2:27" ht="12.75" customHeight="1">
      <c r="B35" s="150" t="s">
        <v>25</v>
      </c>
      <c r="C35" s="395">
        <v>10.2609</v>
      </c>
      <c r="D35" s="396">
        <v>11.6204</v>
      </c>
      <c r="E35" s="397">
        <v>13.9623</v>
      </c>
      <c r="F35" s="397">
        <v>12.9134</v>
      </c>
      <c r="G35" s="397">
        <v>14.5436</v>
      </c>
      <c r="H35" s="397">
        <v>15.4488</v>
      </c>
      <c r="I35" s="397">
        <v>15.1024</v>
      </c>
      <c r="J35" s="398">
        <v>16.4762</v>
      </c>
      <c r="K35" s="398">
        <v>14.281</v>
      </c>
      <c r="L35" s="398">
        <v>14.6362</v>
      </c>
      <c r="M35" s="398">
        <v>12.7979</v>
      </c>
      <c r="N35" s="398">
        <v>12.5032</v>
      </c>
      <c r="O35" s="398">
        <v>11.2102</v>
      </c>
      <c r="P35" s="398">
        <v>10.8796</v>
      </c>
      <c r="Q35" s="398">
        <v>10.8508</v>
      </c>
      <c r="R35" s="398">
        <v>10.9936</v>
      </c>
      <c r="S35" s="399">
        <f t="shared" si="0"/>
        <v>0.010478326409059227</v>
      </c>
      <c r="AA35" s="87"/>
    </row>
    <row r="36" spans="2:27" ht="12.75" customHeight="1">
      <c r="B36" s="150" t="s">
        <v>11</v>
      </c>
      <c r="C36" s="395">
        <v>1.1067</v>
      </c>
      <c r="D36" s="396">
        <v>1.3068</v>
      </c>
      <c r="E36" s="397">
        <v>1.3431</v>
      </c>
      <c r="F36" s="397">
        <v>1.216</v>
      </c>
      <c r="G36" s="397">
        <v>1.2077</v>
      </c>
      <c r="H36" s="397">
        <v>1.2843</v>
      </c>
      <c r="I36" s="397">
        <v>1.3257</v>
      </c>
      <c r="J36" s="398">
        <v>1.4775</v>
      </c>
      <c r="K36" s="398">
        <v>1.6595</v>
      </c>
      <c r="L36" s="398">
        <v>1.6601</v>
      </c>
      <c r="M36" s="398">
        <v>1.6469</v>
      </c>
      <c r="N36" s="398">
        <v>1.5105</v>
      </c>
      <c r="O36" s="398">
        <v>1.5044</v>
      </c>
      <c r="P36" s="398">
        <v>1.5541</v>
      </c>
      <c r="Q36" s="398">
        <v>1.5789</v>
      </c>
      <c r="R36" s="398">
        <v>1.5789</v>
      </c>
      <c r="S36" s="399">
        <f t="shared" si="0"/>
        <v>0.015957789074062114</v>
      </c>
      <c r="AA36" s="87"/>
    </row>
    <row r="37" spans="2:27" ht="12.75" customHeight="1">
      <c r="B37" s="150" t="s">
        <v>44</v>
      </c>
      <c r="C37" s="395">
        <v>0.0614</v>
      </c>
      <c r="D37" s="396">
        <v>0.0898</v>
      </c>
      <c r="E37" s="397">
        <v>0.084</v>
      </c>
      <c r="F37" s="397">
        <v>0.0669</v>
      </c>
      <c r="G37" s="397">
        <v>0.0653</v>
      </c>
      <c r="H37" s="397">
        <v>0.0661</v>
      </c>
      <c r="I37" s="397">
        <v>0.0638</v>
      </c>
      <c r="J37" s="398">
        <v>0.0723</v>
      </c>
      <c r="K37" s="398">
        <v>0.0743</v>
      </c>
      <c r="L37" s="398">
        <v>0.0936</v>
      </c>
      <c r="M37" s="398">
        <v>0.0973</v>
      </c>
      <c r="N37" s="398">
        <v>0.0994</v>
      </c>
      <c r="O37" s="398">
        <v>0.0967</v>
      </c>
      <c r="P37" s="398">
        <v>0.1062</v>
      </c>
      <c r="Q37" s="398">
        <v>0.1083</v>
      </c>
      <c r="R37" s="398">
        <v>0.1104</v>
      </c>
      <c r="S37" s="399">
        <f t="shared" si="0"/>
        <v>0.03954802259887001</v>
      </c>
      <c r="AA37" s="87"/>
    </row>
    <row r="38" spans="2:27" ht="12.75" customHeight="1">
      <c r="B38" s="150" t="s">
        <v>35</v>
      </c>
      <c r="C38" s="395">
        <v>0.8707</v>
      </c>
      <c r="D38" s="396">
        <v>1.0009</v>
      </c>
      <c r="E38" s="397">
        <v>0.9488</v>
      </c>
      <c r="F38" s="397">
        <v>0.9767</v>
      </c>
      <c r="G38" s="397">
        <v>0.9826</v>
      </c>
      <c r="H38" s="397">
        <v>0.9866</v>
      </c>
      <c r="I38" s="397">
        <v>1.0599</v>
      </c>
      <c r="J38" s="398">
        <v>1.0626</v>
      </c>
      <c r="K38" s="398">
        <v>1.0425</v>
      </c>
      <c r="L38" s="398">
        <v>1.0815</v>
      </c>
      <c r="M38" s="398">
        <v>1.0468</v>
      </c>
      <c r="N38" s="398">
        <v>1.0735</v>
      </c>
      <c r="O38" s="398">
        <v>1.0604</v>
      </c>
      <c r="P38" s="398">
        <v>1.0518</v>
      </c>
      <c r="Q38" s="398">
        <v>1.0567</v>
      </c>
      <c r="R38" s="398">
        <v>1.0986</v>
      </c>
      <c r="S38" s="399">
        <f t="shared" si="0"/>
        <v>0.0444951511694238</v>
      </c>
      <c r="AA38" s="87"/>
    </row>
    <row r="39" spans="2:27" ht="12.75" customHeight="1">
      <c r="B39" s="150" t="s">
        <v>31</v>
      </c>
      <c r="C39" s="395">
        <v>0.1217</v>
      </c>
      <c r="D39" s="396">
        <v>0.1241</v>
      </c>
      <c r="E39" s="397">
        <v>0.1236</v>
      </c>
      <c r="F39" s="397">
        <v>0.114</v>
      </c>
      <c r="G39" s="397">
        <v>0.1141</v>
      </c>
      <c r="H39" s="397">
        <v>0.1189</v>
      </c>
      <c r="I39" s="397">
        <v>0.1188</v>
      </c>
      <c r="J39" s="398">
        <v>0.1188</v>
      </c>
      <c r="K39" s="398">
        <v>0.1188</v>
      </c>
      <c r="L39" s="398">
        <v>0.124</v>
      </c>
      <c r="M39" s="398">
        <v>0.1251</v>
      </c>
      <c r="N39" s="398">
        <v>0.1363</v>
      </c>
      <c r="O39" s="398">
        <v>0.1379</v>
      </c>
      <c r="P39" s="398">
        <v>0.141</v>
      </c>
      <c r="Q39" s="398">
        <v>0.1385</v>
      </c>
      <c r="R39" s="398">
        <v>0.1512</v>
      </c>
      <c r="S39" s="399">
        <f t="shared" si="0"/>
        <v>0.072340425531915</v>
      </c>
      <c r="AA39" s="87"/>
    </row>
    <row r="40" spans="2:19" ht="12.75" customHeight="1">
      <c r="B40" s="150" t="s">
        <v>23</v>
      </c>
      <c r="C40" s="395">
        <v>0.1137</v>
      </c>
      <c r="D40" s="396">
        <v>0.1321</v>
      </c>
      <c r="E40" s="397">
        <v>0.1466</v>
      </c>
      <c r="F40" s="397">
        <v>0.1403</v>
      </c>
      <c r="G40" s="397">
        <v>0.1296</v>
      </c>
      <c r="H40" s="397">
        <v>0.1564</v>
      </c>
      <c r="I40" s="397">
        <v>0.1501</v>
      </c>
      <c r="J40" s="398">
        <v>0.1863</v>
      </c>
      <c r="K40" s="398">
        <v>0.1761</v>
      </c>
      <c r="L40" s="398">
        <v>0.2109</v>
      </c>
      <c r="M40" s="398">
        <v>0.2081</v>
      </c>
      <c r="N40" s="398">
        <v>0.2119</v>
      </c>
      <c r="O40" s="398">
        <v>0.1931</v>
      </c>
      <c r="P40" s="398">
        <v>0.1724</v>
      </c>
      <c r="Q40" s="398">
        <v>0.0423</v>
      </c>
      <c r="R40" s="398">
        <v>0.0436</v>
      </c>
      <c r="S40" s="399" t="s">
        <v>109</v>
      </c>
    </row>
    <row r="41" spans="2:19" ht="12.75" customHeight="1">
      <c r="B41" s="153" t="s">
        <v>47</v>
      </c>
      <c r="C41" s="404">
        <v>0</v>
      </c>
      <c r="D41" s="405">
        <v>0</v>
      </c>
      <c r="E41" s="406">
        <v>0</v>
      </c>
      <c r="F41" s="406">
        <v>0</v>
      </c>
      <c r="G41" s="406">
        <v>0</v>
      </c>
      <c r="H41" s="406">
        <v>0</v>
      </c>
      <c r="I41" s="406">
        <v>0</v>
      </c>
      <c r="J41" s="407">
        <v>0</v>
      </c>
      <c r="K41" s="407">
        <v>0</v>
      </c>
      <c r="L41" s="407">
        <v>0</v>
      </c>
      <c r="M41" s="407">
        <v>0</v>
      </c>
      <c r="N41" s="407">
        <v>0</v>
      </c>
      <c r="O41" s="407">
        <v>0</v>
      </c>
      <c r="P41" s="407">
        <v>0</v>
      </c>
      <c r="Q41" s="407">
        <v>0.6466</v>
      </c>
      <c r="R41" s="407">
        <v>0.6812</v>
      </c>
      <c r="S41" s="408" t="s">
        <v>109</v>
      </c>
    </row>
    <row r="42" spans="2:4" ht="12.75" customHeight="1">
      <c r="B42" s="55"/>
      <c r="C42" s="69"/>
      <c r="D42" s="69"/>
    </row>
    <row r="43" ht="12.75" customHeight="1">
      <c r="AE43" s="5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c r="V53" s="59" t="s">
        <v>114</v>
      </c>
    </row>
    <row r="54" ht="12.75" customHeight="1"/>
    <row r="55" ht="12.75" customHeight="1">
      <c r="A55" s="180"/>
    </row>
    <row r="56" ht="12.75" customHeight="1"/>
    <row r="62" ht="15">
      <c r="T62" s="68"/>
    </row>
    <row r="64" ht="15">
      <c r="B64" s="68"/>
    </row>
    <row r="65" ht="15">
      <c r="T65" s="68"/>
    </row>
    <row r="66" ht="12.75" customHeight="1">
      <c r="T66" s="61"/>
    </row>
    <row r="67" spans="3:4" ht="12.75" customHeight="1">
      <c r="C67" s="67"/>
      <c r="D67" s="67"/>
    </row>
    <row r="68" spans="1:26" ht="12.75" customHeight="1">
      <c r="A68" s="78"/>
      <c r="C68" s="67"/>
      <c r="D68" s="67"/>
      <c r="Z68" s="87"/>
    </row>
    <row r="69" spans="1:26" ht="12.75" customHeight="1">
      <c r="A69" s="78"/>
      <c r="Z69" s="87"/>
    </row>
    <row r="70" spans="1:26" ht="12.75" customHeight="1">
      <c r="A70" s="78"/>
      <c r="Z70" s="87"/>
    </row>
    <row r="71" ht="12.75" customHeight="1">
      <c r="Y71" s="87"/>
    </row>
    <row r="72" ht="12.75" customHeight="1">
      <c r="Y72" s="87"/>
    </row>
    <row r="73" ht="12.75" customHeight="1">
      <c r="Y73" s="87"/>
    </row>
    <row r="74" ht="12.75" customHeight="1">
      <c r="Y74" s="87"/>
    </row>
    <row r="75" ht="12.75" customHeight="1">
      <c r="Y75" s="87"/>
    </row>
    <row r="76" ht="12.75" customHeight="1">
      <c r="Y76" s="87"/>
    </row>
    <row r="77" ht="12.75" customHeight="1">
      <c r="Y77" s="87"/>
    </row>
    <row r="78" ht="12.75" customHeight="1">
      <c r="Y78" s="87"/>
    </row>
    <row r="79" ht="12.75" customHeight="1">
      <c r="Y79" s="87"/>
    </row>
    <row r="80" ht="12.75" customHeight="1">
      <c r="Y80" s="87"/>
    </row>
    <row r="81" ht="12.75" customHeight="1">
      <c r="Y81" s="87"/>
    </row>
    <row r="82" ht="12.75" customHeight="1">
      <c r="Y82" s="87"/>
    </row>
    <row r="83" ht="12.75" customHeight="1">
      <c r="Y83" s="87"/>
    </row>
    <row r="84" ht="12.75" customHeight="1">
      <c r="Y84" s="87"/>
    </row>
    <row r="85" ht="12.75" customHeight="1">
      <c r="Y85" s="87"/>
    </row>
    <row r="86" ht="12.75" customHeight="1">
      <c r="Y86" s="87"/>
    </row>
    <row r="87" ht="12.75" customHeight="1">
      <c r="Y87" s="87"/>
    </row>
    <row r="88" ht="12.75" customHeight="1">
      <c r="Y88" s="87"/>
    </row>
    <row r="89" ht="12.75" customHeight="1">
      <c r="Y89" s="87"/>
    </row>
    <row r="90" ht="12.75" customHeight="1">
      <c r="Y90" s="87"/>
    </row>
    <row r="91" ht="12.75" customHeight="1">
      <c r="Y91" s="87"/>
    </row>
    <row r="92" ht="12.75" customHeight="1">
      <c r="Y92" s="87"/>
    </row>
    <row r="93" ht="12.75" customHeight="1">
      <c r="Y93" s="87"/>
    </row>
    <row r="94" ht="12.75" customHeight="1">
      <c r="Y94" s="87"/>
    </row>
    <row r="95" ht="12.75" customHeight="1">
      <c r="Y95" s="87"/>
    </row>
    <row r="96" ht="12.75" customHeight="1">
      <c r="Y96" s="87"/>
    </row>
    <row r="97" ht="12.75" customHeight="1">
      <c r="Y97" s="87"/>
    </row>
    <row r="98" ht="12.75" customHeight="1">
      <c r="Y98" s="87"/>
    </row>
    <row r="99" ht="12.75" customHeight="1">
      <c r="Y99" s="87"/>
    </row>
    <row r="100" ht="12.75" customHeight="1">
      <c r="Y100" s="87"/>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17">
    <mergeCell ref="N8:N9"/>
    <mergeCell ref="O8:O9"/>
    <mergeCell ref="P8:P9"/>
    <mergeCell ref="Q8:Q9"/>
    <mergeCell ref="R8:R9"/>
    <mergeCell ref="M8:M9"/>
    <mergeCell ref="B7:B9"/>
    <mergeCell ref="C8:C9"/>
    <mergeCell ref="D8:D9"/>
    <mergeCell ref="E8:E9"/>
    <mergeCell ref="F8:F9"/>
    <mergeCell ref="G8:G9"/>
    <mergeCell ref="H8:H9"/>
    <mergeCell ref="I8:I9"/>
    <mergeCell ref="J8:J9"/>
    <mergeCell ref="K8:K9"/>
    <mergeCell ref="L8:L9"/>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43"/>
  <sheetViews>
    <sheetView showGridLines="0" workbookViewId="0" topLeftCell="A31">
      <selection activeCell="E42" sqref="E42:X73"/>
    </sheetView>
  </sheetViews>
  <sheetFormatPr defaultColWidth="9.140625" defaultRowHeight="15"/>
  <cols>
    <col min="1" max="1" width="2.421875" style="59" customWidth="1"/>
    <col min="2" max="2" width="7.00390625" style="59" customWidth="1"/>
    <col min="3" max="3" width="9.140625" style="59" customWidth="1"/>
    <col min="4" max="4" width="3.140625" style="59" customWidth="1"/>
    <col min="5" max="5" width="6.140625" style="59" customWidth="1"/>
    <col min="6" max="6" width="2.421875" style="59" customWidth="1"/>
    <col min="7" max="7" width="11.8515625" style="59" customWidth="1"/>
    <col min="8" max="19" width="7.7109375" style="59" customWidth="1"/>
    <col min="20" max="23" width="9.140625" style="59" customWidth="1"/>
    <col min="24" max="24" width="3.140625" style="59" customWidth="1"/>
    <col min="25" max="25" width="6.140625" style="59" customWidth="1"/>
    <col min="26" max="26" width="2.421875" style="59" customWidth="1"/>
    <col min="27" max="27" width="10.8515625" style="59" customWidth="1"/>
    <col min="28" max="28" width="7.7109375" style="59" customWidth="1"/>
    <col min="29" max="29" width="13.28125" style="59" customWidth="1"/>
    <col min="30" max="40" width="7.7109375" style="59" customWidth="1"/>
    <col min="41" max="16384" width="9.140625" style="59" customWidth="1"/>
  </cols>
  <sheetData>
    <row r="2" ht="15">
      <c r="G2" s="60" t="s">
        <v>146</v>
      </c>
    </row>
    <row r="3" ht="15">
      <c r="G3" s="142"/>
    </row>
    <row r="4" ht="15">
      <c r="G4" s="142"/>
    </row>
    <row r="5" spans="7:8" ht="15">
      <c r="G5" s="61"/>
      <c r="H5" s="67"/>
    </row>
    <row r="6" spans="2:24" ht="15">
      <c r="B6" s="181" t="s">
        <v>6</v>
      </c>
      <c r="C6" s="68" t="s">
        <v>123</v>
      </c>
      <c r="D6" s="182"/>
      <c r="V6" s="181" t="s">
        <v>6</v>
      </c>
      <c r="W6" s="68" t="s">
        <v>124</v>
      </c>
      <c r="X6" s="182"/>
    </row>
    <row r="7" spans="2:24" ht="15">
      <c r="B7" s="181"/>
      <c r="C7" s="68"/>
      <c r="D7" s="182"/>
      <c r="V7" s="181"/>
      <c r="W7" s="68"/>
      <c r="X7" s="182"/>
    </row>
    <row r="8" spans="2:24" ht="15">
      <c r="B8" s="59" t="s">
        <v>82</v>
      </c>
      <c r="C8" s="184">
        <v>0</v>
      </c>
      <c r="D8" s="88"/>
      <c r="V8" s="183" t="s">
        <v>7</v>
      </c>
      <c r="W8" s="184">
        <v>19.64</v>
      </c>
      <c r="X8" s="88"/>
    </row>
    <row r="9" spans="2:24" ht="15">
      <c r="B9" s="59" t="s">
        <v>87</v>
      </c>
      <c r="C9" s="184">
        <v>0</v>
      </c>
      <c r="D9" s="88"/>
      <c r="E9" s="88"/>
      <c r="V9" s="59" t="s">
        <v>56</v>
      </c>
      <c r="W9" s="184">
        <v>15.62</v>
      </c>
      <c r="X9" s="88"/>
    </row>
    <row r="10" spans="2:24" ht="15">
      <c r="B10" s="59" t="s">
        <v>70</v>
      </c>
      <c r="C10" s="184">
        <v>0.0402</v>
      </c>
      <c r="D10" s="88"/>
      <c r="E10" s="88"/>
      <c r="V10" s="59" t="s">
        <v>57</v>
      </c>
      <c r="W10" s="184">
        <v>23.4973</v>
      </c>
      <c r="X10" s="88"/>
    </row>
    <row r="11" spans="2:24" ht="12.75" customHeight="1">
      <c r="B11" s="59" t="s">
        <v>81</v>
      </c>
      <c r="C11" s="184">
        <v>0.0512</v>
      </c>
      <c r="D11" s="88"/>
      <c r="E11" s="88"/>
      <c r="V11" s="59" t="s">
        <v>58</v>
      </c>
      <c r="W11" s="184">
        <v>25.1439</v>
      </c>
      <c r="X11" s="88"/>
    </row>
    <row r="12" spans="2:24" ht="12.75" customHeight="1">
      <c r="B12" s="59" t="s">
        <v>61</v>
      </c>
      <c r="C12" s="184">
        <v>0.053</v>
      </c>
      <c r="D12" s="88"/>
      <c r="E12" s="88"/>
      <c r="V12" s="59" t="s">
        <v>59</v>
      </c>
      <c r="W12" s="184">
        <v>15.741</v>
      </c>
      <c r="X12" s="88"/>
    </row>
    <row r="13" spans="2:24" ht="15">
      <c r="B13" s="59" t="s">
        <v>56</v>
      </c>
      <c r="C13" s="184">
        <v>0.0562</v>
      </c>
      <c r="D13" s="88"/>
      <c r="E13" s="88"/>
      <c r="V13" s="59" t="s">
        <v>60</v>
      </c>
      <c r="W13" s="184">
        <v>18.1513</v>
      </c>
      <c r="X13" s="88"/>
    </row>
    <row r="14" spans="2:24" ht="12.75" customHeight="1">
      <c r="B14" s="59" t="s">
        <v>59</v>
      </c>
      <c r="C14" s="184">
        <v>0.0567</v>
      </c>
      <c r="D14" s="88"/>
      <c r="E14" s="88"/>
      <c r="R14" s="113"/>
      <c r="S14" s="113"/>
      <c r="T14" s="70"/>
      <c r="V14" s="59" t="s">
        <v>61</v>
      </c>
      <c r="W14" s="184">
        <v>14.7262</v>
      </c>
      <c r="X14" s="88"/>
    </row>
    <row r="15" spans="2:24" ht="15">
      <c r="B15" s="59" t="s">
        <v>71</v>
      </c>
      <c r="C15" s="184">
        <v>0.0629</v>
      </c>
      <c r="D15" s="88"/>
      <c r="E15" s="88"/>
      <c r="V15" s="59" t="s">
        <v>62</v>
      </c>
      <c r="W15" s="184">
        <v>18.0464</v>
      </c>
      <c r="X15" s="88"/>
    </row>
    <row r="16" spans="2:24" ht="12.75" customHeight="1">
      <c r="B16" s="59" t="s">
        <v>62</v>
      </c>
      <c r="C16" s="184">
        <v>0.065</v>
      </c>
      <c r="D16" s="88"/>
      <c r="E16" s="88"/>
      <c r="V16" s="59" t="s">
        <v>63</v>
      </c>
      <c r="W16" s="184">
        <v>25.4776</v>
      </c>
      <c r="X16" s="88"/>
    </row>
    <row r="17" spans="2:24" ht="12.75" customHeight="1">
      <c r="B17" s="59" t="s">
        <v>60</v>
      </c>
      <c r="C17" s="184">
        <v>0.0653</v>
      </c>
      <c r="D17" s="88"/>
      <c r="E17" s="88"/>
      <c r="V17" s="59" t="s">
        <v>64</v>
      </c>
      <c r="W17" s="184">
        <v>28.8752</v>
      </c>
      <c r="X17" s="88"/>
    </row>
    <row r="18" spans="2:24" ht="12.75" customHeight="1">
      <c r="B18" s="59" t="s">
        <v>73</v>
      </c>
      <c r="C18" s="184">
        <v>0.0655</v>
      </c>
      <c r="D18" s="88"/>
      <c r="E18" s="88"/>
      <c r="V18" s="59" t="s">
        <v>65</v>
      </c>
      <c r="W18" s="185">
        <v>18.4926</v>
      </c>
      <c r="X18" s="88"/>
    </row>
    <row r="19" spans="2:24" ht="15">
      <c r="B19" s="59" t="s">
        <v>65</v>
      </c>
      <c r="C19" s="185">
        <v>0.0666</v>
      </c>
      <c r="D19" s="88"/>
      <c r="E19" s="88"/>
      <c r="V19" s="59" t="s">
        <v>66</v>
      </c>
      <c r="W19" s="184">
        <v>20.1524</v>
      </c>
      <c r="X19" s="88"/>
    </row>
    <row r="20" spans="2:24" ht="15">
      <c r="B20" s="59" t="s">
        <v>76</v>
      </c>
      <c r="C20" s="184">
        <v>0.0683</v>
      </c>
      <c r="D20" s="88"/>
      <c r="E20" s="88"/>
      <c r="G20" s="70"/>
      <c r="H20" s="70"/>
      <c r="I20" s="70"/>
      <c r="J20" s="70"/>
      <c r="V20" s="59" t="s">
        <v>67</v>
      </c>
      <c r="W20" s="184">
        <v>24.9784</v>
      </c>
      <c r="X20" s="88"/>
    </row>
    <row r="21" spans="2:30" ht="15">
      <c r="B21" s="59" t="s">
        <v>72</v>
      </c>
      <c r="C21" s="184">
        <v>0.0705</v>
      </c>
      <c r="D21" s="88"/>
      <c r="E21" s="88"/>
      <c r="V21" s="59" t="s">
        <v>68</v>
      </c>
      <c r="W21" s="184">
        <v>19.9562</v>
      </c>
      <c r="X21" s="88"/>
      <c r="AD21" s="88"/>
    </row>
    <row r="22" spans="2:24" ht="15">
      <c r="B22" s="59" t="s">
        <v>85</v>
      </c>
      <c r="C22" s="185">
        <v>0.0706</v>
      </c>
      <c r="D22" s="88"/>
      <c r="E22" s="88"/>
      <c r="V22" s="59" t="s">
        <v>69</v>
      </c>
      <c r="W22" s="184">
        <v>20.0904</v>
      </c>
      <c r="X22" s="88"/>
    </row>
    <row r="23" spans="2:24" ht="12.75" customHeight="1">
      <c r="B23" s="183" t="s">
        <v>7</v>
      </c>
      <c r="C23" s="184">
        <v>0.0707</v>
      </c>
      <c r="D23" s="88"/>
      <c r="E23" s="88"/>
      <c r="V23" s="59" t="s">
        <v>70</v>
      </c>
      <c r="W23" s="184">
        <v>11.1696</v>
      </c>
      <c r="X23" s="88"/>
    </row>
    <row r="24" spans="2:24" ht="15">
      <c r="B24" s="59" t="s">
        <v>68</v>
      </c>
      <c r="C24" s="184">
        <v>0.0718</v>
      </c>
      <c r="D24" s="88"/>
      <c r="E24" s="88"/>
      <c r="V24" s="59" t="s">
        <v>71</v>
      </c>
      <c r="W24" s="184">
        <v>17.4616</v>
      </c>
      <c r="X24" s="88"/>
    </row>
    <row r="25" spans="2:24" ht="15">
      <c r="B25" s="59" t="s">
        <v>69</v>
      </c>
      <c r="C25" s="184">
        <v>0.0723</v>
      </c>
      <c r="D25" s="88"/>
      <c r="E25" s="88"/>
      <c r="G25" s="70"/>
      <c r="H25" s="70"/>
      <c r="I25" s="70"/>
      <c r="J25" s="70"/>
      <c r="V25" s="59" t="s">
        <v>72</v>
      </c>
      <c r="W25" s="184">
        <v>19.5801</v>
      </c>
      <c r="X25" s="88"/>
    </row>
    <row r="26" spans="2:24" ht="12.75" customHeight="1">
      <c r="B26" s="59" t="s">
        <v>66</v>
      </c>
      <c r="C26" s="184">
        <v>0.0725</v>
      </c>
      <c r="D26" s="88"/>
      <c r="E26" s="88"/>
      <c r="V26" s="59" t="s">
        <v>73</v>
      </c>
      <c r="W26" s="184">
        <v>18.186</v>
      </c>
      <c r="X26" s="88"/>
    </row>
    <row r="27" spans="2:24" ht="15">
      <c r="B27" s="59" t="s">
        <v>78</v>
      </c>
      <c r="C27" s="184">
        <v>0.0748</v>
      </c>
      <c r="D27" s="88"/>
      <c r="E27" s="88"/>
      <c r="V27" s="59" t="s">
        <v>74</v>
      </c>
      <c r="W27" s="184">
        <v>24.3149</v>
      </c>
      <c r="X27" s="88"/>
    </row>
    <row r="28" spans="2:24" ht="12.75" customHeight="1">
      <c r="B28" s="59" t="s">
        <v>77</v>
      </c>
      <c r="C28" s="184">
        <v>0.0761</v>
      </c>
      <c r="D28" s="88"/>
      <c r="E28" s="88"/>
      <c r="V28" s="59" t="s">
        <v>75</v>
      </c>
      <c r="W28" s="184">
        <v>35.0095</v>
      </c>
      <c r="X28" s="88"/>
    </row>
    <row r="29" spans="2:24" ht="15">
      <c r="B29" s="59" t="s">
        <v>57</v>
      </c>
      <c r="C29" s="184">
        <v>0.0846</v>
      </c>
      <c r="D29" s="88"/>
      <c r="E29" s="88"/>
      <c r="V29" s="59" t="s">
        <v>76</v>
      </c>
      <c r="W29" s="184">
        <v>18.9831</v>
      </c>
      <c r="X29" s="88"/>
    </row>
    <row r="30" spans="2:24" ht="15">
      <c r="B30" s="59" t="s">
        <v>74</v>
      </c>
      <c r="C30" s="184">
        <v>0.0875</v>
      </c>
      <c r="D30" s="88"/>
      <c r="E30" s="88"/>
      <c r="V30" s="59" t="s">
        <v>77</v>
      </c>
      <c r="W30" s="184">
        <v>21.1462</v>
      </c>
      <c r="X30" s="88"/>
    </row>
    <row r="31" spans="2:24" ht="12.75" customHeight="1">
      <c r="B31" s="59" t="s">
        <v>84</v>
      </c>
      <c r="C31" s="184">
        <v>0.0897</v>
      </c>
      <c r="D31" s="88"/>
      <c r="E31" s="88"/>
      <c r="F31" s="66"/>
      <c r="V31" s="59" t="s">
        <v>78</v>
      </c>
      <c r="W31" s="184">
        <v>20.769</v>
      </c>
      <c r="X31" s="88"/>
    </row>
    <row r="32" spans="2:24" ht="15">
      <c r="B32" s="59" t="s">
        <v>67</v>
      </c>
      <c r="C32" s="184">
        <v>0.0899</v>
      </c>
      <c r="D32" s="88"/>
      <c r="E32" s="88"/>
      <c r="V32" s="59" t="s">
        <v>80</v>
      </c>
      <c r="W32" s="184">
        <v>25.4556</v>
      </c>
      <c r="X32" s="88"/>
    </row>
    <row r="33" spans="2:24" ht="15">
      <c r="B33" s="59" t="s">
        <v>58</v>
      </c>
      <c r="C33" s="184">
        <v>0.0905</v>
      </c>
      <c r="D33" s="88"/>
      <c r="E33" s="88"/>
      <c r="V33" s="59" t="s">
        <v>81</v>
      </c>
      <c r="W33" s="184">
        <v>14.2157</v>
      </c>
      <c r="X33" s="88"/>
    </row>
    <row r="34" spans="2:24" ht="15">
      <c r="B34" s="59" t="s">
        <v>80</v>
      </c>
      <c r="C34" s="184">
        <v>0.0916</v>
      </c>
      <c r="D34" s="88"/>
      <c r="E34" s="88"/>
      <c r="V34" s="59" t="s">
        <v>82</v>
      </c>
      <c r="W34" s="184">
        <v>0</v>
      </c>
      <c r="X34" s="88"/>
    </row>
    <row r="35" spans="2:24" ht="15">
      <c r="B35" s="59" t="s">
        <v>63</v>
      </c>
      <c r="C35" s="184">
        <v>0.0917</v>
      </c>
      <c r="D35" s="88"/>
      <c r="V35" s="59" t="s">
        <v>84</v>
      </c>
      <c r="W35" s="184">
        <v>24.9288</v>
      </c>
      <c r="X35" s="88"/>
    </row>
    <row r="36" spans="2:24" ht="15">
      <c r="B36" s="59" t="s">
        <v>64</v>
      </c>
      <c r="C36" s="184">
        <v>0.1039</v>
      </c>
      <c r="D36" s="88"/>
      <c r="G36" s="66" t="s">
        <v>125</v>
      </c>
      <c r="V36" s="59" t="s">
        <v>85</v>
      </c>
      <c r="W36" s="185">
        <v>19.6178</v>
      </c>
      <c r="X36" s="88"/>
    </row>
    <row r="37" spans="2:24" ht="15">
      <c r="B37" s="59" t="s">
        <v>86</v>
      </c>
      <c r="C37" s="184">
        <v>0.1089</v>
      </c>
      <c r="D37" s="88"/>
      <c r="V37" s="59" t="s">
        <v>86</v>
      </c>
      <c r="W37" s="184">
        <v>30.2658</v>
      </c>
      <c r="X37" s="88"/>
    </row>
    <row r="38" spans="2:24" ht="15">
      <c r="B38" s="59" t="s">
        <v>75</v>
      </c>
      <c r="C38" s="184">
        <v>0.126</v>
      </c>
      <c r="D38" s="88"/>
      <c r="G38" s="59" t="s">
        <v>114</v>
      </c>
      <c r="V38" s="59" t="s">
        <v>87</v>
      </c>
      <c r="W38" s="184">
        <v>0</v>
      </c>
      <c r="X38" s="88"/>
    </row>
    <row r="40" spans="7:8" ht="15">
      <c r="G40" s="65"/>
      <c r="H40" s="65"/>
    </row>
    <row r="41" spans="7:8" ht="15">
      <c r="G41" s="65"/>
      <c r="H41" s="65"/>
    </row>
    <row r="42" spans="7:8" ht="15">
      <c r="G42" s="65"/>
      <c r="H42" s="65"/>
    </row>
    <row r="43" spans="7:8" ht="15">
      <c r="G43" s="65"/>
      <c r="H43" s="65"/>
    </row>
    <row r="44" ht="15">
      <c r="G44" s="60" t="s">
        <v>147</v>
      </c>
    </row>
    <row r="45" spans="7:28" ht="15">
      <c r="G45" s="61"/>
      <c r="H45" s="67"/>
      <c r="AA45" s="61"/>
      <c r="AB45" s="67"/>
    </row>
    <row r="47" ht="12.75" customHeight="1"/>
    <row r="48" spans="2:24" s="78" customFormat="1" ht="12.75" customHeight="1">
      <c r="B48" s="59"/>
      <c r="C48" s="59"/>
      <c r="G48" s="186"/>
      <c r="H48" s="409" t="s">
        <v>7</v>
      </c>
      <c r="I48" s="187" t="s">
        <v>56</v>
      </c>
      <c r="J48" s="188" t="s">
        <v>57</v>
      </c>
      <c r="K48" s="188" t="s">
        <v>58</v>
      </c>
      <c r="L48" s="188" t="s">
        <v>59</v>
      </c>
      <c r="M48" s="188" t="s">
        <v>60</v>
      </c>
      <c r="N48" s="188" t="s">
        <v>61</v>
      </c>
      <c r="O48" s="188" t="s">
        <v>63</v>
      </c>
      <c r="P48" s="188" t="s">
        <v>64</v>
      </c>
      <c r="Q48" s="188" t="s">
        <v>65</v>
      </c>
      <c r="R48" s="187" t="s">
        <v>66</v>
      </c>
      <c r="S48" s="188" t="s">
        <v>67</v>
      </c>
      <c r="T48" s="188" t="s">
        <v>68</v>
      </c>
      <c r="U48" s="189" t="s">
        <v>69</v>
      </c>
      <c r="V48" s="186" t="s">
        <v>70</v>
      </c>
      <c r="W48" s="59"/>
      <c r="X48" s="59"/>
    </row>
    <row r="49" spans="2:24" ht="12.75" customHeight="1">
      <c r="B49" s="78"/>
      <c r="C49" s="78"/>
      <c r="G49" s="127" t="s">
        <v>88</v>
      </c>
      <c r="H49" s="125">
        <v>0.0707</v>
      </c>
      <c r="I49" s="128">
        <v>0.0562</v>
      </c>
      <c r="J49" s="131">
        <v>0.0846</v>
      </c>
      <c r="K49" s="131">
        <v>0.0905</v>
      </c>
      <c r="L49" s="131">
        <v>0.0567</v>
      </c>
      <c r="M49" s="124">
        <v>0.0653</v>
      </c>
      <c r="N49" s="124">
        <v>0.053</v>
      </c>
      <c r="O49" s="124">
        <v>0.0917</v>
      </c>
      <c r="P49" s="124">
        <v>0.1039</v>
      </c>
      <c r="Q49" s="124">
        <v>0.0666</v>
      </c>
      <c r="R49" s="129">
        <v>0.0725</v>
      </c>
      <c r="S49" s="124">
        <v>0.0899</v>
      </c>
      <c r="T49" s="131">
        <v>0.0718</v>
      </c>
      <c r="U49" s="133">
        <v>0.0723</v>
      </c>
      <c r="V49" s="190">
        <v>0.0402</v>
      </c>
      <c r="W49" s="77"/>
      <c r="X49" s="78"/>
    </row>
    <row r="50" spans="7:28" ht="12.75" customHeight="1">
      <c r="G50" s="162"/>
      <c r="H50" s="162"/>
      <c r="I50" s="70"/>
      <c r="J50" s="70"/>
      <c r="K50" s="70"/>
      <c r="L50" s="70"/>
      <c r="M50" s="70"/>
      <c r="N50" s="70"/>
      <c r="O50" s="70"/>
      <c r="P50" s="70"/>
      <c r="Q50" s="70"/>
      <c r="R50" s="70"/>
      <c r="S50" s="70"/>
      <c r="V50" s="70"/>
      <c r="AA50" s="162"/>
      <c r="AB50" s="162"/>
    </row>
    <row r="51" spans="2:25" s="78" customFormat="1" ht="12.75" customHeight="1">
      <c r="B51" s="59"/>
      <c r="C51" s="59"/>
      <c r="G51" s="191"/>
      <c r="H51" s="188" t="s">
        <v>71</v>
      </c>
      <c r="I51" s="188" t="s">
        <v>73</v>
      </c>
      <c r="J51" s="188" t="s">
        <v>74</v>
      </c>
      <c r="K51" s="188" t="s">
        <v>75</v>
      </c>
      <c r="L51" s="188" t="s">
        <v>76</v>
      </c>
      <c r="M51" s="188" t="s">
        <v>77</v>
      </c>
      <c r="N51" s="188" t="s">
        <v>78</v>
      </c>
      <c r="O51" s="188" t="s">
        <v>80</v>
      </c>
      <c r="P51" s="192" t="s">
        <v>81</v>
      </c>
      <c r="Q51" s="189" t="s">
        <v>82</v>
      </c>
      <c r="R51" s="193" t="s">
        <v>84</v>
      </c>
      <c r="S51" s="194" t="s">
        <v>85</v>
      </c>
      <c r="T51" s="193" t="s">
        <v>86</v>
      </c>
      <c r="U51" s="193" t="s">
        <v>87</v>
      </c>
      <c r="X51" s="59"/>
      <c r="Y51" s="59"/>
    </row>
    <row r="52" spans="2:25" ht="12.75" customHeight="1">
      <c r="B52" s="78"/>
      <c r="C52" s="78"/>
      <c r="G52" s="127" t="s">
        <v>88</v>
      </c>
      <c r="H52" s="131">
        <v>0.0629</v>
      </c>
      <c r="I52" s="131">
        <v>0.0655</v>
      </c>
      <c r="J52" s="131">
        <v>0.0875</v>
      </c>
      <c r="K52" s="124">
        <v>0.126</v>
      </c>
      <c r="L52" s="131">
        <v>0.0683</v>
      </c>
      <c r="M52" s="131">
        <v>0.0761</v>
      </c>
      <c r="N52" s="131">
        <v>0.0748</v>
      </c>
      <c r="O52" s="131">
        <v>0.0916</v>
      </c>
      <c r="P52" s="132">
        <v>0.0512</v>
      </c>
      <c r="Q52" s="133">
        <v>0</v>
      </c>
      <c r="R52" s="134">
        <v>0.0897</v>
      </c>
      <c r="S52" s="195">
        <v>0.0706</v>
      </c>
      <c r="T52" s="134">
        <v>0.1089</v>
      </c>
      <c r="U52" s="134">
        <v>0</v>
      </c>
      <c r="X52" s="78"/>
      <c r="Y52" s="78"/>
    </row>
    <row r="53" ht="12.75" customHeight="1"/>
    <row r="54" spans="7:28" ht="15">
      <c r="G54" s="66" t="s">
        <v>125</v>
      </c>
      <c r="H54" s="67"/>
      <c r="AA54" s="66"/>
      <c r="AB54" s="67"/>
    </row>
    <row r="55" spans="8:28" ht="15">
      <c r="H55" s="65"/>
      <c r="AB55" s="65"/>
    </row>
    <row r="56" spans="7:28" ht="13.5">
      <c r="G56" s="59" t="s">
        <v>114</v>
      </c>
      <c r="H56" s="69"/>
      <c r="AB56" s="69"/>
    </row>
    <row r="58" spans="7:8" ht="15">
      <c r="G58" s="68"/>
      <c r="H58" s="68"/>
    </row>
    <row r="59" spans="7:8" ht="15">
      <c r="G59" s="68"/>
      <c r="H59" s="68"/>
    </row>
    <row r="60" ht="15">
      <c r="G60" s="60" t="s">
        <v>166</v>
      </c>
    </row>
    <row r="64" spans="7:22" ht="15">
      <c r="G64" s="186"/>
      <c r="H64" s="409" t="s">
        <v>7</v>
      </c>
      <c r="I64" s="187" t="s">
        <v>56</v>
      </c>
      <c r="J64" s="188" t="s">
        <v>57</v>
      </c>
      <c r="K64" s="188" t="s">
        <v>58</v>
      </c>
      <c r="L64" s="188" t="s">
        <v>59</v>
      </c>
      <c r="M64" s="188" t="s">
        <v>60</v>
      </c>
      <c r="N64" s="188" t="s">
        <v>61</v>
      </c>
      <c r="O64" s="188" t="s">
        <v>63</v>
      </c>
      <c r="P64" s="188" t="s">
        <v>64</v>
      </c>
      <c r="Q64" s="188" t="s">
        <v>65</v>
      </c>
      <c r="R64" s="187" t="s">
        <v>66</v>
      </c>
      <c r="S64" s="188" t="s">
        <v>67</v>
      </c>
      <c r="T64" s="188" t="s">
        <v>68</v>
      </c>
      <c r="U64" s="189" t="s">
        <v>69</v>
      </c>
      <c r="V64" s="186" t="s">
        <v>70</v>
      </c>
    </row>
    <row r="65" spans="7:22" ht="15">
      <c r="G65" s="127" t="s">
        <v>88</v>
      </c>
      <c r="H65" s="125">
        <v>19.64</v>
      </c>
      <c r="I65" s="128">
        <v>15.62</v>
      </c>
      <c r="J65" s="131">
        <v>23.4973</v>
      </c>
      <c r="K65" s="131">
        <v>25.1439</v>
      </c>
      <c r="L65" s="131">
        <v>15.741</v>
      </c>
      <c r="M65" s="124">
        <v>18.1513</v>
      </c>
      <c r="N65" s="124">
        <v>14.7262</v>
      </c>
      <c r="O65" s="124">
        <v>25.4776</v>
      </c>
      <c r="P65" s="124">
        <v>28.8752</v>
      </c>
      <c r="Q65" s="124">
        <v>18.4926</v>
      </c>
      <c r="R65" s="129">
        <v>20.1524</v>
      </c>
      <c r="S65" s="124">
        <v>24.9784</v>
      </c>
      <c r="T65" s="131">
        <v>19.9562</v>
      </c>
      <c r="U65" s="133">
        <v>20.0904</v>
      </c>
      <c r="V65" s="190">
        <v>11.1696</v>
      </c>
    </row>
    <row r="66" spans="7:17" ht="15">
      <c r="G66" s="70"/>
      <c r="H66" s="70"/>
      <c r="I66" s="70"/>
      <c r="J66" s="70"/>
      <c r="K66" s="70"/>
      <c r="L66" s="70"/>
      <c r="M66" s="70"/>
      <c r="N66" s="70"/>
      <c r="O66" s="70"/>
      <c r="P66" s="70"/>
      <c r="Q66" s="70"/>
    </row>
    <row r="67" spans="7:22" ht="15">
      <c r="G67" s="191"/>
      <c r="H67" s="188" t="s">
        <v>71</v>
      </c>
      <c r="I67" s="188" t="s">
        <v>73</v>
      </c>
      <c r="J67" s="188" t="s">
        <v>74</v>
      </c>
      <c r="K67" s="188" t="s">
        <v>75</v>
      </c>
      <c r="L67" s="188" t="s">
        <v>76</v>
      </c>
      <c r="M67" s="188" t="s">
        <v>77</v>
      </c>
      <c r="N67" s="188" t="s">
        <v>78</v>
      </c>
      <c r="O67" s="188" t="s">
        <v>80</v>
      </c>
      <c r="P67" s="192" t="s">
        <v>81</v>
      </c>
      <c r="Q67" s="192" t="s">
        <v>82</v>
      </c>
      <c r="R67" s="189" t="s">
        <v>84</v>
      </c>
      <c r="S67" s="194" t="s">
        <v>85</v>
      </c>
      <c r="T67" s="193" t="s">
        <v>86</v>
      </c>
      <c r="U67" s="193" t="s">
        <v>87</v>
      </c>
      <c r="V67" s="78"/>
    </row>
    <row r="68" spans="7:21" ht="15">
      <c r="G68" s="127" t="s">
        <v>88</v>
      </c>
      <c r="H68" s="131">
        <v>17.4616</v>
      </c>
      <c r="I68" s="131">
        <v>18.186</v>
      </c>
      <c r="J68" s="131">
        <v>24.3149</v>
      </c>
      <c r="K68" s="124">
        <v>35.0095</v>
      </c>
      <c r="L68" s="131">
        <v>18.9831</v>
      </c>
      <c r="M68" s="131">
        <v>21.1462</v>
      </c>
      <c r="N68" s="131">
        <v>20.769</v>
      </c>
      <c r="O68" s="131">
        <v>25.4556</v>
      </c>
      <c r="P68" s="132">
        <v>14.2157</v>
      </c>
      <c r="Q68" s="132">
        <v>0</v>
      </c>
      <c r="R68" s="133">
        <v>24.9288</v>
      </c>
      <c r="S68" s="195">
        <v>19.6178</v>
      </c>
      <c r="T68" s="134">
        <v>30.2658</v>
      </c>
      <c r="U68" s="134">
        <v>0</v>
      </c>
    </row>
    <row r="70" spans="7:8" ht="15">
      <c r="G70" s="66" t="s">
        <v>125</v>
      </c>
      <c r="H70" s="67"/>
    </row>
    <row r="71" spans="5:8" ht="12.75" customHeight="1">
      <c r="E71" s="88"/>
      <c r="H71" s="65"/>
    </row>
    <row r="72" spans="5:8" ht="13.5">
      <c r="E72" s="88"/>
      <c r="G72" s="59" t="s">
        <v>114</v>
      </c>
      <c r="H72" s="69"/>
    </row>
    <row r="73" ht="15">
      <c r="E73" s="88"/>
    </row>
    <row r="74" ht="12.75" customHeight="1">
      <c r="E74" s="88"/>
    </row>
    <row r="75" ht="12.75" customHeight="1">
      <c r="E75" s="88"/>
    </row>
    <row r="76" ht="15">
      <c r="E76" s="88"/>
    </row>
    <row r="77" spans="5:20" ht="12.75" customHeight="1">
      <c r="E77" s="88"/>
      <c r="R77" s="113"/>
      <c r="S77" s="113"/>
      <c r="T77" s="70"/>
    </row>
    <row r="78" ht="15">
      <c r="E78" s="88"/>
    </row>
    <row r="79" ht="12.75" customHeight="1">
      <c r="E79" s="88"/>
    </row>
    <row r="80" ht="12.75" customHeight="1">
      <c r="E80" s="88"/>
    </row>
    <row r="81" ht="12.75" customHeight="1">
      <c r="E81" s="88"/>
    </row>
    <row r="82" ht="15">
      <c r="E82" s="88"/>
    </row>
    <row r="83" spans="5:10" ht="15">
      <c r="E83" s="88"/>
      <c r="G83" s="70"/>
      <c r="H83" s="70"/>
      <c r="I83" s="70"/>
      <c r="J83" s="70"/>
    </row>
    <row r="84" ht="15">
      <c r="E84" s="88"/>
    </row>
    <row r="85" ht="15">
      <c r="E85" s="88"/>
    </row>
    <row r="86" ht="12.75" customHeight="1">
      <c r="E86" s="88"/>
    </row>
    <row r="87" ht="15">
      <c r="E87" s="88"/>
    </row>
    <row r="88" spans="5:10" ht="15">
      <c r="E88" s="88"/>
      <c r="G88" s="70"/>
      <c r="H88" s="70"/>
      <c r="I88" s="70"/>
      <c r="J88" s="70"/>
    </row>
    <row r="89" ht="12.75" customHeight="1">
      <c r="E89" s="88"/>
    </row>
    <row r="90" ht="15">
      <c r="E90" s="88"/>
    </row>
    <row r="91" ht="12.75" customHeight="1">
      <c r="E91" s="88"/>
    </row>
    <row r="92" ht="15">
      <c r="E92" s="88"/>
    </row>
    <row r="93" ht="15">
      <c r="E93" s="88"/>
    </row>
    <row r="94" spans="5:6" ht="12.75" customHeight="1">
      <c r="E94" s="88"/>
      <c r="F94" s="66"/>
    </row>
    <row r="95" ht="15">
      <c r="E95" s="88"/>
    </row>
    <row r="96" ht="15">
      <c r="E96" s="88"/>
    </row>
    <row r="97" ht="15">
      <c r="E97" s="88"/>
    </row>
    <row r="101" ht="15">
      <c r="H101" s="67"/>
    </row>
    <row r="102" spans="7:8" ht="15">
      <c r="G102" s="65"/>
      <c r="H102" s="65"/>
    </row>
    <row r="103" spans="7:8" ht="15">
      <c r="G103" s="196"/>
      <c r="H103" s="196"/>
    </row>
    <row r="104" spans="7:8" ht="15">
      <c r="G104" s="196"/>
      <c r="H104" s="196"/>
    </row>
    <row r="105" spans="7:8" ht="15">
      <c r="G105" s="55"/>
      <c r="H105" s="55"/>
    </row>
    <row r="106" spans="7:8" ht="15">
      <c r="G106" s="65"/>
      <c r="H106" s="65"/>
    </row>
    <row r="110" ht="12.75" customHeight="1"/>
    <row r="111" spans="2:23" s="78" customFormat="1" ht="12.75" customHeight="1">
      <c r="B111" s="59"/>
      <c r="C111" s="59"/>
      <c r="T111" s="77"/>
      <c r="V111" s="59"/>
      <c r="W111" s="59"/>
    </row>
    <row r="112" spans="2:23" ht="12.75" customHeight="1">
      <c r="B112" s="78"/>
      <c r="C112" s="78"/>
      <c r="T112" s="70"/>
      <c r="V112" s="78"/>
      <c r="W112" s="78"/>
    </row>
    <row r="113" ht="12.75" customHeight="1"/>
    <row r="114" spans="2:23" s="78" customFormat="1" ht="12.75" customHeight="1">
      <c r="B114" s="59"/>
      <c r="C114" s="59"/>
      <c r="V114" s="59"/>
      <c r="W114" s="59"/>
    </row>
    <row r="115" spans="2:23" ht="12.75" customHeight="1">
      <c r="B115" s="78"/>
      <c r="C115" s="78"/>
      <c r="V115" s="78"/>
      <c r="W115" s="78"/>
    </row>
    <row r="116" ht="12.75" customHeight="1"/>
    <row r="121" spans="7:8" ht="15">
      <c r="G121" s="68"/>
      <c r="H121" s="68"/>
    </row>
    <row r="122" spans="7:8" ht="15">
      <c r="G122" s="66"/>
      <c r="H122" s="66"/>
    </row>
    <row r="124" spans="7:8" ht="15">
      <c r="G124" s="66"/>
      <c r="H124" s="66"/>
    </row>
    <row r="125" spans="7:8" ht="15">
      <c r="G125" s="66"/>
      <c r="H125" s="66"/>
    </row>
    <row r="128" spans="7:8" ht="15">
      <c r="G128" s="183"/>
      <c r="H128" s="183"/>
    </row>
    <row r="129" spans="7:8" ht="15">
      <c r="G129" s="78"/>
      <c r="H129" s="78"/>
    </row>
    <row r="130" spans="7:8" ht="15">
      <c r="G130" s="78"/>
      <c r="H130" s="78"/>
    </row>
    <row r="131" ht="15">
      <c r="D131" s="182"/>
    </row>
    <row r="132" ht="15">
      <c r="C132" s="182"/>
    </row>
    <row r="133" spans="7:8" ht="15">
      <c r="G133" s="183"/>
      <c r="H133" s="183"/>
    </row>
    <row r="136" spans="7:8" ht="15">
      <c r="G136" s="66"/>
      <c r="H136" s="66"/>
    </row>
    <row r="137" spans="7:8" ht="15">
      <c r="G137" s="66"/>
      <c r="H137" s="66"/>
    </row>
    <row r="138" spans="7:8" ht="15">
      <c r="G138" s="66"/>
      <c r="H138" s="66"/>
    </row>
    <row r="142" spans="7:8" ht="15">
      <c r="G142" s="196"/>
      <c r="H142" s="196"/>
    </row>
    <row r="143" spans="7:8" ht="15">
      <c r="G143" s="196"/>
      <c r="H143" s="196"/>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SOMESAN Monica Ana (ESTAT)</dc:creator>
  <cp:keywords/>
  <dc:description/>
  <cp:lastModifiedBy>SOMESAN Monica Ana (ESTAT)</cp:lastModifiedBy>
  <cp:lastPrinted>2016-05-06T09:03:12Z</cp:lastPrinted>
  <dcterms:created xsi:type="dcterms:W3CDTF">2016-05-02T12:56:55Z</dcterms:created>
  <dcterms:modified xsi:type="dcterms:W3CDTF">2016-05-06T10:02:57Z</dcterms:modified>
  <cp:category/>
  <cp:version/>
  <cp:contentType/>
  <cp:contentStatus/>
</cp:coreProperties>
</file>