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935" tabRatio="802" activeTab="5"/>
  </bookViews>
  <sheets>
    <sheet name="Table 1" sheetId="26" r:id="rId1"/>
    <sheet name="Table 2" sheetId="51" r:id="rId2"/>
    <sheet name="Table 3" sheetId="34" r:id="rId3"/>
    <sheet name="Figure 1" sheetId="35" r:id="rId4"/>
    <sheet name="Table 4" sheetId="17" r:id="rId5"/>
    <sheet name="Figure 2" sheetId="49" r:id="rId6"/>
    <sheet name="CRF classification" sheetId="50" state="hidden" r:id="rId7"/>
    <sheet name="Figure 3" sheetId="54" r:id="rId8"/>
  </sheets>
  <externalReferences>
    <externalReference r:id="rId11"/>
  </externalReferences>
  <definedNames>
    <definedName name="__xlnm.Database">"#REF!"</definedName>
    <definedName name="Accounts" localSheetId="5">#REF!</definedName>
    <definedName name="Accounts" localSheetId="0">#REF!</definedName>
    <definedName name="Accounts">#REF!</definedName>
    <definedName name="Colheads" localSheetId="5">#REF!</definedName>
    <definedName name="Colheads">#REF!</definedName>
    <definedName name="datab" localSheetId="5">#REF!</definedName>
    <definedName name="datab">#REF!</definedName>
    <definedName name="Datamat" localSheetId="5">#REF!</definedName>
    <definedName name="Datamat">#REF!</definedName>
    <definedName name="Leontief138" localSheetId="5">#REF!</definedName>
    <definedName name="Leontief138">#REF!</definedName>
    <definedName name="Matrix138" localSheetId="5">#REF!</definedName>
    <definedName name="Matrix138">#REF!</definedName>
    <definedName name="_xlnm.Print_Area" localSheetId="3">'Figure 1'!$A$2:$Q$35</definedName>
    <definedName name="_xlnm.Print_Area" localSheetId="0">'Table 1'!$B$2:$H$49</definedName>
    <definedName name="_xlnm.Print_Area" localSheetId="2">'Table 3'!$B$2:$J$42</definedName>
    <definedName name="_xlnm.Print_Area" localSheetId="4">'Table 4'!$B$2:$J$40</definedName>
    <definedName name="Rowtitles" localSheetId="5">#REF!</definedName>
    <definedName name="Rowtitles" localSheetId="0">#REF!</definedName>
    <definedName name="Rowtitles">#REF!</definedName>
    <definedName name="skrange">'[1]0800Trimmed'!$F$35:$AU$154</definedName>
    <definedName name="ssss" localSheetId="5">#REF!</definedName>
    <definedName name="ssss">#REF!</definedName>
  </definedNames>
  <calcPr calcId="162913"/>
  <extLst/>
</workbook>
</file>

<file path=xl/sharedStrings.xml><?xml version="1.0" encoding="utf-8"?>
<sst xmlns="http://schemas.openxmlformats.org/spreadsheetml/2006/main" count="1516" uniqueCount="499">
  <si>
    <t>GEO/TIME</t>
  </si>
  <si>
    <t>2005</t>
  </si>
  <si>
    <t>:</t>
  </si>
  <si>
    <t>EU-28</t>
  </si>
  <si>
    <t>Gross value added at basic prices</t>
  </si>
  <si>
    <t>Gross fixed capital formation</t>
  </si>
  <si>
    <t>(1 000 hectares)</t>
  </si>
  <si>
    <t>STOP</t>
  </si>
  <si>
    <t>(EUR/hectare)</t>
  </si>
  <si>
    <t>Apparent labour productivity</t>
  </si>
  <si>
    <t>(¹) Latest available year; France: only covers the mainland.</t>
  </si>
  <si>
    <t>(²) Includes any other form of ownership.</t>
  </si>
  <si>
    <t>Gross value added/forest area available for wood supply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</si>
  <si>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</si>
  <si>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</si>
  <si>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</si>
  <si>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</si>
  <si>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</si>
  <si>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</si>
  <si>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</si>
  <si>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</si>
  <si>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</si>
  <si>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</si>
  <si>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</si>
  <si>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</si>
  <si>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</si>
  <si>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</si>
  <si>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</si>
  <si>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</si>
  <si>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</si>
  <si>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</si>
  <si>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</si>
  <si>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</si>
  <si>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</si>
  <si>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</si>
  <si>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</si>
  <si>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</si>
  <si>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</si>
  <si>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</si>
  <si>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</si>
  <si>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</si>
  <si>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</si>
  <si>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</si>
  <si>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</si>
  <si>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</si>
  <si>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</si>
  <si>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</si>
  <si>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</si>
  <si>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Forest and other wooded land 2015</t>
  </si>
  <si>
    <t>Forest 2015</t>
  </si>
  <si>
    <t>Latvia (¹)</t>
  </si>
  <si>
    <t>(million EUR)</t>
  </si>
  <si>
    <t>Bookmarks</t>
  </si>
  <si>
    <t>Bookmark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</si>
  <si>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for_eco_cp and for_area)</t>
    </r>
  </si>
  <si>
    <t>(¹) 2005: not available.</t>
  </si>
  <si>
    <t>Ireland (¹)</t>
  </si>
  <si>
    <t>Denmark (¹)</t>
  </si>
  <si>
    <t>Sweden (¹)</t>
  </si>
  <si>
    <t>Belgium (¹)</t>
  </si>
  <si>
    <t>Croatia (¹)</t>
  </si>
  <si>
    <t>Estonia (¹)</t>
  </si>
  <si>
    <t>Norway (¹)</t>
  </si>
  <si>
    <t>http://w3.unece.org/PXWeb2015/pxweb/en/STAT/STAT__26-TMSTAT1__010-TM15FR1/010_en_TM15_1_1_a_r.px/table/tableViewLayout1/?rxid=7d2b0094-b918-4e26-8c16-b818a7b8be8b</t>
  </si>
  <si>
    <t>Forest available for wood supply 2015</t>
  </si>
  <si>
    <t>http://w3.unece.org/PXWeb2015/pxweb/en/STAT/STAT__26-TMSTAT1__060-TM15_SE1/010_en_TM15_6_1_r.px/table/tableViewLayout1/?rxid=7d2b0094-b918-4e26-8c16-b818a7b8be8b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</si>
  <si>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</si>
  <si>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-79A7F85B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</si>
  <si>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7330B1E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</si>
  <si>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Note: ranked on 2015. EU Member States that are not shown are not available or not applicable.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</si>
  <si>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</si>
  <si>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</si>
  <si>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</si>
  <si>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</si>
  <si>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</si>
  <si>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</si>
  <si>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</si>
  <si>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</si>
  <si>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</si>
  <si>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</si>
  <si>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</si>
  <si>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</si>
  <si>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</si>
  <si>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</si>
  <si>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</si>
  <si>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</si>
  <si>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</si>
  <si>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</si>
  <si>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</si>
  <si>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</si>
  <si>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</si>
  <si>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</si>
  <si>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</si>
  <si>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</si>
  <si>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</si>
  <si>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</si>
  <si>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</si>
  <si>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</si>
  <si>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</si>
  <si>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</si>
  <si>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</si>
  <si>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</si>
  <si>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</si>
  <si>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</si>
  <si>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</si>
  <si>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</si>
  <si>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</si>
  <si>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</si>
  <si>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</si>
  <si>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</si>
  <si>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</si>
  <si>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</si>
  <si>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</si>
  <si>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</si>
  <si>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</si>
  <si>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</si>
  <si>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</si>
  <si>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</si>
  <si>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</si>
  <si>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</si>
  <si>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</si>
  <si>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</si>
  <si>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</si>
  <si>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</si>
  <si>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</si>
  <si>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</si>
  <si>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</si>
  <si>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</si>
  <si>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</si>
  <si>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</si>
  <si>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</si>
  <si>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</si>
  <si>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</si>
  <si>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</si>
  <si>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</si>
  <si>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</si>
  <si>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</si>
  <si>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</si>
  <si>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</si>
  <si>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</si>
  <si>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</si>
  <si>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</si>
  <si>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</si>
  <si>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</si>
  <si>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</si>
  <si>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</si>
  <si>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</si>
  <si>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</si>
  <si>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</si>
  <si>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</si>
  <si>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</si>
  <si>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</si>
  <si>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</si>
  <si>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</si>
  <si>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</si>
  <si>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</si>
  <si>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</si>
  <si>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</si>
  <si>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</si>
  <si>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</si>
  <si>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</si>
  <si>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</si>
  <si>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</si>
  <si>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</si>
  <si>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</si>
  <si>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</si>
  <si>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</si>
  <si>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</si>
  <si>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</si>
  <si>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</si>
  <si>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</si>
  <si>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</si>
  <si>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</si>
  <si>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</si>
  <si>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</si>
  <si>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</si>
  <si>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</si>
  <si>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</si>
  <si>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</si>
  <si>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</si>
  <si>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</si>
  <si>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</si>
  <si>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</si>
  <si>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</si>
  <si>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</si>
  <si>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</si>
  <si>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</si>
  <si>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</si>
  <si>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</si>
  <si>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</si>
  <si>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</si>
  <si>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</si>
  <si>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</si>
  <si>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</si>
  <si>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</si>
  <si>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</si>
  <si>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</si>
  <si>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</si>
  <si>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</si>
  <si>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</si>
  <si>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</si>
  <si>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</si>
  <si>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</si>
  <si>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</si>
  <si>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</si>
  <si>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</si>
  <si>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</si>
  <si>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</si>
  <si>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</si>
  <si>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</si>
  <si>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</si>
  <si>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</si>
  <si>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</si>
  <si>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</si>
  <si>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</si>
  <si>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</si>
  <si>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</si>
  <si>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</si>
  <si>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</si>
  <si>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</si>
  <si>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</si>
  <si>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</si>
  <si>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</si>
  <si>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</si>
  <si>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</si>
  <si>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</si>
  <si>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</si>
  <si>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</si>
  <si>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</si>
  <si>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</si>
  <si>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</si>
  <si>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</si>
  <si>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</si>
  <si>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</si>
  <si>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</si>
  <si>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</si>
  <si>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</si>
  <si>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</si>
  <si>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</si>
  <si>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</si>
  <si>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</si>
  <si>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</si>
  <si>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</si>
  <si>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</si>
  <si>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</si>
  <si>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</si>
  <si>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</si>
  <si>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</si>
  <si>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</si>
  <si>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</si>
  <si>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</si>
  <si>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</si>
  <si>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</si>
  <si>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</si>
  <si>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</si>
  <si>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</si>
  <si>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</si>
  <si>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</si>
  <si>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</si>
  <si>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</si>
  <si>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</si>
  <si>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</si>
  <si>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</si>
  <si>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</si>
  <si>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</si>
  <si>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</si>
  <si>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</si>
  <si>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</si>
  <si>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</si>
  <si>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</si>
  <si>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</si>
  <si>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</si>
  <si>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</si>
  <si>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</si>
  <si>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</si>
  <si>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</si>
  <si>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</si>
  <si>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</si>
  <si>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</si>
  <si>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</si>
  <si>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</si>
  <si>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</si>
  <si>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</si>
  <si>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</si>
  <si>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</si>
  <si>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</si>
  <si>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</si>
  <si>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</si>
  <si>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</si>
  <si>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</si>
  <si>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</si>
  <si>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</si>
  <si>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</si>
  <si>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</si>
  <si>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</si>
  <si>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</si>
  <si>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</si>
  <si>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</si>
  <si>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</si>
  <si>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</si>
  <si>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</si>
  <si>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</si>
  <si>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</si>
  <si>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</si>
  <si>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</si>
  <si>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</si>
  <si>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</si>
  <si>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</si>
  <si>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</si>
  <si>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</si>
  <si>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</si>
  <si>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</si>
  <si>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</si>
  <si>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</si>
  <si>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</si>
  <si>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</si>
  <si>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</si>
  <si>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</si>
  <si>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</si>
  <si>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</si>
  <si>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</si>
  <si>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</si>
  <si>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</si>
  <si>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</si>
  <si>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</si>
  <si>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</si>
  <si>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</si>
  <si>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</si>
  <si>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</si>
  <si>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</si>
  <si>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</si>
  <si>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</si>
  <si>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</si>
  <si>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</si>
  <si>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</si>
  <si>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</si>
  <si>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</si>
  <si>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</si>
  <si>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</si>
  <si>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</si>
  <si>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</si>
  <si>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</si>
  <si>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</si>
  <si>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</si>
  <si>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</si>
  <si>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</si>
  <si>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</si>
  <si>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</si>
  <si>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</si>
  <si>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</si>
  <si>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</si>
  <si>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</si>
  <si>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</si>
  <si>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</si>
  <si>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</si>
  <si>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</si>
  <si>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</si>
  <si>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</si>
  <si>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</si>
  <si>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</si>
  <si>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</si>
  <si>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</si>
  <si>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</si>
  <si>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</si>
  <si>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</si>
  <si>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</si>
  <si>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</si>
  <si>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</si>
  <si>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</si>
  <si>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</si>
  <si>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</si>
  <si>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</si>
  <si>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</si>
  <si>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</si>
  <si>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</si>
  <si>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</si>
  <si>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</si>
  <si>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</si>
  <si>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</si>
  <si>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</si>
  <si>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</si>
  <si>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</si>
  <si>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</si>
  <si>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</si>
  <si>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</si>
  <si>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</si>
  <si>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</si>
  <si>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</si>
  <si>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</si>
  <si>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— Global Forest Resources Assessment, 2015</t>
  </si>
  <si>
    <t>— Forest Europe 2015, as published on UNECE database (http://w3.unece.org/PXWeb2015/pxweb/en/STAT/STAT__26-TMSTAT1/)</t>
  </si>
  <si>
    <t>Persons employed</t>
  </si>
  <si>
    <t xml:space="preserve">Persons employed/
forest area available for wood supply </t>
  </si>
  <si>
    <t>(persons employed/
1 000 ha)</t>
  </si>
  <si>
    <t>(persons employed/1 000 ha)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</si>
  <si>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removals/person employed)</t>
    </r>
  </si>
  <si>
    <t>CRF classification (IPCC 2006) as implemented by EEA</t>
  </si>
  <si>
    <t>Forest and 
other wooded land</t>
  </si>
  <si>
    <t>Forest available for wood supply</t>
  </si>
  <si>
    <t xml:space="preserve">Growing 
stock </t>
  </si>
  <si>
    <t>Net annual 
increment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</si>
  <si>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over bark)</t>
    </r>
  </si>
  <si>
    <t>France (¹)</t>
  </si>
  <si>
    <t>Italy (¹)</t>
  </si>
  <si>
    <t>Cyprus (¹)</t>
  </si>
  <si>
    <t>Luxembourg (¹)</t>
  </si>
  <si>
    <t>Hungary (¹)</t>
  </si>
  <si>
    <t>United Kingdom (¹)</t>
  </si>
  <si>
    <t>Liechtenstein (¹)</t>
  </si>
  <si>
    <t>(¹) Growing stock in forests and on other wooded land: 2010 data.</t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</si>
  <si>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</si>
  <si>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(EUR 1 000 gross value added/person employed)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</si>
  <si>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demo_r_d3area; for_area); Food and Agriculture Organization of the United Nations:  </t>
    </r>
  </si>
  <si>
    <t>Greece (¹) (²)</t>
  </si>
  <si>
    <t>Malta (¹) (²)</t>
  </si>
  <si>
    <t>Portugal (¹) (²)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</si>
  <si>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for_vol)</t>
    </r>
  </si>
  <si>
    <t>Economic aggregates of forestry [for_eco_cp]</t>
  </si>
  <si>
    <t>Last update</t>
  </si>
  <si>
    <t>Extracted on</t>
  </si>
  <si>
    <t>Source of data</t>
  </si>
  <si>
    <t>Eurostat</t>
  </si>
  <si>
    <t>UNIT</t>
  </si>
  <si>
    <t>Million euro</t>
  </si>
  <si>
    <t>FOR_ACC</t>
  </si>
  <si>
    <t>Germany (until 1990 former territory of the FRG)</t>
  </si>
  <si>
    <t>Gross value added</t>
  </si>
  <si>
    <t>Land area 2015
without inland water (¹)</t>
  </si>
  <si>
    <t>Non-wood products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</si>
  <si>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for_sup_cp)</t>
    </r>
  </si>
  <si>
    <t>Total output</t>
  </si>
  <si>
    <t>Trees (net increment)</t>
  </si>
  <si>
    <t>Wood in the rough</t>
  </si>
  <si>
    <t>Other</t>
  </si>
  <si>
    <t>total ouput</t>
  </si>
  <si>
    <t>Sorted</t>
  </si>
  <si>
    <t>(EUR/hectare, current basic prices)</t>
  </si>
  <si>
    <t>(million EUR, current basic prices)</t>
  </si>
  <si>
    <t>to redo on 2015 data</t>
  </si>
  <si>
    <t>(1 000 annual working units)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</si>
  <si>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nama_10_a64_e, for_awu, for_area, for_remov and for_eco_cp)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</si>
  <si>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nama_10_a64_e, for_awu, for_area)</t>
    </r>
  </si>
  <si>
    <t>(²) Growing stock in forest available for wood supply: 2010 data.</t>
  </si>
  <si>
    <t>http://appsso.eurostat.ec.europa.eu/nui/show.do?query=BOOKMARK_DS-115325_QID_C7A9B5F_UID_-3F171EB0&amp;layout=TIME,C,X,0;GEO,L,Y,0;UNIT,L,Z,0;LANDUSE,L,Z,1;INDICATORS,C,Z,2;&amp;zSelection=DS-115325INDICATORS,OBS_FLAG;DS-115325UNIT,KM2;DS-115325LANDUSE,L0008;&amp;rankName1=UNIT_1_2_-1_2&amp;rankName2=INDICATORS_1_2_-1_2&amp;rankName3=LANDUSE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</si>
  <si>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6CF39B68_UID_-3F171EB0&amp;layout=INDIC_FO,L,X,0;GEO,L,Y,0;UNIT,L,Z,0;TIME,C,Z,1;INDICATORS,C,Z,2;&amp;zSelection=DS-096393INDICATORS,OBS_FLAG;DS-096393UNIT,THS_HA;DS-096393TIME,2015;&amp;rankName1=UNIT_1_2_-1_2&amp;rankName2=INDICATORS_1_2_-1_2&amp;rankName3=TIME_1_0_1_0&amp;rankName4=INDIC-FO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</si>
  <si>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36BC3EAA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</si>
  <si>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7EFE1BD8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</si>
  <si>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26BF3181_UID_-3F171EB0&amp;layout=TIME,C,X,0;GEO,L,Y,0;UNIT,L,Z,0;WSTATUS,L,Z,1;INDICATORS,C,Z,2;&amp;zSelection=DS-124003UNIT,THS_AWU;DS-124003INDICATORS,OBS_FLAG;DS-124003WSTATUS,EMP;&amp;rankName1=WSTATUS_1_2_-1_2&amp;rankName2=UNIT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</si>
  <si>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-423037_QID_-106DAD8C_UID_-3F171EB0&amp;layout=TIME,C,X,0;GEO,L,Y,0;UNIT,L,Z,0;NACE_R2,L,Z,1;NA_ITEM,L,Z,2;INDICATORS,C,Z,3;&amp;zSelection=DS-423037NA_ITEM,EMP_DC;DS-423037NACE_R2,TOTAL;DS-423037UNIT,THS_PER;DS-423037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</si>
  <si>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-060551_QID_-2AD2106C_UID_-3F171EB0&amp;layout=TIME,C,X,0;GEO,L,Y,0;TREESPEC,L,Z,0;PROD_WD,C,Z,1;UNIT,L,Z,2;BARK,L,Z,3;INDICATORS,C,Z,4;&amp;zSelection=DS-060551UNIT,THS_M3;DS-060551PROD_WD,RW;DS-060551BARK,UNBK;DS-060551TREESPEC,TOTAL;DS-060551INDICATORS,OBS_FLAG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</si>
  <si>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-4822F32F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</si>
  <si>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-605463_QID_-16EDF35D_UID_-3F171EB0&amp;layout=FOR_ACC,L,X,0;GEO,L,Y,0;UNIT,L,Z,0;TIME,C,Z,1;INDICATORS,C,Z,2;&amp;zSelection=DS-605463TIME,2015;DS-605463INDICATORS,OBS_FLAG;DS-605463UNIT,MIO_EUR;&amp;rankName1=UNIT_1_2_-1_2&amp;rankName2=INDICATORS_1_2_-1_2&amp;rankName3=TIME_1_0_1_0&amp;rankName4=FOR-ACC_1_2_0_0&amp;rankName5=GEO_1_2_0_1&amp;rStp=&amp;cStp=&amp;rDCh=&amp;cDCh=&amp;rDM=true&amp;cDM=true&amp;footnes=false&amp;empty=false&amp;wai=false&amp;time_mode=NONE&amp;time_most_recent=false&amp;lang=EN&amp;cfo=%23%23%23%2C%23%23%23.%23%23%23</t>
  </si>
  <si>
    <t>(:) not available</t>
  </si>
  <si>
    <t>Total output at basic prices</t>
  </si>
  <si>
    <t>Czechia</t>
  </si>
  <si>
    <t>Table 3: Economic indicators for forestry and logging, 2005 and 2016</t>
  </si>
  <si>
    <t>Table 4: Employment in forestry and logging, 2005 and 2016</t>
  </si>
  <si>
    <t>(¹) 2015 data used instead of 2016</t>
  </si>
  <si>
    <t>Table 1: Forest area, 2010 and 2015</t>
  </si>
  <si>
    <t>Area of wooded land (source: FAO - FE) [for_area]</t>
  </si>
  <si>
    <t>Food and Agriculture Organization of the United Nations (FAO), Forest Europe (FE)</t>
  </si>
  <si>
    <t>Thousand hectares</t>
  </si>
  <si>
    <t>INDIC_FO</t>
  </si>
  <si>
    <t>2015</t>
  </si>
  <si>
    <t>European Union - 28 countries</t>
  </si>
  <si>
    <t>Flags and footnotes</t>
  </si>
  <si>
    <t>2016</t>
  </si>
  <si>
    <t/>
  </si>
  <si>
    <t>e</t>
  </si>
  <si>
    <t>p</t>
  </si>
  <si>
    <t>(¹) Forest area available for wood supply: data refer to 2015.</t>
  </si>
  <si>
    <t>Figure 1: Forestry and logging value added per forest area available for wood supply, 2005 and 2016</t>
  </si>
  <si>
    <t>Note: ranked on 2015. Malta: not applicable. Norway: data not available.</t>
  </si>
  <si>
    <t>Denmark (2)</t>
  </si>
  <si>
    <t>Sweden (2)</t>
  </si>
  <si>
    <t>Latvia (2)</t>
  </si>
  <si>
    <t>Belgium (2)</t>
  </si>
  <si>
    <t>Estonia (2)</t>
  </si>
  <si>
    <t>Figure 2: Employment per area of forest available for wood supply, 2005 and 2016</t>
  </si>
  <si>
    <t>Roundwood removals by type of wood and assortment [for_remov]</t>
  </si>
  <si>
    <t>21.03.19</t>
  </si>
  <si>
    <t>13.05.19</t>
  </si>
  <si>
    <t>TREESPEC</t>
  </si>
  <si>
    <t>Total - all species</t>
  </si>
  <si>
    <t>PROD_WD</t>
  </si>
  <si>
    <t>Roundwood (wood in the rough)</t>
  </si>
  <si>
    <t>Thousand cubic metres</t>
  </si>
  <si>
    <t>BARK</t>
  </si>
  <si>
    <t>Under bark</t>
  </si>
  <si>
    <r>
      <t>2016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</si>
  <si>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Croatia (2)</t>
  </si>
  <si>
    <t>Ireland (2)</t>
  </si>
  <si>
    <t>Figure 3: Output of forestry and logging by type, 2016</t>
  </si>
  <si>
    <t>North Macedonia</t>
  </si>
  <si>
    <r>
      <t>2016</t>
    </r>
    <r>
      <rPr>
        <b/>
        <vertAlign val="superscript"/>
        <sz val="9"/>
        <rFont val="Arial"/>
        <family val="2"/>
      </rPr>
      <t>(1)</t>
    </r>
  </si>
  <si>
    <r>
      <t>EU-28 (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</si>
  <si>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2016 (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</si>
  <si>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 data used for Belgium, 2013 data used for Greece, for removals</t>
    </r>
  </si>
  <si>
    <t>Table 2: Timber resources2010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</si>
</sst>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dd\.mm\.yy"/>
    <numFmt numFmtId="168" formatCode="#,##0_i"/>
    <numFmt numFmtId="169" formatCode="#,##0.0_i"/>
    <numFmt numFmtId="170" formatCode="@_i"/>
    <numFmt numFmtId="171" formatCode="#,##0.0"/>
    <numFmt numFmtId="172" formatCode="_-* #,##0.00\ [$€]_-;\-* #,##0.00\ [$€]_-;_-* &quot;-&quot;??\ [$€]_-;_-@_-"/>
    <numFmt numFmtId="173" formatCode="#,###,##0"/>
    <numFmt numFmtId="174" formatCode="#\ ###"/>
    <numFmt numFmtId="175" formatCode="#_.###_.###_.##0_);&quot;–&quot;_.#_.##0_)"/>
    <numFmt numFmtId="176" formatCode="0.0%"/>
    <numFmt numFmtId="177" formatCode="#,##0.0000"/>
    <numFmt numFmtId="178" formatCode="#\ ##0_i"/>
    <numFmt numFmtId="179" formatCode="#\ ##0"/>
    <numFmt numFmtId="180" formatCode="#\ ###\ ###"/>
  </numFmts>
  <fonts count="5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u val="single"/>
      <sz val="11"/>
      <color theme="10"/>
      <name val="Arial"/>
      <family val="2"/>
    </font>
    <font>
      <sz val="9"/>
      <color rgb="FF0070C0"/>
      <name val="Arial"/>
      <family val="2"/>
    </font>
    <font>
      <sz val="9"/>
      <color rgb="FF7030A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theme="1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9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" fillId="21" borderId="0" applyNumberFormat="0" applyFont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8" fillId="0" borderId="0" applyFill="0" applyBorder="0" applyProtection="0">
      <alignment horizontal="right"/>
    </xf>
    <xf numFmtId="169" fontId="30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31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5" fillId="0" borderId="0" applyFill="0" applyBorder="0" applyProtection="0">
      <alignment horizontal="right"/>
    </xf>
    <xf numFmtId="0" fontId="2" fillId="0" borderId="0">
      <alignment/>
      <protection/>
    </xf>
    <xf numFmtId="169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2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27" fillId="0" borderId="8" applyNumberFormat="0" applyFill="0" applyAlignment="0" applyProtection="0"/>
    <xf numFmtId="0" fontId="33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9" fontId="5" fillId="0" borderId="0" applyFill="0" applyBorder="0" applyProtection="0">
      <alignment horizontal="right"/>
    </xf>
    <xf numFmtId="0" fontId="16" fillId="20" borderId="1" applyNumberFormat="0" applyAlignment="0" applyProtection="0"/>
    <xf numFmtId="0" fontId="16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25" borderId="0" applyNumberFormat="0" applyFont="0" applyBorder="0">
      <alignment/>
      <protection hidden="1"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2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27" borderId="0" applyNumberFormat="0" applyBorder="0">
      <alignment/>
      <protection locked="0"/>
    </xf>
    <xf numFmtId="0" fontId="36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17" fillId="20" borderId="2" applyNumberFormat="0" applyAlignment="0" applyProtection="0"/>
    <xf numFmtId="165" fontId="2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9" fillId="0" borderId="0" applyNumberFormat="0" applyBorder="0" applyAlignment="0"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395">
    <xf numFmtId="0" fontId="0" fillId="0" borderId="0" xfId="0"/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5" fillId="0" borderId="0" xfId="0" applyFont="1"/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30" borderId="13" xfId="88" applyFont="1" applyFill="1" applyBorder="1" applyAlignment="1">
      <alignment horizontal="center"/>
    </xf>
    <xf numFmtId="0" fontId="4" fillId="0" borderId="11" xfId="88" applyFont="1" applyFill="1" applyBorder="1" applyAlignment="1">
      <alignment horizontal="left" vertical="center"/>
    </xf>
    <xf numFmtId="0" fontId="4" fillId="0" borderId="14" xfId="88" applyFont="1" applyFill="1" applyBorder="1" applyAlignment="1">
      <alignment horizontal="left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5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0" fontId="5" fillId="0" borderId="0" xfId="88" applyFont="1" applyAlignment="1">
      <alignment vertical="center"/>
    </xf>
    <xf numFmtId="0" fontId="5" fillId="29" borderId="0" xfId="88" applyFont="1" applyFill="1" applyAlignment="1">
      <alignment vertical="center"/>
    </xf>
    <xf numFmtId="0" fontId="10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5" fillId="0" borderId="0" xfId="88" applyFont="1" applyAlignment="1">
      <alignment horizontal="left"/>
    </xf>
    <xf numFmtId="0" fontId="8" fillId="0" borderId="0" xfId="88" applyFont="1" applyFill="1" applyBorder="1" applyAlignment="1">
      <alignment/>
    </xf>
    <xf numFmtId="0" fontId="5" fillId="0" borderId="0" xfId="88" applyFont="1" applyFill="1" applyAlignment="1">
      <alignment horizontal="left"/>
    </xf>
    <xf numFmtId="0" fontId="5" fillId="29" borderId="0" xfId="181" applyFont="1" applyFill="1" applyBorder="1">
      <alignment/>
      <protection/>
    </xf>
    <xf numFmtId="0" fontId="8" fillId="0" borderId="0" xfId="88" applyFont="1" applyAlignment="1">
      <alignment vertical="center"/>
    </xf>
    <xf numFmtId="0" fontId="8" fillId="0" borderId="0" xfId="88" applyFont="1" applyFill="1" applyBorder="1" applyAlignment="1">
      <alignment horizontal="left" vertical="center"/>
    </xf>
    <xf numFmtId="0" fontId="8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8" fillId="0" borderId="0" xfId="88" applyFont="1" applyAlignment="1">
      <alignment horizontal="center"/>
    </xf>
    <xf numFmtId="0" fontId="8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8" fillId="0" borderId="0" xfId="88" applyNumberFormat="1" applyFont="1" applyFill="1" applyBorder="1" applyAlignment="1">
      <alignment horizontal="right"/>
    </xf>
    <xf numFmtId="3" fontId="8" fillId="0" borderId="0" xfId="88" applyNumberFormat="1" applyFont="1" applyAlignment="1">
      <alignment vertical="center"/>
    </xf>
    <xf numFmtId="0" fontId="8" fillId="0" borderId="0" xfId="88" applyFont="1" applyFill="1" applyBorder="1" applyAlignment="1">
      <alignment horizontal="left" wrapText="1"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4" fontId="5" fillId="0" borderId="0" xfId="88" applyNumberFormat="1" applyFont="1" applyFill="1" applyBorder="1" applyAlignment="1">
      <alignment horizontal="right"/>
    </xf>
    <xf numFmtId="168" fontId="5" fillId="0" borderId="0" xfId="88" applyNumberFormat="1" applyFont="1" applyFill="1" applyBorder="1" applyAlignment="1">
      <alignment vertical="center"/>
    </xf>
    <xf numFmtId="0" fontId="6" fillId="0" borderId="0" xfId="88" applyFont="1" applyFill="1" applyBorder="1" applyAlignment="1">
      <alignment vertical="center"/>
    </xf>
    <xf numFmtId="174" fontId="5" fillId="0" borderId="0" xfId="88" applyNumberFormat="1" applyFont="1" applyFill="1" applyBorder="1" applyAlignment="1">
      <alignment horizontal="right" indent="1"/>
    </xf>
    <xf numFmtId="175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9" fillId="0" borderId="0" xfId="199" applyFont="1">
      <alignment/>
      <protection/>
    </xf>
    <xf numFmtId="0" fontId="10" fillId="0" borderId="0" xfId="88" applyFont="1" applyFill="1" applyAlignment="1">
      <alignment vertical="center"/>
    </xf>
    <xf numFmtId="3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16" xfId="181" applyFont="1" applyBorder="1">
      <alignment/>
      <protection/>
    </xf>
    <xf numFmtId="0" fontId="5" fillId="29" borderId="16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166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7" fontId="5" fillId="0" borderId="0" xfId="0" applyNumberFormat="1" applyFont="1" applyFill="1" applyBorder="1" applyAlignment="1">
      <alignment/>
    </xf>
    <xf numFmtId="167" fontId="5" fillId="0" borderId="0" xfId="90" applyNumberFormat="1" applyFont="1" applyFill="1" applyBorder="1" applyAlignment="1">
      <alignment/>
      <protection/>
    </xf>
    <xf numFmtId="0" fontId="4" fillId="30" borderId="13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5" fillId="8" borderId="17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9" fontId="5" fillId="29" borderId="18" xfId="23" applyNumberFormat="1" applyFont="1" applyFill="1" applyBorder="1" applyAlignment="1">
      <alignment horizontal="right" indent="2"/>
    </xf>
    <xf numFmtId="169" fontId="5" fillId="29" borderId="19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8" fillId="0" borderId="0" xfId="21" applyFont="1" applyFill="1" applyBorder="1" applyAlignment="1">
      <alignment vertical="center"/>
    </xf>
    <xf numFmtId="0" fontId="10" fillId="0" borderId="0" xfId="21" applyFont="1" applyAlignment="1">
      <alignment vertical="center"/>
    </xf>
    <xf numFmtId="0" fontId="5" fillId="0" borderId="0" xfId="21" applyFont="1" applyFill="1" applyBorder="1" applyAlignment="1">
      <alignment wrapText="1"/>
    </xf>
    <xf numFmtId="171" fontId="5" fillId="0" borderId="17" xfId="90" applyNumberFormat="1" applyFont="1" applyFill="1" applyBorder="1" applyAlignment="1">
      <alignment/>
      <protection/>
    </xf>
    <xf numFmtId="3" fontId="5" fillId="29" borderId="20" xfId="181" applyNumberFormat="1" applyFont="1" applyFill="1" applyBorder="1" applyAlignment="1">
      <alignment horizontal="right" indent="1"/>
      <protection/>
    </xf>
    <xf numFmtId="3" fontId="5" fillId="29" borderId="15" xfId="181" applyNumberFormat="1" applyFont="1" applyFill="1" applyBorder="1" applyAlignment="1">
      <alignment horizontal="right" indent="1"/>
      <protection/>
    </xf>
    <xf numFmtId="3" fontId="5" fillId="29" borderId="18" xfId="181" applyNumberFormat="1" applyFont="1" applyFill="1" applyBorder="1" applyAlignment="1">
      <alignment horizontal="right" indent="1"/>
      <protection/>
    </xf>
    <xf numFmtId="3" fontId="5" fillId="29" borderId="11" xfId="181" applyNumberFormat="1" applyFont="1" applyFill="1" applyBorder="1" applyAlignment="1">
      <alignment horizontal="right" indent="1"/>
      <protection/>
    </xf>
    <xf numFmtId="3" fontId="5" fillId="29" borderId="21" xfId="181" applyNumberFormat="1" applyFont="1" applyFill="1" applyBorder="1" applyAlignment="1">
      <alignment horizontal="right" indent="1"/>
      <protection/>
    </xf>
    <xf numFmtId="3" fontId="5" fillId="29" borderId="19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0" fontId="3" fillId="30" borderId="18" xfId="21" applyFont="1" applyFill="1" applyBorder="1" applyAlignment="1">
      <alignment horizontal="center" vertical="center" wrapText="1"/>
    </xf>
    <xf numFmtId="0" fontId="8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4" fillId="0" borderId="0" xfId="88" applyFont="1" applyAlignment="1">
      <alignment vertical="center"/>
    </xf>
    <xf numFmtId="0" fontId="5" fillId="0" borderId="0" xfId="181" applyFont="1" applyFill="1" applyBorder="1" applyAlignment="1">
      <alignment/>
      <protection/>
    </xf>
    <xf numFmtId="0" fontId="7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0" fontId="8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71" fontId="5" fillId="29" borderId="20" xfId="23" applyNumberFormat="1" applyFont="1" applyFill="1" applyBorder="1" applyAlignment="1">
      <alignment horizontal="right" indent="2"/>
    </xf>
    <xf numFmtId="171" fontId="5" fillId="29" borderId="15" xfId="23" applyNumberFormat="1" applyFont="1" applyFill="1" applyBorder="1" applyAlignment="1">
      <alignment horizontal="right" indent="2"/>
    </xf>
    <xf numFmtId="171" fontId="5" fillId="29" borderId="18" xfId="23" applyNumberFormat="1" applyFont="1" applyFill="1" applyBorder="1" applyAlignment="1">
      <alignment horizontal="right" indent="2"/>
    </xf>
    <xf numFmtId="171" fontId="5" fillId="29" borderId="11" xfId="21" applyNumberFormat="1" applyFont="1" applyFill="1" applyBorder="1" applyAlignment="1">
      <alignment horizontal="right" vertical="center" indent="2"/>
    </xf>
    <xf numFmtId="171" fontId="5" fillId="29" borderId="11" xfId="21" applyNumberFormat="1" applyFont="1" applyFill="1" applyBorder="1" applyAlignment="1">
      <alignment horizontal="right" indent="2"/>
    </xf>
    <xf numFmtId="171" fontId="5" fillId="29" borderId="19" xfId="23" applyNumberFormat="1" applyFont="1" applyFill="1" applyBorder="1" applyAlignment="1">
      <alignment horizontal="right" indent="2"/>
    </xf>
    <xf numFmtId="171" fontId="5" fillId="29" borderId="12" xfId="21" applyNumberFormat="1" applyFont="1" applyFill="1" applyBorder="1" applyAlignment="1">
      <alignment horizontal="right" indent="2"/>
    </xf>
    <xf numFmtId="171" fontId="5" fillId="29" borderId="12" xfId="23" applyNumberFormat="1" applyFont="1" applyFill="1" applyBorder="1" applyAlignment="1">
      <alignment horizontal="right" indent="2"/>
    </xf>
    <xf numFmtId="0" fontId="4" fillId="29" borderId="12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5" fillId="0" borderId="0" xfId="88" applyFont="1" applyFill="1" applyBorder="1" applyAlignment="1" quotePrefix="1">
      <alignment horizontal="center" vertical="center"/>
    </xf>
    <xf numFmtId="0" fontId="7" fillId="0" borderId="0" xfId="88" applyFont="1" applyFill="1" applyBorder="1" applyAlignment="1" quotePrefix="1">
      <alignment horizontal="center" vertical="center"/>
    </xf>
    <xf numFmtId="0" fontId="5" fillId="0" borderId="0" xfId="0" applyFont="1" applyFill="1" applyProtection="1">
      <protection/>
    </xf>
    <xf numFmtId="0" fontId="11" fillId="0" borderId="0" xfId="0" applyFont="1" applyFill="1" applyProtection="1">
      <protection/>
    </xf>
    <xf numFmtId="166" fontId="5" fillId="0" borderId="0" xfId="0" applyNumberFormat="1" applyFont="1" applyFill="1" applyProtection="1">
      <protection/>
    </xf>
    <xf numFmtId="0" fontId="4" fillId="30" borderId="21" xfId="181" applyNumberFormat="1" applyFont="1" applyFill="1" applyBorder="1" applyAlignment="1">
      <alignment horizontal="center"/>
      <protection/>
    </xf>
    <xf numFmtId="0" fontId="4" fillId="30" borderId="14" xfId="181" applyNumberFormat="1" applyFont="1" applyFill="1" applyBorder="1" applyAlignment="1">
      <alignment horizontal="center"/>
      <protection/>
    </xf>
    <xf numFmtId="0" fontId="4" fillId="30" borderId="13" xfId="181" applyFont="1" applyFill="1" applyBorder="1" applyAlignment="1">
      <alignment horizontal="left" vertical="center" wrapText="1"/>
      <protection/>
    </xf>
    <xf numFmtId="0" fontId="4" fillId="29" borderId="15" xfId="181" applyNumberFormat="1" applyFont="1" applyFill="1" applyBorder="1" applyAlignment="1">
      <alignment horizontal="left"/>
      <protection/>
    </xf>
    <xf numFmtId="0" fontId="4" fillId="29" borderId="12" xfId="181" applyNumberFormat="1" applyFont="1" applyFill="1" applyBorder="1" applyAlignment="1">
      <alignment horizontal="left"/>
      <protection/>
    </xf>
    <xf numFmtId="3" fontId="5" fillId="31" borderId="22" xfId="181" applyNumberFormat="1" applyFont="1" applyFill="1" applyBorder="1" applyAlignment="1">
      <alignment horizontal="right" indent="1"/>
      <protection/>
    </xf>
    <xf numFmtId="169" fontId="5" fillId="29" borderId="11" xfId="23" applyNumberFormat="1" applyFont="1" applyFill="1" applyBorder="1" applyAlignment="1">
      <alignment horizontal="right" indent="2"/>
    </xf>
    <xf numFmtId="169" fontId="5" fillId="29" borderId="20" xfId="23" applyNumberFormat="1" applyFont="1" applyFill="1" applyBorder="1" applyAlignment="1">
      <alignment horizontal="right" indent="2"/>
    </xf>
    <xf numFmtId="169" fontId="5" fillId="29" borderId="12" xfId="23" applyNumberFormat="1" applyFont="1" applyFill="1" applyBorder="1" applyAlignment="1">
      <alignment horizontal="right" indent="2"/>
    </xf>
    <xf numFmtId="171" fontId="5" fillId="29" borderId="23" xfId="23" applyNumberFormat="1" applyFont="1" applyFill="1" applyBorder="1" applyAlignment="1">
      <alignment horizontal="right" indent="2"/>
    </xf>
    <xf numFmtId="169" fontId="5" fillId="29" borderId="15" xfId="23" applyNumberFormat="1" applyFont="1" applyFill="1" applyBorder="1" applyAlignment="1">
      <alignment horizontal="right" indent="2"/>
    </xf>
    <xf numFmtId="0" fontId="4" fillId="29" borderId="15" xfId="0" applyNumberFormat="1" applyFont="1" applyFill="1" applyBorder="1" applyAlignment="1">
      <alignment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2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5" fillId="32" borderId="24" xfId="206" applyFont="1" applyFill="1" applyBorder="1" applyAlignment="1">
      <alignment horizontal="center"/>
      <protection/>
    </xf>
    <xf numFmtId="0" fontId="41" fillId="31" borderId="0" xfId="206" applyFont="1" applyFill="1" applyBorder="1" applyAlignment="1">
      <alignment wrapText="1"/>
      <protection/>
    </xf>
    <xf numFmtId="0" fontId="41" fillId="31" borderId="0" xfId="206" applyFont="1" applyFill="1" applyBorder="1" applyAlignment="1">
      <alignment/>
      <protection/>
    </xf>
    <xf numFmtId="0" fontId="11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1" fillId="0" borderId="25" xfId="206" applyFont="1" applyFill="1" applyBorder="1" applyAlignment="1">
      <alignment/>
      <protection/>
    </xf>
    <xf numFmtId="0" fontId="41" fillId="0" borderId="11" xfId="206" applyFont="1" applyFill="1" applyBorder="1" applyAlignment="1">
      <alignment/>
      <protection/>
    </xf>
    <xf numFmtId="0" fontId="11" fillId="0" borderId="11" xfId="0" applyFont="1" applyBorder="1" applyAlignment="1">
      <alignment vertical="center"/>
    </xf>
    <xf numFmtId="0" fontId="41" fillId="0" borderId="12" xfId="206" applyFont="1" applyFill="1" applyBorder="1" applyAlignment="1">
      <alignment/>
      <protection/>
    </xf>
    <xf numFmtId="0" fontId="11" fillId="0" borderId="12" xfId="0" applyFont="1" applyBorder="1" applyAlignment="1">
      <alignment vertical="center"/>
    </xf>
    <xf numFmtId="0" fontId="45" fillId="0" borderId="25" xfId="206" applyFont="1" applyFill="1" applyBorder="1" applyAlignment="1">
      <alignment horizontal="left" wrapText="1"/>
      <protection/>
    </xf>
    <xf numFmtId="0" fontId="45" fillId="0" borderId="11" xfId="206" applyFont="1" applyFill="1" applyBorder="1" applyAlignment="1">
      <alignment horizontal="left" wrapText="1"/>
      <protection/>
    </xf>
    <xf numFmtId="0" fontId="45" fillId="0" borderId="12" xfId="206" applyFont="1" applyFill="1" applyBorder="1" applyAlignment="1">
      <alignment horizontal="left" wrapText="1"/>
      <protection/>
    </xf>
    <xf numFmtId="0" fontId="45" fillId="31" borderId="0" xfId="206" applyFont="1" applyFill="1" applyBorder="1" applyAlignment="1">
      <alignment horizontal="left"/>
      <protection/>
    </xf>
    <xf numFmtId="0" fontId="45" fillId="0" borderId="25" xfId="206" applyFont="1" applyFill="1" applyBorder="1" applyAlignment="1">
      <alignment horizontal="left"/>
      <protection/>
    </xf>
    <xf numFmtId="0" fontId="45" fillId="0" borderId="11" xfId="206" applyFont="1" applyFill="1" applyBorder="1" applyAlignment="1">
      <alignment horizontal="left"/>
      <protection/>
    </xf>
    <xf numFmtId="0" fontId="45" fillId="0" borderId="12" xfId="206" applyFont="1" applyFill="1" applyBorder="1" applyAlignment="1">
      <alignment horizontal="left"/>
      <protection/>
    </xf>
    <xf numFmtId="0" fontId="45" fillId="31" borderId="0" xfId="206" applyFont="1" applyFill="1" applyBorder="1" applyAlignment="1">
      <alignment horizontal="left" wrapText="1"/>
      <protection/>
    </xf>
    <xf numFmtId="0" fontId="45" fillId="32" borderId="26" xfId="206" applyFont="1" applyFill="1" applyBorder="1" applyAlignment="1">
      <alignment horizontal="center"/>
      <protection/>
    </xf>
    <xf numFmtId="0" fontId="45" fillId="31" borderId="27" xfId="206" applyFont="1" applyFill="1" applyBorder="1" applyAlignment="1">
      <alignment horizontal="left"/>
      <protection/>
    </xf>
    <xf numFmtId="0" fontId="45" fillId="0" borderId="28" xfId="206" applyFont="1" applyFill="1" applyBorder="1" applyAlignment="1">
      <alignment horizontal="left"/>
      <protection/>
    </xf>
    <xf numFmtId="0" fontId="45" fillId="0" borderId="29" xfId="206" applyFont="1" applyFill="1" applyBorder="1" applyAlignment="1">
      <alignment horizontal="left"/>
      <protection/>
    </xf>
    <xf numFmtId="0" fontId="45" fillId="0" borderId="30" xfId="206" applyFont="1" applyFill="1" applyBorder="1" applyAlignment="1">
      <alignment horizontal="left"/>
      <protection/>
    </xf>
    <xf numFmtId="0" fontId="5" fillId="0" borderId="27" xfId="0" applyFont="1" applyBorder="1" applyAlignment="1">
      <alignment/>
    </xf>
    <xf numFmtId="9" fontId="5" fillId="0" borderId="0" xfId="15" applyFont="1" applyAlignment="1">
      <alignment vertical="center"/>
    </xf>
    <xf numFmtId="176" fontId="5" fillId="29" borderId="0" xfId="15" applyNumberFormat="1" applyFont="1" applyFill="1"/>
    <xf numFmtId="176" fontId="5" fillId="0" borderId="0" xfId="15" applyNumberFormat="1" applyFont="1" applyBorder="1" applyAlignment="1">
      <alignment vertical="center"/>
    </xf>
    <xf numFmtId="0" fontId="4" fillId="31" borderId="24" xfId="20" applyFont="1" applyFill="1" applyBorder="1" applyAlignment="1">
      <alignment horizontal="left"/>
      <protection/>
    </xf>
    <xf numFmtId="0" fontId="4" fillId="30" borderId="0" xfId="20" applyFont="1" applyFill="1" applyBorder="1" applyAlignment="1">
      <alignment horizontal="left"/>
      <protection/>
    </xf>
    <xf numFmtId="167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167" fontId="5" fillId="29" borderId="0" xfId="90" applyNumberFormat="1" applyFont="1" applyFill="1" applyBorder="1" applyAlignment="1">
      <alignment/>
      <protection/>
    </xf>
    <xf numFmtId="0" fontId="5" fillId="8" borderId="31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29" borderId="0" xfId="9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71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71" fontId="5" fillId="29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0" borderId="0" xfId="88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6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8" fillId="29" borderId="0" xfId="88" applyFont="1" applyFill="1" applyAlignment="1">
      <alignment vertical="center"/>
    </xf>
    <xf numFmtId="168" fontId="5" fillId="0" borderId="0" xfId="21" applyNumberFormat="1" applyFont="1" applyFill="1" applyBorder="1" applyAlignment="1">
      <alignment horizontal="right" indent="1"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vertical="top"/>
    </xf>
    <xf numFmtId="0" fontId="4" fillId="31" borderId="13" xfId="0" applyNumberFormat="1" applyFont="1" applyFill="1" applyBorder="1" applyAlignment="1">
      <alignment horizontal="left" vertical="top"/>
    </xf>
    <xf numFmtId="0" fontId="4" fillId="0" borderId="25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6" fillId="0" borderId="0" xfId="2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/>
    </xf>
    <xf numFmtId="168" fontId="5" fillId="0" borderId="0" xfId="21" applyNumberFormat="1" applyFont="1" applyFill="1" applyBorder="1" applyAlignment="1">
      <alignment horizontal="right" vertical="top"/>
    </xf>
    <xf numFmtId="0" fontId="47" fillId="30" borderId="13" xfId="21" applyFont="1" applyFill="1" applyBorder="1" applyAlignment="1">
      <alignment horizontal="center" vertical="top"/>
    </xf>
    <xf numFmtId="0" fontId="4" fillId="30" borderId="32" xfId="21" applyFont="1" applyFill="1" applyBorder="1" applyAlignment="1" quotePrefix="1">
      <alignment horizontal="center" vertical="top" wrapText="1"/>
    </xf>
    <xf numFmtId="0" fontId="5" fillId="0" borderId="0" xfId="21" applyFont="1" applyBorder="1" applyAlignment="1">
      <alignment/>
    </xf>
    <xf numFmtId="176" fontId="5" fillId="0" borderId="0" xfId="74" applyNumberFormat="1" applyFont="1" applyBorder="1" applyAlignment="1">
      <alignment vertical="top"/>
    </xf>
    <xf numFmtId="168" fontId="5" fillId="0" borderId="33" xfId="88" applyNumberFormat="1" applyFont="1" applyFill="1" applyBorder="1" applyAlignment="1">
      <alignment horizontal="right" indent="1"/>
    </xf>
    <xf numFmtId="168" fontId="5" fillId="0" borderId="34" xfId="88" applyNumberFormat="1" applyFont="1" applyFill="1" applyBorder="1" applyAlignment="1">
      <alignment horizontal="right" indent="1"/>
    </xf>
    <xf numFmtId="170" fontId="5" fillId="0" borderId="34" xfId="88" applyNumberFormat="1" applyFont="1" applyFill="1" applyBorder="1" applyAlignment="1">
      <alignment horizontal="right" indent="1"/>
    </xf>
    <xf numFmtId="0" fontId="4" fillId="30" borderId="18" xfId="21" applyFont="1" applyFill="1" applyBorder="1" applyAlignment="1">
      <alignment horizontal="center" vertical="top"/>
    </xf>
    <xf numFmtId="0" fontId="5" fillId="0" borderId="0" xfId="21" applyFont="1" applyBorder="1" applyAlignment="1">
      <alignment vertical="center"/>
    </xf>
    <xf numFmtId="0" fontId="4" fillId="30" borderId="35" xfId="88" applyFont="1" applyFill="1" applyBorder="1" applyAlignment="1">
      <alignment horizontal="center" vertical="center"/>
    </xf>
    <xf numFmtId="0" fontId="4" fillId="31" borderId="35" xfId="88" applyFont="1" applyFill="1" applyBorder="1" applyAlignment="1">
      <alignment horizontal="left" vertical="top"/>
    </xf>
    <xf numFmtId="1" fontId="5" fillId="31" borderId="24" xfId="181" applyNumberFormat="1" applyFont="1" applyFill="1" applyBorder="1" applyAlignment="1">
      <alignment horizontal="right" indent="2"/>
      <protection/>
    </xf>
    <xf numFmtId="1" fontId="5" fillId="29" borderId="15" xfId="181" applyNumberFormat="1" applyFont="1" applyFill="1" applyBorder="1" applyAlignment="1">
      <alignment horizontal="right" indent="2"/>
      <protection/>
    </xf>
    <xf numFmtId="1" fontId="5" fillId="29" borderId="11" xfId="181" applyNumberFormat="1" applyFont="1" applyFill="1" applyBorder="1" applyAlignment="1">
      <alignment horizontal="right" indent="2"/>
      <protection/>
    </xf>
    <xf numFmtId="1" fontId="5" fillId="29" borderId="14" xfId="181" applyNumberFormat="1" applyFont="1" applyFill="1" applyBorder="1" applyAlignment="1">
      <alignment horizontal="right" indent="2"/>
      <protection/>
    </xf>
    <xf numFmtId="1" fontId="5" fillId="29" borderId="12" xfId="181" applyNumberFormat="1" applyFont="1" applyFill="1" applyBorder="1" applyAlignment="1">
      <alignment horizontal="right" indent="2"/>
      <protection/>
    </xf>
    <xf numFmtId="3" fontId="5" fillId="31" borderId="22" xfId="181" applyNumberFormat="1" applyFont="1" applyFill="1" applyBorder="1" applyAlignment="1">
      <alignment horizontal="right" indent="2"/>
      <protection/>
    </xf>
    <xf numFmtId="3" fontId="5" fillId="31" borderId="36" xfId="181" applyNumberFormat="1" applyFont="1" applyFill="1" applyBorder="1" applyAlignment="1">
      <alignment horizontal="right" indent="2"/>
      <protection/>
    </xf>
    <xf numFmtId="3" fontId="5" fillId="29" borderId="20" xfId="181" applyNumberFormat="1" applyFont="1" applyFill="1" applyBorder="1" applyAlignment="1">
      <alignment horizontal="right" indent="2"/>
      <protection/>
    </xf>
    <xf numFmtId="3" fontId="5" fillId="29" borderId="37" xfId="181" applyNumberFormat="1" applyFont="1" applyFill="1" applyBorder="1" applyAlignment="1">
      <alignment horizontal="right" indent="2"/>
      <protection/>
    </xf>
    <xf numFmtId="3" fontId="5" fillId="29" borderId="18" xfId="181" applyNumberFormat="1" applyFont="1" applyFill="1" applyBorder="1" applyAlignment="1">
      <alignment horizontal="right" indent="2"/>
      <protection/>
    </xf>
    <xf numFmtId="3" fontId="5" fillId="29" borderId="38" xfId="181" applyNumberFormat="1" applyFont="1" applyFill="1" applyBorder="1" applyAlignment="1">
      <alignment horizontal="right" indent="2"/>
      <protection/>
    </xf>
    <xf numFmtId="3" fontId="5" fillId="29" borderId="21" xfId="181" applyNumberFormat="1" applyFont="1" applyFill="1" applyBorder="1" applyAlignment="1">
      <alignment horizontal="right" indent="2"/>
      <protection/>
    </xf>
    <xf numFmtId="3" fontId="5" fillId="29" borderId="19" xfId="181" applyNumberFormat="1" applyFont="1" applyFill="1" applyBorder="1" applyAlignment="1">
      <alignment horizontal="right" indent="2"/>
      <protection/>
    </xf>
    <xf numFmtId="3" fontId="5" fillId="29" borderId="23" xfId="181" applyNumberFormat="1" applyFont="1" applyFill="1" applyBorder="1" applyAlignment="1">
      <alignment horizontal="right" indent="2"/>
      <protection/>
    </xf>
    <xf numFmtId="0" fontId="5" fillId="0" borderId="0" xfId="21" applyFont="1" applyFill="1" applyAlignment="1" quotePrefix="1">
      <alignment/>
    </xf>
    <xf numFmtId="0" fontId="5" fillId="0" borderId="0" xfId="21" applyFont="1" applyAlignment="1" quotePrefix="1">
      <alignment horizontal="left" vertical="center"/>
    </xf>
    <xf numFmtId="0" fontId="5" fillId="29" borderId="0" xfId="181" applyFont="1" applyFill="1" applyAlignment="1" quotePrefix="1">
      <alignment horizontal="left"/>
      <protection/>
    </xf>
    <xf numFmtId="0" fontId="4" fillId="29" borderId="0" xfId="88" applyFont="1" applyFill="1" applyAlignment="1" quotePrefix="1">
      <alignment horizontal="left"/>
    </xf>
    <xf numFmtId="0" fontId="37" fillId="0" borderId="0" xfId="239" applyFont="1" applyAlignment="1">
      <alignment vertical="center"/>
    </xf>
    <xf numFmtId="0" fontId="4" fillId="0" borderId="0" xfId="21" applyFont="1" applyFill="1" applyAlignment="1" quotePrefix="1">
      <alignment horizontal="left"/>
    </xf>
    <xf numFmtId="0" fontId="4" fillId="0" borderId="0" xfId="88" applyFont="1" applyAlignment="1">
      <alignment horizontal="left"/>
    </xf>
    <xf numFmtId="0" fontId="4" fillId="0" borderId="0" xfId="21" applyFont="1" applyFill="1" applyAlignment="1">
      <alignment horizontal="left"/>
    </xf>
    <xf numFmtId="0" fontId="4" fillId="0" borderId="0" xfId="88" applyFont="1" applyAlignment="1" quotePrefix="1">
      <alignment horizontal="left"/>
    </xf>
    <xf numFmtId="0" fontId="4" fillId="0" borderId="0" xfId="181" applyFont="1" applyAlignment="1" quotePrefix="1">
      <alignment horizontal="left"/>
      <protection/>
    </xf>
    <xf numFmtId="0" fontId="5" fillId="34" borderId="17" xfId="90" applyNumberFormat="1" applyFont="1" applyFill="1" applyBorder="1" applyAlignment="1">
      <alignment/>
      <protection/>
    </xf>
    <xf numFmtId="0" fontId="5" fillId="34" borderId="17" xfId="90" applyNumberFormat="1" applyFont="1" applyFill="1" applyBorder="1" applyAlignment="1">
      <alignment horizontal="center" vertical="center"/>
      <protection/>
    </xf>
    <xf numFmtId="3" fontId="5" fillId="34" borderId="17" xfId="90" applyNumberFormat="1" applyFont="1" applyFill="1" applyBorder="1" applyAlignment="1">
      <alignment horizontal="right" indent="1"/>
      <protection/>
    </xf>
    <xf numFmtId="3" fontId="7" fillId="34" borderId="17" xfId="90" applyNumberFormat="1" applyFont="1" applyFill="1" applyBorder="1" applyAlignment="1">
      <alignment horizontal="right" indent="1"/>
      <protection/>
    </xf>
    <xf numFmtId="0" fontId="9" fillId="34" borderId="0" xfId="88" applyFont="1" applyFill="1" applyAlignment="1">
      <alignment vertical="center"/>
    </xf>
    <xf numFmtId="0" fontId="5" fillId="0" borderId="39" xfId="90" applyNumberFormat="1" applyFont="1" applyFill="1" applyBorder="1" applyAlignment="1">
      <alignment horizontal="center" vertical="center"/>
      <protection/>
    </xf>
    <xf numFmtId="0" fontId="5" fillId="0" borderId="40" xfId="90" applyNumberFormat="1" applyFont="1" applyFill="1" applyBorder="1" applyAlignment="1">
      <alignment/>
      <protection/>
    </xf>
    <xf numFmtId="1" fontId="8" fillId="0" borderId="40" xfId="88" applyNumberFormat="1" applyFont="1" applyBorder="1" applyAlignment="1">
      <alignment horizontal="right" vertical="center"/>
    </xf>
    <xf numFmtId="1" fontId="8" fillId="0" borderId="40" xfId="88" applyNumberFormat="1" applyFont="1" applyBorder="1" applyAlignment="1">
      <alignment vertical="center"/>
    </xf>
    <xf numFmtId="0" fontId="5" fillId="0" borderId="40" xfId="88" applyFont="1" applyFill="1" applyBorder="1" applyAlignment="1">
      <alignment horizontal="left" vertical="center"/>
    </xf>
    <xf numFmtId="0" fontId="5" fillId="0" borderId="40" xfId="181" applyNumberFormat="1" applyFont="1" applyFill="1" applyBorder="1" applyAlignment="1">
      <alignment horizontal="left"/>
      <protection/>
    </xf>
    <xf numFmtId="0" fontId="8" fillId="0" borderId="0" xfId="88" applyFont="1" applyFill="1" applyBorder="1" applyAlignment="1" quotePrefix="1">
      <alignment horizontal="left"/>
    </xf>
    <xf numFmtId="3" fontId="5" fillId="0" borderId="0" xfId="15" applyNumberFormat="1" applyFont="1" applyAlignment="1">
      <alignment vertical="center"/>
    </xf>
    <xf numFmtId="3" fontId="5" fillId="0" borderId="0" xfId="88" applyNumberFormat="1" applyFont="1" applyBorder="1" applyAlignment="1">
      <alignment vertical="center"/>
    </xf>
    <xf numFmtId="3" fontId="5" fillId="0" borderId="0" xfId="88" applyNumberFormat="1" applyFont="1" applyFill="1" applyBorder="1" applyAlignment="1">
      <alignment vertical="center"/>
    </xf>
    <xf numFmtId="3" fontId="5" fillId="29" borderId="0" xfId="15" applyNumberFormat="1" applyFont="1" applyFill="1"/>
    <xf numFmtId="0" fontId="9" fillId="29" borderId="0" xfId="181" applyFont="1" applyFill="1">
      <alignment/>
      <protection/>
    </xf>
    <xf numFmtId="0" fontId="5" fillId="0" borderId="0" xfId="88" applyFont="1" applyFill="1" applyBorder="1" applyAlignment="1" quotePrefix="1">
      <alignment horizontal="left"/>
    </xf>
    <xf numFmtId="0" fontId="5" fillId="0" borderId="0" xfId="90" applyFont="1" applyAlignment="1" quotePrefix="1">
      <alignment horizontal="left"/>
      <protection/>
    </xf>
    <xf numFmtId="3" fontId="5" fillId="0" borderId="0" xfId="181" applyNumberFormat="1" applyFont="1" applyFill="1">
      <alignment/>
      <protection/>
    </xf>
    <xf numFmtId="0" fontId="5" fillId="0" borderId="0" xfId="181" applyFont="1" applyFill="1">
      <alignment/>
      <protection/>
    </xf>
    <xf numFmtId="4" fontId="5" fillId="0" borderId="0" xfId="181" applyNumberFormat="1" applyFont="1" applyFill="1">
      <alignment/>
      <protection/>
    </xf>
    <xf numFmtId="177" fontId="5" fillId="0" borderId="0" xfId="90" applyNumberFormat="1" applyFont="1">
      <alignment/>
      <protection/>
    </xf>
    <xf numFmtId="0" fontId="4" fillId="0" borderId="0" xfId="90" applyFont="1">
      <alignment/>
      <protection/>
    </xf>
    <xf numFmtId="0" fontId="4" fillId="0" borderId="11" xfId="88" applyFont="1" applyFill="1" applyBorder="1" applyAlignment="1">
      <alignment horizontal="left" vertical="center" wrapText="1"/>
    </xf>
    <xf numFmtId="168" fontId="5" fillId="0" borderId="34" xfId="88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/>
    <xf numFmtId="3" fontId="5" fillId="0" borderId="18" xfId="181" applyNumberFormat="1" applyFont="1" applyFill="1" applyBorder="1" applyAlignment="1">
      <alignment horizontal="right" indent="1"/>
      <protection/>
    </xf>
    <xf numFmtId="3" fontId="5" fillId="0" borderId="18" xfId="181" applyNumberFormat="1" applyFont="1" applyFill="1" applyBorder="1" applyAlignment="1">
      <alignment horizontal="right" indent="2"/>
      <protection/>
    </xf>
    <xf numFmtId="1" fontId="8" fillId="0" borderId="0" xfId="88" applyNumberFormat="1" applyFont="1" applyAlignment="1">
      <alignment vertical="center"/>
    </xf>
    <xf numFmtId="169" fontId="5" fillId="35" borderId="41" xfId="23" applyNumberFormat="1" applyFont="1" applyFill="1" applyBorder="1" applyAlignment="1">
      <alignment horizontal="right" indent="2"/>
    </xf>
    <xf numFmtId="166" fontId="5" fillId="29" borderId="0" xfId="181" applyNumberFormat="1" applyFont="1" applyFill="1">
      <alignment/>
      <protection/>
    </xf>
    <xf numFmtId="0" fontId="8" fillId="0" borderId="40" xfId="88" applyFont="1" applyBorder="1" applyAlignment="1">
      <alignment vertical="center"/>
    </xf>
    <xf numFmtId="171" fontId="5" fillId="29" borderId="12" xfId="21" applyNumberFormat="1" applyFont="1" applyFill="1" applyBorder="1" applyAlignment="1">
      <alignment horizontal="right" vertical="center" indent="2"/>
    </xf>
    <xf numFmtId="3" fontId="5" fillId="0" borderId="38" xfId="181" applyNumberFormat="1" applyFont="1" applyFill="1" applyBorder="1" applyAlignment="1">
      <alignment horizontal="right" indent="2"/>
      <protection/>
    </xf>
    <xf numFmtId="1" fontId="5" fillId="0" borderId="11" xfId="181" applyNumberFormat="1" applyFont="1" applyFill="1" applyBorder="1" applyAlignment="1">
      <alignment horizontal="right" indent="2"/>
      <protection/>
    </xf>
    <xf numFmtId="3" fontId="5" fillId="0" borderId="42" xfId="181" applyNumberFormat="1" applyFont="1" applyFill="1" applyBorder="1" applyAlignment="1">
      <alignment horizontal="right" indent="2"/>
      <protection/>
    </xf>
    <xf numFmtId="3" fontId="5" fillId="0" borderId="23" xfId="181" applyNumberFormat="1" applyFont="1" applyFill="1" applyBorder="1" applyAlignment="1">
      <alignment horizontal="right" indent="2"/>
      <protection/>
    </xf>
    <xf numFmtId="3" fontId="5" fillId="0" borderId="37" xfId="181" applyNumberFormat="1" applyFont="1" applyFill="1" applyBorder="1" applyAlignment="1">
      <alignment horizontal="right" indent="2"/>
      <protection/>
    </xf>
    <xf numFmtId="178" fontId="7" fillId="31" borderId="43" xfId="88" applyNumberFormat="1" applyFont="1" applyFill="1" applyBorder="1" applyAlignment="1">
      <alignment horizontal="right" vertical="center" indent="1"/>
    </xf>
    <xf numFmtId="178" fontId="5" fillId="0" borderId="44" xfId="88" applyNumberFormat="1" applyFont="1" applyFill="1" applyBorder="1" applyAlignment="1">
      <alignment horizontal="right" indent="1"/>
    </xf>
    <xf numFmtId="178" fontId="5" fillId="0" borderId="45" xfId="88" applyNumberFormat="1" applyFont="1" applyFill="1" applyBorder="1" applyAlignment="1">
      <alignment horizontal="right" indent="1"/>
    </xf>
    <xf numFmtId="178" fontId="7" fillId="0" borderId="45" xfId="88" applyNumberFormat="1" applyFont="1" applyFill="1" applyBorder="1" applyAlignment="1">
      <alignment horizontal="right" indent="1"/>
    </xf>
    <xf numFmtId="178" fontId="5" fillId="0" borderId="46" xfId="88" applyNumberFormat="1" applyFont="1" applyFill="1" applyBorder="1" applyAlignment="1">
      <alignment horizontal="right" indent="1"/>
    </xf>
    <xf numFmtId="178" fontId="5" fillId="0" borderId="47" xfId="88" applyNumberFormat="1" applyFont="1" applyFill="1" applyBorder="1" applyAlignment="1">
      <alignment horizontal="right" indent="1"/>
    </xf>
    <xf numFmtId="178" fontId="7" fillId="0" borderId="44" xfId="88" applyNumberFormat="1" applyFont="1" applyFill="1" applyBorder="1" applyAlignment="1">
      <alignment horizontal="right" indent="1"/>
    </xf>
    <xf numFmtId="178" fontId="5" fillId="0" borderId="45" xfId="88" applyNumberFormat="1" applyFont="1" applyFill="1" applyBorder="1" applyAlignment="1">
      <alignment horizontal="right" vertical="center" indent="1"/>
    </xf>
    <xf numFmtId="178" fontId="7" fillId="0" borderId="46" xfId="88" applyNumberFormat="1" applyFont="1" applyFill="1" applyBorder="1" applyAlignment="1">
      <alignment horizontal="right" indent="1"/>
    </xf>
    <xf numFmtId="178" fontId="5" fillId="0" borderId="34" xfId="88" applyNumberFormat="1" applyFont="1" applyFill="1" applyBorder="1" applyAlignment="1">
      <alignment horizontal="right" indent="1"/>
    </xf>
    <xf numFmtId="178" fontId="5" fillId="0" borderId="48" xfId="88" applyNumberFormat="1" applyFont="1" applyFill="1" applyBorder="1" applyAlignment="1">
      <alignment horizontal="right" indent="1"/>
    </xf>
    <xf numFmtId="178" fontId="5" fillId="0" borderId="49" xfId="88" applyNumberFormat="1" applyFont="1" applyFill="1" applyBorder="1" applyAlignment="1">
      <alignment horizontal="right" indent="1"/>
    </xf>
    <xf numFmtId="178" fontId="5" fillId="0" borderId="34" xfId="88" applyNumberFormat="1" applyFont="1" applyFill="1" applyBorder="1" applyAlignment="1">
      <alignment horizontal="right" vertical="center" indent="1"/>
    </xf>
    <xf numFmtId="178" fontId="5" fillId="0" borderId="50" xfId="88" applyNumberFormat="1" applyFont="1" applyFill="1" applyBorder="1" applyAlignment="1">
      <alignment horizontal="right" indent="1"/>
    </xf>
    <xf numFmtId="178" fontId="5" fillId="0" borderId="51" xfId="88" applyNumberFormat="1" applyFont="1" applyFill="1" applyBorder="1" applyAlignment="1">
      <alignment horizontal="right" indent="1"/>
    </xf>
    <xf numFmtId="180" fontId="7" fillId="31" borderId="52" xfId="0" applyNumberFormat="1" applyFont="1" applyFill="1" applyBorder="1" applyAlignment="1">
      <alignment horizontal="right" vertical="top"/>
    </xf>
    <xf numFmtId="180" fontId="5" fillId="0" borderId="18" xfId="0" applyNumberFormat="1" applyFont="1" applyFill="1" applyBorder="1" applyAlignment="1">
      <alignment horizontal="right" vertical="top"/>
    </xf>
    <xf numFmtId="180" fontId="5" fillId="0" borderId="19" xfId="0" applyNumberFormat="1" applyFont="1" applyFill="1" applyBorder="1" applyAlignment="1">
      <alignment horizontal="right" vertical="top"/>
    </xf>
    <xf numFmtId="180" fontId="5" fillId="0" borderId="53" xfId="0" applyNumberFormat="1" applyFont="1" applyFill="1" applyBorder="1" applyAlignment="1">
      <alignment horizontal="right" vertical="top"/>
    </xf>
    <xf numFmtId="180" fontId="5" fillId="0" borderId="18" xfId="0" applyNumberFormat="1" applyFont="1" applyFill="1" applyBorder="1" applyAlignment="1">
      <alignment horizontal="right" vertical="center"/>
    </xf>
    <xf numFmtId="180" fontId="7" fillId="31" borderId="13" xfId="0" applyNumberFormat="1" applyFont="1" applyFill="1" applyBorder="1" applyAlignment="1">
      <alignment horizontal="right" vertical="top"/>
    </xf>
    <xf numFmtId="180" fontId="5" fillId="0" borderId="25" xfId="0" applyNumberFormat="1" applyFont="1" applyFill="1" applyBorder="1" applyAlignment="1">
      <alignment horizontal="right" vertical="top"/>
    </xf>
    <xf numFmtId="180" fontId="5" fillId="0" borderId="11" xfId="0" applyNumberFormat="1" applyFont="1" applyFill="1" applyBorder="1" applyAlignment="1">
      <alignment horizontal="right" vertical="top"/>
    </xf>
    <xf numFmtId="180" fontId="5" fillId="0" borderId="12" xfId="0" applyNumberFormat="1" applyFont="1" applyFill="1" applyBorder="1" applyAlignment="1">
      <alignment horizontal="right" vertical="top"/>
    </xf>
    <xf numFmtId="180" fontId="5" fillId="0" borderId="11" xfId="0" applyNumberFormat="1" applyFont="1" applyFill="1" applyBorder="1" applyAlignment="1">
      <alignment horizontal="right" vertical="center"/>
    </xf>
    <xf numFmtId="179" fontId="7" fillId="35" borderId="52" xfId="0" applyNumberFormat="1" applyFont="1" applyFill="1" applyBorder="1" applyAlignment="1">
      <alignment horizontal="right" vertical="top" indent="1"/>
    </xf>
    <xf numFmtId="179" fontId="5" fillId="0" borderId="53" xfId="0" applyNumberFormat="1" applyFont="1" applyFill="1" applyBorder="1" applyAlignment="1">
      <alignment horizontal="right" vertical="top" indent="1"/>
    </xf>
    <xf numFmtId="179" fontId="5" fillId="0" borderId="18" xfId="0" applyNumberFormat="1" applyFont="1" applyFill="1" applyBorder="1" applyAlignment="1">
      <alignment horizontal="right" vertical="top" indent="1"/>
    </xf>
    <xf numFmtId="179" fontId="5" fillId="0" borderId="19" xfId="0" applyNumberFormat="1" applyFont="1" applyFill="1" applyBorder="1" applyAlignment="1">
      <alignment horizontal="right" vertical="top" indent="1"/>
    </xf>
    <xf numFmtId="179" fontId="5" fillId="29" borderId="18" xfId="181" applyNumberFormat="1" applyFont="1" applyFill="1" applyBorder="1" applyAlignment="1">
      <alignment horizontal="right" indent="1"/>
      <protection/>
    </xf>
    <xf numFmtId="179" fontId="7" fillId="29" borderId="18" xfId="181" applyNumberFormat="1" applyFont="1" applyFill="1" applyBorder="1" applyAlignment="1">
      <alignment horizontal="right" indent="1"/>
      <protection/>
    </xf>
    <xf numFmtId="179" fontId="5" fillId="29" borderId="11" xfId="181" applyNumberFormat="1" applyFont="1" applyFill="1" applyBorder="1" applyAlignment="1">
      <alignment horizontal="right" indent="1"/>
      <protection/>
    </xf>
    <xf numFmtId="179" fontId="5" fillId="29" borderId="14" xfId="181" applyNumberFormat="1" applyFont="1" applyFill="1" applyBorder="1" applyAlignment="1">
      <alignment horizontal="right" indent="1"/>
      <protection/>
    </xf>
    <xf numFmtId="179" fontId="5" fillId="29" borderId="12" xfId="181" applyNumberFormat="1" applyFont="1" applyFill="1" applyBorder="1" applyAlignment="1">
      <alignment horizontal="right" indent="1"/>
      <protection/>
    </xf>
    <xf numFmtId="179" fontId="5" fillId="29" borderId="15" xfId="181" applyNumberFormat="1" applyFont="1" applyFill="1" applyBorder="1" applyAlignment="1">
      <alignment horizontal="right" indent="1"/>
      <protection/>
    </xf>
    <xf numFmtId="0" fontId="5" fillId="29" borderId="0" xfId="181" applyFont="1" applyFill="1" applyAlignment="1">
      <alignment horizontal="left"/>
      <protection/>
    </xf>
    <xf numFmtId="179" fontId="7" fillId="0" borderId="18" xfId="0" applyNumberFormat="1" applyFont="1" applyFill="1" applyBorder="1" applyAlignment="1">
      <alignment horizontal="right" vertical="top" indent="1"/>
    </xf>
    <xf numFmtId="179" fontId="7" fillId="0" borderId="53" xfId="0" applyNumberFormat="1" applyFont="1" applyFill="1" applyBorder="1" applyAlignment="1">
      <alignment horizontal="right" vertical="top" indent="1"/>
    </xf>
    <xf numFmtId="179" fontId="7" fillId="0" borderId="18" xfId="0" applyNumberFormat="1" applyFont="1" applyFill="1" applyBorder="1" applyAlignment="1">
      <alignment horizontal="right" vertical="center" indent="1"/>
    </xf>
    <xf numFmtId="179" fontId="7" fillId="0" borderId="19" xfId="0" applyNumberFormat="1" applyFont="1" applyFill="1" applyBorder="1" applyAlignment="1">
      <alignment horizontal="right" vertical="top" indent="1"/>
    </xf>
    <xf numFmtId="1" fontId="7" fillId="31" borderId="24" xfId="181" applyNumberFormat="1" applyFont="1" applyFill="1" applyBorder="1" applyAlignment="1">
      <alignment horizontal="right" indent="2"/>
      <protection/>
    </xf>
    <xf numFmtId="1" fontId="7" fillId="29" borderId="15" xfId="181" applyNumberFormat="1" applyFont="1" applyFill="1" applyBorder="1" applyAlignment="1">
      <alignment horizontal="right" indent="2"/>
      <protection/>
    </xf>
    <xf numFmtId="1" fontId="7" fillId="29" borderId="11" xfId="181" applyNumberFormat="1" applyFont="1" applyFill="1" applyBorder="1" applyAlignment="1">
      <alignment horizontal="right" indent="2"/>
      <protection/>
    </xf>
    <xf numFmtId="171" fontId="7" fillId="35" borderId="41" xfId="23" applyNumberFormat="1" applyFont="1" applyFill="1" applyBorder="1" applyAlignment="1">
      <alignment horizontal="right" indent="2"/>
    </xf>
    <xf numFmtId="171" fontId="7" fillId="35" borderId="54" xfId="21" applyNumberFormat="1" applyFont="1" applyFill="1" applyBorder="1" applyAlignment="1">
      <alignment horizontal="right" vertical="center" indent="2"/>
    </xf>
    <xf numFmtId="169" fontId="7" fillId="35" borderId="41" xfId="23" applyNumberFormat="1" applyFont="1" applyFill="1" applyBorder="1" applyAlignment="1">
      <alignment horizontal="right" indent="2"/>
    </xf>
    <xf numFmtId="169" fontId="7" fillId="35" borderId="54" xfId="23" applyNumberFormat="1" applyFont="1" applyFill="1" applyBorder="1" applyAlignment="1">
      <alignment horizontal="right" indent="2"/>
    </xf>
    <xf numFmtId="171" fontId="7" fillId="29" borderId="20" xfId="23" applyNumberFormat="1" applyFont="1" applyFill="1" applyBorder="1" applyAlignment="1">
      <alignment horizontal="right" indent="2"/>
    </xf>
    <xf numFmtId="171" fontId="7" fillId="29" borderId="15" xfId="21" applyNumberFormat="1" applyFont="1" applyFill="1" applyBorder="1" applyAlignment="1">
      <alignment horizontal="right" vertical="center" indent="2"/>
    </xf>
    <xf numFmtId="169" fontId="7" fillId="29" borderId="20" xfId="23" applyNumberFormat="1" applyFont="1" applyFill="1" applyBorder="1" applyAlignment="1">
      <alignment horizontal="right" indent="2"/>
    </xf>
    <xf numFmtId="169" fontId="7" fillId="29" borderId="15" xfId="23" applyNumberFormat="1" applyFont="1" applyFill="1" applyBorder="1" applyAlignment="1">
      <alignment horizontal="right" indent="2"/>
    </xf>
    <xf numFmtId="171" fontId="7" fillId="29" borderId="18" xfId="23" applyNumberFormat="1" applyFont="1" applyFill="1" applyBorder="1" applyAlignment="1">
      <alignment horizontal="right" indent="2"/>
    </xf>
    <xf numFmtId="171" fontId="7" fillId="29" borderId="11" xfId="21" applyNumberFormat="1" applyFont="1" applyFill="1" applyBorder="1" applyAlignment="1">
      <alignment horizontal="right" vertical="center" indent="2"/>
    </xf>
    <xf numFmtId="169" fontId="7" fillId="29" borderId="18" xfId="23" applyNumberFormat="1" applyFont="1" applyFill="1" applyBorder="1" applyAlignment="1">
      <alignment horizontal="right" indent="2"/>
    </xf>
    <xf numFmtId="169" fontId="7" fillId="29" borderId="11" xfId="23" applyNumberFormat="1" applyFont="1" applyFill="1" applyBorder="1" applyAlignment="1">
      <alignment horizontal="right" indent="2"/>
    </xf>
    <xf numFmtId="0" fontId="7" fillId="0" borderId="0" xfId="21" applyFont="1" applyAlignment="1">
      <alignment vertical="center"/>
    </xf>
    <xf numFmtId="171" fontId="7" fillId="29" borderId="11" xfId="23" applyNumberFormat="1" applyFont="1" applyFill="1" applyBorder="1" applyAlignment="1">
      <alignment horizontal="right" indent="2"/>
    </xf>
    <xf numFmtId="171" fontId="7" fillId="29" borderId="11" xfId="21" applyNumberFormat="1" applyFont="1" applyFill="1" applyBorder="1" applyAlignment="1">
      <alignment horizontal="right" indent="2"/>
    </xf>
    <xf numFmtId="171" fontId="7" fillId="29" borderId="15" xfId="23" applyNumberFormat="1" applyFont="1" applyFill="1" applyBorder="1" applyAlignment="1">
      <alignment horizontal="right" indent="2"/>
    </xf>
    <xf numFmtId="0" fontId="5" fillId="0" borderId="0" xfId="240" applyNumberFormat="1" applyFont="1" applyFill="1" applyBorder="1" applyAlignment="1">
      <alignment/>
      <protection/>
    </xf>
    <xf numFmtId="0" fontId="50" fillId="0" borderId="0" xfId="240" applyNumberFormat="1" applyFont="1" applyFill="1" applyBorder="1" applyAlignment="1">
      <alignment/>
      <protection/>
    </xf>
    <xf numFmtId="0" fontId="51" fillId="0" borderId="0" xfId="240" applyNumberFormat="1" applyFont="1" applyFill="1" applyBorder="1" applyAlignment="1">
      <alignment/>
      <protection/>
    </xf>
    <xf numFmtId="0" fontId="5" fillId="0" borderId="0" xfId="240" applyFont="1">
      <alignment/>
      <protection/>
    </xf>
    <xf numFmtId="0" fontId="5" fillId="8" borderId="17" xfId="240" applyNumberFormat="1" applyFont="1" applyFill="1" applyBorder="1" applyAlignment="1">
      <alignment/>
      <protection/>
    </xf>
    <xf numFmtId="177" fontId="5" fillId="0" borderId="17" xfId="240" applyNumberFormat="1" applyFont="1" applyFill="1" applyBorder="1" applyAlignment="1">
      <alignment/>
      <protection/>
    </xf>
    <xf numFmtId="0" fontId="5" fillId="0" borderId="17" xfId="240" applyNumberFormat="1" applyFont="1" applyFill="1" applyBorder="1" applyAlignment="1">
      <alignment/>
      <protection/>
    </xf>
    <xf numFmtId="0" fontId="5" fillId="8" borderId="17" xfId="240" applyNumberFormat="1" applyFont="1" applyFill="1" applyBorder="1" applyAlignment="1" quotePrefix="1">
      <alignment horizontal="left"/>
      <protection/>
    </xf>
    <xf numFmtId="177" fontId="9" fillId="0" borderId="17" xfId="240" applyNumberFormat="1" applyFont="1" applyFill="1" applyBorder="1" applyAlignment="1">
      <alignment/>
      <protection/>
    </xf>
    <xf numFmtId="177" fontId="50" fillId="0" borderId="17" xfId="240" applyNumberFormat="1" applyFont="1" applyFill="1" applyBorder="1" applyAlignment="1">
      <alignment/>
      <protection/>
    </xf>
    <xf numFmtId="0" fontId="9" fillId="0" borderId="17" xfId="240" applyNumberFormat="1" applyFont="1" applyFill="1" applyBorder="1" applyAlignment="1">
      <alignment/>
      <protection/>
    </xf>
    <xf numFmtId="10" fontId="5" fillId="29" borderId="0" xfId="181" applyNumberFormat="1" applyFont="1" applyFill="1">
      <alignment/>
      <protection/>
    </xf>
    <xf numFmtId="2" fontId="5" fillId="29" borderId="0" xfId="181" applyNumberFormat="1" applyFont="1" applyFill="1">
      <alignment/>
      <protection/>
    </xf>
    <xf numFmtId="2" fontId="5" fillId="0" borderId="0" xfId="21" applyNumberFormat="1" applyFont="1" applyAlignment="1">
      <alignment vertical="center"/>
    </xf>
    <xf numFmtId="1" fontId="5" fillId="29" borderId="0" xfId="181" applyNumberFormat="1" applyFont="1" applyFill="1">
      <alignment/>
      <protection/>
    </xf>
    <xf numFmtId="166" fontId="5" fillId="0" borderId="0" xfId="21" applyNumberFormat="1" applyFont="1" applyAlignment="1">
      <alignment vertical="center"/>
    </xf>
    <xf numFmtId="4" fontId="5" fillId="0" borderId="0" xfId="21" applyNumberFormat="1" applyFont="1" applyAlignment="1">
      <alignment vertical="center"/>
    </xf>
    <xf numFmtId="4" fontId="5" fillId="0" borderId="0" xfId="21" applyNumberFormat="1" applyFont="1" applyBorder="1" applyAlignment="1">
      <alignment vertical="center"/>
    </xf>
    <xf numFmtId="2" fontId="5" fillId="0" borderId="0" xfId="21" applyNumberFormat="1" applyFont="1" applyAlignment="1">
      <alignment horizontal="right" vertical="center"/>
    </xf>
    <xf numFmtId="0" fontId="5" fillId="0" borderId="0" xfId="88" applyFont="1" applyFill="1" applyBorder="1" applyAlignment="1">
      <alignment horizontal="center" vertical="center"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179" fontId="7" fillId="31" borderId="24" xfId="181" applyNumberFormat="1" applyFont="1" applyFill="1" applyBorder="1" applyAlignment="1">
      <alignment horizontal="right" indent="1"/>
      <protection/>
    </xf>
    <xf numFmtId="3" fontId="7" fillId="29" borderId="15" xfId="181" applyNumberFormat="1" applyFont="1" applyFill="1" applyBorder="1" applyAlignment="1">
      <alignment horizontal="right" indent="1"/>
      <protection/>
    </xf>
    <xf numFmtId="3" fontId="7" fillId="29" borderId="11" xfId="181" applyNumberFormat="1" applyFont="1" applyFill="1" applyBorder="1" applyAlignment="1">
      <alignment horizontal="right" indent="1"/>
      <protection/>
    </xf>
    <xf numFmtId="179" fontId="7" fillId="29" borderId="11" xfId="181" applyNumberFormat="1" applyFont="1" applyFill="1" applyBorder="1" applyAlignment="1">
      <alignment horizontal="right" indent="1"/>
      <protection/>
    </xf>
    <xf numFmtId="179" fontId="7" fillId="0" borderId="11" xfId="181" applyNumberFormat="1" applyFont="1" applyFill="1" applyBorder="1" applyAlignment="1">
      <alignment horizontal="right" indent="1"/>
      <protection/>
    </xf>
    <xf numFmtId="3" fontId="7" fillId="0" borderId="11" xfId="181" applyNumberFormat="1" applyFont="1" applyFill="1" applyBorder="1" applyAlignment="1">
      <alignment horizontal="right" indent="1"/>
      <protection/>
    </xf>
    <xf numFmtId="1" fontId="7" fillId="0" borderId="11" xfId="181" applyNumberFormat="1" applyFont="1" applyFill="1" applyBorder="1" applyAlignment="1">
      <alignment horizontal="right" indent="2"/>
      <protection/>
    </xf>
    <xf numFmtId="0" fontId="5" fillId="8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4" fillId="30" borderId="47" xfId="88" applyFont="1" applyFill="1" applyBorder="1" applyAlignment="1">
      <alignment horizontal="center" vertical="top"/>
    </xf>
    <xf numFmtId="0" fontId="4" fillId="30" borderId="12" xfId="88" applyFont="1" applyFill="1" applyBorder="1" applyAlignment="1">
      <alignment horizontal="center" vertical="top"/>
    </xf>
    <xf numFmtId="0" fontId="4" fillId="30" borderId="49" xfId="88" applyFont="1" applyFill="1" applyBorder="1" applyAlignment="1">
      <alignment horizontal="center" vertical="top"/>
    </xf>
    <xf numFmtId="0" fontId="5" fillId="0" borderId="0" xfId="88" applyFont="1" applyFill="1" applyBorder="1" applyAlignment="1">
      <alignment horizontal="center" vertical="center"/>
    </xf>
    <xf numFmtId="0" fontId="7" fillId="0" borderId="0" xfId="88" applyFont="1" applyFill="1" applyBorder="1" applyAlignment="1">
      <alignment horizontal="center" vertical="center"/>
    </xf>
    <xf numFmtId="0" fontId="4" fillId="30" borderId="55" xfId="88" applyFont="1" applyFill="1" applyBorder="1" applyAlignment="1" quotePrefix="1">
      <alignment horizontal="center" vertical="center" wrapText="1"/>
    </xf>
    <xf numFmtId="0" fontId="4" fillId="30" borderId="45" xfId="88" applyFont="1" applyFill="1" applyBorder="1" applyAlignment="1" quotePrefix="1">
      <alignment horizontal="center" vertical="center" wrapText="1"/>
    </xf>
    <xf numFmtId="0" fontId="4" fillId="30" borderId="32" xfId="88" applyFont="1" applyFill="1" applyBorder="1" applyAlignment="1" quotePrefix="1">
      <alignment horizontal="center" vertical="center" wrapText="1"/>
    </xf>
    <xf numFmtId="0" fontId="4" fillId="30" borderId="34" xfId="88" applyFont="1" applyFill="1" applyBorder="1" applyAlignment="1" quotePrefix="1">
      <alignment horizontal="center" vertical="center" wrapText="1"/>
    </xf>
    <xf numFmtId="0" fontId="4" fillId="30" borderId="56" xfId="88" applyFont="1" applyFill="1" applyBorder="1" applyAlignment="1">
      <alignment horizontal="center" vertical="center"/>
    </xf>
    <xf numFmtId="0" fontId="4" fillId="30" borderId="57" xfId="88" applyFont="1" applyFill="1" applyBorder="1" applyAlignment="1">
      <alignment horizontal="center" vertical="center"/>
    </xf>
    <xf numFmtId="0" fontId="5" fillId="0" borderId="0" xfId="88" applyFont="1" applyAlignment="1">
      <alignment horizontal="left" vertical="center" wrapText="1"/>
    </xf>
    <xf numFmtId="0" fontId="4" fillId="30" borderId="50" xfId="21" applyFont="1" applyFill="1" applyBorder="1" applyAlignment="1" quotePrefix="1">
      <alignment horizontal="center"/>
    </xf>
    <xf numFmtId="0" fontId="4" fillId="30" borderId="50" xfId="21" applyFont="1" applyFill="1" applyBorder="1" applyAlignment="1">
      <alignment horizontal="center"/>
    </xf>
    <xf numFmtId="0" fontId="4" fillId="30" borderId="58" xfId="21" applyFont="1" applyFill="1" applyBorder="1" applyAlignment="1">
      <alignment horizontal="center"/>
    </xf>
    <xf numFmtId="0" fontId="4" fillId="30" borderId="32" xfId="21" applyFont="1" applyFill="1" applyBorder="1" applyAlignment="1">
      <alignment horizontal="center" vertical="center" wrapText="1"/>
    </xf>
    <xf numFmtId="0" fontId="4" fillId="30" borderId="55" xfId="21" applyFont="1" applyFill="1" applyBorder="1" applyAlignment="1">
      <alignment horizontal="center" vertical="center" wrapText="1"/>
    </xf>
    <xf numFmtId="0" fontId="4" fillId="30" borderId="34" xfId="21" applyFont="1" applyFill="1" applyBorder="1" applyAlignment="1" quotePrefix="1">
      <alignment horizontal="center" vertical="top" wrapText="1"/>
    </xf>
    <xf numFmtId="0" fontId="4" fillId="30" borderId="45" xfId="21" applyFont="1" applyFill="1" applyBorder="1" applyAlignment="1" quotePrefix="1">
      <alignment horizontal="center" vertical="top" wrapText="1"/>
    </xf>
    <xf numFmtId="0" fontId="4" fillId="30" borderId="46" xfId="21" applyFont="1" applyFill="1" applyBorder="1" applyAlignment="1" quotePrefix="1">
      <alignment horizontal="center" vertical="top" wrapText="1"/>
    </xf>
    <xf numFmtId="0" fontId="4" fillId="30" borderId="45" xfId="21" applyFont="1" applyFill="1" applyBorder="1" applyAlignment="1">
      <alignment horizontal="center" vertical="top"/>
    </xf>
    <xf numFmtId="0" fontId="4" fillId="30" borderId="11" xfId="21" applyFont="1" applyFill="1" applyBorder="1" applyAlignment="1">
      <alignment horizontal="center" vertical="top"/>
    </xf>
    <xf numFmtId="0" fontId="4" fillId="30" borderId="53" xfId="181" applyFont="1" applyFill="1" applyBorder="1" applyAlignment="1">
      <alignment horizontal="center" vertical="center" wrapText="1"/>
      <protection/>
    </xf>
    <xf numFmtId="0" fontId="4" fillId="30" borderId="25" xfId="181" applyFont="1" applyFill="1" applyBorder="1" applyAlignment="1">
      <alignment horizontal="center" vertical="center" wrapText="1"/>
      <protection/>
    </xf>
    <xf numFmtId="0" fontId="4" fillId="30" borderId="18" xfId="181" applyNumberFormat="1" applyFont="1" applyFill="1" applyBorder="1" applyAlignment="1">
      <alignment horizontal="center"/>
      <protection/>
    </xf>
    <xf numFmtId="0" fontId="4" fillId="30" borderId="11" xfId="181" applyNumberFormat="1" applyFont="1" applyFill="1" applyBorder="1" applyAlignment="1">
      <alignment horizontal="center"/>
      <protection/>
    </xf>
    <xf numFmtId="0" fontId="4" fillId="30" borderId="59" xfId="181" applyFont="1" applyFill="1" applyBorder="1" applyAlignment="1">
      <alignment horizontal="center" vertical="center" wrapText="1"/>
      <protection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0" fontId="4" fillId="30" borderId="53" xfId="21" applyFont="1" applyFill="1" applyBorder="1" applyAlignment="1">
      <alignment horizontal="center" vertical="center" wrapText="1"/>
    </xf>
    <xf numFmtId="0" fontId="4" fillId="30" borderId="59" xfId="21" applyFont="1" applyFill="1" applyBorder="1" applyAlignment="1">
      <alignment horizontal="center" vertical="center" wrapText="1"/>
    </xf>
    <xf numFmtId="0" fontId="4" fillId="30" borderId="56" xfId="21" applyFont="1" applyFill="1" applyBorder="1" applyAlignment="1">
      <alignment horizontal="center" vertical="center" wrapText="1"/>
    </xf>
    <xf numFmtId="0" fontId="4" fillId="30" borderId="25" xfId="21" applyFont="1" applyFill="1" applyBorder="1" applyAlignment="1">
      <alignment horizontal="center" vertical="center" wrapText="1"/>
    </xf>
    <xf numFmtId="49" fontId="3" fillId="30" borderId="19" xfId="21" applyNumberFormat="1" applyFont="1" applyFill="1" applyBorder="1" applyAlignment="1">
      <alignment horizontal="center" vertical="center" wrapText="1"/>
    </xf>
    <xf numFmtId="49" fontId="3" fillId="30" borderId="23" xfId="21" applyNumberFormat="1" applyFont="1" applyFill="1" applyBorder="1" applyAlignment="1">
      <alignment horizontal="center" vertical="center" wrapText="1"/>
    </xf>
    <xf numFmtId="0" fontId="3" fillId="30" borderId="19" xfId="21" applyFont="1" applyFill="1" applyBorder="1" applyAlignment="1">
      <alignment horizontal="center" vertical="center" wrapText="1"/>
    </xf>
    <xf numFmtId="0" fontId="3" fillId="30" borderId="49" xfId="21" applyFont="1" applyFill="1" applyBorder="1" applyAlignment="1">
      <alignment horizontal="center" vertical="center" wrapText="1"/>
    </xf>
    <xf numFmtId="0" fontId="3" fillId="30" borderId="47" xfId="21" applyFont="1" applyFill="1" applyBorder="1" applyAlignment="1">
      <alignment horizontal="center" vertical="center" wrapText="1"/>
    </xf>
    <xf numFmtId="0" fontId="3" fillId="30" borderId="12" xfId="21" applyFont="1" applyFill="1" applyBorder="1" applyAlignment="1">
      <alignment horizontal="center" vertical="center" wrapText="1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Hyperlink" xfId="239"/>
    <cellStyle name="Normal 21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Forestry and logging value added per forest area available for wood supply, 2005 and 2016 (1)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(EUR/hectare, current basic prices)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9"/>
          <c:w val="0.977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1'!$I$61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1'!$H$63:$H$93</c:f>
              <c:strCache/>
            </c:strRef>
          </c:cat>
          <c:val>
            <c:numRef>
              <c:f>'Figure 1'!$I$63:$I$93</c:f>
              <c:numCache/>
            </c:numRef>
          </c:val>
        </c:ser>
        <c:ser>
          <c:idx val="1"/>
          <c:order val="1"/>
          <c:tx>
            <c:strRef>
              <c:f>'Figure 1'!$J$61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1'!$H$63:$H$93</c:f>
              <c:strCache/>
            </c:strRef>
          </c:cat>
          <c:val>
            <c:numRef>
              <c:f>'Figure 1'!$J$63:$J$93</c:f>
              <c:numCache/>
            </c:numRef>
          </c:val>
        </c:ser>
        <c:gapWidth val="82"/>
        <c:axId val="56722231"/>
        <c:axId val="40738032"/>
      </c:barChart>
      <c:catAx>
        <c:axId val="567222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8032"/>
        <c:crosses val="autoZero"/>
        <c:auto val="1"/>
        <c:lblOffset val="100"/>
        <c:noMultiLvlLbl val="0"/>
      </c:catAx>
      <c:valAx>
        <c:axId val="40738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7222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875"/>
          <c:w val="0.124"/>
          <c:h val="0.0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per area of forest available for wood supply, 2005 and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employed/1 000 ha)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625"/>
          <c:w val="0.968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2'!$C$69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2'!$B$72:$B$103</c:f>
              <c:strCache/>
            </c:strRef>
          </c:cat>
          <c:val>
            <c:numRef>
              <c:f>'Figure 2'!$C$72:$C$103</c:f>
              <c:numCache/>
            </c:numRef>
          </c:val>
        </c:ser>
        <c:ser>
          <c:idx val="1"/>
          <c:order val="1"/>
          <c:tx>
            <c:strRef>
              <c:f>'Figure 2'!$D$69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2'!$B$72:$B$103</c:f>
              <c:strCache/>
            </c:strRef>
          </c:cat>
          <c:val>
            <c:numRef>
              <c:f>'Figure 2'!$D$72:$D$103</c:f>
              <c:numCache/>
            </c:numRef>
          </c:val>
        </c:ser>
        <c:gapWidth val="82"/>
        <c:axId val="31097969"/>
        <c:axId val="11446266"/>
      </c:barChart>
      <c:catAx>
        <c:axId val="310979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979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0575"/>
          <c:w val="0.124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of forestry and logging by type,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EUR, current basic prices)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8"/>
          <c:w val="0.9675"/>
          <c:h val="0.75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3'!$K$60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3'!$J$61:$J$90</c:f>
              <c:strCache/>
            </c:strRef>
          </c:cat>
          <c:val>
            <c:numRef>
              <c:f>'Figure 3'!$K$61:$K$90</c:f>
              <c:numCache/>
            </c:numRef>
          </c:val>
        </c:ser>
        <c:ser>
          <c:idx val="2"/>
          <c:order val="1"/>
          <c:tx>
            <c:strRef>
              <c:f>'Figure 3'!$L$60</c:f>
              <c:strCache>
                <c:ptCount val="1"/>
                <c:pt idx="0">
                  <c:v>Trees (net increment)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3'!$J$61:$J$90</c:f>
              <c:strCache/>
            </c:strRef>
          </c:cat>
          <c:val>
            <c:numRef>
              <c:f>'Figure 3'!$L$61:$L$90</c:f>
              <c:numCache/>
            </c:numRef>
          </c:val>
        </c:ser>
        <c:ser>
          <c:idx val="3"/>
          <c:order val="2"/>
          <c:tx>
            <c:strRef>
              <c:f>'Figure 3'!$M$60</c:f>
              <c:strCache>
                <c:ptCount val="1"/>
                <c:pt idx="0">
                  <c:v>Wood in the rough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3'!$J$61:$J$90</c:f>
              <c:strCache/>
            </c:strRef>
          </c:cat>
          <c:val>
            <c:numRef>
              <c:f>'Figure 3'!$M$61:$M$90</c:f>
              <c:numCache/>
            </c:numRef>
          </c:val>
        </c:ser>
        <c:ser>
          <c:idx val="4"/>
          <c:order val="3"/>
          <c:tx>
            <c:strRef>
              <c:f>'Figure 3'!$N$60</c:f>
              <c:strCache>
                <c:ptCount val="1"/>
                <c:pt idx="0">
                  <c:v>Non-wood products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3'!$J$61:$J$90</c:f>
              <c:strCache/>
            </c:strRef>
          </c:cat>
          <c:val>
            <c:numRef>
              <c:f>'Figure 3'!$N$61:$N$90</c:f>
              <c:numCache/>
            </c:numRef>
          </c:val>
        </c:ser>
        <c:ser>
          <c:idx val="0"/>
          <c:order val="4"/>
          <c:tx>
            <c:strRef>
              <c:f>'Figure 3'!$O$60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3'!$J$61:$J$90</c:f>
              <c:strCache/>
            </c:strRef>
          </c:cat>
          <c:val>
            <c:numRef>
              <c:f>'Figure 3'!$O$61:$O$90</c:f>
              <c:numCache/>
            </c:numRef>
          </c:val>
        </c:ser>
        <c:overlap val="100"/>
        <c:gapWidth val="82"/>
        <c:axId val="35907531"/>
        <c:axId val="54732324"/>
      </c:barChart>
      <c:catAx>
        <c:axId val="359075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2324"/>
        <c:crosses val="autoZero"/>
        <c:auto val="1"/>
        <c:lblOffset val="100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07531"/>
        <c:crosses val="autoZero"/>
        <c:crossBetween val="between"/>
        <c:dispUnits/>
        <c:majorUnit val="1000"/>
        <c:minorUnit val="100"/>
      </c:valAx>
    </c:plotArea>
    <c:legend>
      <c:legendPos val="b"/>
      <c:layout>
        <c:manualLayout>
          <c:xMode val="edge"/>
          <c:yMode val="edge"/>
          <c:x val="0.0975"/>
          <c:y val="0.86975"/>
          <c:w val="0.80475"/>
          <c:h val="0.03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143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2015. Malta: not applicable. Norway: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Forest area available for wood supply: data refer to 2015.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2005: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for_eco_cp and for_area)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3</xdr:row>
      <xdr:rowOff>95250</xdr:rowOff>
    </xdr:from>
    <xdr:ext cx="9525000" cy="4886325"/>
    <xdr:graphicFrame macro="">
      <xdr:nvGraphicFramePr>
        <xdr:cNvPr id="2" name="Chart 1"/>
        <xdr:cNvGraphicFramePr/>
      </xdr:nvGraphicFramePr>
      <xdr:xfrm>
        <a:off x="666750" y="581025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2015. EU Member States that are not shown are not available or not applicable.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Forest area available for wood supply: data refer to 2015.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nama_10_a64_e, for_awu, for_area)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57150</xdr:rowOff>
    </xdr:from>
    <xdr:ext cx="9525000" cy="5534025"/>
    <xdr:graphicFrame macro="">
      <xdr:nvGraphicFramePr>
        <xdr:cNvPr id="2" name="Chart 1"/>
        <xdr:cNvGraphicFramePr/>
      </xdr:nvGraphicFramePr>
      <xdr:xfrm>
        <a:off x="704850" y="514350"/>
        <a:ext cx="9525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2015 data used instead of 2016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for_sup_cp)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5</xdr:row>
      <xdr:rowOff>85725</xdr:rowOff>
    </xdr:from>
    <xdr:ext cx="9525000" cy="6591300"/>
    <xdr:graphicFrame macro="">
      <xdr:nvGraphicFramePr>
        <xdr:cNvPr id="2" name="Chart 1"/>
        <xdr:cNvGraphicFramePr/>
      </xdr:nvGraphicFramePr>
      <xdr:xfrm>
        <a:off x="1285875" y="847725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unece.org/PXWeb2015/pxweb/en/STAT/STAT__26-TMSTAT1__010-TM15FR1/010_en_TM15_1_1_a_r.px/table/tableViewLayout1/?rxid=7d2b0094-b918-4e26-8c16-b818a7b8be8b" TargetMode="External" /><Relationship Id="rId2" Type="http://schemas.openxmlformats.org/officeDocument/2006/relationships/hyperlink" Target="http://w3.unece.org/PXWeb2015/pxweb/en/STAT/STAT__26-TMSTAT1__060-TM15_SE1/010_en_TM15_6_1_r.px/table/tableViewLayout1/?rxid=7d2b0094-b918-4e26-8c16-b818a7b8be8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08"/>
  <sheetViews>
    <sheetView showGridLines="0" workbookViewId="0" topLeftCell="A1">
      <selection activeCell="B49" sqref="B49:F49"/>
    </sheetView>
  </sheetViews>
  <sheetFormatPr defaultColWidth="9.25390625" defaultRowHeight="14.25"/>
  <cols>
    <col min="1" max="1" width="9.25390625" style="15" customWidth="1"/>
    <col min="2" max="2" width="18.125" style="15" customWidth="1"/>
    <col min="3" max="6" width="11.625" style="15" customWidth="1"/>
    <col min="7" max="7" width="9.25390625" style="15" customWidth="1"/>
    <col min="8" max="8" width="10.50390625" style="15" bestFit="1" customWidth="1"/>
    <col min="9" max="16384" width="9.25390625" style="15" customWidth="1"/>
  </cols>
  <sheetData>
    <row r="2" spans="2:7" ht="14.25">
      <c r="B2" s="215" t="s">
        <v>458</v>
      </c>
      <c r="C2" s="16"/>
      <c r="D2" s="16"/>
      <c r="E2" s="16"/>
      <c r="F2" s="16"/>
      <c r="G2" s="8"/>
    </row>
    <row r="3" spans="3:9" ht="14.25">
      <c r="C3" s="33"/>
      <c r="D3" s="8"/>
      <c r="E3" s="8"/>
      <c r="F3" s="8"/>
      <c r="G3" s="8"/>
      <c r="H3" s="147"/>
      <c r="I3" s="147"/>
    </row>
    <row r="4" spans="2:6" ht="12" customHeight="1">
      <c r="B4" s="9"/>
      <c r="C4" s="360" t="s">
        <v>427</v>
      </c>
      <c r="D4" s="362" t="s">
        <v>48</v>
      </c>
      <c r="E4" s="364" t="s">
        <v>49</v>
      </c>
      <c r="F4" s="362" t="s">
        <v>64</v>
      </c>
    </row>
    <row r="5" spans="2:27" ht="36" customHeight="1">
      <c r="B5" s="163"/>
      <c r="C5" s="361"/>
      <c r="D5" s="363"/>
      <c r="E5" s="365"/>
      <c r="F5" s="363"/>
      <c r="G5" s="18"/>
      <c r="M5" s="34"/>
      <c r="N5" s="34"/>
      <c r="O5" s="34"/>
      <c r="P5" s="34"/>
      <c r="Q5" s="34"/>
      <c r="R5" s="8"/>
      <c r="S5" s="8"/>
      <c r="T5" s="8"/>
      <c r="U5" s="8"/>
      <c r="V5" s="8"/>
      <c r="W5" s="8"/>
      <c r="X5" s="8"/>
      <c r="Y5" s="8"/>
      <c r="Z5" s="8"/>
      <c r="AA5" s="8"/>
    </row>
    <row r="6" spans="2:27" ht="12" customHeight="1">
      <c r="B6" s="196"/>
      <c r="C6" s="355" t="s">
        <v>6</v>
      </c>
      <c r="D6" s="356"/>
      <c r="E6" s="356"/>
      <c r="F6" s="357"/>
      <c r="G6" s="18"/>
      <c r="M6" s="34"/>
      <c r="N6" s="35"/>
      <c r="O6" s="36"/>
      <c r="P6" s="34"/>
      <c r="Q6" s="34"/>
      <c r="R6" s="8"/>
      <c r="S6" s="8"/>
      <c r="T6" s="8"/>
      <c r="U6" s="8"/>
      <c r="V6" s="8"/>
      <c r="W6" s="8"/>
      <c r="X6" s="8"/>
      <c r="Y6" s="8"/>
      <c r="Z6" s="8"/>
      <c r="AA6" s="8"/>
    </row>
    <row r="7" spans="2:25" ht="14.25">
      <c r="B7" s="197" t="s">
        <v>3</v>
      </c>
      <c r="C7" s="262">
        <f>SUM(C8:C35)</f>
        <v>424693.57999999996</v>
      </c>
      <c r="D7" s="262">
        <v>181917.98</v>
      </c>
      <c r="E7" s="262">
        <v>160930.91000000003</v>
      </c>
      <c r="F7" s="262">
        <f>SUM(F8:F35)</f>
        <v>134485.59</v>
      </c>
      <c r="G7" s="149"/>
      <c r="H7" s="149"/>
      <c r="I7" s="18"/>
      <c r="J7" s="234"/>
      <c r="K7" s="18"/>
      <c r="L7" s="18"/>
      <c r="M7" s="37"/>
      <c r="N7" s="37"/>
      <c r="O7" s="37"/>
      <c r="P7" s="8"/>
      <c r="Q7" s="8"/>
      <c r="R7" s="8"/>
      <c r="S7" s="8"/>
      <c r="T7" s="8"/>
      <c r="U7" s="8"/>
      <c r="V7" s="8"/>
      <c r="W7" s="8"/>
      <c r="X7" s="8"/>
      <c r="Y7" s="8"/>
    </row>
    <row r="8" spans="2:23" ht="14.25">
      <c r="B8" s="13" t="s">
        <v>13</v>
      </c>
      <c r="C8" s="263">
        <v>3032.6</v>
      </c>
      <c r="D8" s="191">
        <v>719.1</v>
      </c>
      <c r="E8" s="191">
        <v>683.4</v>
      </c>
      <c r="F8" s="191">
        <v>670.28</v>
      </c>
      <c r="G8" s="149"/>
      <c r="H8" s="149"/>
      <c r="J8" s="235"/>
      <c r="K8" s="37"/>
      <c r="L8" s="37"/>
      <c r="M8" s="37"/>
      <c r="N8" s="37"/>
      <c r="O8" s="8"/>
      <c r="P8" s="8"/>
      <c r="Q8" s="8"/>
      <c r="R8" s="8"/>
      <c r="S8" s="8"/>
      <c r="T8" s="8"/>
      <c r="U8" s="8"/>
      <c r="V8" s="8"/>
      <c r="W8" s="8"/>
    </row>
    <row r="9" spans="2:23" ht="14.25">
      <c r="B9" s="10" t="s">
        <v>14</v>
      </c>
      <c r="C9" s="264">
        <v>10839.6</v>
      </c>
      <c r="D9" s="271">
        <v>3845</v>
      </c>
      <c r="E9" s="271">
        <v>3823</v>
      </c>
      <c r="F9" s="271">
        <v>2213</v>
      </c>
      <c r="G9" s="149"/>
      <c r="H9" s="149"/>
      <c r="J9" s="234"/>
      <c r="K9" s="37"/>
      <c r="L9" s="37"/>
      <c r="M9" s="37"/>
      <c r="N9" s="37"/>
      <c r="O9" s="8"/>
      <c r="P9" s="8"/>
      <c r="Q9" s="8"/>
      <c r="R9" s="8"/>
      <c r="S9" s="8"/>
      <c r="T9" s="8"/>
      <c r="U9" s="8"/>
      <c r="V9" s="8"/>
      <c r="W9" s="8"/>
    </row>
    <row r="10" spans="2:23" ht="14.25">
      <c r="B10" s="10" t="s">
        <v>454</v>
      </c>
      <c r="C10" s="264">
        <v>7721.9</v>
      </c>
      <c r="D10" s="271">
        <v>2667.41</v>
      </c>
      <c r="E10" s="271">
        <v>2667.41</v>
      </c>
      <c r="F10" s="271">
        <v>2300.79</v>
      </c>
      <c r="G10" s="149"/>
      <c r="H10" s="149"/>
      <c r="J10" s="234"/>
      <c r="K10" s="37"/>
      <c r="L10" s="37"/>
      <c r="M10" s="37"/>
      <c r="N10" s="37"/>
      <c r="O10" s="8"/>
      <c r="P10" s="8"/>
      <c r="Q10" s="8"/>
      <c r="R10" s="8"/>
      <c r="S10" s="8"/>
      <c r="T10" s="8"/>
      <c r="U10" s="8"/>
      <c r="V10" s="8"/>
      <c r="W10" s="8"/>
    </row>
    <row r="11" spans="1:23" ht="14.25">
      <c r="A11" s="34"/>
      <c r="B11" s="10" t="s">
        <v>16</v>
      </c>
      <c r="C11" s="264">
        <v>4292.4</v>
      </c>
      <c r="D11" s="192">
        <v>657.69</v>
      </c>
      <c r="E11" s="192">
        <v>612.23</v>
      </c>
      <c r="F11" s="192">
        <v>572.23</v>
      </c>
      <c r="G11" s="149"/>
      <c r="H11" s="149"/>
      <c r="J11" s="234"/>
      <c r="K11" s="37"/>
      <c r="L11" s="37"/>
      <c r="M11" s="37"/>
      <c r="N11" s="37"/>
      <c r="O11" s="8"/>
      <c r="P11" s="8"/>
      <c r="Q11" s="8"/>
      <c r="R11" s="8"/>
      <c r="S11" s="8"/>
      <c r="T11" s="8"/>
      <c r="U11" s="8"/>
      <c r="V11" s="8"/>
      <c r="W11" s="8"/>
    </row>
    <row r="12" spans="1:23" ht="14.25">
      <c r="A12" s="38"/>
      <c r="B12" s="10" t="s">
        <v>17</v>
      </c>
      <c r="C12" s="265">
        <v>34877</v>
      </c>
      <c r="D12" s="271">
        <v>11419</v>
      </c>
      <c r="E12" s="271">
        <v>11419</v>
      </c>
      <c r="F12" s="271">
        <v>10888</v>
      </c>
      <c r="G12" s="149"/>
      <c r="H12" s="149"/>
      <c r="J12" s="234"/>
      <c r="K12" s="37"/>
      <c r="L12" s="37"/>
      <c r="M12" s="37"/>
      <c r="N12" s="37"/>
      <c r="O12" s="8"/>
      <c r="P12" s="8"/>
      <c r="Q12" s="8"/>
      <c r="R12" s="8"/>
      <c r="S12" s="8"/>
      <c r="T12" s="8"/>
      <c r="U12" s="8"/>
      <c r="V12" s="8"/>
      <c r="W12" s="8"/>
    </row>
    <row r="13" spans="1:23" ht="14.25">
      <c r="A13" s="38"/>
      <c r="B13" s="10" t="s">
        <v>18</v>
      </c>
      <c r="C13" s="264">
        <v>4343.2</v>
      </c>
      <c r="D13" s="271">
        <v>2455.51</v>
      </c>
      <c r="E13" s="271">
        <v>2231.95</v>
      </c>
      <c r="F13" s="271">
        <v>1993.75</v>
      </c>
      <c r="G13" s="149"/>
      <c r="H13" s="149"/>
      <c r="J13" s="234"/>
      <c r="K13" s="37"/>
      <c r="L13" s="37"/>
      <c r="M13" s="37"/>
      <c r="N13" s="37"/>
      <c r="O13" s="8"/>
      <c r="P13" s="8"/>
      <c r="Q13" s="8"/>
      <c r="R13" s="8"/>
      <c r="S13" s="8"/>
      <c r="T13" s="8"/>
      <c r="U13" s="8"/>
      <c r="V13" s="8"/>
      <c r="W13" s="8"/>
    </row>
    <row r="14" spans="1:23" ht="14.25">
      <c r="A14" s="38"/>
      <c r="B14" s="10" t="s">
        <v>19</v>
      </c>
      <c r="C14" s="264">
        <v>6839.4</v>
      </c>
      <c r="D14" s="192">
        <v>801.24</v>
      </c>
      <c r="E14" s="192">
        <v>754.02</v>
      </c>
      <c r="F14" s="192">
        <v>632.01</v>
      </c>
      <c r="G14" s="149"/>
      <c r="H14" s="149"/>
      <c r="J14" s="234"/>
      <c r="K14" s="37"/>
      <c r="L14" s="37"/>
      <c r="M14" s="37"/>
      <c r="N14" s="37"/>
      <c r="O14" s="8"/>
      <c r="P14" s="8"/>
      <c r="Q14" s="8"/>
      <c r="R14" s="8"/>
      <c r="S14" s="8"/>
      <c r="T14" s="8"/>
      <c r="U14" s="8"/>
      <c r="V14" s="8"/>
      <c r="W14" s="8"/>
    </row>
    <row r="15" spans="1:23" ht="14.25">
      <c r="A15" s="38"/>
      <c r="B15" s="10" t="s">
        <v>20</v>
      </c>
      <c r="C15" s="264">
        <v>13082</v>
      </c>
      <c r="D15" s="271">
        <v>6539</v>
      </c>
      <c r="E15" s="271">
        <v>3903</v>
      </c>
      <c r="F15" s="271">
        <v>3594.66</v>
      </c>
      <c r="G15" s="149"/>
      <c r="H15" s="149"/>
      <c r="J15" s="234"/>
      <c r="K15" s="37"/>
      <c r="L15" s="37"/>
      <c r="M15" s="37"/>
      <c r="N15" s="37"/>
      <c r="O15" s="8"/>
      <c r="P15" s="8"/>
      <c r="Q15" s="8"/>
      <c r="R15" s="8"/>
      <c r="S15" s="8"/>
      <c r="T15" s="8"/>
      <c r="U15" s="8"/>
      <c r="V15" s="8"/>
      <c r="W15" s="8"/>
    </row>
    <row r="16" spans="1:23" ht="14.25">
      <c r="A16" s="38"/>
      <c r="B16" s="10" t="s">
        <v>21</v>
      </c>
      <c r="C16" s="264">
        <v>50228.9</v>
      </c>
      <c r="D16" s="271">
        <v>27626.65</v>
      </c>
      <c r="E16" s="271">
        <v>18417.87</v>
      </c>
      <c r="F16" s="271">
        <v>14711.12</v>
      </c>
      <c r="G16" s="149"/>
      <c r="H16" s="149"/>
      <c r="J16" s="234"/>
      <c r="K16" s="37"/>
      <c r="L16" s="37"/>
      <c r="M16" s="37"/>
      <c r="N16" s="37"/>
      <c r="O16" s="8"/>
      <c r="P16" s="8"/>
      <c r="Q16" s="8"/>
      <c r="R16" s="8"/>
      <c r="S16" s="8"/>
      <c r="T16" s="8"/>
      <c r="U16" s="8"/>
      <c r="V16" s="8"/>
      <c r="W16" s="8"/>
    </row>
    <row r="17" spans="1:23" ht="14.25">
      <c r="A17" s="38"/>
      <c r="B17" s="10" t="s">
        <v>22</v>
      </c>
      <c r="C17" s="265">
        <v>55010</v>
      </c>
      <c r="D17" s="271">
        <v>17579</v>
      </c>
      <c r="E17" s="271">
        <v>16989</v>
      </c>
      <c r="F17" s="271">
        <v>16018</v>
      </c>
      <c r="G17" s="149"/>
      <c r="H17" s="149"/>
      <c r="J17" s="234"/>
      <c r="K17" s="37"/>
      <c r="L17" s="37"/>
      <c r="M17" s="37"/>
      <c r="N17" s="37"/>
      <c r="O17" s="8"/>
      <c r="P17" s="8"/>
      <c r="Q17" s="8"/>
      <c r="R17" s="8"/>
      <c r="S17" s="8"/>
      <c r="T17" s="8"/>
      <c r="U17" s="8"/>
      <c r="V17" s="8"/>
      <c r="W17" s="8"/>
    </row>
    <row r="18" spans="1:23" ht="14.25">
      <c r="A18" s="38"/>
      <c r="B18" s="10" t="s">
        <v>23</v>
      </c>
      <c r="C18" s="264">
        <v>5659.4</v>
      </c>
      <c r="D18" s="271">
        <v>2491</v>
      </c>
      <c r="E18" s="271">
        <v>1922</v>
      </c>
      <c r="F18" s="271">
        <v>1740</v>
      </c>
      <c r="G18" s="149"/>
      <c r="H18" s="149"/>
      <c r="J18" s="234"/>
      <c r="K18" s="37"/>
      <c r="L18" s="37"/>
      <c r="M18" s="37"/>
      <c r="N18" s="37"/>
      <c r="O18" s="8"/>
      <c r="P18" s="8"/>
      <c r="Q18" s="8"/>
      <c r="R18" s="8"/>
      <c r="S18" s="8"/>
      <c r="T18" s="8"/>
      <c r="U18" s="8"/>
      <c r="V18" s="8"/>
      <c r="W18" s="8"/>
    </row>
    <row r="19" spans="1:23" ht="14.25">
      <c r="A19" s="38"/>
      <c r="B19" s="10" t="s">
        <v>24</v>
      </c>
      <c r="C19" s="264">
        <v>29511.4</v>
      </c>
      <c r="D19" s="271">
        <v>11110</v>
      </c>
      <c r="E19" s="271">
        <v>9297</v>
      </c>
      <c r="F19" s="271">
        <v>8216.47</v>
      </c>
      <c r="G19" s="149"/>
      <c r="H19" s="149"/>
      <c r="J19" s="234"/>
      <c r="K19" s="37"/>
      <c r="L19" s="37"/>
      <c r="M19" s="37"/>
      <c r="N19" s="37"/>
      <c r="O19" s="8"/>
      <c r="P19" s="8"/>
      <c r="Q19" s="8"/>
      <c r="R19" s="8"/>
      <c r="S19" s="8"/>
      <c r="T19" s="8"/>
      <c r="U19" s="8"/>
      <c r="V19" s="8"/>
      <c r="W19" s="8"/>
    </row>
    <row r="20" spans="1:23" ht="14.25">
      <c r="A20" s="38"/>
      <c r="B20" s="10" t="s">
        <v>25</v>
      </c>
      <c r="C20" s="264">
        <v>921.4</v>
      </c>
      <c r="D20" s="192">
        <v>386.19</v>
      </c>
      <c r="E20" s="192">
        <v>172.7</v>
      </c>
      <c r="F20" s="192">
        <v>41.12</v>
      </c>
      <c r="G20" s="149"/>
      <c r="H20" s="149"/>
      <c r="J20" s="234"/>
      <c r="K20" s="37"/>
      <c r="L20" s="37"/>
      <c r="M20" s="37"/>
      <c r="N20" s="37"/>
      <c r="O20" s="8"/>
      <c r="P20" s="8"/>
      <c r="Q20" s="8"/>
      <c r="R20" s="8"/>
      <c r="S20" s="8"/>
      <c r="T20" s="8"/>
      <c r="U20" s="8"/>
      <c r="V20" s="8"/>
      <c r="W20" s="8"/>
    </row>
    <row r="21" spans="1:23" ht="14.25">
      <c r="A21" s="38"/>
      <c r="B21" s="10" t="s">
        <v>26</v>
      </c>
      <c r="C21" s="264">
        <v>6221</v>
      </c>
      <c r="D21" s="271">
        <v>3468</v>
      </c>
      <c r="E21" s="271">
        <v>3356</v>
      </c>
      <c r="F21" s="271">
        <v>3151</v>
      </c>
      <c r="G21" s="149"/>
      <c r="H21" s="149"/>
      <c r="J21" s="234"/>
      <c r="K21" s="37"/>
      <c r="L21" s="37"/>
      <c r="M21" s="37"/>
      <c r="N21" s="37"/>
      <c r="O21" s="8"/>
      <c r="P21" s="8"/>
      <c r="Q21" s="8"/>
      <c r="R21" s="8"/>
      <c r="S21" s="8"/>
      <c r="T21" s="8"/>
      <c r="U21" s="8"/>
      <c r="V21" s="8"/>
      <c r="W21" s="8"/>
    </row>
    <row r="22" spans="1:23" ht="14.25">
      <c r="A22" s="38"/>
      <c r="B22" s="10" t="s">
        <v>27</v>
      </c>
      <c r="C22" s="264">
        <v>6265</v>
      </c>
      <c r="D22" s="271">
        <v>2284</v>
      </c>
      <c r="E22" s="271">
        <v>2180</v>
      </c>
      <c r="F22" s="271">
        <v>1924</v>
      </c>
      <c r="G22" s="149"/>
      <c r="H22" s="149"/>
      <c r="J22" s="234"/>
      <c r="K22" s="37"/>
      <c r="L22" s="37"/>
      <c r="M22" s="37"/>
      <c r="N22" s="37"/>
      <c r="O22" s="8"/>
      <c r="P22" s="8"/>
      <c r="Q22" s="8"/>
      <c r="R22" s="8"/>
      <c r="S22" s="8"/>
      <c r="T22" s="8"/>
      <c r="U22" s="8"/>
      <c r="V22" s="8"/>
      <c r="W22" s="8"/>
    </row>
    <row r="23" spans="1:23" ht="14.25">
      <c r="A23" s="38"/>
      <c r="B23" s="10" t="s">
        <v>28</v>
      </c>
      <c r="C23" s="264">
        <v>258.6</v>
      </c>
      <c r="D23" s="192">
        <v>88.2</v>
      </c>
      <c r="E23" s="192">
        <v>86.75</v>
      </c>
      <c r="F23" s="192">
        <v>86.1</v>
      </c>
      <c r="G23" s="149"/>
      <c r="H23" s="149"/>
      <c r="J23" s="234"/>
      <c r="K23" s="37"/>
      <c r="L23" s="37"/>
      <c r="M23" s="37"/>
      <c r="N23" s="37"/>
      <c r="O23" s="8"/>
      <c r="P23" s="8"/>
      <c r="Q23" s="8"/>
      <c r="R23" s="8"/>
      <c r="S23" s="8"/>
      <c r="T23" s="8"/>
      <c r="U23" s="8"/>
      <c r="V23" s="8"/>
      <c r="W23" s="8"/>
    </row>
    <row r="24" spans="1:23" ht="14.25">
      <c r="A24" s="38"/>
      <c r="B24" s="10" t="s">
        <v>29</v>
      </c>
      <c r="C24" s="265">
        <v>8961</v>
      </c>
      <c r="D24" s="271">
        <v>2190.43</v>
      </c>
      <c r="E24" s="271">
        <v>2069.13</v>
      </c>
      <c r="F24" s="271">
        <v>1778.77</v>
      </c>
      <c r="G24" s="149"/>
      <c r="H24" s="149"/>
      <c r="J24" s="234"/>
      <c r="K24" s="37"/>
      <c r="L24" s="37"/>
      <c r="M24" s="37"/>
      <c r="N24" s="37"/>
      <c r="O24" s="8"/>
      <c r="P24" s="8"/>
      <c r="Q24" s="8"/>
      <c r="R24" s="8"/>
      <c r="S24" s="8"/>
      <c r="T24" s="8"/>
      <c r="U24" s="8"/>
      <c r="V24" s="8"/>
      <c r="W24" s="8"/>
    </row>
    <row r="25" spans="1:23" ht="14.25">
      <c r="A25" s="38"/>
      <c r="B25" s="10" t="s">
        <v>30</v>
      </c>
      <c r="C25" s="264">
        <v>31.6</v>
      </c>
      <c r="D25" s="192">
        <v>0.35</v>
      </c>
      <c r="E25" s="192">
        <v>0.35</v>
      </c>
      <c r="F25" s="193" t="s">
        <v>2</v>
      </c>
      <c r="G25" s="149"/>
      <c r="H25" s="149"/>
      <c r="J25" s="234"/>
      <c r="K25" s="37"/>
      <c r="L25" s="37"/>
      <c r="M25" s="37"/>
      <c r="N25" s="37"/>
      <c r="O25" s="8"/>
      <c r="P25" s="8"/>
      <c r="Q25" s="8"/>
      <c r="R25" s="8"/>
      <c r="S25" s="8"/>
      <c r="T25" s="8"/>
      <c r="U25" s="8"/>
      <c r="V25" s="8"/>
      <c r="W25" s="8"/>
    </row>
    <row r="26" spans="1:23" ht="14.25">
      <c r="A26" s="38"/>
      <c r="B26" s="10" t="s">
        <v>31</v>
      </c>
      <c r="C26" s="264">
        <v>3368.6</v>
      </c>
      <c r="D26" s="192">
        <v>376</v>
      </c>
      <c r="E26" s="192">
        <v>376</v>
      </c>
      <c r="F26" s="192">
        <v>301</v>
      </c>
      <c r="G26" s="149"/>
      <c r="H26" s="149"/>
      <c r="J26" s="234"/>
      <c r="K26" s="37"/>
      <c r="L26" s="37"/>
      <c r="M26" s="37"/>
      <c r="N26" s="37"/>
      <c r="O26" s="8"/>
      <c r="P26" s="8"/>
      <c r="Q26" s="8"/>
      <c r="R26" s="8"/>
      <c r="S26" s="8"/>
      <c r="T26" s="8"/>
      <c r="U26" s="8"/>
      <c r="V26" s="8"/>
      <c r="W26" s="8"/>
    </row>
    <row r="27" spans="1:23" ht="14.25">
      <c r="A27" s="38"/>
      <c r="B27" s="10" t="s">
        <v>32</v>
      </c>
      <c r="C27" s="264">
        <v>8240.9</v>
      </c>
      <c r="D27" s="271">
        <v>4022</v>
      </c>
      <c r="E27" s="271">
        <v>3869</v>
      </c>
      <c r="F27" s="192">
        <v>3339</v>
      </c>
      <c r="G27" s="149"/>
      <c r="H27" s="149"/>
      <c r="J27" s="234"/>
      <c r="K27" s="37"/>
      <c r="L27" s="37"/>
      <c r="M27" s="37"/>
      <c r="N27" s="37"/>
      <c r="O27" s="8"/>
      <c r="P27" s="8"/>
      <c r="Q27" s="8"/>
      <c r="R27" s="8"/>
      <c r="S27" s="8"/>
      <c r="T27" s="8"/>
      <c r="U27" s="8"/>
      <c r="V27" s="8"/>
      <c r="W27" s="8"/>
    </row>
    <row r="28" spans="1:23" ht="14.25">
      <c r="A28" s="38"/>
      <c r="B28" s="10" t="s">
        <v>33</v>
      </c>
      <c r="C28" s="264">
        <v>30619.4</v>
      </c>
      <c r="D28" s="271">
        <v>9435</v>
      </c>
      <c r="E28" s="271">
        <v>9435</v>
      </c>
      <c r="F28" s="271">
        <v>8234</v>
      </c>
      <c r="G28" s="149"/>
      <c r="H28" s="149"/>
      <c r="J28" s="234"/>
      <c r="K28" s="37"/>
      <c r="L28" s="37"/>
      <c r="M28" s="37"/>
      <c r="N28" s="37"/>
      <c r="O28" s="8"/>
      <c r="P28" s="8"/>
      <c r="Q28" s="8"/>
      <c r="R28" s="8"/>
      <c r="S28" s="8"/>
      <c r="T28" s="8"/>
      <c r="U28" s="8"/>
      <c r="V28" s="8"/>
      <c r="W28" s="8"/>
    </row>
    <row r="29" spans="1:23" ht="14.25">
      <c r="A29" s="38"/>
      <c r="B29" s="10" t="s">
        <v>34</v>
      </c>
      <c r="C29" s="265">
        <v>9068</v>
      </c>
      <c r="D29" s="271">
        <v>4907.21</v>
      </c>
      <c r="E29" s="271">
        <v>3182.1</v>
      </c>
      <c r="F29" s="271">
        <v>2088.16</v>
      </c>
      <c r="G29" s="149"/>
      <c r="H29" s="149"/>
      <c r="J29" s="234"/>
      <c r="K29" s="37"/>
      <c r="L29" s="37"/>
      <c r="M29" s="37"/>
      <c r="N29" s="37"/>
      <c r="O29" s="8"/>
      <c r="P29" s="8"/>
      <c r="Q29" s="8"/>
      <c r="R29" s="8"/>
      <c r="S29" s="8"/>
      <c r="T29" s="8"/>
      <c r="U29" s="8"/>
      <c r="V29" s="8"/>
      <c r="W29" s="8"/>
    </row>
    <row r="30" spans="1:23" ht="14.25">
      <c r="A30" s="38"/>
      <c r="B30" s="10" t="s">
        <v>35</v>
      </c>
      <c r="C30" s="264">
        <v>23007.579999999998</v>
      </c>
      <c r="D30" s="271">
        <v>6951</v>
      </c>
      <c r="E30" s="271">
        <v>6861</v>
      </c>
      <c r="F30" s="271">
        <v>4627</v>
      </c>
      <c r="G30" s="149"/>
      <c r="H30" s="149"/>
      <c r="J30" s="234"/>
      <c r="K30" s="37"/>
      <c r="L30" s="37"/>
      <c r="M30" s="37"/>
      <c r="N30" s="37"/>
      <c r="O30" s="8"/>
      <c r="P30" s="8"/>
      <c r="Q30" s="8"/>
      <c r="R30" s="8"/>
      <c r="S30" s="8"/>
      <c r="T30" s="8"/>
      <c r="U30" s="8"/>
      <c r="V30" s="8"/>
      <c r="W30" s="8"/>
    </row>
    <row r="31" spans="1:23" ht="14.25">
      <c r="A31" s="38"/>
      <c r="B31" s="10" t="s">
        <v>36</v>
      </c>
      <c r="C31" s="264">
        <v>2014.48</v>
      </c>
      <c r="D31" s="271">
        <v>1271</v>
      </c>
      <c r="E31" s="271">
        <v>1248</v>
      </c>
      <c r="F31" s="271">
        <v>1139</v>
      </c>
      <c r="G31" s="149"/>
      <c r="H31" s="149"/>
      <c r="J31" s="234"/>
      <c r="K31" s="37"/>
      <c r="L31" s="37"/>
      <c r="M31" s="37"/>
      <c r="N31" s="37"/>
      <c r="O31" s="8"/>
      <c r="P31" s="8"/>
      <c r="Q31" s="8"/>
      <c r="R31" s="8"/>
      <c r="S31" s="8"/>
      <c r="T31" s="8"/>
      <c r="U31" s="8"/>
      <c r="V31" s="8"/>
      <c r="W31" s="8"/>
    </row>
    <row r="32" spans="1:23" ht="14.25">
      <c r="A32" s="38"/>
      <c r="B32" s="10" t="s">
        <v>37</v>
      </c>
      <c r="C32" s="264">
        <v>4903.719999999999</v>
      </c>
      <c r="D32" s="271">
        <v>1940</v>
      </c>
      <c r="E32" s="271">
        <v>1940</v>
      </c>
      <c r="F32" s="271">
        <v>1785</v>
      </c>
      <c r="G32" s="149"/>
      <c r="H32" s="149"/>
      <c r="J32" s="234"/>
      <c r="K32" s="37"/>
      <c r="L32" s="37"/>
      <c r="M32" s="37"/>
      <c r="N32" s="37"/>
      <c r="O32" s="8"/>
      <c r="P32" s="8"/>
      <c r="Q32" s="8"/>
      <c r="R32" s="8"/>
      <c r="S32" s="8"/>
      <c r="T32" s="8"/>
      <c r="U32" s="8"/>
      <c r="V32" s="8"/>
      <c r="W32" s="8"/>
    </row>
    <row r="33" spans="1:23" ht="14.25">
      <c r="A33" s="38"/>
      <c r="B33" s="10" t="s">
        <v>38</v>
      </c>
      <c r="C33" s="264">
        <v>30389.2</v>
      </c>
      <c r="D33" s="271">
        <v>23019</v>
      </c>
      <c r="E33" s="271">
        <v>22218</v>
      </c>
      <c r="F33" s="271">
        <v>19465</v>
      </c>
      <c r="G33" s="149"/>
      <c r="H33" s="149"/>
      <c r="J33" s="234"/>
      <c r="K33" s="37"/>
      <c r="L33" s="37"/>
      <c r="M33" s="37"/>
      <c r="N33" s="37"/>
      <c r="O33" s="8"/>
      <c r="P33" s="8"/>
      <c r="Q33" s="8"/>
      <c r="R33" s="8"/>
      <c r="S33" s="8"/>
      <c r="T33" s="8"/>
      <c r="U33" s="8"/>
      <c r="V33" s="8"/>
      <c r="W33" s="8"/>
    </row>
    <row r="34" spans="1:23" ht="14.25">
      <c r="A34" s="38"/>
      <c r="B34" s="11" t="s">
        <v>39</v>
      </c>
      <c r="C34" s="266">
        <v>40734</v>
      </c>
      <c r="D34" s="271">
        <v>30505</v>
      </c>
      <c r="E34" s="271">
        <v>28073</v>
      </c>
      <c r="F34" s="271">
        <v>19832.13</v>
      </c>
      <c r="G34" s="149"/>
      <c r="H34" s="149"/>
      <c r="J34" s="234"/>
      <c r="K34" s="37"/>
      <c r="L34" s="37"/>
      <c r="M34" s="37"/>
      <c r="N34" s="37"/>
      <c r="O34" s="8"/>
      <c r="P34" s="8"/>
      <c r="Q34" s="8"/>
      <c r="R34" s="8"/>
      <c r="S34" s="8"/>
      <c r="T34" s="8"/>
      <c r="U34" s="8"/>
      <c r="V34" s="8"/>
      <c r="W34" s="8"/>
    </row>
    <row r="35" spans="1:23" ht="14.25">
      <c r="A35" s="38"/>
      <c r="B35" s="12" t="s">
        <v>40</v>
      </c>
      <c r="C35" s="267">
        <v>24251.3</v>
      </c>
      <c r="D35" s="272">
        <v>3164</v>
      </c>
      <c r="E35" s="272">
        <v>3144</v>
      </c>
      <c r="F35" s="272">
        <v>3144</v>
      </c>
      <c r="G35" s="149"/>
      <c r="H35" s="149"/>
      <c r="J35" s="234"/>
      <c r="K35" s="37"/>
      <c r="L35" s="37"/>
      <c r="M35" s="37"/>
      <c r="N35" s="37"/>
      <c r="O35" s="8"/>
      <c r="P35" s="8"/>
      <c r="Q35" s="8"/>
      <c r="R35" s="8"/>
      <c r="S35" s="8"/>
      <c r="T35" s="8"/>
      <c r="U35" s="8"/>
      <c r="V35" s="8"/>
      <c r="W35" s="8"/>
    </row>
    <row r="36" spans="1:23" ht="14.25">
      <c r="A36" s="38"/>
      <c r="B36" s="13" t="s">
        <v>41</v>
      </c>
      <c r="C36" s="263">
        <v>10024.3</v>
      </c>
      <c r="D36" s="191">
        <v>193.34</v>
      </c>
      <c r="E36" s="191">
        <v>49.15</v>
      </c>
      <c r="F36" s="191">
        <v>25.61</v>
      </c>
      <c r="J36" s="236"/>
      <c r="K36" s="37"/>
      <c r="L36" s="37"/>
      <c r="M36" s="37"/>
      <c r="N36" s="37"/>
      <c r="O36" s="8"/>
      <c r="P36" s="8"/>
      <c r="Q36" s="8"/>
      <c r="R36" s="8"/>
      <c r="S36" s="8"/>
      <c r="T36" s="8"/>
      <c r="U36" s="8"/>
      <c r="V36" s="8"/>
      <c r="W36" s="8"/>
    </row>
    <row r="37" spans="1:23" ht="14.25">
      <c r="A37" s="38"/>
      <c r="B37" s="10" t="s">
        <v>42</v>
      </c>
      <c r="C37" s="266">
        <v>15.62</v>
      </c>
      <c r="D37" s="192">
        <v>6.7</v>
      </c>
      <c r="E37" s="192">
        <v>6.2</v>
      </c>
      <c r="F37" s="192">
        <v>4</v>
      </c>
      <c r="J37" s="236"/>
      <c r="K37" s="37"/>
      <c r="L37" s="37"/>
      <c r="M37" s="37"/>
      <c r="N37" s="37"/>
      <c r="O37" s="8"/>
      <c r="P37" s="8"/>
      <c r="Q37" s="8"/>
      <c r="R37" s="8"/>
      <c r="S37" s="8"/>
      <c r="T37" s="8"/>
      <c r="U37" s="8"/>
      <c r="V37" s="8"/>
      <c r="W37" s="8"/>
    </row>
    <row r="38" spans="1:23" ht="14.25">
      <c r="A38" s="38"/>
      <c r="B38" s="11" t="s">
        <v>43</v>
      </c>
      <c r="C38" s="266">
        <v>30422.6</v>
      </c>
      <c r="D38" s="271">
        <v>14124</v>
      </c>
      <c r="E38" s="271">
        <v>12112</v>
      </c>
      <c r="F38" s="271">
        <v>8259</v>
      </c>
      <c r="J38" s="236"/>
      <c r="K38" s="37"/>
      <c r="L38" s="37"/>
      <c r="M38" s="37"/>
      <c r="N38" s="37"/>
      <c r="O38" s="8"/>
      <c r="P38" s="8"/>
      <c r="Q38" s="8"/>
      <c r="R38" s="8"/>
      <c r="S38" s="8"/>
      <c r="T38" s="8"/>
      <c r="U38" s="8"/>
      <c r="V38" s="8"/>
      <c r="W38" s="8"/>
    </row>
    <row r="39" spans="1:23" ht="14.25">
      <c r="A39" s="38"/>
      <c r="B39" s="12" t="s">
        <v>44</v>
      </c>
      <c r="C39" s="267">
        <v>3999.3</v>
      </c>
      <c r="D39" s="272">
        <v>1324</v>
      </c>
      <c r="E39" s="272">
        <v>1254</v>
      </c>
      <c r="F39" s="267">
        <v>1208</v>
      </c>
      <c r="J39" s="236"/>
      <c r="K39" s="37"/>
      <c r="L39" s="37"/>
      <c r="M39" s="37"/>
      <c r="N39" s="37"/>
      <c r="O39" s="8"/>
      <c r="P39" s="8"/>
      <c r="Q39" s="8"/>
      <c r="R39" s="8"/>
      <c r="S39" s="8"/>
      <c r="T39" s="8"/>
      <c r="U39" s="8"/>
      <c r="V39" s="8"/>
      <c r="W39" s="8"/>
    </row>
    <row r="40" spans="1:23" ht="14.25">
      <c r="A40" s="38"/>
      <c r="B40" s="13" t="s">
        <v>47</v>
      </c>
      <c r="C40" s="268">
        <v>1345</v>
      </c>
      <c r="D40" s="192">
        <v>964.26</v>
      </c>
      <c r="E40" s="192">
        <v>826.78</v>
      </c>
      <c r="F40" s="192">
        <v>675.39</v>
      </c>
      <c r="J40" s="236"/>
      <c r="K40" s="37"/>
      <c r="L40" s="37"/>
      <c r="M40" s="37"/>
      <c r="N40" s="37"/>
      <c r="O40" s="8"/>
      <c r="P40" s="8"/>
      <c r="Q40" s="8"/>
      <c r="R40" s="8"/>
      <c r="S40" s="8"/>
      <c r="T40" s="8"/>
      <c r="U40" s="8"/>
      <c r="V40" s="8"/>
      <c r="W40" s="8"/>
    </row>
    <row r="41" spans="1:23" ht="12" customHeight="1">
      <c r="A41" s="38"/>
      <c r="B41" s="246" t="s">
        <v>493</v>
      </c>
      <c r="C41" s="269">
        <v>2491.3</v>
      </c>
      <c r="D41" s="274">
        <v>1130.55</v>
      </c>
      <c r="E41" s="247">
        <v>987.54</v>
      </c>
      <c r="F41" s="247">
        <v>804</v>
      </c>
      <c r="J41" s="236"/>
      <c r="K41" s="37"/>
      <c r="L41" s="37"/>
      <c r="M41" s="37"/>
      <c r="N41" s="37"/>
      <c r="O41" s="8"/>
      <c r="P41" s="8"/>
      <c r="Q41" s="8"/>
      <c r="R41" s="8"/>
      <c r="S41" s="8"/>
      <c r="T41" s="8"/>
      <c r="U41" s="8"/>
      <c r="V41" s="8"/>
      <c r="W41" s="8"/>
    </row>
    <row r="42" spans="1:23" ht="14.25">
      <c r="A42" s="38"/>
      <c r="B42" s="11" t="s">
        <v>45</v>
      </c>
      <c r="C42" s="270">
        <v>8746</v>
      </c>
      <c r="D42" s="275">
        <v>3228</v>
      </c>
      <c r="E42" s="271">
        <v>2720</v>
      </c>
      <c r="F42" s="271">
        <v>1795</v>
      </c>
      <c r="J42" s="236"/>
      <c r="K42" s="37"/>
      <c r="L42" s="37"/>
      <c r="M42" s="37"/>
      <c r="N42" s="37"/>
      <c r="O42" s="8"/>
      <c r="P42" s="8"/>
      <c r="Q42" s="8"/>
      <c r="R42" s="8"/>
      <c r="S42" s="8"/>
      <c r="T42" s="8"/>
      <c r="U42" s="8"/>
      <c r="V42" s="8"/>
      <c r="W42" s="8"/>
    </row>
    <row r="43" spans="1:23" ht="14.25">
      <c r="A43" s="38"/>
      <c r="B43" s="12" t="s">
        <v>46</v>
      </c>
      <c r="C43" s="267">
        <v>76960.4</v>
      </c>
      <c r="D43" s="276">
        <v>21862.49</v>
      </c>
      <c r="E43" s="273">
        <v>11942.96</v>
      </c>
      <c r="F43" s="273">
        <v>8183.49</v>
      </c>
      <c r="K43" s="39"/>
      <c r="L43" s="39"/>
      <c r="M43" s="37"/>
      <c r="N43" s="37"/>
      <c r="O43" s="8"/>
      <c r="P43" s="8"/>
      <c r="Q43" s="8"/>
      <c r="R43" s="8"/>
      <c r="S43" s="8"/>
      <c r="T43" s="8"/>
      <c r="U43" s="8"/>
      <c r="V43" s="8"/>
      <c r="W43" s="8"/>
    </row>
    <row r="44" spans="1:29" ht="14.25">
      <c r="A44" s="38"/>
      <c r="O44" s="40"/>
      <c r="P44" s="40"/>
      <c r="Q44" s="40"/>
      <c r="R44" s="34"/>
      <c r="S44" s="34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4.25">
      <c r="A45" s="38"/>
      <c r="B45" s="41" t="s">
        <v>10</v>
      </c>
      <c r="C45" s="8"/>
      <c r="D45" s="8"/>
      <c r="E45" s="8"/>
      <c r="F45" s="8"/>
      <c r="G45" s="8"/>
      <c r="I45" s="51"/>
      <c r="J45" s="38"/>
      <c r="K45" s="39"/>
      <c r="L45" s="39"/>
      <c r="M45" s="39"/>
      <c r="N45" s="40"/>
      <c r="O45" s="40"/>
      <c r="P45" s="40"/>
      <c r="Q45" s="40"/>
      <c r="R45" s="34"/>
      <c r="S45" s="34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4.25">
      <c r="A46" s="38"/>
      <c r="B46" s="19" t="s">
        <v>11</v>
      </c>
      <c r="C46" s="8"/>
      <c r="D46" s="8"/>
      <c r="E46" s="8"/>
      <c r="F46" s="8"/>
      <c r="G46" s="8"/>
      <c r="I46" s="51"/>
      <c r="J46" s="38"/>
      <c r="K46" s="39"/>
      <c r="L46" s="39"/>
      <c r="M46" s="39"/>
      <c r="N46" s="40"/>
      <c r="O46" s="40"/>
      <c r="P46" s="40"/>
      <c r="Q46" s="40"/>
      <c r="R46" s="34"/>
      <c r="S46" s="34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4.25">
      <c r="A47" s="38"/>
      <c r="B47" s="41" t="s">
        <v>412</v>
      </c>
      <c r="C47" s="14"/>
      <c r="D47" s="14"/>
      <c r="E47" s="14"/>
      <c r="F47" s="14"/>
      <c r="G47" s="14"/>
      <c r="I47" s="51"/>
      <c r="J47" s="42"/>
      <c r="K47" s="39"/>
      <c r="L47" s="39"/>
      <c r="M47" s="39"/>
      <c r="N47" s="40"/>
      <c r="O47" s="40"/>
      <c r="P47" s="40"/>
      <c r="Q47" s="40"/>
      <c r="R47" s="34"/>
      <c r="S47" s="34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4.25">
      <c r="A48" s="18"/>
      <c r="B48" s="169" t="s">
        <v>389</v>
      </c>
      <c r="C48" s="16"/>
      <c r="D48" s="16"/>
      <c r="I48" s="98"/>
      <c r="J48" s="42"/>
      <c r="K48" s="39"/>
      <c r="L48" s="39"/>
      <c r="M48" s="39"/>
      <c r="N48" s="40"/>
      <c r="O48" s="40"/>
      <c r="P48" s="40"/>
      <c r="Q48" s="40"/>
      <c r="R48" s="34"/>
      <c r="S48" s="34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24" customHeight="1">
      <c r="A49" s="18"/>
      <c r="B49" s="366" t="s">
        <v>390</v>
      </c>
      <c r="C49" s="366"/>
      <c r="D49" s="366"/>
      <c r="E49" s="366"/>
      <c r="F49" s="366"/>
      <c r="I49" s="8"/>
      <c r="J49" s="99"/>
      <c r="K49" s="340"/>
      <c r="L49" s="340"/>
      <c r="M49" s="358"/>
      <c r="N49" s="359"/>
      <c r="O49" s="358"/>
      <c r="P49" s="359"/>
      <c r="Q49" s="359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4.25">
      <c r="A50" s="18"/>
      <c r="B50" s="34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ht="14.25">
      <c r="B51" s="8"/>
      <c r="H51" s="8"/>
      <c r="I51" s="4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2:29" ht="14.25">
      <c r="B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2:29" ht="14.25">
      <c r="B53" s="8"/>
      <c r="D53" s="8"/>
      <c r="E53" s="8"/>
      <c r="F53" s="8"/>
      <c r="G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60" ht="14.25">
      <c r="B60" s="82" t="s">
        <v>52</v>
      </c>
    </row>
    <row r="61" ht="14.25">
      <c r="B61" s="15" t="s">
        <v>443</v>
      </c>
    </row>
    <row r="62" ht="14.25">
      <c r="B62" s="15" t="s">
        <v>444</v>
      </c>
    </row>
    <row r="63" ht="14.25">
      <c r="B63" s="216" t="s">
        <v>63</v>
      </c>
    </row>
    <row r="64" ht="14.25">
      <c r="B64" s="216" t="s">
        <v>65</v>
      </c>
    </row>
    <row r="71" spans="2:6" ht="14.25">
      <c r="B71" s="100"/>
      <c r="C71" s="101"/>
      <c r="D71" s="100"/>
      <c r="E71" s="100"/>
      <c r="F71" s="101"/>
    </row>
    <row r="72" spans="2:6" ht="14.25">
      <c r="B72" s="100"/>
      <c r="C72" s="102"/>
      <c r="D72" s="102"/>
      <c r="E72" s="100"/>
      <c r="F72" s="100"/>
    </row>
    <row r="73" spans="2:6" ht="14.25">
      <c r="B73" s="101"/>
      <c r="C73" s="102"/>
      <c r="D73" s="102"/>
      <c r="E73" s="100"/>
      <c r="F73" s="100"/>
    </row>
    <row r="74" spans="2:6" ht="14.25">
      <c r="B74" s="101"/>
      <c r="C74" s="102"/>
      <c r="D74" s="102"/>
      <c r="E74" s="100"/>
      <c r="F74" s="100"/>
    </row>
    <row r="75" spans="2:6" ht="14.25">
      <c r="B75" s="101"/>
      <c r="C75" s="102"/>
      <c r="D75" s="102"/>
      <c r="E75" s="100"/>
      <c r="F75" s="100"/>
    </row>
    <row r="76" spans="2:6" ht="14.25">
      <c r="B76" s="101"/>
      <c r="C76" s="102"/>
      <c r="D76" s="102"/>
      <c r="E76" s="100"/>
      <c r="F76" s="100"/>
    </row>
    <row r="77" spans="2:6" ht="14.25">
      <c r="B77" s="101"/>
      <c r="C77" s="102"/>
      <c r="D77" s="102"/>
      <c r="E77" s="100"/>
      <c r="F77" s="100"/>
    </row>
    <row r="78" spans="2:6" ht="14.25">
      <c r="B78" s="101"/>
      <c r="C78" s="102"/>
      <c r="D78" s="102"/>
      <c r="E78" s="100"/>
      <c r="F78" s="100"/>
    </row>
    <row r="79" spans="2:6" ht="14.25">
      <c r="B79" s="101"/>
      <c r="C79" s="102"/>
      <c r="D79" s="102"/>
      <c r="E79" s="100"/>
      <c r="F79" s="100"/>
    </row>
    <row r="80" spans="2:6" ht="14.25">
      <c r="B80" s="101"/>
      <c r="C80" s="102"/>
      <c r="D80" s="102"/>
      <c r="E80" s="100"/>
      <c r="F80" s="100"/>
    </row>
    <row r="81" spans="2:6" ht="14.25">
      <c r="B81" s="101"/>
      <c r="C81" s="102"/>
      <c r="D81" s="102"/>
      <c r="E81" s="100"/>
      <c r="F81" s="100"/>
    </row>
    <row r="82" spans="2:6" ht="14.25">
      <c r="B82" s="101"/>
      <c r="C82" s="102"/>
      <c r="D82" s="102"/>
      <c r="E82" s="100"/>
      <c r="F82" s="100"/>
    </row>
    <row r="83" spans="2:6" ht="14.25">
      <c r="B83" s="101"/>
      <c r="C83" s="102"/>
      <c r="D83" s="102"/>
      <c r="E83" s="100"/>
      <c r="F83" s="100"/>
    </row>
    <row r="84" spans="2:6" ht="14.25">
      <c r="B84" s="101"/>
      <c r="C84" s="102"/>
      <c r="D84" s="102"/>
      <c r="E84" s="100"/>
      <c r="F84" s="100"/>
    </row>
    <row r="85" spans="2:6" ht="14.25">
      <c r="B85" s="101"/>
      <c r="C85" s="102"/>
      <c r="D85" s="102"/>
      <c r="E85" s="100"/>
      <c r="F85" s="100"/>
    </row>
    <row r="86" spans="2:6" ht="14.25">
      <c r="B86" s="101"/>
      <c r="C86" s="102"/>
      <c r="D86" s="102"/>
      <c r="E86" s="100"/>
      <c r="F86" s="100"/>
    </row>
    <row r="87" spans="2:6" ht="14.25">
      <c r="B87" s="101"/>
      <c r="C87" s="102"/>
      <c r="D87" s="102"/>
      <c r="E87" s="100"/>
      <c r="F87" s="100"/>
    </row>
    <row r="88" spans="2:6" ht="14.25">
      <c r="B88" s="101"/>
      <c r="C88" s="102"/>
      <c r="D88" s="102"/>
      <c r="E88" s="100"/>
      <c r="F88" s="100"/>
    </row>
    <row r="89" spans="2:6" ht="14.25">
      <c r="B89" s="101"/>
      <c r="C89" s="102"/>
      <c r="D89" s="102"/>
      <c r="E89" s="100"/>
      <c r="F89" s="100"/>
    </row>
    <row r="90" spans="2:6" ht="14.25">
      <c r="B90" s="101"/>
      <c r="C90" s="102"/>
      <c r="D90" s="102"/>
      <c r="E90" s="100"/>
      <c r="F90" s="100"/>
    </row>
    <row r="91" spans="2:6" ht="14.25">
      <c r="B91" s="101"/>
      <c r="C91" s="102"/>
      <c r="D91" s="102"/>
      <c r="E91" s="100"/>
      <c r="F91" s="100"/>
    </row>
    <row r="92" spans="2:6" ht="14.25">
      <c r="B92" s="101"/>
      <c r="C92" s="102"/>
      <c r="D92" s="102"/>
      <c r="E92" s="100"/>
      <c r="F92" s="100"/>
    </row>
    <row r="93" spans="2:6" ht="14.25">
      <c r="B93" s="101"/>
      <c r="C93" s="102"/>
      <c r="D93" s="102"/>
      <c r="E93" s="100"/>
      <c r="F93" s="100"/>
    </row>
    <row r="94" spans="2:6" ht="14.25">
      <c r="B94" s="101"/>
      <c r="C94" s="102"/>
      <c r="D94" s="102"/>
      <c r="E94" s="100"/>
      <c r="F94" s="100"/>
    </row>
    <row r="95" spans="2:6" ht="14.25">
      <c r="B95" s="101"/>
      <c r="C95" s="102"/>
      <c r="D95" s="102"/>
      <c r="E95" s="100"/>
      <c r="F95" s="100"/>
    </row>
    <row r="96" spans="2:6" ht="14.25">
      <c r="B96" s="101"/>
      <c r="C96" s="102"/>
      <c r="D96" s="102"/>
      <c r="E96" s="100"/>
      <c r="F96" s="100"/>
    </row>
    <row r="97" spans="2:6" ht="14.25">
      <c r="B97" s="101"/>
      <c r="C97" s="102"/>
      <c r="D97" s="102"/>
      <c r="E97" s="100"/>
      <c r="F97" s="100"/>
    </row>
    <row r="98" spans="2:6" ht="14.25">
      <c r="B98" s="101"/>
      <c r="C98" s="102"/>
      <c r="D98" s="102"/>
      <c r="E98" s="100"/>
      <c r="F98" s="100"/>
    </row>
    <row r="99" spans="2:6" ht="14.25">
      <c r="B99" s="101"/>
      <c r="C99" s="102"/>
      <c r="D99" s="102"/>
      <c r="E99" s="100"/>
      <c r="F99" s="100"/>
    </row>
    <row r="100" spans="2:6" ht="14.25">
      <c r="B100" s="101"/>
      <c r="C100" s="102"/>
      <c r="D100" s="102"/>
      <c r="E100" s="100"/>
      <c r="F100" s="100"/>
    </row>
    <row r="101" spans="2:6" ht="14.25">
      <c r="B101" s="101"/>
      <c r="C101" s="102"/>
      <c r="D101" s="102"/>
      <c r="E101" s="100"/>
      <c r="F101" s="100"/>
    </row>
    <row r="102" spans="2:6" ht="14.25">
      <c r="B102" s="101"/>
      <c r="C102" s="102"/>
      <c r="D102" s="102"/>
      <c r="E102" s="100"/>
      <c r="F102" s="100"/>
    </row>
    <row r="103" spans="2:6" ht="14.25">
      <c r="B103" s="101"/>
      <c r="C103" s="102"/>
      <c r="D103" s="102"/>
      <c r="E103" s="100"/>
      <c r="F103" s="100"/>
    </row>
    <row r="104" spans="2:6" ht="14.25">
      <c r="B104" s="101"/>
      <c r="C104" s="102"/>
      <c r="D104" s="102"/>
      <c r="E104" s="100"/>
      <c r="F104" s="100"/>
    </row>
    <row r="105" spans="2:6" ht="14.25">
      <c r="B105" s="101"/>
      <c r="C105" s="102"/>
      <c r="D105" s="102"/>
      <c r="E105" s="100"/>
      <c r="F105" s="100"/>
    </row>
    <row r="106" spans="2:6" ht="14.25">
      <c r="B106" s="101"/>
      <c r="C106" s="102"/>
      <c r="D106" s="102"/>
      <c r="E106" s="100"/>
      <c r="F106" s="100"/>
    </row>
    <row r="107" spans="2:6" ht="14.25">
      <c r="B107" s="101"/>
      <c r="C107" s="102"/>
      <c r="D107" s="102"/>
      <c r="E107" s="100"/>
      <c r="F107" s="100"/>
    </row>
    <row r="108" spans="2:6" ht="14.25">
      <c r="B108" s="101"/>
      <c r="C108" s="102"/>
      <c r="D108" s="102"/>
      <c r="E108" s="100"/>
      <c r="F108" s="100"/>
    </row>
  </sheetData>
  <mergeCells count="8">
    <mergeCell ref="C6:F6"/>
    <mergeCell ref="M49:N49"/>
    <mergeCell ref="O49:Q49"/>
    <mergeCell ref="C4:C5"/>
    <mergeCell ref="D4:D5"/>
    <mergeCell ref="E4:E5"/>
    <mergeCell ref="F4:F5"/>
    <mergeCell ref="B49:F49"/>
  </mergeCells>
  <hyperlinks>
    <hyperlink ref="B63" r:id="rId1" display="http://w3.unece.org/PXWeb2015/pxweb/en/STAT/STAT__26-TMSTAT1__010-TM15FR1/010_en_TM15_1_1_a_r.px/table/tableViewLayout1/?rxid=7d2b0094-b918-4e26-8c16-b818a7b8be8b"/>
    <hyperlink ref="B64" r:id="rId2" display="http://w3.unece.org/PXWeb2015/pxweb/en/STAT/STAT__26-TMSTAT1__060-TM15_SE1/010_en_TM15_6_1_r.px/table/tableViewLayout1/?rxid=7d2b0094-b918-4e26-8c16-b818a7b8be8b"/>
  </hyperlinks>
  <printOptions/>
  <pageMargins left="0.7" right="0.7" top="0.75" bottom="0.75" header="0.3" footer="0.3"/>
  <pageSetup fitToHeight="1" fitToWidth="1" horizontalDpi="600" verticalDpi="600" orientation="portrait" paperSize="9" scale="92" r:id="rId3"/>
  <ignoredErrors>
    <ignoredError sqref="C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workbookViewId="0" topLeftCell="A1">
      <selection activeCell="G4" sqref="G4"/>
    </sheetView>
  </sheetViews>
  <sheetFormatPr defaultColWidth="9.25390625" defaultRowHeight="14.25"/>
  <cols>
    <col min="1" max="1" width="9.25390625" style="3" customWidth="1"/>
    <col min="2" max="2" width="18.125" style="3" customWidth="1"/>
    <col min="3" max="3" width="10.50390625" style="3" customWidth="1"/>
    <col min="4" max="5" width="10.25390625" style="3" customWidth="1"/>
    <col min="6" max="6" width="9.25390625" style="118" customWidth="1"/>
    <col min="7" max="16384" width="9.25390625" style="3" customWidth="1"/>
  </cols>
  <sheetData>
    <row r="2" spans="2:5" ht="14.25">
      <c r="B2" s="217" t="s">
        <v>498</v>
      </c>
      <c r="C2" s="167"/>
      <c r="D2" s="167"/>
      <c r="E2" s="167"/>
    </row>
    <row r="3" spans="2:5" ht="14.25">
      <c r="B3" s="167"/>
      <c r="C3" s="167"/>
      <c r="D3" s="167"/>
      <c r="E3" s="167"/>
    </row>
    <row r="4" spans="1:6" ht="36" customHeight="1">
      <c r="A4" s="174"/>
      <c r="B4" s="187"/>
      <c r="C4" s="188" t="s">
        <v>397</v>
      </c>
      <c r="D4" s="370" t="s">
        <v>398</v>
      </c>
      <c r="E4" s="371"/>
      <c r="F4" s="180"/>
    </row>
    <row r="5" spans="1:6" ht="12" customHeight="1">
      <c r="A5" s="174"/>
      <c r="B5" s="175"/>
      <c r="C5" s="372" t="s">
        <v>399</v>
      </c>
      <c r="D5" s="372"/>
      <c r="E5" s="373" t="s">
        <v>400</v>
      </c>
      <c r="F5" s="180"/>
    </row>
    <row r="6" spans="1:6" ht="14.25">
      <c r="A6" s="174"/>
      <c r="B6" s="175"/>
      <c r="C6" s="372"/>
      <c r="D6" s="372"/>
      <c r="E6" s="374"/>
      <c r="F6" s="180"/>
    </row>
    <row r="7" spans="1:6" ht="14.25">
      <c r="A7" s="174"/>
      <c r="B7" s="175"/>
      <c r="C7" s="375">
        <v>2015</v>
      </c>
      <c r="D7" s="376"/>
      <c r="E7" s="194">
        <v>2010</v>
      </c>
      <c r="F7" s="180"/>
    </row>
    <row r="8" spans="1:6" ht="13.5">
      <c r="A8" s="189"/>
      <c r="B8" s="172"/>
      <c r="C8" s="367" t="s">
        <v>401</v>
      </c>
      <c r="D8" s="368"/>
      <c r="E8" s="369"/>
      <c r="F8" s="189"/>
    </row>
    <row r="9" spans="1:6" ht="14.25">
      <c r="A9" s="180"/>
      <c r="B9" s="181" t="s">
        <v>3</v>
      </c>
      <c r="C9" s="277">
        <f>SUM(C10:C37)</f>
        <v>26035561.419999998</v>
      </c>
      <c r="D9" s="282">
        <v>23148685</v>
      </c>
      <c r="E9" s="287">
        <v>744197.788472</v>
      </c>
      <c r="F9" s="180"/>
    </row>
    <row r="10" spans="1:9" ht="14.25">
      <c r="A10" s="180"/>
      <c r="B10" s="182" t="s">
        <v>59</v>
      </c>
      <c r="C10" s="280">
        <v>168121.42</v>
      </c>
      <c r="D10" s="283">
        <v>170060</v>
      </c>
      <c r="E10" s="288">
        <v>4609.736298</v>
      </c>
      <c r="F10" s="190">
        <f>(C10/$C$9)</f>
        <v>0.006457376404829607</v>
      </c>
      <c r="G10" s="190">
        <f>(D10/$D$9)</f>
        <v>0.007346421621789748</v>
      </c>
      <c r="H10" s="190">
        <f>(E10/$E$9)</f>
        <v>0.006194235416185247</v>
      </c>
      <c r="I10" s="249">
        <f>SUM(H10:H37)</f>
        <v>0.9999999999999999</v>
      </c>
    </row>
    <row r="11" spans="1:8" ht="14.25">
      <c r="A11" s="180"/>
      <c r="B11" s="183" t="s">
        <v>14</v>
      </c>
      <c r="C11" s="278">
        <v>699000</v>
      </c>
      <c r="D11" s="284">
        <v>492000</v>
      </c>
      <c r="E11" s="289">
        <v>14361</v>
      </c>
      <c r="F11" s="190">
        <f aca="true" t="shared" si="0" ref="F11:F37">(C11/$C$9)</f>
        <v>0.02684789425985038</v>
      </c>
      <c r="G11" s="190">
        <f aca="true" t="shared" si="1" ref="G11:G37">(D11/$D$9)</f>
        <v>0.021253907079387013</v>
      </c>
      <c r="H11" s="190">
        <f aca="true" t="shared" si="2" ref="H11:H37">(E11/$E$9)</f>
        <v>0.019297289272367037</v>
      </c>
    </row>
    <row r="12" spans="1:8" ht="14.25">
      <c r="A12" s="176"/>
      <c r="B12" s="183" t="s">
        <v>454</v>
      </c>
      <c r="C12" s="278">
        <v>791244</v>
      </c>
      <c r="D12" s="284">
        <v>670898</v>
      </c>
      <c r="E12" s="289">
        <v>20462.97331</v>
      </c>
      <c r="F12" s="190">
        <f t="shared" si="0"/>
        <v>0.030390894486038707</v>
      </c>
      <c r="G12" s="190">
        <f t="shared" si="1"/>
        <v>0.02898212144663941</v>
      </c>
      <c r="H12" s="190">
        <f t="shared" si="2"/>
        <v>0.02749668653546383</v>
      </c>
    </row>
    <row r="13" spans="1:8" ht="14.25">
      <c r="A13" s="176"/>
      <c r="B13" s="183" t="s">
        <v>16</v>
      </c>
      <c r="C13" s="278">
        <v>125697</v>
      </c>
      <c r="D13" s="284">
        <v>115701</v>
      </c>
      <c r="E13" s="289">
        <v>6263.362631</v>
      </c>
      <c r="F13" s="190">
        <f t="shared" si="0"/>
        <v>0.004827896659199447</v>
      </c>
      <c r="G13" s="190">
        <f t="shared" si="1"/>
        <v>0.004998167282504384</v>
      </c>
      <c r="H13" s="190">
        <f t="shared" si="2"/>
        <v>0.008416260741462355</v>
      </c>
    </row>
    <row r="14" spans="1:8" ht="14.25">
      <c r="A14" s="184"/>
      <c r="B14" s="183" t="s">
        <v>17</v>
      </c>
      <c r="C14" s="278">
        <v>3663000</v>
      </c>
      <c r="D14" s="284">
        <v>3492665</v>
      </c>
      <c r="E14" s="289">
        <v>118589.6034</v>
      </c>
      <c r="F14" s="190">
        <f t="shared" si="0"/>
        <v>0.14069218408273526</v>
      </c>
      <c r="G14" s="190">
        <f t="shared" si="1"/>
        <v>0.1508796287996489</v>
      </c>
      <c r="H14" s="190">
        <f t="shared" si="2"/>
        <v>0.15935226526739654</v>
      </c>
    </row>
    <row r="15" spans="1:8" ht="14.25">
      <c r="A15" s="184"/>
      <c r="B15" s="183" t="s">
        <v>18</v>
      </c>
      <c r="C15" s="278">
        <v>483500</v>
      </c>
      <c r="D15" s="284">
        <v>425500</v>
      </c>
      <c r="E15" s="289">
        <v>11514</v>
      </c>
      <c r="F15" s="190">
        <f t="shared" si="0"/>
        <v>0.018570753754846438</v>
      </c>
      <c r="G15" s="190">
        <f t="shared" si="1"/>
        <v>0.01838117370381946</v>
      </c>
      <c r="H15" s="190">
        <f t="shared" si="2"/>
        <v>0.015471693383610756</v>
      </c>
    </row>
    <row r="16" spans="1:8" ht="14.25">
      <c r="A16" s="184"/>
      <c r="B16" s="183" t="s">
        <v>56</v>
      </c>
      <c r="C16" s="278">
        <v>74697.85</v>
      </c>
      <c r="D16" s="284">
        <v>104000</v>
      </c>
      <c r="E16" s="289">
        <v>6677.583333</v>
      </c>
      <c r="F16" s="190">
        <f t="shared" si="0"/>
        <v>0.0028690700690102502</v>
      </c>
      <c r="G16" s="190">
        <f t="shared" si="1"/>
        <v>0.004492695805398881</v>
      </c>
      <c r="H16" s="190">
        <f t="shared" si="2"/>
        <v>0.008972861027591242</v>
      </c>
    </row>
    <row r="17" spans="1:8" ht="14.25">
      <c r="A17" s="184"/>
      <c r="B17" s="183" t="s">
        <v>413</v>
      </c>
      <c r="C17" s="278">
        <v>205770.53</v>
      </c>
      <c r="D17" s="284">
        <v>170385</v>
      </c>
      <c r="E17" s="298">
        <v>4511.11</v>
      </c>
      <c r="F17" s="190">
        <f t="shared" si="0"/>
        <v>0.007903441246399672</v>
      </c>
      <c r="G17" s="190">
        <f t="shared" si="1"/>
        <v>0.007360461296181619</v>
      </c>
      <c r="H17" s="190">
        <f t="shared" si="2"/>
        <v>0.006061708419293062</v>
      </c>
    </row>
    <row r="18" spans="1:8" ht="14.25">
      <c r="A18" s="184"/>
      <c r="B18" s="183" t="s">
        <v>21</v>
      </c>
      <c r="C18" s="278">
        <v>1214079</v>
      </c>
      <c r="D18" s="284">
        <v>943981</v>
      </c>
      <c r="E18" s="289">
        <v>35479.03115</v>
      </c>
      <c r="F18" s="190">
        <f t="shared" si="0"/>
        <v>0.04663156597296837</v>
      </c>
      <c r="G18" s="190">
        <f t="shared" si="1"/>
        <v>0.04077903345265617</v>
      </c>
      <c r="H18" s="190">
        <f t="shared" si="2"/>
        <v>0.04767419589199018</v>
      </c>
    </row>
    <row r="19" spans="1:8" ht="14.25">
      <c r="A19" s="184"/>
      <c r="B19" s="183" t="s">
        <v>402</v>
      </c>
      <c r="C19" s="278">
        <v>2596749.14</v>
      </c>
      <c r="D19" s="284">
        <v>2697000</v>
      </c>
      <c r="E19" s="289">
        <v>82871</v>
      </c>
      <c r="F19" s="190">
        <f t="shared" si="0"/>
        <v>0.09973854982843694</v>
      </c>
      <c r="G19" s="190">
        <f t="shared" si="1"/>
        <v>0.11650769795346906</v>
      </c>
      <c r="H19" s="190">
        <f t="shared" si="2"/>
        <v>0.11135614924380814</v>
      </c>
    </row>
    <row r="20" spans="1:8" ht="14.25">
      <c r="A20" s="184"/>
      <c r="B20" s="183" t="s">
        <v>23</v>
      </c>
      <c r="C20" s="278">
        <v>420790</v>
      </c>
      <c r="D20" s="284">
        <v>388770</v>
      </c>
      <c r="E20" s="289">
        <v>8144</v>
      </c>
      <c r="F20" s="190">
        <f t="shared" si="0"/>
        <v>0.016162125072392623</v>
      </c>
      <c r="G20" s="190">
        <f t="shared" si="1"/>
        <v>0.016794474502547337</v>
      </c>
      <c r="H20" s="190">
        <f t="shared" si="2"/>
        <v>0.010943327333344277</v>
      </c>
    </row>
    <row r="21" spans="1:8" ht="14.25">
      <c r="A21" s="184"/>
      <c r="B21" s="183" t="s">
        <v>403</v>
      </c>
      <c r="C21" s="278">
        <v>1448300</v>
      </c>
      <c r="D21" s="284">
        <v>1285958</v>
      </c>
      <c r="E21" s="289">
        <v>32543</v>
      </c>
      <c r="F21" s="190">
        <f t="shared" si="0"/>
        <v>0.05562776145427941</v>
      </c>
      <c r="G21" s="190">
        <f t="shared" si="1"/>
        <v>0.055552097235760906</v>
      </c>
      <c r="H21" s="190">
        <f t="shared" si="2"/>
        <v>0.04372896628303325</v>
      </c>
    </row>
    <row r="22" spans="1:8" ht="14.25">
      <c r="A22" s="184"/>
      <c r="B22" s="183" t="s">
        <v>404</v>
      </c>
      <c r="C22" s="278">
        <v>10514.16</v>
      </c>
      <c r="D22" s="284">
        <v>3556</v>
      </c>
      <c r="E22" s="289">
        <v>46.87</v>
      </c>
      <c r="F22" s="190">
        <f t="shared" si="0"/>
        <v>0.00040383842047374605</v>
      </c>
      <c r="G22" s="190">
        <f t="shared" si="1"/>
        <v>0.00015361563734613866</v>
      </c>
      <c r="H22" s="190">
        <f t="shared" si="2"/>
        <v>6.298056877625813E-05</v>
      </c>
    </row>
    <row r="23" spans="1:8" ht="14.25">
      <c r="A23" s="184"/>
      <c r="B23" s="183" t="s">
        <v>26</v>
      </c>
      <c r="C23" s="278">
        <v>666900</v>
      </c>
      <c r="D23" s="284">
        <v>616100</v>
      </c>
      <c r="E23" s="289">
        <v>19680</v>
      </c>
      <c r="F23" s="190">
        <f t="shared" si="0"/>
        <v>0.0256149652101491</v>
      </c>
      <c r="G23" s="190">
        <f t="shared" si="1"/>
        <v>0.026614902747175487</v>
      </c>
      <c r="H23" s="190">
        <f t="shared" si="2"/>
        <v>0.026444582750517604</v>
      </c>
    </row>
    <row r="24" spans="1:8" ht="14.25">
      <c r="A24" s="184"/>
      <c r="B24" s="183" t="s">
        <v>27</v>
      </c>
      <c r="C24" s="278">
        <v>518100</v>
      </c>
      <c r="D24" s="284">
        <v>418000</v>
      </c>
      <c r="E24" s="289">
        <v>11030</v>
      </c>
      <c r="F24" s="190">
        <f t="shared" si="0"/>
        <v>0.0198997053162067</v>
      </c>
      <c r="G24" s="190">
        <f t="shared" si="1"/>
        <v>0.018057181217853196</v>
      </c>
      <c r="H24" s="190">
        <f t="shared" si="2"/>
        <v>0.014821328645234205</v>
      </c>
    </row>
    <row r="25" spans="1:8" ht="14.25">
      <c r="A25" s="184"/>
      <c r="B25" s="183" t="s">
        <v>405</v>
      </c>
      <c r="C25" s="278">
        <v>25961.03</v>
      </c>
      <c r="D25" s="284">
        <v>25756</v>
      </c>
      <c r="E25" s="298">
        <v>650</v>
      </c>
      <c r="F25" s="190">
        <f t="shared" si="0"/>
        <v>0.000997137322341636</v>
      </c>
      <c r="G25" s="190">
        <f t="shared" si="1"/>
        <v>0.0011126333958062845</v>
      </c>
      <c r="H25" s="190">
        <f t="shared" si="2"/>
        <v>0.0008734237188941282</v>
      </c>
    </row>
    <row r="26" spans="1:8" ht="14.25">
      <c r="A26" s="184"/>
      <c r="B26" s="183" t="s">
        <v>406</v>
      </c>
      <c r="C26" s="278">
        <v>355709.29</v>
      </c>
      <c r="D26" s="284">
        <v>330680</v>
      </c>
      <c r="E26" s="289">
        <v>9774.746</v>
      </c>
      <c r="F26" s="190">
        <f t="shared" si="0"/>
        <v>0.01366243977849278</v>
      </c>
      <c r="G26" s="190">
        <f t="shared" si="1"/>
        <v>0.01428504470124329</v>
      </c>
      <c r="H26" s="190">
        <f t="shared" si="2"/>
        <v>0.01313460769625462</v>
      </c>
    </row>
    <row r="27" spans="1:8" ht="14.25">
      <c r="A27" s="184"/>
      <c r="B27" s="183" t="s">
        <v>414</v>
      </c>
      <c r="C27" s="278">
        <v>80</v>
      </c>
      <c r="D27" s="284">
        <v>0</v>
      </c>
      <c r="E27" s="289">
        <v>0</v>
      </c>
      <c r="F27" s="190">
        <f t="shared" si="0"/>
        <v>3.0727203730873112E-06</v>
      </c>
      <c r="G27" s="190">
        <f t="shared" si="1"/>
        <v>0</v>
      </c>
      <c r="H27" s="190">
        <f t="shared" si="2"/>
        <v>0</v>
      </c>
    </row>
    <row r="28" spans="1:8" ht="14.25">
      <c r="A28" s="184"/>
      <c r="B28" s="183" t="s">
        <v>31</v>
      </c>
      <c r="C28" s="278">
        <v>80900</v>
      </c>
      <c r="D28" s="284">
        <v>64700</v>
      </c>
      <c r="E28" s="289">
        <v>2738</v>
      </c>
      <c r="F28" s="190">
        <f t="shared" si="0"/>
        <v>0.0031072884772845436</v>
      </c>
      <c r="G28" s="190">
        <f t="shared" si="1"/>
        <v>0.00279497517893565</v>
      </c>
      <c r="H28" s="190">
        <f t="shared" si="2"/>
        <v>0.0036791294497417275</v>
      </c>
    </row>
    <row r="29" spans="1:8" ht="14.25">
      <c r="A29" s="184"/>
      <c r="B29" s="183" t="s">
        <v>32</v>
      </c>
      <c r="C29" s="278">
        <v>1155000</v>
      </c>
      <c r="D29" s="284">
        <v>1121000</v>
      </c>
      <c r="E29" s="289">
        <v>25136</v>
      </c>
      <c r="F29" s="190">
        <f t="shared" si="0"/>
        <v>0.04436240038644806</v>
      </c>
      <c r="G29" s="190">
        <f t="shared" si="1"/>
        <v>0.04842607690242448</v>
      </c>
      <c r="H29" s="190">
        <f t="shared" si="2"/>
        <v>0.03377596707403509</v>
      </c>
    </row>
    <row r="30" spans="1:8" ht="14.25">
      <c r="A30" s="184"/>
      <c r="B30" s="183" t="s">
        <v>33</v>
      </c>
      <c r="C30" s="278">
        <v>2540000</v>
      </c>
      <c r="D30" s="284">
        <v>2190000</v>
      </c>
      <c r="E30" s="289">
        <v>62300</v>
      </c>
      <c r="F30" s="190">
        <f t="shared" si="0"/>
        <v>0.09755887184552213</v>
      </c>
      <c r="G30" s="190">
        <f t="shared" si="1"/>
        <v>0.09460580590214952</v>
      </c>
      <c r="H30" s="190">
        <f t="shared" si="2"/>
        <v>0.08371430413400643</v>
      </c>
    </row>
    <row r="31" spans="1:8" ht="14.25">
      <c r="A31" s="184"/>
      <c r="B31" s="183" t="s">
        <v>415</v>
      </c>
      <c r="C31" s="278">
        <v>187800</v>
      </c>
      <c r="D31" s="284">
        <v>154000</v>
      </c>
      <c r="E31" s="298">
        <v>19086.77</v>
      </c>
      <c r="F31" s="190">
        <f t="shared" si="0"/>
        <v>0.007213211075822463</v>
      </c>
      <c r="G31" s="190">
        <f t="shared" si="1"/>
        <v>0.006652645711840651</v>
      </c>
      <c r="H31" s="190">
        <f t="shared" si="2"/>
        <v>0.02564744251550289</v>
      </c>
    </row>
    <row r="32" spans="1:8" ht="14.25">
      <c r="A32" s="184"/>
      <c r="B32" s="183" t="s">
        <v>35</v>
      </c>
      <c r="C32" s="278">
        <v>1935300</v>
      </c>
      <c r="D32" s="284">
        <v>1293368</v>
      </c>
      <c r="E32" s="289">
        <v>29259.98208</v>
      </c>
      <c r="F32" s="190">
        <f t="shared" si="0"/>
        <v>0.07433294672544842</v>
      </c>
      <c r="G32" s="190">
        <f t="shared" si="1"/>
        <v>0.05587220181189558</v>
      </c>
      <c r="H32" s="190">
        <f t="shared" si="2"/>
        <v>0.03931748055859869</v>
      </c>
    </row>
    <row r="33" spans="1:8" ht="14.25">
      <c r="A33" s="184"/>
      <c r="B33" s="183" t="s">
        <v>36</v>
      </c>
      <c r="C33" s="278">
        <v>433000</v>
      </c>
      <c r="D33" s="284">
        <v>393900</v>
      </c>
      <c r="E33" s="289">
        <v>9165</v>
      </c>
      <c r="F33" s="190">
        <f t="shared" si="0"/>
        <v>0.01663109901933507</v>
      </c>
      <c r="G33" s="190">
        <f t="shared" si="1"/>
        <v>0.017016085362948262</v>
      </c>
      <c r="H33" s="190">
        <f t="shared" si="2"/>
        <v>0.012315274436407207</v>
      </c>
    </row>
    <row r="34" spans="1:8" ht="14.25">
      <c r="A34" s="184"/>
      <c r="B34" s="183" t="s">
        <v>37</v>
      </c>
      <c r="C34" s="278">
        <v>532100</v>
      </c>
      <c r="D34" s="284">
        <v>439600</v>
      </c>
      <c r="E34" s="289">
        <v>13465</v>
      </c>
      <c r="F34" s="190">
        <f t="shared" si="0"/>
        <v>0.02043743138149698</v>
      </c>
      <c r="G34" s="190">
        <f t="shared" si="1"/>
        <v>0.01899027957743604</v>
      </c>
      <c r="H34" s="190">
        <f t="shared" si="2"/>
        <v>0.01809330826909144</v>
      </c>
    </row>
    <row r="35" spans="1:8" ht="14.25">
      <c r="A35" s="184"/>
      <c r="B35" s="183" t="s">
        <v>38</v>
      </c>
      <c r="C35" s="278">
        <v>2327748</v>
      </c>
      <c r="D35" s="284">
        <v>2099415</v>
      </c>
      <c r="E35" s="289">
        <v>93379.167</v>
      </c>
      <c r="F35" s="190">
        <f t="shared" si="0"/>
        <v>0.08940648378766552</v>
      </c>
      <c r="G35" s="190">
        <f t="shared" si="1"/>
        <v>0.09069262465664896</v>
      </c>
      <c r="H35" s="190">
        <f t="shared" si="2"/>
        <v>0.12547627585903975</v>
      </c>
    </row>
    <row r="36" spans="1:8" ht="14.25">
      <c r="A36" s="184"/>
      <c r="B36" s="183" t="s">
        <v>39</v>
      </c>
      <c r="C36" s="278">
        <v>2995500</v>
      </c>
      <c r="D36" s="284">
        <v>2389692</v>
      </c>
      <c r="E36" s="289">
        <v>79346.85327</v>
      </c>
      <c r="F36" s="190">
        <f t="shared" si="0"/>
        <v>0.11505417346978801</v>
      </c>
      <c r="G36" s="190">
        <f t="shared" si="1"/>
        <v>0.10323230023649292</v>
      </c>
      <c r="H36" s="190">
        <f t="shared" si="2"/>
        <v>0.10662065179327711</v>
      </c>
    </row>
    <row r="37" spans="1:8" ht="14.25">
      <c r="A37" s="184"/>
      <c r="B37" s="185" t="s">
        <v>407</v>
      </c>
      <c r="C37" s="279">
        <v>380000</v>
      </c>
      <c r="D37" s="285">
        <v>652000</v>
      </c>
      <c r="E37" s="290">
        <v>23113</v>
      </c>
      <c r="F37" s="190">
        <f t="shared" si="0"/>
        <v>0.014595421772164729</v>
      </c>
      <c r="G37" s="190">
        <f t="shared" si="1"/>
        <v>0.028165746780000677</v>
      </c>
      <c r="H37" s="190">
        <f t="shared" si="2"/>
        <v>0.031057603715076897</v>
      </c>
    </row>
    <row r="38" spans="1:6" ht="14.25">
      <c r="A38" s="184"/>
      <c r="B38" s="182" t="s">
        <v>41</v>
      </c>
      <c r="C38" s="280">
        <v>535</v>
      </c>
      <c r="D38" s="283">
        <v>329</v>
      </c>
      <c r="E38" s="288">
        <v>23.83118763</v>
      </c>
      <c r="F38" s="186"/>
    </row>
    <row r="39" spans="1:6" ht="14.25">
      <c r="A39" s="184"/>
      <c r="B39" s="183" t="s">
        <v>408</v>
      </c>
      <c r="C39" s="278">
        <v>1753.94</v>
      </c>
      <c r="D39" s="284">
        <v>1399</v>
      </c>
      <c r="E39" s="289">
        <v>25</v>
      </c>
      <c r="F39" s="186"/>
    </row>
    <row r="40" spans="1:6" ht="14.25">
      <c r="A40" s="184"/>
      <c r="B40" s="183" t="s">
        <v>43</v>
      </c>
      <c r="C40" s="278">
        <v>1164980</v>
      </c>
      <c r="D40" s="284">
        <v>1033000</v>
      </c>
      <c r="E40" s="289">
        <v>25750</v>
      </c>
      <c r="F40" s="186"/>
    </row>
    <row r="41" spans="1:6" ht="14.25">
      <c r="A41" s="184"/>
      <c r="B41" s="185" t="s">
        <v>44</v>
      </c>
      <c r="C41" s="279">
        <v>442690</v>
      </c>
      <c r="D41" s="285">
        <v>426000</v>
      </c>
      <c r="E41" s="290">
        <v>9001</v>
      </c>
      <c r="F41" s="186"/>
    </row>
    <row r="42" spans="1:6" ht="14.25">
      <c r="A42" s="184"/>
      <c r="B42" s="182" t="s">
        <v>47</v>
      </c>
      <c r="C42" s="280">
        <v>964000</v>
      </c>
      <c r="D42" s="283">
        <v>105000</v>
      </c>
      <c r="E42" s="299">
        <v>2192.36</v>
      </c>
      <c r="F42" s="186"/>
    </row>
    <row r="43" spans="1:6" ht="14.25">
      <c r="A43" s="184"/>
      <c r="B43" s="248" t="s">
        <v>493</v>
      </c>
      <c r="C43" s="281">
        <v>1131000</v>
      </c>
      <c r="D43" s="286">
        <v>76000</v>
      </c>
      <c r="E43" s="300">
        <v>4566.48</v>
      </c>
      <c r="F43" s="186"/>
    </row>
    <row r="44" spans="1:6" ht="14.25">
      <c r="A44" s="184"/>
      <c r="B44" s="183" t="s">
        <v>45</v>
      </c>
      <c r="C44" s="278">
        <v>3228000</v>
      </c>
      <c r="D44" s="284">
        <v>353000</v>
      </c>
      <c r="E44" s="289" t="s">
        <v>2</v>
      </c>
      <c r="F44" s="186"/>
    </row>
    <row r="45" spans="1:6" ht="14.25">
      <c r="A45" s="184"/>
      <c r="B45" s="185" t="s">
        <v>46</v>
      </c>
      <c r="C45" s="279">
        <v>21862000</v>
      </c>
      <c r="D45" s="285">
        <v>1032000</v>
      </c>
      <c r="E45" s="301">
        <v>41535.62</v>
      </c>
      <c r="F45" s="186"/>
    </row>
    <row r="46" spans="1:6" ht="14.25">
      <c r="A46" s="165"/>
      <c r="B46" s="179" t="s">
        <v>452</v>
      </c>
      <c r="C46" s="177"/>
      <c r="D46" s="177"/>
      <c r="E46" s="178"/>
      <c r="F46" s="170"/>
    </row>
    <row r="47" spans="1:6" ht="14.25">
      <c r="A47" s="165"/>
      <c r="B47" s="179" t="s">
        <v>409</v>
      </c>
      <c r="C47" s="177"/>
      <c r="D47" s="177"/>
      <c r="E47" s="178"/>
      <c r="F47" s="170"/>
    </row>
    <row r="48" spans="1:5" ht="14.25">
      <c r="A48" s="165"/>
      <c r="B48" s="168" t="s">
        <v>442</v>
      </c>
      <c r="C48" s="167"/>
      <c r="D48" s="167"/>
      <c r="E48" s="167"/>
    </row>
    <row r="49" spans="1:6" ht="14.25">
      <c r="A49" s="165"/>
      <c r="B49" s="212" t="s">
        <v>416</v>
      </c>
      <c r="C49" s="212"/>
      <c r="D49" s="212"/>
      <c r="E49" s="212"/>
      <c r="F49" s="168"/>
    </row>
    <row r="50" spans="1:6" ht="14.25">
      <c r="A50" s="165"/>
      <c r="B50" s="212"/>
      <c r="C50" s="212"/>
      <c r="D50" s="212"/>
      <c r="E50" s="212"/>
      <c r="F50" s="168"/>
    </row>
    <row r="51" spans="1:6" ht="14.25">
      <c r="A51" s="165"/>
      <c r="B51" s="212"/>
      <c r="C51" s="212"/>
      <c r="D51" s="212"/>
      <c r="E51" s="212"/>
      <c r="F51" s="168"/>
    </row>
    <row r="52" spans="1:6" ht="14.25">
      <c r="A52" s="165"/>
      <c r="B52" s="212"/>
      <c r="C52" s="212"/>
      <c r="D52" s="212"/>
      <c r="E52" s="212"/>
      <c r="F52" s="168"/>
    </row>
    <row r="53" spans="1:6" ht="14.25">
      <c r="A53" s="165"/>
      <c r="B53" s="169"/>
      <c r="C53" s="173"/>
      <c r="D53" s="173"/>
      <c r="E53" s="173"/>
      <c r="F53" s="195"/>
    </row>
    <row r="54" spans="2:6" ht="14.25">
      <c r="B54" s="171" t="s">
        <v>52</v>
      </c>
      <c r="D54" s="164"/>
      <c r="E54" s="164"/>
      <c r="F54" s="168"/>
    </row>
    <row r="55" ht="14.25">
      <c r="B55" s="167" t="s">
        <v>410</v>
      </c>
    </row>
    <row r="56" ht="14.25">
      <c r="B56" s="167"/>
    </row>
  </sheetData>
  <mergeCells count="5">
    <mergeCell ref="C8:E8"/>
    <mergeCell ref="D4:E4"/>
    <mergeCell ref="C5:D6"/>
    <mergeCell ref="E5:E6"/>
    <mergeCell ref="C7:D7"/>
  </mergeCells>
  <printOptions/>
  <pageMargins left="0.7" right="0.7" top="0.75" bottom="0.75" header="0.3" footer="0.3"/>
  <pageSetup horizontalDpi="600" verticalDpi="600" orientation="portrait" paperSize="9" r:id="rId1"/>
  <ignoredErrors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showGridLines="0" workbookViewId="0" topLeftCell="A1">
      <selection activeCell="B35" sqref="B35"/>
    </sheetView>
  </sheetViews>
  <sheetFormatPr defaultColWidth="9.25390625" defaultRowHeight="14.25"/>
  <cols>
    <col min="1" max="1" width="9.25390625" style="46" customWidth="1"/>
    <col min="2" max="2" width="15.625" style="45" customWidth="1"/>
    <col min="3" max="3" width="9.50390625" style="45" bestFit="1" customWidth="1"/>
    <col min="4" max="9" width="9.25390625" style="45" customWidth="1"/>
    <col min="10" max="10" width="9.875" style="45" bestFit="1" customWidth="1"/>
    <col min="11" max="16384" width="9.25390625" style="45" customWidth="1"/>
  </cols>
  <sheetData>
    <row r="1" spans="1:8" ht="14.25">
      <c r="A1" s="22"/>
      <c r="B1" s="22"/>
      <c r="H1" s="238"/>
    </row>
    <row r="2" spans="1:10" ht="14.25">
      <c r="A2" s="22"/>
      <c r="B2" s="221" t="s">
        <v>455</v>
      </c>
      <c r="I2" s="22"/>
      <c r="J2" s="22"/>
    </row>
    <row r="3" spans="1:10" ht="14.25">
      <c r="A3" s="22"/>
      <c r="B3" s="297"/>
      <c r="I3" s="22"/>
      <c r="J3" s="22"/>
    </row>
    <row r="4" spans="1:10" ht="36" customHeight="1">
      <c r="A4" s="22"/>
      <c r="B4" s="105"/>
      <c r="C4" s="377" t="s">
        <v>453</v>
      </c>
      <c r="D4" s="381"/>
      <c r="E4" s="377" t="s">
        <v>4</v>
      </c>
      <c r="F4" s="381"/>
      <c r="G4" s="377" t="s">
        <v>5</v>
      </c>
      <c r="H4" s="381"/>
      <c r="I4" s="377" t="s">
        <v>12</v>
      </c>
      <c r="J4" s="378"/>
    </row>
    <row r="5" spans="1:10" ht="12" customHeight="1">
      <c r="A5" s="22"/>
      <c r="B5" s="151"/>
      <c r="C5" s="379" t="s">
        <v>51</v>
      </c>
      <c r="D5" s="380"/>
      <c r="E5" s="379" t="s">
        <v>51</v>
      </c>
      <c r="F5" s="380"/>
      <c r="G5" s="379" t="s">
        <v>51</v>
      </c>
      <c r="H5" s="380"/>
      <c r="I5" s="379" t="s">
        <v>8</v>
      </c>
      <c r="J5" s="380"/>
    </row>
    <row r="6" spans="1:10" ht="12" customHeight="1">
      <c r="A6" s="22"/>
      <c r="B6" s="151"/>
      <c r="C6" s="103">
        <v>2005</v>
      </c>
      <c r="D6" s="103">
        <v>2016</v>
      </c>
      <c r="E6" s="103">
        <v>2005</v>
      </c>
      <c r="F6" s="103">
        <v>2016</v>
      </c>
      <c r="G6" s="103">
        <v>2005</v>
      </c>
      <c r="H6" s="103">
        <v>2016</v>
      </c>
      <c r="I6" s="103">
        <v>2005</v>
      </c>
      <c r="J6" s="104" t="s">
        <v>494</v>
      </c>
    </row>
    <row r="7" spans="1:13" ht="12" customHeight="1">
      <c r="A7" s="22"/>
      <c r="B7" s="150" t="s">
        <v>3</v>
      </c>
      <c r="C7" s="108" t="s">
        <v>2</v>
      </c>
      <c r="D7" s="344">
        <v>50501.15920815885</v>
      </c>
      <c r="E7" s="108" t="s">
        <v>2</v>
      </c>
      <c r="F7" s="344">
        <v>26536.69763621884</v>
      </c>
      <c r="G7" s="203" t="s">
        <v>2</v>
      </c>
      <c r="H7" s="204" t="s">
        <v>2</v>
      </c>
      <c r="I7" s="198" t="s">
        <v>2</v>
      </c>
      <c r="J7" s="302">
        <v>197.32000756526287</v>
      </c>
      <c r="K7" s="241"/>
      <c r="L7" s="242"/>
      <c r="M7" s="148"/>
    </row>
    <row r="8" spans="1:13" ht="12" customHeight="1">
      <c r="A8" s="48"/>
      <c r="B8" s="13" t="s">
        <v>13</v>
      </c>
      <c r="C8" s="72" t="s">
        <v>2</v>
      </c>
      <c r="D8" s="345">
        <v>427.2</v>
      </c>
      <c r="E8" s="72" t="s">
        <v>2</v>
      </c>
      <c r="F8" s="345">
        <v>94.89</v>
      </c>
      <c r="G8" s="205" t="s">
        <v>2</v>
      </c>
      <c r="H8" s="206" t="s">
        <v>2</v>
      </c>
      <c r="I8" s="199" t="s">
        <v>2</v>
      </c>
      <c r="J8" s="303">
        <v>141.56770304947187</v>
      </c>
      <c r="K8" s="243"/>
      <c r="L8" s="242"/>
      <c r="M8" s="50"/>
    </row>
    <row r="9" spans="1:14" ht="12" customHeight="1">
      <c r="A9" s="48"/>
      <c r="B9" s="10" t="s">
        <v>14</v>
      </c>
      <c r="C9" s="74">
        <v>266.4</v>
      </c>
      <c r="D9" s="75">
        <v>719.83</v>
      </c>
      <c r="E9" s="74">
        <v>83.95</v>
      </c>
      <c r="F9" s="75">
        <v>234.63</v>
      </c>
      <c r="G9" s="207">
        <v>10.82</v>
      </c>
      <c r="H9" s="208">
        <v>4.9</v>
      </c>
      <c r="I9" s="200">
        <v>32.78028114017962</v>
      </c>
      <c r="J9" s="200">
        <v>106.02349751468594</v>
      </c>
      <c r="K9" s="243"/>
      <c r="L9" s="243">
        <f>H9/F9*100</f>
        <v>2.088394493457785</v>
      </c>
      <c r="M9" s="237"/>
      <c r="N9" s="332"/>
    </row>
    <row r="10" spans="1:13" ht="12" customHeight="1">
      <c r="A10" s="47"/>
      <c r="B10" s="10" t="s">
        <v>454</v>
      </c>
      <c r="C10" s="291">
        <v>1423.88</v>
      </c>
      <c r="D10" s="293">
        <v>2487.01</v>
      </c>
      <c r="E10" s="74">
        <v>495.93</v>
      </c>
      <c r="F10" s="293">
        <v>1122.62</v>
      </c>
      <c r="G10" s="207">
        <v>63.16</v>
      </c>
      <c r="H10" s="208">
        <v>115.66</v>
      </c>
      <c r="I10" s="200">
        <v>196.91107978797322</v>
      </c>
      <c r="J10" s="200">
        <v>487.928059492609</v>
      </c>
      <c r="K10" s="243"/>
      <c r="L10" s="243">
        <f aca="true" t="shared" si="0" ref="L10:L35">H10/F10*100</f>
        <v>10.302684790935492</v>
      </c>
      <c r="M10" s="237"/>
    </row>
    <row r="11" spans="1:13" ht="12" customHeight="1">
      <c r="A11" s="47"/>
      <c r="B11" s="10" t="s">
        <v>16</v>
      </c>
      <c r="C11" s="74" t="s">
        <v>2</v>
      </c>
      <c r="D11" s="346">
        <v>554</v>
      </c>
      <c r="E11" s="74" t="s">
        <v>2</v>
      </c>
      <c r="F11" s="346">
        <v>276.1</v>
      </c>
      <c r="G11" s="207" t="s">
        <v>2</v>
      </c>
      <c r="H11" s="208" t="s">
        <v>2</v>
      </c>
      <c r="I11" s="200" t="s">
        <v>2</v>
      </c>
      <c r="J11" s="304">
        <v>482.49829613966415</v>
      </c>
      <c r="K11" s="243"/>
      <c r="L11" s="243" t="e">
        <f t="shared" si="0"/>
        <v>#VALUE!</v>
      </c>
      <c r="M11" s="237"/>
    </row>
    <row r="12" spans="1:13" ht="12" customHeight="1">
      <c r="A12" s="47"/>
      <c r="B12" s="10" t="s">
        <v>17</v>
      </c>
      <c r="C12" s="291">
        <v>4141</v>
      </c>
      <c r="D12" s="293">
        <v>8576.33</v>
      </c>
      <c r="E12" s="291">
        <v>1738.2</v>
      </c>
      <c r="F12" s="293">
        <v>3374.28</v>
      </c>
      <c r="G12" s="207">
        <v>167.85</v>
      </c>
      <c r="H12" s="208">
        <v>268.91</v>
      </c>
      <c r="I12" s="200">
        <v>160.02723287978958</v>
      </c>
      <c r="J12" s="200">
        <v>309.9081557678178</v>
      </c>
      <c r="K12" s="243"/>
      <c r="L12" s="243">
        <f t="shared" si="0"/>
        <v>7.969403843190251</v>
      </c>
      <c r="M12" s="237"/>
    </row>
    <row r="13" spans="1:13" ht="12" customHeight="1">
      <c r="A13" s="47"/>
      <c r="B13" s="10" t="s">
        <v>18</v>
      </c>
      <c r="C13" s="74" t="s">
        <v>2</v>
      </c>
      <c r="D13" s="346">
        <v>707.9</v>
      </c>
      <c r="E13" s="74" t="s">
        <v>2</v>
      </c>
      <c r="F13" s="346">
        <v>263.2</v>
      </c>
      <c r="G13" s="207" t="s">
        <v>2</v>
      </c>
      <c r="H13" s="208" t="s">
        <v>2</v>
      </c>
      <c r="I13" s="200" t="s">
        <v>2</v>
      </c>
      <c r="J13" s="304">
        <v>132.01253918495297</v>
      </c>
      <c r="K13" s="243"/>
      <c r="L13" s="243" t="e">
        <f t="shared" si="0"/>
        <v>#VALUE!</v>
      </c>
      <c r="M13" s="237"/>
    </row>
    <row r="14" spans="1:13" ht="12" customHeight="1">
      <c r="A14" s="47"/>
      <c r="B14" s="10" t="s">
        <v>19</v>
      </c>
      <c r="C14" s="74" t="s">
        <v>2</v>
      </c>
      <c r="D14" s="346">
        <v>427.8</v>
      </c>
      <c r="E14" s="74" t="s">
        <v>2</v>
      </c>
      <c r="F14" s="346">
        <v>30.6</v>
      </c>
      <c r="G14" s="207" t="s">
        <v>2</v>
      </c>
      <c r="H14" s="208" t="s">
        <v>2</v>
      </c>
      <c r="I14" s="200" t="s">
        <v>2</v>
      </c>
      <c r="J14" s="304">
        <v>48.41695542792045</v>
      </c>
      <c r="K14" s="243"/>
      <c r="L14" s="243" t="e">
        <f t="shared" si="0"/>
        <v>#VALUE!</v>
      </c>
      <c r="M14" s="237"/>
    </row>
    <row r="15" spans="1:13" ht="12" customHeight="1">
      <c r="A15" s="47"/>
      <c r="B15" s="10" t="s">
        <v>20</v>
      </c>
      <c r="C15" s="74">
        <v>70.91</v>
      </c>
      <c r="D15" s="346">
        <v>85.3</v>
      </c>
      <c r="E15" s="74">
        <v>54.14</v>
      </c>
      <c r="F15" s="346">
        <v>66.19</v>
      </c>
      <c r="G15" s="207">
        <v>4.28</v>
      </c>
      <c r="H15" s="208" t="s">
        <v>2</v>
      </c>
      <c r="I15" s="200">
        <v>15.667367945850057</v>
      </c>
      <c r="J15" s="200">
        <v>18.41342435724102</v>
      </c>
      <c r="K15" s="243"/>
      <c r="L15" s="243" t="e">
        <f t="shared" si="0"/>
        <v>#VALUE!</v>
      </c>
      <c r="M15" s="237"/>
    </row>
    <row r="16" spans="1:13" ht="12" customHeight="1">
      <c r="A16" s="47"/>
      <c r="B16" s="10" t="s">
        <v>21</v>
      </c>
      <c r="C16" s="291">
        <v>1582</v>
      </c>
      <c r="D16" s="347">
        <v>1365</v>
      </c>
      <c r="E16" s="74">
        <v>786.7</v>
      </c>
      <c r="F16" s="347">
        <v>1126</v>
      </c>
      <c r="G16" s="207" t="s">
        <v>2</v>
      </c>
      <c r="H16" s="208" t="s">
        <v>2</v>
      </c>
      <c r="I16" s="200">
        <v>56.99105761262019</v>
      </c>
      <c r="J16" s="200">
        <v>76.5407392503086</v>
      </c>
      <c r="K16" s="243"/>
      <c r="L16" s="243" t="e">
        <f t="shared" si="0"/>
        <v>#VALUE!</v>
      </c>
      <c r="M16" s="237"/>
    </row>
    <row r="17" spans="1:13" ht="12" customHeight="1">
      <c r="A17" s="47"/>
      <c r="B17" s="10" t="s">
        <v>22</v>
      </c>
      <c r="C17" s="291">
        <v>5531.21</v>
      </c>
      <c r="D17" s="293">
        <v>6646.4</v>
      </c>
      <c r="E17" s="291">
        <v>2967.73</v>
      </c>
      <c r="F17" s="293">
        <v>3339.17</v>
      </c>
      <c r="G17" s="207">
        <v>472</v>
      </c>
      <c r="H17" s="208">
        <v>214.37</v>
      </c>
      <c r="I17" s="200">
        <v>195.30940440934518</v>
      </c>
      <c r="J17" s="200">
        <v>208.4636034461231</v>
      </c>
      <c r="K17" s="243"/>
      <c r="L17" s="243">
        <f t="shared" si="0"/>
        <v>6.4198588271935835</v>
      </c>
      <c r="M17" s="237"/>
    </row>
    <row r="18" spans="1:13" ht="12" customHeight="1">
      <c r="A18" s="47"/>
      <c r="B18" s="10" t="s">
        <v>23</v>
      </c>
      <c r="C18" s="74" t="s">
        <v>2</v>
      </c>
      <c r="D18" s="75">
        <v>307.05</v>
      </c>
      <c r="E18" s="74" t="s">
        <v>2</v>
      </c>
      <c r="F18" s="75">
        <v>196.33</v>
      </c>
      <c r="G18" s="207" t="s">
        <v>2</v>
      </c>
      <c r="H18" s="208">
        <v>16.83</v>
      </c>
      <c r="I18" s="200" t="s">
        <v>2</v>
      </c>
      <c r="J18" s="200">
        <v>112.83333333333334</v>
      </c>
      <c r="K18" s="243"/>
      <c r="L18" s="243">
        <f t="shared" si="0"/>
        <v>8.572301736871593</v>
      </c>
      <c r="M18" s="237"/>
    </row>
    <row r="19" spans="1:13" ht="12" customHeight="1">
      <c r="A19" s="47"/>
      <c r="B19" s="10" t="s">
        <v>24</v>
      </c>
      <c r="C19" s="74">
        <v>456.2</v>
      </c>
      <c r="D19" s="293">
        <v>2599</v>
      </c>
      <c r="E19" s="74">
        <v>365</v>
      </c>
      <c r="F19" s="293">
        <v>2082.5</v>
      </c>
      <c r="G19" s="207">
        <v>83.4</v>
      </c>
      <c r="H19" s="257">
        <v>231.5</v>
      </c>
      <c r="I19" s="200">
        <v>47.15153080997287</v>
      </c>
      <c r="J19" s="304">
        <v>253.45434231488707</v>
      </c>
      <c r="K19" s="243"/>
      <c r="L19" s="243">
        <f t="shared" si="0"/>
        <v>11.116446578631454</v>
      </c>
      <c r="M19" s="237"/>
    </row>
    <row r="20" spans="1:13" ht="12" customHeight="1">
      <c r="A20" s="47"/>
      <c r="B20" s="10" t="s">
        <v>25</v>
      </c>
      <c r="C20" s="74">
        <v>2.31</v>
      </c>
      <c r="D20" s="75">
        <v>3.9</v>
      </c>
      <c r="E20" s="74">
        <v>1.58</v>
      </c>
      <c r="F20" s="75">
        <v>2.41</v>
      </c>
      <c r="G20" s="207">
        <v>1.65</v>
      </c>
      <c r="H20" s="257">
        <v>0.71</v>
      </c>
      <c r="I20" s="200">
        <v>38.190821256038646</v>
      </c>
      <c r="J20" s="200">
        <v>58.60894941634242</v>
      </c>
      <c r="K20" s="243"/>
      <c r="L20" s="243">
        <f t="shared" si="0"/>
        <v>29.460580912863065</v>
      </c>
      <c r="M20" s="237"/>
    </row>
    <row r="21" spans="1:13" ht="12" customHeight="1">
      <c r="A21" s="47"/>
      <c r="B21" s="10" t="s">
        <v>26</v>
      </c>
      <c r="C21" s="74" t="s">
        <v>2</v>
      </c>
      <c r="D21" s="347">
        <v>931.7</v>
      </c>
      <c r="E21" s="74" t="s">
        <v>2</v>
      </c>
      <c r="F21" s="346">
        <v>357.1</v>
      </c>
      <c r="G21" s="207" t="s">
        <v>2</v>
      </c>
      <c r="H21" s="257" t="s">
        <v>2</v>
      </c>
      <c r="I21" s="200" t="s">
        <v>2</v>
      </c>
      <c r="J21" s="304">
        <v>113.32910187242146</v>
      </c>
      <c r="K21" s="243"/>
      <c r="L21" s="243"/>
      <c r="M21" s="237"/>
    </row>
    <row r="22" spans="1:13" ht="14.25">
      <c r="A22" s="47"/>
      <c r="B22" s="10" t="s">
        <v>27</v>
      </c>
      <c r="C22" s="74">
        <v>172.03</v>
      </c>
      <c r="D22" s="348">
        <v>423.54</v>
      </c>
      <c r="E22" s="250">
        <v>101.54</v>
      </c>
      <c r="F22" s="349">
        <v>173.25000000000003</v>
      </c>
      <c r="G22" s="251">
        <v>10.48</v>
      </c>
      <c r="H22" s="257" t="s">
        <v>2</v>
      </c>
      <c r="I22" s="258">
        <v>55.33558583106267</v>
      </c>
      <c r="J22" s="350">
        <v>90.04677754677756</v>
      </c>
      <c r="K22" s="243"/>
      <c r="L22" s="243"/>
      <c r="M22" s="237"/>
    </row>
    <row r="23" spans="1:13" ht="14.25">
      <c r="A23" s="47"/>
      <c r="B23" s="10" t="s">
        <v>28</v>
      </c>
      <c r="C23" s="74">
        <v>9.21</v>
      </c>
      <c r="D23" s="75">
        <v>31.97</v>
      </c>
      <c r="E23" s="74">
        <v>5.94</v>
      </c>
      <c r="F23" s="75">
        <v>29.87</v>
      </c>
      <c r="G23" s="207">
        <v>1.5</v>
      </c>
      <c r="H23" s="257">
        <v>1.54</v>
      </c>
      <c r="I23" s="200">
        <v>69.0418118466899</v>
      </c>
      <c r="J23" s="200">
        <v>346.9221835075494</v>
      </c>
      <c r="K23" s="243"/>
      <c r="L23" s="243">
        <f t="shared" si="0"/>
        <v>5.155674589889521</v>
      </c>
      <c r="M23" s="237"/>
    </row>
    <row r="24" spans="1:13" ht="14.25">
      <c r="A24" s="47"/>
      <c r="B24" s="10" t="s">
        <v>29</v>
      </c>
      <c r="C24" s="74">
        <v>338.53</v>
      </c>
      <c r="D24" s="346">
        <v>499.9</v>
      </c>
      <c r="E24" s="74">
        <v>132.44</v>
      </c>
      <c r="F24" s="346">
        <v>229.3</v>
      </c>
      <c r="G24" s="207">
        <v>23.82</v>
      </c>
      <c r="H24" s="257" t="s">
        <v>2</v>
      </c>
      <c r="I24" s="200">
        <v>78.64576467444553</v>
      </c>
      <c r="J24" s="304">
        <v>128.9093024955447</v>
      </c>
      <c r="K24" s="243"/>
      <c r="L24" s="243"/>
      <c r="M24" s="237"/>
    </row>
    <row r="25" spans="1:13" ht="14.25">
      <c r="A25" s="47"/>
      <c r="B25" s="10" t="s">
        <v>30</v>
      </c>
      <c r="C25" s="74" t="s">
        <v>2</v>
      </c>
      <c r="D25" s="75" t="s">
        <v>2</v>
      </c>
      <c r="E25" s="74" t="s">
        <v>2</v>
      </c>
      <c r="F25" s="75" t="s">
        <v>2</v>
      </c>
      <c r="G25" s="207" t="s">
        <v>2</v>
      </c>
      <c r="H25" s="257" t="s">
        <v>2</v>
      </c>
      <c r="I25" s="200" t="s">
        <v>2</v>
      </c>
      <c r="J25" s="200" t="s">
        <v>2</v>
      </c>
      <c r="K25" s="243"/>
      <c r="L25" s="243"/>
      <c r="M25" s="237"/>
    </row>
    <row r="26" spans="1:13" ht="14.25">
      <c r="A26" s="47"/>
      <c r="B26" s="10" t="s">
        <v>31</v>
      </c>
      <c r="C26" s="74">
        <v>132.6</v>
      </c>
      <c r="D26" s="346">
        <v>262.99</v>
      </c>
      <c r="E26" s="74">
        <v>46.1</v>
      </c>
      <c r="F26" s="346">
        <v>121.73</v>
      </c>
      <c r="G26" s="207">
        <v>10</v>
      </c>
      <c r="H26" s="257" t="s">
        <v>2</v>
      </c>
      <c r="I26" s="200">
        <v>157.12338104976143</v>
      </c>
      <c r="J26" s="304">
        <v>404.4186046511628</v>
      </c>
      <c r="K26" s="243"/>
      <c r="L26" s="243"/>
      <c r="M26" s="237"/>
    </row>
    <row r="27" spans="1:13" ht="14.25">
      <c r="A27" s="47"/>
      <c r="B27" s="10" t="s">
        <v>32</v>
      </c>
      <c r="C27" s="291">
        <v>1785.72</v>
      </c>
      <c r="D27" s="293">
        <v>2255.11</v>
      </c>
      <c r="E27" s="74">
        <v>872.97</v>
      </c>
      <c r="F27" s="293">
        <v>1082.76</v>
      </c>
      <c r="G27" s="207">
        <v>155.01</v>
      </c>
      <c r="H27" s="257">
        <v>156.94</v>
      </c>
      <c r="I27" s="200">
        <v>261.1337122345199</v>
      </c>
      <c r="J27" s="200">
        <v>324.2767295597484</v>
      </c>
      <c r="K27" s="243"/>
      <c r="L27" s="243">
        <f t="shared" si="0"/>
        <v>14.494440134471166</v>
      </c>
      <c r="M27" s="237"/>
    </row>
    <row r="28" spans="1:13" ht="14.25">
      <c r="A28" s="47"/>
      <c r="B28" s="10" t="s">
        <v>33</v>
      </c>
      <c r="C28" s="292">
        <v>1991.05</v>
      </c>
      <c r="D28" s="293">
        <v>5078.41</v>
      </c>
      <c r="E28" s="291">
        <v>1109.62</v>
      </c>
      <c r="F28" s="293">
        <v>1920.81</v>
      </c>
      <c r="G28" s="207">
        <v>137.21</v>
      </c>
      <c r="H28" s="257">
        <v>148.26</v>
      </c>
      <c r="I28" s="200">
        <v>131.83078293928955</v>
      </c>
      <c r="J28" s="200">
        <v>233.27787223706582</v>
      </c>
      <c r="K28" s="243"/>
      <c r="L28" s="243">
        <f t="shared" si="0"/>
        <v>7.7186187077326744</v>
      </c>
      <c r="M28" s="237"/>
    </row>
    <row r="29" spans="1:13" ht="14.25">
      <c r="A29" s="47"/>
      <c r="B29" s="10" t="s">
        <v>34</v>
      </c>
      <c r="C29" s="291">
        <v>1065.6</v>
      </c>
      <c r="D29" s="293">
        <v>1216.93</v>
      </c>
      <c r="E29" s="250">
        <v>810.29</v>
      </c>
      <c r="F29" s="75">
        <v>865.47</v>
      </c>
      <c r="G29" s="207">
        <v>92.59</v>
      </c>
      <c r="H29" s="257">
        <v>98.86</v>
      </c>
      <c r="I29" s="200">
        <v>367.340184873721</v>
      </c>
      <c r="J29" s="200">
        <v>414.4653666385718</v>
      </c>
      <c r="K29" s="243"/>
      <c r="L29" s="243">
        <f t="shared" si="0"/>
        <v>11.42269518296417</v>
      </c>
      <c r="M29" s="237"/>
    </row>
    <row r="30" spans="1:13" ht="14.25">
      <c r="A30" s="47"/>
      <c r="B30" s="10" t="s">
        <v>35</v>
      </c>
      <c r="C30" s="250">
        <v>530.53</v>
      </c>
      <c r="D30" s="293">
        <v>1721.75</v>
      </c>
      <c r="E30" s="250">
        <v>314.29</v>
      </c>
      <c r="F30" s="75">
        <v>810.74</v>
      </c>
      <c r="G30" s="207" t="s">
        <v>2</v>
      </c>
      <c r="H30" s="257">
        <v>68.27</v>
      </c>
      <c r="I30" s="200">
        <v>62.24727668845316</v>
      </c>
      <c r="J30" s="200">
        <v>175.2193645990923</v>
      </c>
      <c r="K30" s="243"/>
      <c r="L30" s="243">
        <f t="shared" si="0"/>
        <v>8.420702074647853</v>
      </c>
      <c r="M30" s="237"/>
    </row>
    <row r="31" spans="1:13" ht="14.25">
      <c r="A31" s="47"/>
      <c r="B31" s="10" t="s">
        <v>36</v>
      </c>
      <c r="C31" s="74">
        <v>195.15</v>
      </c>
      <c r="D31" s="75">
        <v>548.64</v>
      </c>
      <c r="E31" s="74">
        <v>115.21</v>
      </c>
      <c r="F31" s="75">
        <v>247.98</v>
      </c>
      <c r="G31" s="207">
        <v>8.32</v>
      </c>
      <c r="H31" s="257">
        <v>18.07</v>
      </c>
      <c r="I31" s="200">
        <v>98.80428816466552</v>
      </c>
      <c r="J31" s="200">
        <v>217.7172958735733</v>
      </c>
      <c r="K31" s="243"/>
      <c r="L31" s="243">
        <f t="shared" si="0"/>
        <v>7.286877974030165</v>
      </c>
      <c r="M31" s="237"/>
    </row>
    <row r="32" spans="1:13" ht="14.25">
      <c r="A32" s="47"/>
      <c r="B32" s="10" t="s">
        <v>37</v>
      </c>
      <c r="C32" s="74">
        <v>623.88</v>
      </c>
      <c r="D32" s="75">
        <v>1248.95</v>
      </c>
      <c r="E32" s="74">
        <v>259.41</v>
      </c>
      <c r="F32" s="75">
        <v>406.98</v>
      </c>
      <c r="G32" s="207">
        <v>32.56</v>
      </c>
      <c r="H32" s="257">
        <v>78.4</v>
      </c>
      <c r="I32" s="200">
        <v>148.14980011422043</v>
      </c>
      <c r="J32" s="200">
        <v>228</v>
      </c>
      <c r="K32" s="243"/>
      <c r="L32" s="243">
        <f t="shared" si="0"/>
        <v>19.263845889232886</v>
      </c>
      <c r="M32" s="237"/>
    </row>
    <row r="33" spans="1:13" ht="14.25">
      <c r="A33" s="47"/>
      <c r="B33" s="10" t="s">
        <v>38</v>
      </c>
      <c r="C33" s="291">
        <v>3235</v>
      </c>
      <c r="D33" s="293">
        <v>4855</v>
      </c>
      <c r="E33" s="291">
        <v>2422</v>
      </c>
      <c r="F33" s="293">
        <v>3509</v>
      </c>
      <c r="G33" s="207">
        <v>388</v>
      </c>
      <c r="H33" s="257">
        <v>433</v>
      </c>
      <c r="I33" s="200">
        <v>120.79252263363607</v>
      </c>
      <c r="J33" s="304">
        <v>180.27228358592345</v>
      </c>
      <c r="K33" s="243"/>
      <c r="L33" s="243">
        <f t="shared" si="0"/>
        <v>12.339697919635224</v>
      </c>
      <c r="M33" s="237"/>
    </row>
    <row r="34" spans="1:13" ht="14.25">
      <c r="A34" s="48"/>
      <c r="B34" s="11" t="s">
        <v>39</v>
      </c>
      <c r="C34" s="76" t="s">
        <v>2</v>
      </c>
      <c r="D34" s="294">
        <v>4610.99</v>
      </c>
      <c r="E34" s="76" t="s">
        <v>2</v>
      </c>
      <c r="F34" s="294">
        <v>3785.66</v>
      </c>
      <c r="G34" s="209" t="s">
        <v>2</v>
      </c>
      <c r="H34" s="259">
        <v>733.35</v>
      </c>
      <c r="I34" s="201" t="s">
        <v>2</v>
      </c>
      <c r="J34" s="201">
        <v>190.88519488325255</v>
      </c>
      <c r="K34" s="243"/>
      <c r="L34" s="243">
        <f t="shared" si="0"/>
        <v>19.371787218080865</v>
      </c>
      <c r="M34" s="237"/>
    </row>
    <row r="35" spans="1:13" ht="14.25">
      <c r="A35" s="47"/>
      <c r="B35" s="12" t="s">
        <v>40</v>
      </c>
      <c r="C35" s="77">
        <v>791.17</v>
      </c>
      <c r="D35" s="295">
        <v>1908.53</v>
      </c>
      <c r="E35" s="77">
        <v>356.83</v>
      </c>
      <c r="F35" s="78">
        <v>787.08</v>
      </c>
      <c r="G35" s="210">
        <v>20.47</v>
      </c>
      <c r="H35" s="260">
        <v>161.08</v>
      </c>
      <c r="I35" s="202">
        <v>118.11635220125787</v>
      </c>
      <c r="J35" s="202">
        <v>250.3435114503817</v>
      </c>
      <c r="K35" s="243"/>
      <c r="L35" s="243">
        <f t="shared" si="0"/>
        <v>20.465518117599228</v>
      </c>
      <c r="M35" s="237"/>
    </row>
    <row r="36" spans="1:13" ht="14.25">
      <c r="A36" s="49"/>
      <c r="B36" s="106" t="s">
        <v>43</v>
      </c>
      <c r="C36" s="72" t="s">
        <v>2</v>
      </c>
      <c r="D36" s="296" t="s">
        <v>2</v>
      </c>
      <c r="E36" s="72" t="s">
        <v>2</v>
      </c>
      <c r="F36" s="73" t="s">
        <v>2</v>
      </c>
      <c r="G36" s="205" t="s">
        <v>2</v>
      </c>
      <c r="H36" s="261" t="s">
        <v>2</v>
      </c>
      <c r="I36" s="199" t="s">
        <v>2</v>
      </c>
      <c r="J36" s="200" t="s">
        <v>2</v>
      </c>
      <c r="M36" s="50"/>
    </row>
    <row r="37" spans="1:13" ht="14.25">
      <c r="A37" s="49"/>
      <c r="B37" s="107" t="s">
        <v>44</v>
      </c>
      <c r="C37" s="77">
        <v>569.63</v>
      </c>
      <c r="D37" s="78">
        <v>837.35</v>
      </c>
      <c r="E37" s="77">
        <v>175.15</v>
      </c>
      <c r="F37" s="78">
        <v>329.72</v>
      </c>
      <c r="G37" s="210">
        <v>83.16</v>
      </c>
      <c r="H37" s="211">
        <v>142.99</v>
      </c>
      <c r="I37" s="202">
        <v>158.2163126593033</v>
      </c>
      <c r="J37" s="202">
        <v>272.9470198675497</v>
      </c>
      <c r="M37" s="50"/>
    </row>
    <row r="38" spans="1:10" ht="14.25">
      <c r="A38" s="49"/>
      <c r="B38" s="45" t="s">
        <v>452</v>
      </c>
      <c r="I38" s="22"/>
      <c r="J38" s="49"/>
    </row>
    <row r="39" spans="1:10" ht="14.25">
      <c r="A39" s="49"/>
      <c r="B39" s="343" t="s">
        <v>470</v>
      </c>
      <c r="I39" s="22"/>
      <c r="J39" s="49"/>
    </row>
    <row r="40" spans="1:2" ht="12" customHeight="1">
      <c r="A40" s="49"/>
      <c r="B40" s="83" t="s">
        <v>54</v>
      </c>
    </row>
    <row r="41" spans="1:2" ht="12" customHeight="1">
      <c r="A41" s="49"/>
      <c r="B41" s="214"/>
    </row>
    <row r="42" spans="1:10" ht="12" customHeight="1">
      <c r="A42" s="22"/>
      <c r="C42" s="84"/>
      <c r="D42" s="84"/>
      <c r="E42" s="84"/>
      <c r="F42" s="84"/>
      <c r="G42" s="84"/>
      <c r="H42" s="84"/>
      <c r="I42" s="84"/>
      <c r="J42" s="84"/>
    </row>
    <row r="43" ht="14.25">
      <c r="A43" s="22"/>
    </row>
    <row r="44" ht="14.25">
      <c r="A44" s="22"/>
    </row>
    <row r="45" spans="1:4" ht="14.25">
      <c r="A45" s="22"/>
      <c r="B45" s="22"/>
      <c r="C45" s="22"/>
      <c r="D45" s="22"/>
    </row>
    <row r="46" spans="1:4" ht="14.25">
      <c r="A46" s="22"/>
      <c r="B46" s="22"/>
      <c r="C46" s="22"/>
      <c r="D46" s="22"/>
    </row>
    <row r="47" spans="1:4" ht="14.25">
      <c r="A47" s="22"/>
      <c r="B47" s="22"/>
      <c r="C47" s="22"/>
      <c r="D47" s="22"/>
    </row>
    <row r="48" spans="1:8" ht="14.25">
      <c r="A48" s="22"/>
      <c r="B48" s="22"/>
      <c r="H48" s="50"/>
    </row>
    <row r="49" spans="1:2" ht="14.25">
      <c r="A49" s="22"/>
      <c r="B49" s="22"/>
    </row>
    <row r="50" spans="1:2" ht="14.25">
      <c r="A50" s="22"/>
      <c r="B50" s="22"/>
    </row>
    <row r="51" spans="1:2" ht="14.25">
      <c r="A51" s="22"/>
      <c r="B51" s="22"/>
    </row>
    <row r="52" spans="1:2" ht="14.25">
      <c r="A52" s="22"/>
      <c r="B52" s="22"/>
    </row>
    <row r="53" spans="1:2" ht="14.25">
      <c r="A53" s="22"/>
      <c r="B53" s="22"/>
    </row>
    <row r="54" spans="1:2" ht="14.25">
      <c r="A54" s="22"/>
      <c r="B54" s="22"/>
    </row>
    <row r="55" spans="1:2" ht="14.25">
      <c r="A55" s="22"/>
      <c r="B55" s="22"/>
    </row>
    <row r="56" spans="1:2" ht="14.25">
      <c r="A56" s="22"/>
      <c r="B56" s="22"/>
    </row>
    <row r="57" spans="1:2" ht="14.25">
      <c r="A57" s="22"/>
      <c r="B57" s="22"/>
    </row>
    <row r="58" spans="1:2" ht="14.25">
      <c r="A58" s="22"/>
      <c r="B58" s="85" t="s">
        <v>53</v>
      </c>
    </row>
    <row r="59" spans="1:2" ht="14.25">
      <c r="A59" s="22"/>
      <c r="B59" s="22" t="s">
        <v>445</v>
      </c>
    </row>
    <row r="60" spans="1:2" ht="14.25">
      <c r="A60" s="22"/>
      <c r="B60" s="22" t="s">
        <v>68</v>
      </c>
    </row>
    <row r="61" ht="14.25">
      <c r="B61" s="22"/>
    </row>
    <row r="62" spans="2:17" ht="12" customHeight="1">
      <c r="B62" s="22"/>
      <c r="G62" s="6" t="s">
        <v>459</v>
      </c>
      <c r="H62" s="3"/>
      <c r="I62" s="3"/>
      <c r="L62" s="6" t="s">
        <v>417</v>
      </c>
      <c r="M62" s="3"/>
      <c r="N62" s="3"/>
      <c r="O62" s="3"/>
      <c r="P62" s="3"/>
      <c r="Q62" s="3"/>
    </row>
    <row r="63" spans="7:17" ht="14.25">
      <c r="G63" s="3"/>
      <c r="H63" s="3"/>
      <c r="I63" s="3"/>
      <c r="L63" s="3"/>
      <c r="M63" s="3"/>
      <c r="N63" s="3"/>
      <c r="O63" s="3"/>
      <c r="P63" s="3"/>
      <c r="Q63" s="3"/>
    </row>
    <row r="64" spans="7:17" ht="12" customHeight="1">
      <c r="G64" s="6" t="s">
        <v>418</v>
      </c>
      <c r="H64" s="58">
        <v>43553.41789351852</v>
      </c>
      <c r="I64" s="3"/>
      <c r="L64" s="6" t="s">
        <v>418</v>
      </c>
      <c r="M64" s="58">
        <v>43545.51431712963</v>
      </c>
      <c r="N64" s="3"/>
      <c r="O64" s="3"/>
      <c r="P64" s="3"/>
      <c r="Q64" s="3"/>
    </row>
    <row r="65" spans="7:17" ht="12" customHeight="1">
      <c r="G65" s="6" t="s">
        <v>419</v>
      </c>
      <c r="H65" s="58">
        <v>43598.68280913195</v>
      </c>
      <c r="I65" s="3"/>
      <c r="L65" s="6" t="s">
        <v>419</v>
      </c>
      <c r="M65" s="58">
        <v>43598.68552136574</v>
      </c>
      <c r="N65" s="3"/>
      <c r="O65" s="3"/>
      <c r="P65" s="3"/>
      <c r="Q65" s="3"/>
    </row>
    <row r="66" spans="7:17" ht="14.25">
      <c r="G66" s="6" t="s">
        <v>420</v>
      </c>
      <c r="H66" s="6" t="s">
        <v>460</v>
      </c>
      <c r="I66" s="3"/>
      <c r="L66" s="6" t="s">
        <v>420</v>
      </c>
      <c r="M66" s="6" t="s">
        <v>421</v>
      </c>
      <c r="N66" s="3"/>
      <c r="O66" s="3"/>
      <c r="P66" s="3"/>
      <c r="Q66" s="3"/>
    </row>
    <row r="67" spans="7:17" ht="14.25">
      <c r="G67" s="3"/>
      <c r="H67" s="3"/>
      <c r="I67" s="3"/>
      <c r="L67" s="3"/>
      <c r="M67" s="3"/>
      <c r="N67" s="3"/>
      <c r="O67" s="3"/>
      <c r="P67" s="3"/>
      <c r="Q67" s="3"/>
    </row>
    <row r="68" spans="7:17" ht="14.25">
      <c r="G68" s="3" t="s">
        <v>422</v>
      </c>
      <c r="H68" s="3" t="s">
        <v>461</v>
      </c>
      <c r="I68" s="3"/>
      <c r="L68" s="6" t="s">
        <v>422</v>
      </c>
      <c r="M68" s="6" t="s">
        <v>423</v>
      </c>
      <c r="N68" s="3"/>
      <c r="O68" s="3"/>
      <c r="P68" s="3"/>
      <c r="Q68" s="3"/>
    </row>
    <row r="69" spans="3:17" ht="27" customHeight="1">
      <c r="C69" s="377" t="s">
        <v>12</v>
      </c>
      <c r="D69" s="378"/>
      <c r="G69" s="6" t="s">
        <v>462</v>
      </c>
      <c r="H69" s="6" t="s">
        <v>398</v>
      </c>
      <c r="I69" s="3"/>
      <c r="L69" s="6" t="s">
        <v>424</v>
      </c>
      <c r="M69" s="6" t="s">
        <v>426</v>
      </c>
      <c r="N69" s="3"/>
      <c r="O69" s="3"/>
      <c r="P69" s="3"/>
      <c r="Q69" s="3"/>
    </row>
    <row r="70" spans="3:17" ht="14.25">
      <c r="C70" s="379" t="s">
        <v>8</v>
      </c>
      <c r="D70" s="380"/>
      <c r="G70" s="3"/>
      <c r="H70" s="3"/>
      <c r="I70" s="3"/>
      <c r="L70" s="3"/>
      <c r="M70" s="3"/>
      <c r="N70" s="3"/>
      <c r="O70" s="3"/>
      <c r="P70" s="3"/>
      <c r="Q70" s="3"/>
    </row>
    <row r="71" spans="3:16" ht="14.25">
      <c r="C71" s="103">
        <v>2005</v>
      </c>
      <c r="D71" s="104">
        <v>2015</v>
      </c>
      <c r="G71" s="351" t="s">
        <v>0</v>
      </c>
      <c r="H71" s="351" t="s">
        <v>1</v>
      </c>
      <c r="I71" s="351" t="s">
        <v>463</v>
      </c>
      <c r="L71" s="351" t="s">
        <v>0</v>
      </c>
      <c r="M71" s="351" t="s">
        <v>1</v>
      </c>
      <c r="N71" s="351" t="s">
        <v>465</v>
      </c>
      <c r="O71" s="351" t="s">
        <v>466</v>
      </c>
      <c r="P71" s="351" t="s">
        <v>465</v>
      </c>
    </row>
    <row r="72" spans="2:16" ht="14.25">
      <c r="B72" s="45" t="s">
        <v>3</v>
      </c>
      <c r="C72" s="198" t="s">
        <v>2</v>
      </c>
      <c r="D72" s="302">
        <v>201.21300728204415</v>
      </c>
      <c r="E72" s="335" t="e">
        <f>M72/H72*1000</f>
        <v>#VALUE!</v>
      </c>
      <c r="F72" s="335">
        <f aca="true" t="shared" si="1" ref="F72:F100">O72/I72*1000</f>
        <v>201.21239385512246</v>
      </c>
      <c r="G72" s="351" t="s">
        <v>464</v>
      </c>
      <c r="H72" s="352">
        <v>134000</v>
      </c>
      <c r="I72" s="352">
        <v>134486</v>
      </c>
      <c r="L72" s="351" t="s">
        <v>464</v>
      </c>
      <c r="M72" s="353" t="s">
        <v>2</v>
      </c>
      <c r="N72" s="353" t="s">
        <v>467</v>
      </c>
      <c r="O72" s="354">
        <v>27060.25</v>
      </c>
      <c r="P72" s="353" t="s">
        <v>468</v>
      </c>
    </row>
    <row r="73" spans="2:16" ht="14.25">
      <c r="B73" s="45" t="s">
        <v>13</v>
      </c>
      <c r="C73" s="199" t="s">
        <v>2</v>
      </c>
      <c r="D73" s="303">
        <v>141.56770304947187</v>
      </c>
      <c r="E73" s="335" t="e">
        <f aca="true" t="shared" si="2" ref="E73:E102">M73/H73*1000</f>
        <v>#VALUE!</v>
      </c>
      <c r="F73" s="335">
        <f t="shared" si="1"/>
        <v>141.56770304947187</v>
      </c>
      <c r="G73" s="351" t="s">
        <v>13</v>
      </c>
      <c r="H73" s="354">
        <v>665.43</v>
      </c>
      <c r="I73" s="354">
        <v>670.28</v>
      </c>
      <c r="L73" s="351" t="s">
        <v>13</v>
      </c>
      <c r="M73" s="353" t="s">
        <v>2</v>
      </c>
      <c r="N73" s="353" t="s">
        <v>467</v>
      </c>
      <c r="O73" s="354">
        <v>94.89</v>
      </c>
      <c r="P73" s="353" t="s">
        <v>468</v>
      </c>
    </row>
    <row r="74" spans="2:16" ht="14.25">
      <c r="B74" s="45" t="s">
        <v>14</v>
      </c>
      <c r="C74" s="200">
        <v>32.78028114017962</v>
      </c>
      <c r="D74" s="200">
        <v>106.02349751468594</v>
      </c>
      <c r="E74" s="335">
        <f t="shared" si="2"/>
        <v>32.78016399843811</v>
      </c>
      <c r="F74" s="335">
        <f t="shared" si="1"/>
        <v>106.02349751468594</v>
      </c>
      <c r="G74" s="351" t="s">
        <v>14</v>
      </c>
      <c r="H74" s="354">
        <v>2561</v>
      </c>
      <c r="I74" s="354">
        <v>2213</v>
      </c>
      <c r="L74" s="351" t="s">
        <v>14</v>
      </c>
      <c r="M74" s="354">
        <v>83.95</v>
      </c>
      <c r="N74" s="353" t="s">
        <v>467</v>
      </c>
      <c r="O74" s="354">
        <v>234.63</v>
      </c>
      <c r="P74" s="353" t="s">
        <v>467</v>
      </c>
    </row>
    <row r="75" spans="2:16" ht="14.25">
      <c r="B75" s="45" t="s">
        <v>454</v>
      </c>
      <c r="C75" s="200">
        <v>196.91107978797322</v>
      </c>
      <c r="D75" s="200">
        <v>487.928059492609</v>
      </c>
      <c r="E75" s="335">
        <f t="shared" si="2"/>
        <v>196.9109209664291</v>
      </c>
      <c r="F75" s="335">
        <f t="shared" si="1"/>
        <v>487.928059492609</v>
      </c>
      <c r="G75" s="351" t="s">
        <v>454</v>
      </c>
      <c r="H75" s="354">
        <v>2518.55</v>
      </c>
      <c r="I75" s="354">
        <v>2300.79</v>
      </c>
      <c r="L75" s="351" t="s">
        <v>454</v>
      </c>
      <c r="M75" s="354">
        <v>495.93</v>
      </c>
      <c r="N75" s="353" t="s">
        <v>467</v>
      </c>
      <c r="O75" s="354">
        <v>1122.62</v>
      </c>
      <c r="P75" s="353" t="s">
        <v>467</v>
      </c>
    </row>
    <row r="76" spans="2:16" ht="14.25">
      <c r="B76" s="45" t="s">
        <v>16</v>
      </c>
      <c r="C76" s="200" t="s">
        <v>2</v>
      </c>
      <c r="D76" s="304">
        <v>482.49829613966415</v>
      </c>
      <c r="E76" s="335" t="e">
        <f t="shared" si="2"/>
        <v>#VALUE!</v>
      </c>
      <c r="F76" s="335">
        <f t="shared" si="1"/>
        <v>482.49829613966415</v>
      </c>
      <c r="G76" s="351" t="s">
        <v>16</v>
      </c>
      <c r="H76" s="354">
        <v>533.55</v>
      </c>
      <c r="I76" s="354">
        <v>572.23</v>
      </c>
      <c r="L76" s="351" t="s">
        <v>16</v>
      </c>
      <c r="M76" s="353" t="s">
        <v>2</v>
      </c>
      <c r="N76" s="353" t="s">
        <v>467</v>
      </c>
      <c r="O76" s="354">
        <v>276.1</v>
      </c>
      <c r="P76" s="353" t="s">
        <v>468</v>
      </c>
    </row>
    <row r="77" spans="2:16" ht="14.25">
      <c r="B77" s="45" t="s">
        <v>17</v>
      </c>
      <c r="C77" s="200">
        <v>160.02723287978958</v>
      </c>
      <c r="D77" s="200">
        <v>309.9081557678178</v>
      </c>
      <c r="E77" s="335">
        <f t="shared" si="2"/>
        <v>160.02769320568189</v>
      </c>
      <c r="F77" s="335">
        <f t="shared" si="1"/>
        <v>309.9081557678178</v>
      </c>
      <c r="G77" s="351" t="s">
        <v>425</v>
      </c>
      <c r="H77" s="354">
        <v>10861.87</v>
      </c>
      <c r="I77" s="354">
        <v>10888</v>
      </c>
      <c r="L77" s="351" t="s">
        <v>425</v>
      </c>
      <c r="M77" s="354">
        <v>1738.2</v>
      </c>
      <c r="N77" s="353" t="s">
        <v>467</v>
      </c>
      <c r="O77" s="354">
        <v>3374.28</v>
      </c>
      <c r="P77" s="353" t="s">
        <v>469</v>
      </c>
    </row>
    <row r="78" spans="2:16" ht="14.25">
      <c r="B78" s="45" t="s">
        <v>18</v>
      </c>
      <c r="C78" s="200" t="s">
        <v>2</v>
      </c>
      <c r="D78" s="304">
        <v>132.01253918495297</v>
      </c>
      <c r="E78" s="335" t="e">
        <f t="shared" si="2"/>
        <v>#VALUE!</v>
      </c>
      <c r="F78" s="335">
        <f t="shared" si="1"/>
        <v>132.01253918495297</v>
      </c>
      <c r="G78" s="351" t="s">
        <v>18</v>
      </c>
      <c r="H78" s="354">
        <v>2074.1</v>
      </c>
      <c r="I78" s="354">
        <v>1993.75</v>
      </c>
      <c r="L78" s="351" t="s">
        <v>18</v>
      </c>
      <c r="M78" s="353" t="s">
        <v>2</v>
      </c>
      <c r="N78" s="353" t="s">
        <v>467</v>
      </c>
      <c r="O78" s="354">
        <v>263.2</v>
      </c>
      <c r="P78" s="353" t="s">
        <v>468</v>
      </c>
    </row>
    <row r="79" spans="2:16" ht="14.25">
      <c r="B79" s="45" t="s">
        <v>19</v>
      </c>
      <c r="C79" s="200" t="s">
        <v>2</v>
      </c>
      <c r="D79" s="304">
        <v>48.41695542792045</v>
      </c>
      <c r="E79" s="335" t="e">
        <f t="shared" si="2"/>
        <v>#VALUE!</v>
      </c>
      <c r="F79" s="335">
        <f t="shared" si="1"/>
        <v>48.41695542792045</v>
      </c>
      <c r="G79" s="351" t="s">
        <v>19</v>
      </c>
      <c r="H79" s="354">
        <v>579.69</v>
      </c>
      <c r="I79" s="354">
        <v>632.01</v>
      </c>
      <c r="L79" s="351" t="s">
        <v>19</v>
      </c>
      <c r="M79" s="353" t="s">
        <v>2</v>
      </c>
      <c r="N79" s="353" t="s">
        <v>467</v>
      </c>
      <c r="O79" s="354">
        <v>30.6</v>
      </c>
      <c r="P79" s="353" t="s">
        <v>468</v>
      </c>
    </row>
    <row r="80" spans="2:16" ht="14.25">
      <c r="B80" s="45" t="s">
        <v>20</v>
      </c>
      <c r="C80" s="200">
        <v>15.667367945850057</v>
      </c>
      <c r="D80" s="200">
        <v>18.41342435724102</v>
      </c>
      <c r="E80" s="335">
        <f t="shared" si="2"/>
        <v>15.667367945850057</v>
      </c>
      <c r="F80" s="335">
        <f t="shared" si="1"/>
        <v>18.41342435724102</v>
      </c>
      <c r="G80" s="351" t="s">
        <v>20</v>
      </c>
      <c r="H80" s="354">
        <v>3455.59</v>
      </c>
      <c r="I80" s="354">
        <v>3594.66</v>
      </c>
      <c r="L80" s="351" t="s">
        <v>20</v>
      </c>
      <c r="M80" s="354">
        <v>54.14</v>
      </c>
      <c r="N80" s="353" t="s">
        <v>467</v>
      </c>
      <c r="O80" s="354">
        <v>66.19</v>
      </c>
      <c r="P80" s="353" t="s">
        <v>468</v>
      </c>
    </row>
    <row r="81" spans="2:16" ht="14.25">
      <c r="B81" s="45" t="s">
        <v>21</v>
      </c>
      <c r="C81" s="200">
        <v>56.99105761262019</v>
      </c>
      <c r="D81" s="200">
        <v>76.5407392503086</v>
      </c>
      <c r="E81" s="335">
        <f t="shared" si="2"/>
        <v>56.99105761262019</v>
      </c>
      <c r="F81" s="335">
        <f t="shared" si="1"/>
        <v>76.5407392503086</v>
      </c>
      <c r="G81" s="351" t="s">
        <v>21</v>
      </c>
      <c r="H81" s="354">
        <v>13803.92</v>
      </c>
      <c r="I81" s="354">
        <v>14711.12</v>
      </c>
      <c r="L81" s="351" t="s">
        <v>21</v>
      </c>
      <c r="M81" s="354">
        <v>786.7</v>
      </c>
      <c r="N81" s="353" t="s">
        <v>467</v>
      </c>
      <c r="O81" s="354">
        <v>1126</v>
      </c>
      <c r="P81" s="353" t="s">
        <v>468</v>
      </c>
    </row>
    <row r="82" spans="2:16" ht="14.25">
      <c r="B82" s="45" t="s">
        <v>22</v>
      </c>
      <c r="C82" s="200">
        <v>195.30940440934518</v>
      </c>
      <c r="D82" s="200">
        <v>208.4636034461231</v>
      </c>
      <c r="E82" s="335">
        <f t="shared" si="2"/>
        <v>195.30964132938468</v>
      </c>
      <c r="F82" s="335">
        <f t="shared" si="1"/>
        <v>208.4636034461231</v>
      </c>
      <c r="G82" s="351" t="s">
        <v>22</v>
      </c>
      <c r="H82" s="354">
        <v>15195</v>
      </c>
      <c r="I82" s="354">
        <v>16018</v>
      </c>
      <c r="L82" s="351" t="s">
        <v>22</v>
      </c>
      <c r="M82" s="354">
        <v>2967.73</v>
      </c>
      <c r="N82" s="353" t="s">
        <v>467</v>
      </c>
      <c r="O82" s="354">
        <v>3339.17</v>
      </c>
      <c r="P82" s="353" t="s">
        <v>467</v>
      </c>
    </row>
    <row r="83" spans="2:16" ht="14.25">
      <c r="B83" s="45" t="s">
        <v>23</v>
      </c>
      <c r="C83" s="200" t="s">
        <v>2</v>
      </c>
      <c r="D83" s="200">
        <v>112.83333333333334</v>
      </c>
      <c r="E83" s="335" t="e">
        <f t="shared" si="2"/>
        <v>#VALUE!</v>
      </c>
      <c r="F83" s="335">
        <f t="shared" si="1"/>
        <v>112.83333333333334</v>
      </c>
      <c r="G83" s="351" t="s">
        <v>23</v>
      </c>
      <c r="H83" s="354">
        <v>1745</v>
      </c>
      <c r="I83" s="354">
        <v>1740</v>
      </c>
      <c r="L83" s="351" t="s">
        <v>23</v>
      </c>
      <c r="M83" s="353" t="s">
        <v>2</v>
      </c>
      <c r="N83" s="353" t="s">
        <v>467</v>
      </c>
      <c r="O83" s="354">
        <v>196.33</v>
      </c>
      <c r="P83" s="353" t="s">
        <v>467</v>
      </c>
    </row>
    <row r="84" spans="2:16" ht="14.25">
      <c r="B84" s="45" t="s">
        <v>24</v>
      </c>
      <c r="C84" s="200">
        <v>47.15153080997287</v>
      </c>
      <c r="D84" s="304">
        <v>253.45434231488707</v>
      </c>
      <c r="E84" s="335">
        <f t="shared" si="2"/>
        <v>47.15153080997287</v>
      </c>
      <c r="F84" s="335">
        <f t="shared" si="1"/>
        <v>253.45434231488707</v>
      </c>
      <c r="G84" s="351" t="s">
        <v>24</v>
      </c>
      <c r="H84" s="354">
        <v>7741</v>
      </c>
      <c r="I84" s="354">
        <v>8216.47</v>
      </c>
      <c r="L84" s="351" t="s">
        <v>24</v>
      </c>
      <c r="M84" s="354">
        <v>365</v>
      </c>
      <c r="N84" s="353" t="s">
        <v>467</v>
      </c>
      <c r="O84" s="354">
        <v>2082.5</v>
      </c>
      <c r="P84" s="353" t="s">
        <v>467</v>
      </c>
    </row>
    <row r="85" spans="2:16" ht="14.25">
      <c r="B85" s="45" t="s">
        <v>25</v>
      </c>
      <c r="C85" s="200">
        <v>38.190821256038646</v>
      </c>
      <c r="D85" s="200">
        <v>58.60894941634242</v>
      </c>
      <c r="E85" s="335">
        <f t="shared" si="2"/>
        <v>38.16425120772947</v>
      </c>
      <c r="F85" s="335">
        <f t="shared" si="1"/>
        <v>58.60894941634242</v>
      </c>
      <c r="G85" s="351" t="s">
        <v>25</v>
      </c>
      <c r="H85" s="354">
        <v>41.4</v>
      </c>
      <c r="I85" s="354">
        <v>41.12</v>
      </c>
      <c r="L85" s="351" t="s">
        <v>25</v>
      </c>
      <c r="M85" s="354">
        <v>1.58</v>
      </c>
      <c r="N85" s="353" t="s">
        <v>467</v>
      </c>
      <c r="O85" s="354">
        <v>2.41</v>
      </c>
      <c r="P85" s="353" t="s">
        <v>467</v>
      </c>
    </row>
    <row r="86" spans="2:16" ht="14.25">
      <c r="B86" s="45" t="s">
        <v>26</v>
      </c>
      <c r="C86" s="200" t="s">
        <v>2</v>
      </c>
      <c r="D86" s="304">
        <v>144.7953030783878</v>
      </c>
      <c r="E86" s="335" t="e">
        <f t="shared" si="2"/>
        <v>#VALUE!</v>
      </c>
      <c r="F86" s="335">
        <f t="shared" si="1"/>
        <v>144.7953030783878</v>
      </c>
      <c r="G86" s="351" t="s">
        <v>26</v>
      </c>
      <c r="H86" s="354">
        <v>3088</v>
      </c>
      <c r="I86" s="354">
        <v>3151</v>
      </c>
      <c r="L86" s="351" t="s">
        <v>26</v>
      </c>
      <c r="M86" s="353" t="s">
        <v>2</v>
      </c>
      <c r="N86" s="353" t="s">
        <v>467</v>
      </c>
      <c r="O86" s="354">
        <v>456.25</v>
      </c>
      <c r="P86" s="353" t="s">
        <v>468</v>
      </c>
    </row>
    <row r="87" spans="2:16" ht="14.25">
      <c r="B87" s="45" t="s">
        <v>27</v>
      </c>
      <c r="C87" s="258">
        <v>55.33558583106267</v>
      </c>
      <c r="D87" s="258">
        <v>310.6600831600832</v>
      </c>
      <c r="E87" s="335">
        <f t="shared" si="2"/>
        <v>55.33514986376022</v>
      </c>
      <c r="F87" s="335">
        <f t="shared" si="1"/>
        <v>310.6600831600832</v>
      </c>
      <c r="G87" s="351" t="s">
        <v>27</v>
      </c>
      <c r="H87" s="354">
        <v>1835</v>
      </c>
      <c r="I87" s="354">
        <v>1924</v>
      </c>
      <c r="L87" s="351" t="s">
        <v>27</v>
      </c>
      <c r="M87" s="354">
        <v>101.54</v>
      </c>
      <c r="N87" s="353" t="s">
        <v>467</v>
      </c>
      <c r="O87" s="354">
        <v>597.71</v>
      </c>
      <c r="P87" s="353" t="s">
        <v>468</v>
      </c>
    </row>
    <row r="88" spans="2:16" ht="14.25">
      <c r="B88" s="45" t="s">
        <v>28</v>
      </c>
      <c r="C88" s="200">
        <v>69.0418118466899</v>
      </c>
      <c r="D88" s="200">
        <v>346.9221835075494</v>
      </c>
      <c r="E88" s="335">
        <f t="shared" si="2"/>
        <v>68.98954703832753</v>
      </c>
      <c r="F88" s="335">
        <f t="shared" si="1"/>
        <v>346.9221835075494</v>
      </c>
      <c r="G88" s="351" t="s">
        <v>28</v>
      </c>
      <c r="H88" s="354">
        <v>86.1</v>
      </c>
      <c r="I88" s="354">
        <v>86.1</v>
      </c>
      <c r="L88" s="351" t="s">
        <v>28</v>
      </c>
      <c r="M88" s="354">
        <v>5.94</v>
      </c>
      <c r="N88" s="353" t="s">
        <v>467</v>
      </c>
      <c r="O88" s="354">
        <v>29.87</v>
      </c>
      <c r="P88" s="353" t="s">
        <v>469</v>
      </c>
    </row>
    <row r="89" spans="2:16" ht="14.25">
      <c r="B89" s="45" t="s">
        <v>29</v>
      </c>
      <c r="C89" s="200">
        <v>78.64576467444553</v>
      </c>
      <c r="D89" s="304">
        <v>128.9093024955447</v>
      </c>
      <c r="E89" s="335">
        <f t="shared" si="2"/>
        <v>78.64374573201509</v>
      </c>
      <c r="F89" s="335">
        <f t="shared" si="1"/>
        <v>128.9093024955447</v>
      </c>
      <c r="G89" s="351" t="s">
        <v>29</v>
      </c>
      <c r="H89" s="354">
        <v>1684.05</v>
      </c>
      <c r="I89" s="354">
        <v>1778.77</v>
      </c>
      <c r="L89" s="351" t="s">
        <v>29</v>
      </c>
      <c r="M89" s="354">
        <v>132.44</v>
      </c>
      <c r="N89" s="353" t="s">
        <v>467</v>
      </c>
      <c r="O89" s="354">
        <v>229.3</v>
      </c>
      <c r="P89" s="353" t="s">
        <v>468</v>
      </c>
    </row>
    <row r="90" spans="2:16" ht="14.25">
      <c r="B90" s="45" t="s">
        <v>30</v>
      </c>
      <c r="C90" s="200" t="s">
        <v>2</v>
      </c>
      <c r="D90" s="200" t="s">
        <v>2</v>
      </c>
      <c r="E90" s="335" t="e">
        <f t="shared" si="2"/>
        <v>#VALUE!</v>
      </c>
      <c r="F90" s="335" t="e">
        <f t="shared" si="1"/>
        <v>#VALUE!</v>
      </c>
      <c r="G90" s="351" t="s">
        <v>30</v>
      </c>
      <c r="H90" s="354">
        <v>0</v>
      </c>
      <c r="I90" s="354">
        <v>0</v>
      </c>
      <c r="L90" s="351" t="s">
        <v>30</v>
      </c>
      <c r="M90" s="353" t="s">
        <v>2</v>
      </c>
      <c r="N90" s="353" t="s">
        <v>467</v>
      </c>
      <c r="O90" s="353" t="s">
        <v>2</v>
      </c>
      <c r="P90" s="353" t="s">
        <v>467</v>
      </c>
    </row>
    <row r="91" spans="2:16" ht="14.25">
      <c r="B91" s="45" t="s">
        <v>31</v>
      </c>
      <c r="C91" s="200">
        <v>157.12338104976143</v>
      </c>
      <c r="D91" s="304">
        <v>404.4186046511628</v>
      </c>
      <c r="E91" s="335">
        <f t="shared" si="2"/>
        <v>157.12338104976143</v>
      </c>
      <c r="F91" s="335">
        <f t="shared" si="1"/>
        <v>404.4186046511628</v>
      </c>
      <c r="G91" s="351" t="s">
        <v>31</v>
      </c>
      <c r="H91" s="354">
        <v>293.4</v>
      </c>
      <c r="I91" s="354">
        <v>301</v>
      </c>
      <c r="L91" s="351" t="s">
        <v>31</v>
      </c>
      <c r="M91" s="354">
        <v>46.1</v>
      </c>
      <c r="N91" s="353" t="s">
        <v>467</v>
      </c>
      <c r="O91" s="354">
        <v>121.73</v>
      </c>
      <c r="P91" s="353" t="s">
        <v>468</v>
      </c>
    </row>
    <row r="92" spans="2:16" ht="14.25">
      <c r="B92" s="45" t="s">
        <v>32</v>
      </c>
      <c r="C92" s="200">
        <v>261.1337122345199</v>
      </c>
      <c r="D92" s="200">
        <v>324.2767295597484</v>
      </c>
      <c r="E92" s="335">
        <f t="shared" si="2"/>
        <v>261.1337122345199</v>
      </c>
      <c r="F92" s="335">
        <f t="shared" si="1"/>
        <v>324.2767295597484</v>
      </c>
      <c r="G92" s="351" t="s">
        <v>32</v>
      </c>
      <c r="H92" s="354">
        <v>3343</v>
      </c>
      <c r="I92" s="354">
        <v>3339</v>
      </c>
      <c r="L92" s="351" t="s">
        <v>32</v>
      </c>
      <c r="M92" s="354">
        <v>872.97</v>
      </c>
      <c r="N92" s="353" t="s">
        <v>467</v>
      </c>
      <c r="O92" s="354">
        <v>1082.76</v>
      </c>
      <c r="P92" s="353" t="s">
        <v>467</v>
      </c>
    </row>
    <row r="93" spans="2:16" ht="14.25">
      <c r="B93" s="45" t="s">
        <v>33</v>
      </c>
      <c r="C93" s="200">
        <v>131.83078293928955</v>
      </c>
      <c r="D93" s="200">
        <v>233.27787223706582</v>
      </c>
      <c r="E93" s="335">
        <f t="shared" si="2"/>
        <v>131.8308185814423</v>
      </c>
      <c r="F93" s="335">
        <f t="shared" si="1"/>
        <v>233.27787223706582</v>
      </c>
      <c r="G93" s="351" t="s">
        <v>33</v>
      </c>
      <c r="H93" s="354">
        <v>8417</v>
      </c>
      <c r="I93" s="354">
        <v>8234</v>
      </c>
      <c r="L93" s="351" t="s">
        <v>33</v>
      </c>
      <c r="M93" s="354">
        <v>1109.62</v>
      </c>
      <c r="N93" s="353" t="s">
        <v>467</v>
      </c>
      <c r="O93" s="354">
        <v>1920.81</v>
      </c>
      <c r="P93" s="353" t="s">
        <v>467</v>
      </c>
    </row>
    <row r="94" spans="2:16" ht="14.25">
      <c r="B94" s="45" t="s">
        <v>34</v>
      </c>
      <c r="C94" s="200">
        <v>367.340184873721</v>
      </c>
      <c r="D94" s="200">
        <v>414.4653666385718</v>
      </c>
      <c r="E94" s="335">
        <f t="shared" si="2"/>
        <v>367.340184873721</v>
      </c>
      <c r="F94" s="335">
        <f t="shared" si="1"/>
        <v>414.4653666385718</v>
      </c>
      <c r="G94" s="351" t="s">
        <v>34</v>
      </c>
      <c r="H94" s="354">
        <v>2205.83</v>
      </c>
      <c r="I94" s="354">
        <v>2088.16</v>
      </c>
      <c r="L94" s="351" t="s">
        <v>34</v>
      </c>
      <c r="M94" s="354">
        <v>810.29</v>
      </c>
      <c r="N94" s="353" t="s">
        <v>467</v>
      </c>
      <c r="O94" s="354">
        <v>865.47</v>
      </c>
      <c r="P94" s="353" t="s">
        <v>467</v>
      </c>
    </row>
    <row r="95" spans="2:16" ht="14.25">
      <c r="B95" s="45" t="s">
        <v>35</v>
      </c>
      <c r="C95" s="200">
        <v>62.24727668845316</v>
      </c>
      <c r="D95" s="200">
        <v>175.2193645990923</v>
      </c>
      <c r="E95" s="335">
        <f t="shared" si="2"/>
        <v>62.247969895028724</v>
      </c>
      <c r="F95" s="335">
        <f t="shared" si="1"/>
        <v>175.2193645990923</v>
      </c>
      <c r="G95" s="351" t="s">
        <v>35</v>
      </c>
      <c r="H95" s="354">
        <v>5049</v>
      </c>
      <c r="I95" s="354">
        <v>4627</v>
      </c>
      <c r="L95" s="351" t="s">
        <v>35</v>
      </c>
      <c r="M95" s="354">
        <v>314.29</v>
      </c>
      <c r="N95" s="353" t="s">
        <v>467</v>
      </c>
      <c r="O95" s="354">
        <v>810.74</v>
      </c>
      <c r="P95" s="353" t="s">
        <v>469</v>
      </c>
    </row>
    <row r="96" spans="2:16" ht="14.25">
      <c r="B96" s="45" t="s">
        <v>36</v>
      </c>
      <c r="C96" s="200">
        <v>98.80428816466552</v>
      </c>
      <c r="D96" s="200">
        <v>217.7172958735733</v>
      </c>
      <c r="E96" s="335">
        <f t="shared" si="2"/>
        <v>98.80789022298455</v>
      </c>
      <c r="F96" s="335">
        <f t="shared" si="1"/>
        <v>217.7172958735733</v>
      </c>
      <c r="G96" s="351" t="s">
        <v>36</v>
      </c>
      <c r="H96" s="354">
        <v>1166</v>
      </c>
      <c r="I96" s="354">
        <v>1139</v>
      </c>
      <c r="L96" s="351" t="s">
        <v>36</v>
      </c>
      <c r="M96" s="354">
        <v>115.21</v>
      </c>
      <c r="N96" s="353" t="s">
        <v>467</v>
      </c>
      <c r="O96" s="354">
        <v>247.98</v>
      </c>
      <c r="P96" s="353" t="s">
        <v>469</v>
      </c>
    </row>
    <row r="97" spans="2:16" ht="14.25">
      <c r="B97" s="45" t="s">
        <v>37</v>
      </c>
      <c r="C97" s="200">
        <v>148.14980011422043</v>
      </c>
      <c r="D97" s="200">
        <v>228</v>
      </c>
      <c r="E97" s="335">
        <f t="shared" si="2"/>
        <v>148.14962878355226</v>
      </c>
      <c r="F97" s="335">
        <f t="shared" si="1"/>
        <v>228</v>
      </c>
      <c r="G97" s="351" t="s">
        <v>37</v>
      </c>
      <c r="H97" s="354">
        <v>1751</v>
      </c>
      <c r="I97" s="354">
        <v>1785</v>
      </c>
      <c r="L97" s="351" t="s">
        <v>37</v>
      </c>
      <c r="M97" s="354">
        <v>259.41</v>
      </c>
      <c r="N97" s="353" t="s">
        <v>467</v>
      </c>
      <c r="O97" s="354">
        <v>406.98</v>
      </c>
      <c r="P97" s="353" t="s">
        <v>467</v>
      </c>
    </row>
    <row r="98" spans="2:16" ht="14.25">
      <c r="B98" s="45" t="s">
        <v>38</v>
      </c>
      <c r="C98" s="200">
        <v>120.79252263363607</v>
      </c>
      <c r="D98" s="304">
        <v>180.27228358592345</v>
      </c>
      <c r="E98" s="335">
        <f t="shared" si="2"/>
        <v>120.79252263363607</v>
      </c>
      <c r="F98" s="335">
        <f t="shared" si="1"/>
        <v>180.27228358592345</v>
      </c>
      <c r="G98" s="351" t="s">
        <v>38</v>
      </c>
      <c r="H98" s="354">
        <v>20050.91</v>
      </c>
      <c r="I98" s="354">
        <v>19465</v>
      </c>
      <c r="L98" s="351" t="s">
        <v>38</v>
      </c>
      <c r="M98" s="354">
        <v>2422</v>
      </c>
      <c r="N98" s="353" t="s">
        <v>467</v>
      </c>
      <c r="O98" s="354">
        <v>3509</v>
      </c>
      <c r="P98" s="353" t="s">
        <v>467</v>
      </c>
    </row>
    <row r="99" spans="2:16" ht="14.25">
      <c r="B99" s="45" t="s">
        <v>39</v>
      </c>
      <c r="C99" s="201" t="s">
        <v>2</v>
      </c>
      <c r="D99" s="201">
        <v>190.88519488325255</v>
      </c>
      <c r="E99" s="335" t="e">
        <f t="shared" si="2"/>
        <v>#VALUE!</v>
      </c>
      <c r="F99" s="335">
        <f t="shared" si="1"/>
        <v>190.88519488325255</v>
      </c>
      <c r="G99" s="351" t="s">
        <v>39</v>
      </c>
      <c r="H99" s="354">
        <v>20233.69</v>
      </c>
      <c r="I99" s="354">
        <v>19832.13</v>
      </c>
      <c r="L99" s="351" t="s">
        <v>39</v>
      </c>
      <c r="M99" s="353" t="s">
        <v>2</v>
      </c>
      <c r="N99" s="353" t="s">
        <v>467</v>
      </c>
      <c r="O99" s="354">
        <v>3785.66</v>
      </c>
      <c r="P99" s="353" t="s">
        <v>467</v>
      </c>
    </row>
    <row r="100" spans="2:16" ht="14.25">
      <c r="B100" s="45" t="s">
        <v>40</v>
      </c>
      <c r="C100" s="202">
        <v>118.11635220125787</v>
      </c>
      <c r="D100" s="202">
        <v>250.3435114503817</v>
      </c>
      <c r="E100" s="335">
        <f t="shared" si="2"/>
        <v>118.11651770936776</v>
      </c>
      <c r="F100" s="335">
        <f t="shared" si="1"/>
        <v>250.3435114503817</v>
      </c>
      <c r="G100" s="351" t="s">
        <v>40</v>
      </c>
      <c r="H100" s="354">
        <v>3021</v>
      </c>
      <c r="I100" s="354">
        <v>3144</v>
      </c>
      <c r="L100" s="351" t="s">
        <v>40</v>
      </c>
      <c r="M100" s="354">
        <v>356.83</v>
      </c>
      <c r="N100" s="353" t="s">
        <v>467</v>
      </c>
      <c r="O100" s="354">
        <v>787.08</v>
      </c>
      <c r="P100" s="353" t="s">
        <v>467</v>
      </c>
    </row>
    <row r="101" spans="2:16" ht="14.25">
      <c r="B101" s="45" t="s">
        <v>43</v>
      </c>
      <c r="C101" s="199" t="s">
        <v>2</v>
      </c>
      <c r="D101" s="200" t="s">
        <v>2</v>
      </c>
      <c r="E101" s="335" t="e">
        <f t="shared" si="2"/>
        <v>#VALUE!</v>
      </c>
      <c r="F101" s="335"/>
      <c r="G101" s="351" t="s">
        <v>43</v>
      </c>
      <c r="H101" s="354">
        <v>8393</v>
      </c>
      <c r="I101" s="354">
        <v>8259</v>
      </c>
      <c r="L101" s="351" t="s">
        <v>43</v>
      </c>
      <c r="M101" s="353" t="s">
        <v>2</v>
      </c>
      <c r="N101" s="353" t="s">
        <v>467</v>
      </c>
      <c r="O101" s="353" t="s">
        <v>2</v>
      </c>
      <c r="P101" s="353" t="s">
        <v>467</v>
      </c>
    </row>
    <row r="102" spans="2:16" ht="14.25">
      <c r="B102" s="45" t="s">
        <v>44</v>
      </c>
      <c r="C102" s="202">
        <v>158.2163126593033</v>
      </c>
      <c r="D102" s="202">
        <v>272.9470198675497</v>
      </c>
      <c r="E102" s="335">
        <f t="shared" si="2"/>
        <v>149.57519116397623</v>
      </c>
      <c r="F102" s="335">
        <f>O102/I102*1000</f>
        <v>272.9470198675497</v>
      </c>
      <c r="G102" s="351" t="s">
        <v>44</v>
      </c>
      <c r="H102" s="354">
        <v>1177</v>
      </c>
      <c r="I102" s="354">
        <v>1208</v>
      </c>
      <c r="L102" s="351" t="s">
        <v>44</v>
      </c>
      <c r="M102" s="354">
        <v>176.05</v>
      </c>
      <c r="N102" s="353" t="s">
        <v>467</v>
      </c>
      <c r="O102" s="354">
        <v>329.72</v>
      </c>
      <c r="P102" s="353" t="s">
        <v>467</v>
      </c>
    </row>
  </sheetData>
  <mergeCells count="10">
    <mergeCell ref="C70:D70"/>
    <mergeCell ref="C69:D69"/>
    <mergeCell ref="C4:D4"/>
    <mergeCell ref="E4:F4"/>
    <mergeCell ref="G4:H4"/>
    <mergeCell ref="I4:J4"/>
    <mergeCell ref="I5:J5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4"/>
  <sheetViews>
    <sheetView showGridLines="0" workbookViewId="0" topLeftCell="A4">
      <selection activeCell="B43" sqref="B43:G46"/>
    </sheetView>
  </sheetViews>
  <sheetFormatPr defaultColWidth="9.25390625" defaultRowHeight="14.25"/>
  <cols>
    <col min="1" max="16384" width="9.25390625" style="23" customWidth="1"/>
  </cols>
  <sheetData>
    <row r="2" ht="12">
      <c r="B2" s="220" t="s">
        <v>471</v>
      </c>
    </row>
    <row r="3" ht="12">
      <c r="B3" s="24" t="s">
        <v>436</v>
      </c>
    </row>
    <row r="4" spans="5:6" ht="12">
      <c r="E4" s="25"/>
      <c r="F4" s="25"/>
    </row>
    <row r="6" spans="4:14" ht="12">
      <c r="D6" s="26"/>
      <c r="E6" s="27"/>
      <c r="F6" s="27"/>
      <c r="G6" s="382"/>
      <c r="H6" s="382"/>
      <c r="I6" s="382"/>
      <c r="J6" s="382"/>
      <c r="K6" s="382"/>
      <c r="L6" s="382"/>
      <c r="M6" s="382"/>
      <c r="N6" s="382"/>
    </row>
    <row r="7" spans="3:16" ht="12">
      <c r="C7" s="28"/>
      <c r="E7" s="383"/>
      <c r="F7" s="383"/>
      <c r="G7" s="382"/>
      <c r="H7" s="382"/>
      <c r="I7" s="382"/>
      <c r="J7" s="382"/>
      <c r="K7" s="382"/>
      <c r="L7" s="382"/>
      <c r="M7" s="382"/>
      <c r="N7" s="382"/>
      <c r="O7" s="29"/>
      <c r="P7" s="29"/>
    </row>
    <row r="8" spans="3:16" ht="12">
      <c r="C8" s="28"/>
      <c r="E8" s="342"/>
      <c r="F8" s="342"/>
      <c r="G8" s="341"/>
      <c r="H8" s="341"/>
      <c r="I8" s="341"/>
      <c r="J8" s="341"/>
      <c r="K8" s="341"/>
      <c r="L8" s="341"/>
      <c r="M8" s="341"/>
      <c r="N8" s="341"/>
      <c r="O8" s="29"/>
      <c r="P8" s="29"/>
    </row>
    <row r="9" spans="7:16" ht="12"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2:16" ht="12">
      <c r="L10" s="30"/>
      <c r="M10" s="30"/>
      <c r="O10" s="31"/>
      <c r="P10" s="31"/>
    </row>
    <row r="11" spans="12:16" ht="12">
      <c r="L11" s="44"/>
      <c r="M11" s="44"/>
      <c r="O11" s="31"/>
      <c r="P11" s="31"/>
    </row>
    <row r="12" spans="12:16" ht="12">
      <c r="L12" s="44"/>
      <c r="M12" s="44"/>
      <c r="O12" s="31"/>
      <c r="P12" s="31"/>
    </row>
    <row r="13" spans="12:16" ht="12">
      <c r="L13" s="44"/>
      <c r="M13" s="44"/>
      <c r="O13" s="31"/>
      <c r="P13" s="31"/>
    </row>
    <row r="14" spans="12:16" ht="12">
      <c r="L14" s="44"/>
      <c r="M14" s="44"/>
      <c r="O14" s="31"/>
      <c r="P14" s="31"/>
    </row>
    <row r="15" spans="12:16" ht="12">
      <c r="L15" s="30"/>
      <c r="M15" s="44"/>
      <c r="O15" s="31"/>
      <c r="P15" s="31"/>
    </row>
    <row r="16" spans="12:16" ht="12">
      <c r="L16" s="44"/>
      <c r="M16" s="44"/>
      <c r="O16" s="31"/>
      <c r="P16" s="31"/>
    </row>
    <row r="17" spans="12:16" ht="12">
      <c r="L17" s="30"/>
      <c r="M17" s="44"/>
      <c r="O17" s="31"/>
      <c r="P17" s="31"/>
    </row>
    <row r="18" spans="12:16" ht="12">
      <c r="L18" s="30"/>
      <c r="M18" s="30"/>
      <c r="O18" s="31"/>
      <c r="P18" s="31"/>
    </row>
    <row r="19" spans="12:16" ht="12">
      <c r="L19" s="44"/>
      <c r="M19" s="54"/>
      <c r="O19" s="31"/>
      <c r="P19" s="31"/>
    </row>
    <row r="20" spans="12:16" ht="12">
      <c r="L20" s="44"/>
      <c r="M20" s="44"/>
      <c r="O20" s="31"/>
      <c r="P20" s="31"/>
    </row>
    <row r="21" spans="12:16" ht="12">
      <c r="L21" s="44"/>
      <c r="M21" s="44"/>
      <c r="O21" s="31"/>
      <c r="P21" s="31"/>
    </row>
    <row r="22" spans="12:16" ht="12">
      <c r="L22" s="44"/>
      <c r="M22" s="44"/>
      <c r="O22" s="31"/>
      <c r="P22" s="31"/>
    </row>
    <row r="23" spans="12:16" ht="12">
      <c r="L23" s="44"/>
      <c r="M23" s="44"/>
      <c r="O23" s="31"/>
      <c r="P23" s="31"/>
    </row>
    <row r="24" spans="12:16" ht="12">
      <c r="L24" s="30"/>
      <c r="M24" s="30"/>
      <c r="O24" s="31"/>
      <c r="P24" s="31"/>
    </row>
    <row r="25" spans="7:16" ht="12">
      <c r="G25" s="55"/>
      <c r="H25" s="32"/>
      <c r="I25" s="32"/>
      <c r="J25" s="32"/>
      <c r="K25" s="32"/>
      <c r="L25" s="32"/>
      <c r="M25" s="32"/>
      <c r="N25" s="32"/>
      <c r="O25" s="32"/>
      <c r="P25" s="31"/>
    </row>
    <row r="26" spans="12:16" ht="12">
      <c r="L26" s="44"/>
      <c r="M26" s="44"/>
      <c r="O26" s="31"/>
      <c r="P26" s="31"/>
    </row>
    <row r="27" spans="12:16" ht="12">
      <c r="L27" s="44"/>
      <c r="M27" s="44"/>
      <c r="O27" s="31"/>
      <c r="P27" s="31"/>
    </row>
    <row r="28" spans="12:16" ht="82.5" customHeight="1">
      <c r="L28" s="30"/>
      <c r="M28" s="30"/>
      <c r="O28" s="31"/>
      <c r="P28" s="31"/>
    </row>
    <row r="29" spans="10:16" ht="12">
      <c r="J29" s="343"/>
      <c r="L29" s="30"/>
      <c r="M29" s="30"/>
      <c r="O29" s="31"/>
      <c r="P29" s="31"/>
    </row>
    <row r="30" spans="10:16" ht="12">
      <c r="J30" s="343"/>
      <c r="L30" s="30"/>
      <c r="M30" s="30"/>
      <c r="O30" s="31"/>
      <c r="P30" s="31"/>
    </row>
    <row r="31" spans="10:16" ht="14.25">
      <c r="J31" s="343"/>
      <c r="L31" s="30"/>
      <c r="M31" s="30"/>
      <c r="O31" s="31"/>
      <c r="P31" s="31"/>
    </row>
    <row r="32" spans="10:16" ht="14.25">
      <c r="J32" s="86"/>
      <c r="K32" s="86"/>
      <c r="L32" s="86"/>
      <c r="M32" s="86"/>
      <c r="N32" s="86"/>
      <c r="O32" s="31"/>
      <c r="P32" s="31"/>
    </row>
    <row r="33" spans="15:16" ht="14.25">
      <c r="O33" s="31"/>
      <c r="P33" s="31"/>
    </row>
    <row r="34" spans="15:16" ht="14.25">
      <c r="O34" s="31"/>
      <c r="P34" s="31"/>
    </row>
    <row r="35" spans="15:16" ht="14.25">
      <c r="O35" s="31"/>
      <c r="P35" s="31"/>
    </row>
    <row r="38" ht="14.25">
      <c r="K38" s="17"/>
    </row>
    <row r="40" spans="2:10" ht="14.25">
      <c r="B40" s="384"/>
      <c r="C40" s="384"/>
      <c r="D40" s="384"/>
      <c r="E40" s="384"/>
      <c r="F40" s="384"/>
      <c r="G40" s="384"/>
      <c r="H40" s="384"/>
      <c r="I40" s="384"/>
      <c r="J40" s="384"/>
    </row>
    <row r="41" spans="3:9" ht="14.25">
      <c r="C41" s="343"/>
      <c r="D41" s="343"/>
      <c r="E41" s="343"/>
      <c r="F41" s="343"/>
      <c r="G41" s="343"/>
      <c r="H41" s="343"/>
      <c r="I41" s="343"/>
    </row>
    <row r="42" spans="3:9" ht="14.25">
      <c r="C42" s="343"/>
      <c r="D42" s="343"/>
      <c r="E42" s="343"/>
      <c r="F42" s="343"/>
      <c r="G42" s="343"/>
      <c r="H42" s="343"/>
      <c r="I42" s="343"/>
    </row>
    <row r="43" spans="2:9" ht="14.25">
      <c r="B43" s="233" t="s">
        <v>472</v>
      </c>
      <c r="H43" s="86"/>
      <c r="I43" s="86"/>
    </row>
    <row r="44" ht="14.25">
      <c r="B44" s="343" t="s">
        <v>470</v>
      </c>
    </row>
    <row r="45" ht="14.25">
      <c r="B45" s="343" t="s">
        <v>55</v>
      </c>
    </row>
    <row r="46" ht="14.25">
      <c r="B46" s="83" t="s">
        <v>54</v>
      </c>
    </row>
    <row r="56" ht="14.25">
      <c r="B56" s="85" t="s">
        <v>53</v>
      </c>
    </row>
    <row r="57" ht="14.25">
      <c r="B57" s="22" t="s">
        <v>446</v>
      </c>
    </row>
    <row r="58" ht="14.25">
      <c r="B58" s="22" t="s">
        <v>66</v>
      </c>
    </row>
    <row r="61" spans="2:16" ht="14.25">
      <c r="B61" s="222"/>
      <c r="C61" s="223" t="s">
        <v>1</v>
      </c>
      <c r="D61" s="223">
        <v>2014</v>
      </c>
      <c r="I61" s="227" t="s">
        <v>1</v>
      </c>
      <c r="J61" s="227">
        <v>2016</v>
      </c>
      <c r="O61" s="252"/>
      <c r="P61" s="252"/>
    </row>
    <row r="62" spans="2:16" ht="14.25">
      <c r="B62" s="222"/>
      <c r="C62" s="223"/>
      <c r="D62" s="223"/>
      <c r="I62" s="229" t="s">
        <v>2</v>
      </c>
      <c r="J62" s="230"/>
      <c r="O62" s="252"/>
      <c r="P62" s="252"/>
    </row>
    <row r="63" spans="2:16" ht="13.5">
      <c r="B63" s="222" t="s">
        <v>57</v>
      </c>
      <c r="C63" s="224" t="s">
        <v>2</v>
      </c>
      <c r="D63" s="225">
        <v>563.0587351239885</v>
      </c>
      <c r="F63" s="226" t="s">
        <v>438</v>
      </c>
      <c r="H63" s="255" t="s">
        <v>495</v>
      </c>
      <c r="I63" s="229" t="s">
        <v>2</v>
      </c>
      <c r="J63" s="230">
        <v>197.32000756526287</v>
      </c>
      <c r="L63" s="23" t="s">
        <v>3</v>
      </c>
      <c r="M63" s="23" t="s">
        <v>2</v>
      </c>
      <c r="N63" s="23">
        <v>197.32000756526287</v>
      </c>
      <c r="O63" s="252"/>
      <c r="P63" s="252"/>
    </row>
    <row r="64" spans="2:16" ht="14.25">
      <c r="B64" s="222"/>
      <c r="C64" s="224"/>
      <c r="D64" s="225"/>
      <c r="F64" s="226"/>
      <c r="O64" s="252"/>
      <c r="P64" s="252"/>
    </row>
    <row r="65" spans="2:16" ht="14.25">
      <c r="B65" s="222" t="s">
        <v>34</v>
      </c>
      <c r="C65" s="224">
        <v>367.340184873721</v>
      </c>
      <c r="D65" s="224">
        <v>404.4517661481879</v>
      </c>
      <c r="H65" s="228" t="s">
        <v>454</v>
      </c>
      <c r="I65" s="229">
        <v>196.91107978797322</v>
      </c>
      <c r="J65" s="230">
        <v>487.928059492609</v>
      </c>
      <c r="L65" s="23" t="s">
        <v>454</v>
      </c>
      <c r="M65" s="23">
        <v>196.91107978797322</v>
      </c>
      <c r="N65" s="23">
        <v>487.928059492609</v>
      </c>
      <c r="O65" s="252"/>
      <c r="P65" s="252"/>
    </row>
    <row r="66" spans="2:16" ht="14.25">
      <c r="B66" s="222" t="s">
        <v>15</v>
      </c>
      <c r="C66" s="224">
        <v>196.91107978797322</v>
      </c>
      <c r="D66" s="224">
        <v>383.7119424197776</v>
      </c>
      <c r="H66" s="231" t="s">
        <v>473</v>
      </c>
      <c r="I66" s="229" t="s">
        <v>2</v>
      </c>
      <c r="J66" s="230">
        <v>482.49829613966415</v>
      </c>
      <c r="L66" s="23" t="s">
        <v>16</v>
      </c>
      <c r="M66" s="23" t="s">
        <v>2</v>
      </c>
      <c r="N66" s="23">
        <v>482.49829613966415</v>
      </c>
      <c r="O66" s="252"/>
      <c r="P66" s="252"/>
    </row>
    <row r="67" spans="2:16" ht="14.25">
      <c r="B67" s="222" t="s">
        <v>31</v>
      </c>
      <c r="C67" s="224">
        <v>157.12338104976143</v>
      </c>
      <c r="D67" s="224">
        <v>375.4152823920266</v>
      </c>
      <c r="H67" s="231" t="s">
        <v>34</v>
      </c>
      <c r="I67" s="229">
        <v>367.340184873721</v>
      </c>
      <c r="J67" s="230">
        <v>414.4653666385718</v>
      </c>
      <c r="L67" s="23" t="s">
        <v>34</v>
      </c>
      <c r="M67" s="23">
        <v>367.340184873721</v>
      </c>
      <c r="N67" s="23">
        <v>414.4653666385718</v>
      </c>
      <c r="O67" s="252"/>
      <c r="P67" s="252"/>
    </row>
    <row r="68" spans="2:16" ht="14.25">
      <c r="B68" s="222" t="s">
        <v>32</v>
      </c>
      <c r="C68" s="224">
        <v>261.1337122345199</v>
      </c>
      <c r="D68" s="224">
        <v>363.7765798143157</v>
      </c>
      <c r="H68" s="231" t="s">
        <v>31</v>
      </c>
      <c r="I68" s="229">
        <v>157.12338104976143</v>
      </c>
      <c r="J68" s="230">
        <v>404.4186046511628</v>
      </c>
      <c r="L68" s="23" t="s">
        <v>31</v>
      </c>
      <c r="M68" s="23">
        <v>157.12338104976143</v>
      </c>
      <c r="N68" s="23">
        <v>404.4186046511628</v>
      </c>
      <c r="O68" s="252"/>
      <c r="P68" s="252"/>
    </row>
    <row r="69" spans="2:16" ht="14.25">
      <c r="B69" s="222" t="s">
        <v>27</v>
      </c>
      <c r="C69" s="224">
        <v>55.33558583106267</v>
      </c>
      <c r="D69" s="224">
        <v>361.81912681912684</v>
      </c>
      <c r="H69" s="231" t="s">
        <v>28</v>
      </c>
      <c r="I69" s="229">
        <v>69.0418118466899</v>
      </c>
      <c r="J69" s="230">
        <v>346.9221835075494</v>
      </c>
      <c r="L69" s="23" t="s">
        <v>28</v>
      </c>
      <c r="M69" s="23">
        <v>69.0418118466899</v>
      </c>
      <c r="N69" s="23">
        <v>346.9221835075494</v>
      </c>
      <c r="O69" s="252"/>
      <c r="P69" s="252"/>
    </row>
    <row r="70" spans="2:16" ht="14.25">
      <c r="B70" s="222" t="s">
        <v>33</v>
      </c>
      <c r="C70" s="224">
        <v>131.83078293928955</v>
      </c>
      <c r="D70" s="224">
        <v>288.5771435511295</v>
      </c>
      <c r="H70" s="231" t="s">
        <v>32</v>
      </c>
      <c r="I70" s="229">
        <v>261.1337122345199</v>
      </c>
      <c r="J70" s="230">
        <v>324.2767295597484</v>
      </c>
      <c r="L70" s="23" t="s">
        <v>32</v>
      </c>
      <c r="M70" s="23">
        <v>261.1337122345199</v>
      </c>
      <c r="N70" s="23">
        <v>324.2767295597484</v>
      </c>
      <c r="O70" s="252"/>
      <c r="P70" s="252"/>
    </row>
    <row r="71" spans="2:16" ht="14.25">
      <c r="B71" s="222" t="s">
        <v>17</v>
      </c>
      <c r="C71" s="224">
        <v>160.02723287978958</v>
      </c>
      <c r="D71" s="224">
        <v>280.4426891991183</v>
      </c>
      <c r="H71" s="231" t="s">
        <v>17</v>
      </c>
      <c r="I71" s="229">
        <v>160.02723287978958</v>
      </c>
      <c r="J71" s="230">
        <v>309.9081557678178</v>
      </c>
      <c r="L71" s="23" t="s">
        <v>17</v>
      </c>
      <c r="M71" s="23">
        <v>160.02723287978958</v>
      </c>
      <c r="N71" s="23">
        <v>309.9081557678178</v>
      </c>
      <c r="O71" s="252"/>
      <c r="P71" s="252"/>
    </row>
    <row r="72" spans="2:16" ht="14.25">
      <c r="B72" s="222" t="s">
        <v>28</v>
      </c>
      <c r="C72" s="224">
        <v>69.0418118466899</v>
      </c>
      <c r="D72" s="224">
        <v>231.47502903600466</v>
      </c>
      <c r="H72" s="231" t="s">
        <v>24</v>
      </c>
      <c r="I72" s="229">
        <v>47.15153080997287</v>
      </c>
      <c r="J72" s="230">
        <v>253.45434231488707</v>
      </c>
      <c r="L72" s="23" t="s">
        <v>24</v>
      </c>
      <c r="M72" s="23">
        <v>47.15153080997287</v>
      </c>
      <c r="N72" s="23">
        <v>253.45434231488707</v>
      </c>
      <c r="O72" s="252"/>
      <c r="P72" s="252"/>
    </row>
    <row r="73" spans="2:16" ht="14.25">
      <c r="B73" s="222" t="s">
        <v>56</v>
      </c>
      <c r="C73" s="224" t="s">
        <v>2</v>
      </c>
      <c r="D73" s="224">
        <v>229.11029888767584</v>
      </c>
      <c r="H73" s="228" t="s">
        <v>40</v>
      </c>
      <c r="I73" s="229">
        <v>118.11635220125787</v>
      </c>
      <c r="J73" s="230">
        <v>250.3435114503817</v>
      </c>
      <c r="L73" s="23" t="s">
        <v>40</v>
      </c>
      <c r="M73" s="23">
        <v>118.11635220125787</v>
      </c>
      <c r="N73" s="23">
        <v>250.3435114503817</v>
      </c>
      <c r="O73" s="252"/>
      <c r="P73" s="252"/>
    </row>
    <row r="74" spans="2:16" ht="14.25">
      <c r="B74" s="222" t="s">
        <v>40</v>
      </c>
      <c r="C74" s="224">
        <v>118.11635220125787</v>
      </c>
      <c r="D74" s="224">
        <v>210.70521628498724</v>
      </c>
      <c r="H74" s="231" t="s">
        <v>33</v>
      </c>
      <c r="I74" s="229">
        <v>131.83078293928955</v>
      </c>
      <c r="J74" s="230">
        <v>233.27787223706582</v>
      </c>
      <c r="L74" s="23" t="s">
        <v>33</v>
      </c>
      <c r="M74" s="23">
        <v>131.83078293928955</v>
      </c>
      <c r="N74" s="23">
        <v>233.27787223706582</v>
      </c>
      <c r="O74" s="252"/>
      <c r="P74" s="252"/>
    </row>
    <row r="75" spans="2:16" ht="14.25">
      <c r="B75" s="222" t="s">
        <v>22</v>
      </c>
      <c r="C75" s="224">
        <v>195.30940440934518</v>
      </c>
      <c r="D75" s="224">
        <v>205.0911474591085</v>
      </c>
      <c r="H75" s="231" t="s">
        <v>37</v>
      </c>
      <c r="I75" s="229">
        <v>148.14980011422043</v>
      </c>
      <c r="J75" s="230">
        <v>228</v>
      </c>
      <c r="L75" s="23" t="s">
        <v>37</v>
      </c>
      <c r="M75" s="23">
        <v>148.14980011422043</v>
      </c>
      <c r="N75" s="23">
        <v>228</v>
      </c>
      <c r="O75" s="252"/>
      <c r="P75" s="252"/>
    </row>
    <row r="76" spans="2:16" ht="14.25">
      <c r="B76" s="222" t="s">
        <v>36</v>
      </c>
      <c r="C76" s="224">
        <v>98.80428816466552</v>
      </c>
      <c r="D76" s="224">
        <v>203.07287093942057</v>
      </c>
      <c r="H76" s="231" t="s">
        <v>36</v>
      </c>
      <c r="I76" s="229">
        <v>98.80428816466552</v>
      </c>
      <c r="J76" s="230">
        <v>217.7172958735733</v>
      </c>
      <c r="L76" s="23" t="s">
        <v>36</v>
      </c>
      <c r="M76" s="23">
        <v>98.80428816466552</v>
      </c>
      <c r="N76" s="23">
        <v>217.7172958735733</v>
      </c>
      <c r="O76" s="252"/>
      <c r="P76" s="252"/>
    </row>
    <row r="77" spans="2:16" ht="14.25">
      <c r="B77" s="222" t="s">
        <v>58</v>
      </c>
      <c r="C77" s="224" t="s">
        <v>2</v>
      </c>
      <c r="D77" s="224">
        <v>190.664472247812</v>
      </c>
      <c r="H77" s="228" t="s">
        <v>22</v>
      </c>
      <c r="I77" s="229">
        <v>195.30940440934518</v>
      </c>
      <c r="J77" s="230">
        <v>208.4636034461231</v>
      </c>
      <c r="L77" s="23" t="s">
        <v>22</v>
      </c>
      <c r="M77" s="23">
        <v>195.30940440934518</v>
      </c>
      <c r="N77" s="23">
        <v>208.4636034461231</v>
      </c>
      <c r="O77" s="252"/>
      <c r="P77" s="252"/>
    </row>
    <row r="78" spans="2:16" ht="14.25">
      <c r="B78" s="222" t="s">
        <v>37</v>
      </c>
      <c r="C78" s="224">
        <v>148.14980011422043</v>
      </c>
      <c r="D78" s="224">
        <v>184.9859943977591</v>
      </c>
      <c r="H78" s="231" t="s">
        <v>474</v>
      </c>
      <c r="I78" s="229" t="s">
        <v>2</v>
      </c>
      <c r="J78" s="230">
        <v>190.88519488325255</v>
      </c>
      <c r="L78" s="23" t="s">
        <v>39</v>
      </c>
      <c r="M78" s="23" t="s">
        <v>2</v>
      </c>
      <c r="N78" s="23">
        <v>190.88519488325255</v>
      </c>
      <c r="O78" s="252"/>
      <c r="P78" s="252"/>
    </row>
    <row r="79" spans="2:16" ht="14.25">
      <c r="B79" s="222" t="s">
        <v>38</v>
      </c>
      <c r="C79" s="224">
        <v>120.79252263363607</v>
      </c>
      <c r="D79" s="224">
        <v>174.46699203698947</v>
      </c>
      <c r="H79" s="231" t="s">
        <v>38</v>
      </c>
      <c r="I79" s="229">
        <v>120.79252263363607</v>
      </c>
      <c r="J79" s="230">
        <v>180.27228358592345</v>
      </c>
      <c r="L79" s="23" t="s">
        <v>38</v>
      </c>
      <c r="M79" s="23">
        <v>120.79252263363607</v>
      </c>
      <c r="N79" s="23">
        <v>180.27228358592345</v>
      </c>
      <c r="O79" s="252"/>
      <c r="P79" s="252"/>
    </row>
    <row r="80" spans="2:16" ht="14.25">
      <c r="B80" s="222" t="s">
        <v>24</v>
      </c>
      <c r="C80" s="224">
        <v>47.15153080997287</v>
      </c>
      <c r="D80" s="224">
        <v>148.15364749095414</v>
      </c>
      <c r="H80" s="231" t="s">
        <v>35</v>
      </c>
      <c r="I80" s="229">
        <v>62.24727668845316</v>
      </c>
      <c r="J80" s="230">
        <v>175.2193645990923</v>
      </c>
      <c r="L80" s="23" t="s">
        <v>35</v>
      </c>
      <c r="M80" s="23">
        <v>62.24727668845316</v>
      </c>
      <c r="N80" s="23">
        <v>175.2193645990923</v>
      </c>
      <c r="O80" s="252"/>
      <c r="P80" s="252"/>
    </row>
    <row r="81" spans="2:16" ht="14.25">
      <c r="B81" s="222" t="s">
        <v>59</v>
      </c>
      <c r="C81" s="224" t="s">
        <v>2</v>
      </c>
      <c r="D81" s="224">
        <v>133.07871337351557</v>
      </c>
      <c r="H81" s="231" t="s">
        <v>476</v>
      </c>
      <c r="I81" s="229">
        <v>78.64576467444553</v>
      </c>
      <c r="J81" s="230">
        <v>141.56770304947187</v>
      </c>
      <c r="L81" s="23" t="s">
        <v>13</v>
      </c>
      <c r="M81" s="23" t="s">
        <v>2</v>
      </c>
      <c r="N81" s="23">
        <v>141.56770304947187</v>
      </c>
      <c r="O81" s="252"/>
      <c r="P81" s="252"/>
    </row>
    <row r="82" spans="2:16" ht="14.25">
      <c r="B82" s="222" t="s">
        <v>50</v>
      </c>
      <c r="C82" s="224" t="s">
        <v>2</v>
      </c>
      <c r="D82" s="224">
        <v>124.84925420501428</v>
      </c>
      <c r="H82" s="231" t="s">
        <v>477</v>
      </c>
      <c r="I82" s="229">
        <v>32.78028114017962</v>
      </c>
      <c r="J82" s="230">
        <v>132.01253918495297</v>
      </c>
      <c r="L82" s="23" t="s">
        <v>18</v>
      </c>
      <c r="M82" s="23" t="s">
        <v>2</v>
      </c>
      <c r="N82" s="23">
        <v>132.01253918495297</v>
      </c>
      <c r="O82" s="252"/>
      <c r="P82" s="252"/>
    </row>
    <row r="83" spans="2:16" ht="14.25">
      <c r="B83" s="222" t="s">
        <v>61</v>
      </c>
      <c r="C83" s="224" t="s">
        <v>2</v>
      </c>
      <c r="D83" s="224">
        <v>120.07523510971788</v>
      </c>
      <c r="H83" s="231" t="s">
        <v>29</v>
      </c>
      <c r="I83" s="229">
        <v>78.64576467444553</v>
      </c>
      <c r="J83" s="230">
        <v>128.9093024955447</v>
      </c>
      <c r="L83" s="23" t="s">
        <v>29</v>
      </c>
      <c r="M83" s="23">
        <v>78.64576467444553</v>
      </c>
      <c r="N83" s="23">
        <v>128.9093024955447</v>
      </c>
      <c r="O83" s="252"/>
      <c r="P83" s="252"/>
    </row>
    <row r="84" spans="2:16" ht="14.25">
      <c r="B84" s="222" t="s">
        <v>14</v>
      </c>
      <c r="C84" s="224">
        <v>32.78028114017962</v>
      </c>
      <c r="D84" s="224">
        <v>111.89213737008585</v>
      </c>
      <c r="H84" s="231" t="s">
        <v>475</v>
      </c>
      <c r="I84" s="229">
        <v>62.24727668845316</v>
      </c>
      <c r="J84" s="230">
        <v>113.32910187242146</v>
      </c>
      <c r="L84" s="23" t="s">
        <v>26</v>
      </c>
      <c r="M84" s="23" t="s">
        <v>2</v>
      </c>
      <c r="N84" s="23">
        <v>113.32910187242146</v>
      </c>
      <c r="O84" s="252"/>
      <c r="P84" s="252"/>
    </row>
    <row r="85" spans="2:16" ht="14.25">
      <c r="B85" s="222" t="s">
        <v>29</v>
      </c>
      <c r="C85" s="224">
        <v>78.64576467444553</v>
      </c>
      <c r="D85" s="224">
        <v>110.18855726147844</v>
      </c>
      <c r="H85" s="228" t="s">
        <v>490</v>
      </c>
      <c r="I85" s="229" t="s">
        <v>2</v>
      </c>
      <c r="J85" s="230">
        <v>112.83333333333334</v>
      </c>
      <c r="L85" s="23" t="s">
        <v>23</v>
      </c>
      <c r="M85" s="23" t="s">
        <v>2</v>
      </c>
      <c r="N85" s="23">
        <v>112.83333333333334</v>
      </c>
      <c r="O85" s="252"/>
      <c r="P85" s="252"/>
    </row>
    <row r="86" spans="2:16" ht="14.25">
      <c r="B86" s="222" t="s">
        <v>60</v>
      </c>
      <c r="C86" s="224" t="s">
        <v>2</v>
      </c>
      <c r="D86" s="224">
        <v>105.59057471264367</v>
      </c>
      <c r="H86" s="228" t="s">
        <v>14</v>
      </c>
      <c r="I86" s="229">
        <v>32.78028114017962</v>
      </c>
      <c r="J86" s="230">
        <v>106.02349751468594</v>
      </c>
      <c r="L86" s="23" t="s">
        <v>14</v>
      </c>
      <c r="M86" s="23">
        <v>32.78028114017962</v>
      </c>
      <c r="N86" s="23">
        <v>106.02349751468594</v>
      </c>
      <c r="O86" s="252"/>
      <c r="P86" s="252"/>
    </row>
    <row r="87" spans="2:16" ht="14.25">
      <c r="B87" s="222" t="s">
        <v>21</v>
      </c>
      <c r="C87" s="224">
        <v>56.99105761262019</v>
      </c>
      <c r="D87" s="224">
        <v>70.8307729119197</v>
      </c>
      <c r="H87" s="231" t="s">
        <v>27</v>
      </c>
      <c r="I87" s="229">
        <v>55.33558583106267</v>
      </c>
      <c r="J87" s="230">
        <v>90.04677754677756</v>
      </c>
      <c r="L87" s="23" t="s">
        <v>27</v>
      </c>
      <c r="M87" s="23">
        <v>55.33558583106267</v>
      </c>
      <c r="N87" s="23">
        <v>90.04677754677756</v>
      </c>
      <c r="O87" s="252"/>
      <c r="P87" s="252"/>
    </row>
    <row r="88" spans="2:16" ht="14.25">
      <c r="B88" s="222" t="s">
        <v>25</v>
      </c>
      <c r="C88" s="224">
        <v>38.190821256038646</v>
      </c>
      <c r="D88" s="224">
        <v>63.47276264591439</v>
      </c>
      <c r="H88" s="231" t="s">
        <v>21</v>
      </c>
      <c r="I88" s="230">
        <v>56.99105761262019</v>
      </c>
      <c r="J88" s="230">
        <v>76.5407392503086</v>
      </c>
      <c r="L88" s="23" t="s">
        <v>21</v>
      </c>
      <c r="M88" s="23">
        <v>56.99105761262019</v>
      </c>
      <c r="N88" s="23">
        <v>76.5407392503086</v>
      </c>
      <c r="O88" s="252"/>
      <c r="P88" s="252"/>
    </row>
    <row r="89" spans="2:16" ht="14.25">
      <c r="B89" s="222" t="s">
        <v>35</v>
      </c>
      <c r="C89" s="224">
        <v>62.24727668845316</v>
      </c>
      <c r="D89" s="225">
        <v>27.61491247028312</v>
      </c>
      <c r="H89" s="231" t="s">
        <v>25</v>
      </c>
      <c r="I89" s="230">
        <v>38.190821256038646</v>
      </c>
      <c r="J89" s="230">
        <v>58.60894941634242</v>
      </c>
      <c r="L89" s="23" t="s">
        <v>25</v>
      </c>
      <c r="M89" s="23">
        <v>38.190821256038646</v>
      </c>
      <c r="N89" s="23">
        <v>58.60894941634242</v>
      </c>
      <c r="O89" s="252"/>
      <c r="P89" s="252"/>
    </row>
    <row r="90" spans="2:16" ht="14.25">
      <c r="B90" s="222" t="s">
        <v>20</v>
      </c>
      <c r="C90" s="224">
        <v>15.667367945850057</v>
      </c>
      <c r="D90" s="224">
        <v>17.609454023468142</v>
      </c>
      <c r="H90" s="231" t="s">
        <v>491</v>
      </c>
      <c r="I90" s="230">
        <v>15.667367945850057</v>
      </c>
      <c r="J90" s="230">
        <v>48.41695542792045</v>
      </c>
      <c r="L90" s="23" t="s">
        <v>19</v>
      </c>
      <c r="M90" s="23" t="s">
        <v>2</v>
      </c>
      <c r="N90" s="23">
        <v>48.41695542792045</v>
      </c>
      <c r="O90" s="252"/>
      <c r="P90" s="252"/>
    </row>
    <row r="91" spans="2:16" ht="14.25">
      <c r="B91" s="222"/>
      <c r="C91" s="224"/>
      <c r="D91" s="224"/>
      <c r="H91" s="231" t="s">
        <v>20</v>
      </c>
      <c r="I91" s="230">
        <v>15.667367945850057</v>
      </c>
      <c r="J91" s="230">
        <v>18.41342435724102</v>
      </c>
      <c r="L91" s="23" t="s">
        <v>20</v>
      </c>
      <c r="M91" s="23">
        <v>15.667367945850057</v>
      </c>
      <c r="N91" s="23">
        <v>18.41342435724102</v>
      </c>
      <c r="O91" s="252"/>
      <c r="P91" s="252"/>
    </row>
    <row r="92" spans="2:16" ht="14.25">
      <c r="B92" s="222" t="s">
        <v>44</v>
      </c>
      <c r="C92" s="224">
        <v>158.2163126593033</v>
      </c>
      <c r="D92" s="224">
        <v>278.59850993377484</v>
      </c>
      <c r="L92" s="23" t="s">
        <v>30</v>
      </c>
      <c r="M92" s="23" t="s">
        <v>2</v>
      </c>
      <c r="N92" s="23" t="s">
        <v>2</v>
      </c>
      <c r="O92" s="252"/>
      <c r="P92" s="252"/>
    </row>
    <row r="93" spans="2:14" ht="14.25">
      <c r="B93" s="222" t="s">
        <v>62</v>
      </c>
      <c r="C93" s="224" t="s">
        <v>2</v>
      </c>
      <c r="D93" s="224">
        <v>70.84074343140817</v>
      </c>
      <c r="H93" s="232" t="s">
        <v>44</v>
      </c>
      <c r="I93" s="229">
        <v>158.2163126593033</v>
      </c>
      <c r="J93" s="230">
        <v>272.9470198675497</v>
      </c>
      <c r="L93" s="23" t="s">
        <v>43</v>
      </c>
      <c r="M93" s="23" t="s">
        <v>2</v>
      </c>
      <c r="N93" s="23" t="s">
        <v>2</v>
      </c>
    </row>
    <row r="94" spans="8:14" ht="14.25">
      <c r="H94" s="228" t="s">
        <v>43</v>
      </c>
      <c r="I94" s="229" t="s">
        <v>2</v>
      </c>
      <c r="J94" s="230" t="s">
        <v>2</v>
      </c>
      <c r="L94" s="23" t="s">
        <v>44</v>
      </c>
      <c r="M94" s="23">
        <v>158.2163126593033</v>
      </c>
      <c r="N94" s="23">
        <v>272.9470198675497</v>
      </c>
    </row>
  </sheetData>
  <mergeCells count="3">
    <mergeCell ref="G6:N7"/>
    <mergeCell ref="E7:F7"/>
    <mergeCell ref="B40:J40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3"/>
  <sheetViews>
    <sheetView showGridLines="0" workbookViewId="0" topLeftCell="A1">
      <selection activeCell="B2" sqref="B2:J41"/>
    </sheetView>
  </sheetViews>
  <sheetFormatPr defaultColWidth="9.25390625" defaultRowHeight="14.25"/>
  <cols>
    <col min="1" max="1" width="9.25390625" style="167" customWidth="1"/>
    <col min="2" max="2" width="15.625" style="167" customWidth="1"/>
    <col min="3" max="9" width="9.25390625" style="167" customWidth="1"/>
    <col min="10" max="10" width="12.125" style="167" bestFit="1" customWidth="1"/>
    <col min="11" max="11" width="9.25390625" style="166" customWidth="1"/>
    <col min="12" max="16384" width="9.25390625" style="167" customWidth="1"/>
  </cols>
  <sheetData>
    <row r="2" ht="14.25">
      <c r="B2" s="219" t="s">
        <v>456</v>
      </c>
    </row>
    <row r="4" spans="2:10" ht="36" customHeight="1">
      <c r="B4" s="60"/>
      <c r="C4" s="385" t="s">
        <v>391</v>
      </c>
      <c r="D4" s="386"/>
      <c r="E4" s="385" t="s">
        <v>392</v>
      </c>
      <c r="F4" s="387"/>
      <c r="G4" s="371" t="s">
        <v>9</v>
      </c>
      <c r="H4" s="388"/>
      <c r="I4" s="388"/>
      <c r="J4" s="388"/>
    </row>
    <row r="5" spans="2:11" ht="12" customHeight="1">
      <c r="B5" s="61"/>
      <c r="C5" s="79">
        <v>2005</v>
      </c>
      <c r="D5" s="79">
        <v>2016</v>
      </c>
      <c r="E5" s="79">
        <v>2005</v>
      </c>
      <c r="F5" s="79" t="s">
        <v>496</v>
      </c>
      <c r="G5" s="79">
        <v>2005</v>
      </c>
      <c r="H5" s="79" t="s">
        <v>489</v>
      </c>
      <c r="I5" s="79">
        <v>2005</v>
      </c>
      <c r="J5" s="79">
        <v>2016</v>
      </c>
      <c r="K5" s="115"/>
    </row>
    <row r="6" spans="2:11" ht="36" customHeight="1">
      <c r="B6" s="63"/>
      <c r="C6" s="389" t="s">
        <v>439</v>
      </c>
      <c r="D6" s="390"/>
      <c r="E6" s="391" t="s">
        <v>393</v>
      </c>
      <c r="F6" s="392"/>
      <c r="G6" s="393" t="s">
        <v>395</v>
      </c>
      <c r="H6" s="392"/>
      <c r="I6" s="393" t="s">
        <v>411</v>
      </c>
      <c r="J6" s="394"/>
      <c r="K6" s="64"/>
    </row>
    <row r="7" spans="1:16" s="45" customFormat="1" ht="12" customHeight="1">
      <c r="A7" s="22"/>
      <c r="B7" s="150" t="s">
        <v>3</v>
      </c>
      <c r="C7" s="305">
        <v>448.69</v>
      </c>
      <c r="D7" s="306">
        <v>503.26</v>
      </c>
      <c r="E7" s="305">
        <v>3.34425373134328</v>
      </c>
      <c r="F7" s="306">
        <v>3.7420995493954763</v>
      </c>
      <c r="G7" s="307">
        <v>0.9985996697386919</v>
      </c>
      <c r="H7" s="308">
        <v>0.9198192783054485</v>
      </c>
      <c r="I7" s="253" t="s">
        <v>2</v>
      </c>
      <c r="J7" s="306">
        <v>52.7295982915766</v>
      </c>
      <c r="K7" s="241"/>
      <c r="L7" s="242" t="s">
        <v>3</v>
      </c>
      <c r="M7" s="333">
        <v>52.7295982915766</v>
      </c>
      <c r="N7" s="254"/>
      <c r="P7" s="254"/>
    </row>
    <row r="8" spans="2:16" ht="14.25">
      <c r="B8" s="4" t="s">
        <v>13</v>
      </c>
      <c r="C8" s="309">
        <v>2.4</v>
      </c>
      <c r="D8" s="310">
        <v>2.4</v>
      </c>
      <c r="E8" s="309">
        <v>3.6066904107118707</v>
      </c>
      <c r="F8" s="310">
        <v>3.580593184937638</v>
      </c>
      <c r="G8" s="311">
        <v>2.0625</v>
      </c>
      <c r="H8" s="312">
        <v>2.136666666666667</v>
      </c>
      <c r="I8" s="110" t="s">
        <v>2</v>
      </c>
      <c r="J8" s="310">
        <v>39.5375</v>
      </c>
      <c r="K8" s="64"/>
      <c r="L8" s="167" t="s">
        <v>38</v>
      </c>
      <c r="M8" s="334">
        <v>161.70506912442397</v>
      </c>
      <c r="N8" s="254"/>
      <c r="P8" s="254"/>
    </row>
    <row r="9" spans="2:16" ht="14.25">
      <c r="B9" s="4" t="s">
        <v>14</v>
      </c>
      <c r="C9" s="90">
        <v>13.34</v>
      </c>
      <c r="D9" s="91">
        <v>12.31</v>
      </c>
      <c r="E9" s="90">
        <v>5.208902772354549</v>
      </c>
      <c r="F9" s="91">
        <v>5.562584726615454</v>
      </c>
      <c r="G9" s="65">
        <v>0.4394055472263868</v>
      </c>
      <c r="H9" s="109">
        <v>0.520714865962632</v>
      </c>
      <c r="I9" s="65">
        <v>6.293103448275862</v>
      </c>
      <c r="J9" s="91">
        <v>19.060113728675873</v>
      </c>
      <c r="K9" s="64"/>
      <c r="L9" s="167" t="s">
        <v>22</v>
      </c>
      <c r="M9" s="334">
        <v>117.24613764044943</v>
      </c>
      <c r="N9" s="254"/>
      <c r="P9" s="254"/>
    </row>
    <row r="10" spans="2:16" ht="14.25">
      <c r="B10" s="4" t="s">
        <v>454</v>
      </c>
      <c r="C10" s="90">
        <v>27.4</v>
      </c>
      <c r="D10" s="91">
        <v>21.5</v>
      </c>
      <c r="E10" s="90">
        <v>10.87927577375871</v>
      </c>
      <c r="F10" s="91">
        <v>9.344616414362024</v>
      </c>
      <c r="G10" s="65">
        <v>0.5660583941605839</v>
      </c>
      <c r="H10" s="109">
        <v>0.8193953488372093</v>
      </c>
      <c r="I10" s="65">
        <v>18.099635036496352</v>
      </c>
      <c r="J10" s="91">
        <v>52.214883720930224</v>
      </c>
      <c r="L10" s="167" t="s">
        <v>39</v>
      </c>
      <c r="M10" s="334">
        <v>93.0137592137592</v>
      </c>
      <c r="N10" s="254"/>
      <c r="P10" s="254"/>
    </row>
    <row r="11" spans="2:16" ht="14.25">
      <c r="B11" s="4" t="s">
        <v>16</v>
      </c>
      <c r="C11" s="313">
        <v>5</v>
      </c>
      <c r="D11" s="314">
        <v>6</v>
      </c>
      <c r="E11" s="313">
        <v>9.3711929528629</v>
      </c>
      <c r="F11" s="314">
        <v>10.485294374639569</v>
      </c>
      <c r="G11" s="315">
        <v>0.59246</v>
      </c>
      <c r="H11" s="316">
        <v>0.5804600000000001</v>
      </c>
      <c r="I11" s="65" t="s">
        <v>2</v>
      </c>
      <c r="J11" s="314">
        <v>46.01666666666667</v>
      </c>
      <c r="L11" s="167" t="s">
        <v>17</v>
      </c>
      <c r="M11" s="334">
        <v>69.0177950501125</v>
      </c>
      <c r="N11" s="254"/>
      <c r="P11" s="254"/>
    </row>
    <row r="12" spans="2:16" ht="14.25">
      <c r="B12" s="4" t="s">
        <v>17</v>
      </c>
      <c r="C12" s="90">
        <v>47.43</v>
      </c>
      <c r="D12" s="91">
        <v>48.89</v>
      </c>
      <c r="E12" s="90">
        <v>4.3666514145354345</v>
      </c>
      <c r="F12" s="91">
        <v>4.490264511388685</v>
      </c>
      <c r="G12" s="65">
        <v>1.2006325110689438</v>
      </c>
      <c r="H12" s="109">
        <v>1.0675802822663123</v>
      </c>
      <c r="I12" s="65">
        <v>36.647691334598356</v>
      </c>
      <c r="J12" s="91">
        <v>69.0177950501125</v>
      </c>
      <c r="L12" s="167" t="s">
        <v>34</v>
      </c>
      <c r="M12" s="334">
        <v>64.29940564635959</v>
      </c>
      <c r="N12" s="254"/>
      <c r="P12" s="254"/>
    </row>
    <row r="13" spans="2:16" ht="14.25">
      <c r="B13" s="4" t="s">
        <v>18</v>
      </c>
      <c r="C13" s="313">
        <v>6.56</v>
      </c>
      <c r="D13" s="314">
        <v>6.05</v>
      </c>
      <c r="E13" s="313">
        <v>2.8928209825948605</v>
      </c>
      <c r="F13" s="314">
        <v>3.0344827586206895</v>
      </c>
      <c r="G13" s="315">
        <v>0.9166666666666666</v>
      </c>
      <c r="H13" s="316">
        <v>1.6890909090909092</v>
      </c>
      <c r="I13" s="65" t="s">
        <v>2</v>
      </c>
      <c r="J13" s="314">
        <v>43.50413223140496</v>
      </c>
      <c r="L13" s="167" t="s">
        <v>31</v>
      </c>
      <c r="M13" s="334">
        <v>60.865</v>
      </c>
      <c r="N13" s="254"/>
      <c r="P13" s="254"/>
    </row>
    <row r="14" spans="2:16" ht="14.25">
      <c r="B14" s="4" t="s">
        <v>19</v>
      </c>
      <c r="C14" s="313">
        <v>2.11</v>
      </c>
      <c r="D14" s="314">
        <v>2.78</v>
      </c>
      <c r="E14" s="313">
        <v>3.639876485707878</v>
      </c>
      <c r="F14" s="314">
        <v>4.398664578092118</v>
      </c>
      <c r="G14" s="315">
        <v>1.2549763033175356</v>
      </c>
      <c r="H14" s="316">
        <v>1.0589928057553957</v>
      </c>
      <c r="I14" s="65" t="s">
        <v>2</v>
      </c>
      <c r="J14" s="314">
        <v>11.007194244604317</v>
      </c>
      <c r="L14" s="167" t="s">
        <v>32</v>
      </c>
      <c r="M14" s="334">
        <v>57.47133757961783</v>
      </c>
      <c r="N14" s="254"/>
      <c r="P14" s="254"/>
    </row>
    <row r="15" spans="2:16" ht="14.25">
      <c r="B15" s="4" t="s">
        <v>20</v>
      </c>
      <c r="C15" s="90">
        <v>4.74</v>
      </c>
      <c r="D15" s="314">
        <v>10.05</v>
      </c>
      <c r="E15" s="90">
        <v>1.37169050726504</v>
      </c>
      <c r="F15" s="314">
        <v>2.795813790455843</v>
      </c>
      <c r="G15" s="65">
        <v>0.32127848101265816</v>
      </c>
      <c r="H15" s="316">
        <v>0.10869751243781094</v>
      </c>
      <c r="I15" s="65">
        <v>11.421940928270041</v>
      </c>
      <c r="J15" s="314">
        <v>6.586069651741293</v>
      </c>
      <c r="L15" s="167" t="s">
        <v>28</v>
      </c>
      <c r="M15" s="334">
        <v>53.33928571428571</v>
      </c>
      <c r="N15" s="254"/>
      <c r="P15" s="254"/>
    </row>
    <row r="16" spans="2:16" ht="14.25">
      <c r="B16" s="4" t="s">
        <v>21</v>
      </c>
      <c r="C16" s="313">
        <v>31.5</v>
      </c>
      <c r="D16" s="314">
        <v>21.2</v>
      </c>
      <c r="E16" s="313">
        <v>2.281960486586419</v>
      </c>
      <c r="F16" s="314">
        <v>1.4410867425457747</v>
      </c>
      <c r="G16" s="315">
        <v>0.493047619047619</v>
      </c>
      <c r="H16" s="316">
        <v>0.7664150943396226</v>
      </c>
      <c r="I16" s="315">
        <v>24.974603174603175</v>
      </c>
      <c r="J16" s="91">
        <v>53.113207547169814</v>
      </c>
      <c r="L16" s="167" t="s">
        <v>21</v>
      </c>
      <c r="M16" s="334">
        <v>53.113207547169814</v>
      </c>
      <c r="N16" s="254"/>
      <c r="P16" s="254"/>
    </row>
    <row r="17" spans="2:16" ht="14.25">
      <c r="B17" s="4" t="s">
        <v>22</v>
      </c>
      <c r="C17" s="90">
        <v>30.8</v>
      </c>
      <c r="D17" s="91">
        <v>28.48</v>
      </c>
      <c r="E17" s="90">
        <v>2.026982560052649</v>
      </c>
      <c r="F17" s="91">
        <v>1.777999750280934</v>
      </c>
      <c r="G17" s="65">
        <v>1.7045045454545455</v>
      </c>
      <c r="H17" s="109">
        <v>1.7998244382022472</v>
      </c>
      <c r="I17" s="65">
        <v>96.35487012987012</v>
      </c>
      <c r="J17" s="91">
        <v>117.24613764044943</v>
      </c>
      <c r="L17" s="167" t="s">
        <v>454</v>
      </c>
      <c r="M17" s="334">
        <v>52.214883720930224</v>
      </c>
      <c r="N17" s="254"/>
      <c r="P17" s="254"/>
    </row>
    <row r="18" spans="2:16" ht="14.25">
      <c r="B18" s="4" t="s">
        <v>23</v>
      </c>
      <c r="C18" s="90" t="s">
        <v>2</v>
      </c>
      <c r="D18" s="91">
        <v>13.89</v>
      </c>
      <c r="E18" s="90" t="s">
        <v>2</v>
      </c>
      <c r="F18" s="91">
        <v>7.982758620689656</v>
      </c>
      <c r="G18" s="65" t="s">
        <v>2</v>
      </c>
      <c r="H18" s="109">
        <v>0.37185025197984156</v>
      </c>
      <c r="I18" s="65" t="s">
        <v>2</v>
      </c>
      <c r="J18" s="91">
        <v>14.134629229661627</v>
      </c>
      <c r="L18" s="167" t="s">
        <v>24</v>
      </c>
      <c r="M18" s="334">
        <v>51.29310344827586</v>
      </c>
      <c r="N18" s="254"/>
      <c r="P18" s="254"/>
    </row>
    <row r="19" spans="2:16" ht="14.25">
      <c r="B19" s="4" t="s">
        <v>24</v>
      </c>
      <c r="C19" s="313">
        <v>33.5</v>
      </c>
      <c r="D19" s="91">
        <v>40.6</v>
      </c>
      <c r="E19" s="313">
        <v>4.327606252422168</v>
      </c>
      <c r="F19" s="314">
        <v>4.941294740928891</v>
      </c>
      <c r="G19" s="315">
        <v>0.25942865671641796</v>
      </c>
      <c r="H19" s="316">
        <v>0.32162561576354676</v>
      </c>
      <c r="I19" s="315">
        <v>10.895522388059701</v>
      </c>
      <c r="J19" s="91">
        <v>51.29310344827586</v>
      </c>
      <c r="L19" s="167" t="s">
        <v>40</v>
      </c>
      <c r="M19" s="334">
        <v>46.29882352941177</v>
      </c>
      <c r="N19" s="254"/>
      <c r="P19" s="254"/>
    </row>
    <row r="20" spans="2:18" ht="14.25">
      <c r="B20" s="4" t="s">
        <v>25</v>
      </c>
      <c r="C20" s="90">
        <v>0.12</v>
      </c>
      <c r="D20" s="91">
        <v>0.11</v>
      </c>
      <c r="E20" s="90">
        <v>2.898550724637681</v>
      </c>
      <c r="F20" s="91">
        <v>2.6750972762645913</v>
      </c>
      <c r="G20" s="65">
        <v>0.0805</v>
      </c>
      <c r="H20" s="109">
        <v>0.14545454545454548</v>
      </c>
      <c r="I20" s="65">
        <v>13.166666666666668</v>
      </c>
      <c r="J20" s="91">
        <v>21.90909090909091</v>
      </c>
      <c r="L20" s="167" t="s">
        <v>16</v>
      </c>
      <c r="M20" s="334">
        <v>46.01666666666667</v>
      </c>
      <c r="N20" s="254"/>
      <c r="P20" s="254"/>
      <c r="R20" s="317"/>
    </row>
    <row r="21" spans="2:16" ht="14.25">
      <c r="B21" s="4" t="s">
        <v>26</v>
      </c>
      <c r="C21" s="313">
        <v>19.39</v>
      </c>
      <c r="D21" s="314">
        <v>17.85</v>
      </c>
      <c r="E21" s="313">
        <v>6.279145077720207</v>
      </c>
      <c r="F21" s="314">
        <v>5.664868295779118</v>
      </c>
      <c r="G21" s="315">
        <v>0.6623362558019598</v>
      </c>
      <c r="H21" s="316">
        <v>0.716750700280112</v>
      </c>
      <c r="I21" s="65" t="s">
        <v>2</v>
      </c>
      <c r="J21" s="314">
        <v>20.00560224089636</v>
      </c>
      <c r="L21" s="167" t="s">
        <v>18</v>
      </c>
      <c r="M21" s="334">
        <v>43.50413223140496</v>
      </c>
      <c r="N21" s="254"/>
      <c r="O21" s="164"/>
      <c r="P21" s="254"/>
    </row>
    <row r="22" spans="2:16" ht="14.25">
      <c r="B22" s="4" t="s">
        <v>27</v>
      </c>
      <c r="C22" s="313">
        <v>18.7</v>
      </c>
      <c r="D22" s="314">
        <v>12.69</v>
      </c>
      <c r="E22" s="313">
        <v>10.190735694822889</v>
      </c>
      <c r="F22" s="314">
        <v>6.595634095634096</v>
      </c>
      <c r="G22" s="315">
        <v>0.3232620320855615</v>
      </c>
      <c r="H22" s="316">
        <v>0.5316784869976359</v>
      </c>
      <c r="I22" s="315">
        <v>5.429946524064172</v>
      </c>
      <c r="J22" s="314">
        <v>13.65248226950355</v>
      </c>
      <c r="L22" s="167" t="s">
        <v>13</v>
      </c>
      <c r="M22" s="334">
        <v>39.5375</v>
      </c>
      <c r="N22" s="254"/>
      <c r="P22" s="254"/>
    </row>
    <row r="23" spans="2:16" ht="14.25">
      <c r="B23" s="4" t="s">
        <v>28</v>
      </c>
      <c r="C23" s="313">
        <v>0.26</v>
      </c>
      <c r="D23" s="91">
        <v>0.56</v>
      </c>
      <c r="E23" s="313">
        <v>3.0197444831591174</v>
      </c>
      <c r="F23" s="91">
        <v>6.504065040650407</v>
      </c>
      <c r="G23" s="315">
        <v>0.9574999999999999</v>
      </c>
      <c r="H23" s="109">
        <v>0.6821428571428572</v>
      </c>
      <c r="I23" s="315">
        <v>22.846153846153847</v>
      </c>
      <c r="J23" s="91">
        <v>53.33928571428571</v>
      </c>
      <c r="L23" s="167" t="s">
        <v>33</v>
      </c>
      <c r="M23" s="334">
        <v>37.225</v>
      </c>
      <c r="N23" s="254"/>
      <c r="P23" s="254"/>
    </row>
    <row r="24" spans="2:16" ht="14.25">
      <c r="B24" s="4" t="s">
        <v>29</v>
      </c>
      <c r="C24" s="90">
        <v>8.7</v>
      </c>
      <c r="D24" s="318">
        <v>20.32</v>
      </c>
      <c r="E24" s="90">
        <v>5.166117395564265</v>
      </c>
      <c r="F24" s="318">
        <v>11.423624189749097</v>
      </c>
      <c r="G24" s="65">
        <v>0.6827586206896552</v>
      </c>
      <c r="H24" s="316">
        <v>0.27490157480314964</v>
      </c>
      <c r="I24" s="65">
        <v>15.222988505747127</v>
      </c>
      <c r="J24" s="318">
        <v>11.284448818897639</v>
      </c>
      <c r="L24" s="167" t="s">
        <v>36</v>
      </c>
      <c r="M24" s="334">
        <v>33.10814419225634</v>
      </c>
      <c r="N24" s="254"/>
      <c r="P24" s="254"/>
    </row>
    <row r="25" spans="2:16" ht="14.25">
      <c r="B25" s="4" t="s">
        <v>30</v>
      </c>
      <c r="C25" s="90">
        <v>0</v>
      </c>
      <c r="D25" s="314">
        <v>0</v>
      </c>
      <c r="E25" s="90" t="s">
        <v>2</v>
      </c>
      <c r="F25" s="91" t="s">
        <v>2</v>
      </c>
      <c r="G25" s="90" t="s">
        <v>2</v>
      </c>
      <c r="H25" s="91" t="s">
        <v>2</v>
      </c>
      <c r="I25" s="90" t="s">
        <v>2</v>
      </c>
      <c r="J25" s="91" t="s">
        <v>2</v>
      </c>
      <c r="L25" s="167" t="s">
        <v>25</v>
      </c>
      <c r="M25" s="334">
        <v>21.90909090909091</v>
      </c>
      <c r="N25" s="254"/>
      <c r="P25" s="254"/>
    </row>
    <row r="26" spans="2:16" ht="14.25">
      <c r="B26" s="4" t="s">
        <v>31</v>
      </c>
      <c r="C26" s="90">
        <v>1.56</v>
      </c>
      <c r="D26" s="319">
        <v>2</v>
      </c>
      <c r="E26" s="90">
        <v>5.316973415132924</v>
      </c>
      <c r="F26" s="319">
        <v>6.644518272425249</v>
      </c>
      <c r="G26" s="65">
        <v>0.7115384615384616</v>
      </c>
      <c r="H26" s="316">
        <v>1.6265</v>
      </c>
      <c r="I26" s="65">
        <v>29.55128205128205</v>
      </c>
      <c r="J26" s="319">
        <v>60.865</v>
      </c>
      <c r="L26" s="167" t="s">
        <v>37</v>
      </c>
      <c r="M26" s="334">
        <v>20.36936936936937</v>
      </c>
      <c r="N26" s="254"/>
      <c r="P26" s="254"/>
    </row>
    <row r="27" spans="2:16" ht="14.25">
      <c r="B27" s="4" t="s">
        <v>32</v>
      </c>
      <c r="C27" s="90">
        <v>18.94</v>
      </c>
      <c r="D27" s="92">
        <v>18.84</v>
      </c>
      <c r="E27" s="90">
        <v>5.665569847442417</v>
      </c>
      <c r="F27" s="92">
        <v>5.64240790655885</v>
      </c>
      <c r="G27" s="65">
        <v>0.8696409714889123</v>
      </c>
      <c r="H27" s="109">
        <v>0.8897558386411889</v>
      </c>
      <c r="I27" s="65">
        <v>46.21334039174166</v>
      </c>
      <c r="J27" s="92">
        <v>57.47133757961783</v>
      </c>
      <c r="L27" s="167" t="s">
        <v>26</v>
      </c>
      <c r="M27" s="334">
        <v>20.00560224089636</v>
      </c>
      <c r="N27" s="254"/>
      <c r="P27" s="254"/>
    </row>
    <row r="28" spans="2:16" ht="14.25">
      <c r="B28" s="4" t="s">
        <v>33</v>
      </c>
      <c r="C28" s="90">
        <v>36.8</v>
      </c>
      <c r="D28" s="92">
        <v>51.6</v>
      </c>
      <c r="E28" s="90">
        <v>4.372104075086135</v>
      </c>
      <c r="F28" s="92">
        <v>6.266699052708283</v>
      </c>
      <c r="G28" s="65">
        <v>0.8680570652173913</v>
      </c>
      <c r="H28" s="109">
        <v>0.8217441860465116</v>
      </c>
      <c r="I28" s="65">
        <v>30.152717391304346</v>
      </c>
      <c r="J28" s="92">
        <v>37.225</v>
      </c>
      <c r="L28" s="167" t="s">
        <v>14</v>
      </c>
      <c r="M28" s="334">
        <v>19.060113728675873</v>
      </c>
      <c r="N28" s="254"/>
      <c r="P28" s="254"/>
    </row>
    <row r="29" spans="2:16" ht="14.25">
      <c r="B29" s="4" t="s">
        <v>34</v>
      </c>
      <c r="C29" s="90">
        <v>13.25</v>
      </c>
      <c r="D29" s="92">
        <v>13.46</v>
      </c>
      <c r="E29" s="90">
        <v>6.006809228272351</v>
      </c>
      <c r="F29" s="92">
        <v>6.445866217148112</v>
      </c>
      <c r="G29" s="65">
        <v>0.8110369811320755</v>
      </c>
      <c r="H29" s="109">
        <v>0.9719167904903416</v>
      </c>
      <c r="I29" s="65">
        <v>61.15396226415094</v>
      </c>
      <c r="J29" s="92">
        <v>64.29940564635959</v>
      </c>
      <c r="L29" s="167" t="s">
        <v>35</v>
      </c>
      <c r="M29" s="334">
        <v>18.104957570343903</v>
      </c>
      <c r="N29" s="254"/>
      <c r="P29" s="254"/>
    </row>
    <row r="30" spans="2:16" ht="14.25">
      <c r="B30" s="4" t="s">
        <v>35</v>
      </c>
      <c r="C30" s="313">
        <v>45.8</v>
      </c>
      <c r="D30" s="92">
        <v>44.78</v>
      </c>
      <c r="E30" s="313">
        <v>9.071103188750248</v>
      </c>
      <c r="F30" s="92">
        <v>9.677977090987682</v>
      </c>
      <c r="G30" s="315">
        <v>0.3166157205240175</v>
      </c>
      <c r="H30" s="109">
        <v>0.3375837427422957</v>
      </c>
      <c r="I30" s="315">
        <v>6.8622270742358085</v>
      </c>
      <c r="J30" s="92">
        <v>18.104957570343903</v>
      </c>
      <c r="L30" s="167" t="s">
        <v>23</v>
      </c>
      <c r="M30" s="334">
        <v>14.134629229661627</v>
      </c>
      <c r="N30" s="254"/>
      <c r="P30" s="254"/>
    </row>
    <row r="31" spans="2:16" ht="14.25">
      <c r="B31" s="4" t="s">
        <v>36</v>
      </c>
      <c r="C31" s="90">
        <v>5.99</v>
      </c>
      <c r="D31" s="92">
        <v>7.49</v>
      </c>
      <c r="E31" s="90">
        <v>5.137221269296741</v>
      </c>
      <c r="F31" s="92">
        <v>6.575943810359965</v>
      </c>
      <c r="G31" s="65">
        <v>0.45623038397328886</v>
      </c>
      <c r="H31" s="109">
        <v>0.7184245660881174</v>
      </c>
      <c r="I31" s="65">
        <v>19.233722871452418</v>
      </c>
      <c r="J31" s="92">
        <v>33.10814419225634</v>
      </c>
      <c r="L31" s="167" t="s">
        <v>27</v>
      </c>
      <c r="M31" s="334">
        <v>13.65248226950355</v>
      </c>
      <c r="N31" s="254"/>
      <c r="P31" s="254"/>
    </row>
    <row r="32" spans="2:17" ht="14.25">
      <c r="B32" s="4" t="s">
        <v>37</v>
      </c>
      <c r="C32" s="90">
        <v>13.4</v>
      </c>
      <c r="D32" s="92">
        <v>19.98</v>
      </c>
      <c r="E32" s="90">
        <v>7.652769845802399</v>
      </c>
      <c r="F32" s="92">
        <v>11.193277310924369</v>
      </c>
      <c r="G32" s="65">
        <v>0.6941791044776119</v>
      </c>
      <c r="H32" s="109">
        <v>0.4638138138138138</v>
      </c>
      <c r="I32" s="65">
        <v>19.3589552238806</v>
      </c>
      <c r="J32" s="92">
        <v>20.36936936936937</v>
      </c>
      <c r="L32" s="167" t="s">
        <v>29</v>
      </c>
      <c r="M32" s="334">
        <v>11.284448818897639</v>
      </c>
      <c r="N32" s="254"/>
      <c r="P32" s="254"/>
      <c r="Q32" s="164"/>
    </row>
    <row r="33" spans="2:17" ht="14.25">
      <c r="B33" s="4" t="s">
        <v>38</v>
      </c>
      <c r="C33" s="90">
        <v>20</v>
      </c>
      <c r="D33" s="92">
        <v>21.7</v>
      </c>
      <c r="E33" s="90">
        <v>0.9974609631183822</v>
      </c>
      <c r="F33" s="319">
        <v>1.1148214744413047</v>
      </c>
      <c r="G33" s="65">
        <v>2.612509</v>
      </c>
      <c r="H33" s="109">
        <v>2.8310543778801844</v>
      </c>
      <c r="I33" s="65">
        <v>121.1</v>
      </c>
      <c r="J33" s="92">
        <v>161.70506912442397</v>
      </c>
      <c r="L33" s="167" t="s">
        <v>19</v>
      </c>
      <c r="M33" s="334">
        <v>11.007194244604317</v>
      </c>
      <c r="N33" s="254"/>
      <c r="P33" s="254"/>
      <c r="Q33" s="164"/>
    </row>
    <row r="34" spans="2:16" ht="14.25">
      <c r="B34" s="4" t="s">
        <v>39</v>
      </c>
      <c r="C34" s="313">
        <v>29</v>
      </c>
      <c r="D34" s="92">
        <v>40.7</v>
      </c>
      <c r="E34" s="313">
        <v>1.4332531535276067</v>
      </c>
      <c r="F34" s="92">
        <v>2.0522253535046415</v>
      </c>
      <c r="G34" s="315">
        <v>3.386206896551724</v>
      </c>
      <c r="H34" s="109">
        <v>1.8378378378378377</v>
      </c>
      <c r="I34" s="65" t="s">
        <v>2</v>
      </c>
      <c r="J34" s="92">
        <v>93.0137592137592</v>
      </c>
      <c r="L34" s="167" t="s">
        <v>20</v>
      </c>
      <c r="M34" s="334">
        <v>6.586069651741293</v>
      </c>
      <c r="N34" s="254"/>
      <c r="P34" s="254"/>
    </row>
    <row r="35" spans="2:17" ht="14.25">
      <c r="B35" s="5" t="s">
        <v>40</v>
      </c>
      <c r="C35" s="93">
        <v>12</v>
      </c>
      <c r="D35" s="94">
        <v>17</v>
      </c>
      <c r="E35" s="93">
        <v>3.9721946375372394</v>
      </c>
      <c r="F35" s="94">
        <v>5.407124681933842</v>
      </c>
      <c r="G35" s="66">
        <v>0.7099166666666666</v>
      </c>
      <c r="H35" s="111">
        <v>0.6325882352941177</v>
      </c>
      <c r="I35" s="66">
        <v>29.735833333333332</v>
      </c>
      <c r="J35" s="94">
        <v>46.29882352941177</v>
      </c>
      <c r="L35" s="167" t="s">
        <v>30</v>
      </c>
      <c r="M35" s="339" t="s">
        <v>2</v>
      </c>
      <c r="N35" s="254"/>
      <c r="P35" s="254"/>
      <c r="Q35" s="164"/>
    </row>
    <row r="36" spans="2:16" ht="14.25">
      <c r="B36" s="114" t="s">
        <v>43</v>
      </c>
      <c r="C36" s="88">
        <v>7.09</v>
      </c>
      <c r="D36" s="89" t="s">
        <v>2</v>
      </c>
      <c r="E36" s="88">
        <v>0.8447515786965328</v>
      </c>
      <c r="F36" s="89" t="s">
        <v>2</v>
      </c>
      <c r="G36" s="110">
        <v>1.3634950634696756</v>
      </c>
      <c r="H36" s="113" t="s">
        <v>2</v>
      </c>
      <c r="I36" s="110" t="s">
        <v>2</v>
      </c>
      <c r="J36" s="113"/>
      <c r="L36" s="167" t="s">
        <v>43</v>
      </c>
      <c r="M36" s="334"/>
      <c r="N36" s="254"/>
      <c r="P36" s="254"/>
    </row>
    <row r="37" spans="2:16" ht="14.25">
      <c r="B37" s="96" t="s">
        <v>44</v>
      </c>
      <c r="C37" s="93">
        <v>7.25</v>
      </c>
      <c r="D37" s="95">
        <v>6.22</v>
      </c>
      <c r="E37" s="93">
        <v>6.159728122344945</v>
      </c>
      <c r="F37" s="112">
        <v>5.149006622516556</v>
      </c>
      <c r="G37" s="66">
        <v>0.7289158620689655</v>
      </c>
      <c r="H37" s="111">
        <v>0.6853697749196141</v>
      </c>
      <c r="I37" s="66">
        <v>24.158620689655173</v>
      </c>
      <c r="J37" s="111">
        <v>53.00964630225081</v>
      </c>
      <c r="L37" s="167" t="s">
        <v>44</v>
      </c>
      <c r="M37" s="334">
        <v>53.00964630225081</v>
      </c>
      <c r="N37" s="254"/>
      <c r="P37" s="254"/>
    </row>
    <row r="38" spans="1:10" ht="12" customHeight="1">
      <c r="A38" s="6"/>
      <c r="B38" s="67" t="s">
        <v>452</v>
      </c>
      <c r="C38" s="67"/>
      <c r="D38" s="67"/>
      <c r="E38" s="67"/>
      <c r="F38" s="67"/>
      <c r="G38" s="67"/>
      <c r="H38" s="67"/>
      <c r="I38" s="67"/>
      <c r="J38" s="67"/>
    </row>
    <row r="39" spans="1:10" ht="12" customHeight="1">
      <c r="A39" s="6"/>
      <c r="B39" s="343" t="s">
        <v>470</v>
      </c>
      <c r="C39" s="67"/>
      <c r="D39" s="67"/>
      <c r="E39" s="67"/>
      <c r="F39" s="67"/>
      <c r="G39" s="67"/>
      <c r="H39" s="67"/>
      <c r="I39" s="67"/>
      <c r="J39" s="67"/>
    </row>
    <row r="40" spans="2:10" ht="12" customHeight="1">
      <c r="B40" s="213" t="s">
        <v>497</v>
      </c>
      <c r="C40" s="67"/>
      <c r="D40" s="67"/>
      <c r="E40" s="67"/>
      <c r="F40" s="67"/>
      <c r="G40" s="67"/>
      <c r="H40" s="67"/>
      <c r="I40" s="67"/>
      <c r="J40" s="67"/>
    </row>
    <row r="41" spans="1:11" ht="14.25">
      <c r="A41" s="6"/>
      <c r="B41" s="97" t="s">
        <v>440</v>
      </c>
      <c r="K41" s="68"/>
    </row>
    <row r="42" ht="12" customHeight="1"/>
    <row r="43" ht="12" customHeight="1"/>
    <row r="44" ht="14.25">
      <c r="L44" s="69" t="s">
        <v>7</v>
      </c>
    </row>
    <row r="45" spans="3:11" ht="14.25">
      <c r="C45" s="70"/>
      <c r="D45" s="70"/>
      <c r="E45" s="70"/>
      <c r="F45" s="70"/>
      <c r="G45" s="70"/>
      <c r="H45" s="70"/>
      <c r="I45" s="70"/>
      <c r="J45" s="70"/>
      <c r="K45" s="70"/>
    </row>
    <row r="46" spans="2:7" ht="14.25">
      <c r="B46" s="3"/>
      <c r="C46" s="3"/>
      <c r="D46" s="3"/>
      <c r="F46" s="56"/>
      <c r="G46" s="57"/>
    </row>
    <row r="48" spans="2:7" ht="14.25">
      <c r="B48" s="58"/>
      <c r="C48" s="3"/>
      <c r="D48" s="3"/>
      <c r="F48" s="56"/>
      <c r="G48" s="59"/>
    </row>
    <row r="53" ht="14.25">
      <c r="B53" s="87" t="s">
        <v>53</v>
      </c>
    </row>
    <row r="54" ht="14.25">
      <c r="B54" s="167" t="s">
        <v>447</v>
      </c>
    </row>
    <row r="55" ht="14.25">
      <c r="B55" s="167" t="s">
        <v>448</v>
      </c>
    </row>
    <row r="56" ht="14.25">
      <c r="B56" s="22" t="s">
        <v>67</v>
      </c>
    </row>
    <row r="57" ht="14.25">
      <c r="B57" s="167" t="s">
        <v>449</v>
      </c>
    </row>
    <row r="58" ht="14.25">
      <c r="B58" s="22" t="s">
        <v>450</v>
      </c>
    </row>
    <row r="66" spans="7:15" ht="14.25">
      <c r="G66" s="351" t="s">
        <v>0</v>
      </c>
      <c r="H66" s="351" t="s">
        <v>1</v>
      </c>
      <c r="I66" s="351" t="s">
        <v>463</v>
      </c>
      <c r="K66" s="351" t="s">
        <v>0</v>
      </c>
      <c r="L66" s="351" t="s">
        <v>1</v>
      </c>
      <c r="M66" s="351" t="s">
        <v>465</v>
      </c>
      <c r="N66" s="351" t="s">
        <v>466</v>
      </c>
      <c r="O66" s="351" t="s">
        <v>465</v>
      </c>
    </row>
    <row r="67" spans="2:15" ht="14.25">
      <c r="B67" s="150" t="s">
        <v>3</v>
      </c>
      <c r="C67" s="305">
        <v>3.34425373134328</v>
      </c>
      <c r="D67" s="306">
        <v>3.7420995493954763</v>
      </c>
      <c r="E67" s="336" t="e">
        <f>L67/H67*1000</f>
        <v>#VALUE!</v>
      </c>
      <c r="F67" s="336">
        <f aca="true" t="shared" si="0" ref="F67:F97">N67/I67*1000</f>
        <v>3.7420995493954763</v>
      </c>
      <c r="G67" s="351" t="s">
        <v>464</v>
      </c>
      <c r="H67" s="352">
        <v>134000</v>
      </c>
      <c r="I67" s="352">
        <v>134486</v>
      </c>
      <c r="K67" s="351" t="s">
        <v>464</v>
      </c>
      <c r="L67" s="353" t="s">
        <v>2</v>
      </c>
      <c r="M67" s="353" t="s">
        <v>467</v>
      </c>
      <c r="N67" s="354">
        <v>503.26</v>
      </c>
      <c r="O67" s="353" t="s">
        <v>468</v>
      </c>
    </row>
    <row r="68" spans="2:15" ht="14.25">
      <c r="B68" s="4" t="s">
        <v>13</v>
      </c>
      <c r="C68" s="309">
        <v>3.6066904107118707</v>
      </c>
      <c r="D68" s="310">
        <v>3.580593184937638</v>
      </c>
      <c r="E68" s="336" t="e">
        <f aca="true" t="shared" si="1" ref="E68:E97">L68/H68*1000</f>
        <v>#VALUE!</v>
      </c>
      <c r="F68" s="336">
        <f t="shared" si="0"/>
        <v>3.580593184937638</v>
      </c>
      <c r="G68" s="351" t="s">
        <v>13</v>
      </c>
      <c r="H68" s="354">
        <v>665.43</v>
      </c>
      <c r="I68" s="354">
        <v>670.28</v>
      </c>
      <c r="K68" s="351" t="s">
        <v>13</v>
      </c>
      <c r="L68" s="353" t="s">
        <v>2</v>
      </c>
      <c r="M68" s="353" t="s">
        <v>467</v>
      </c>
      <c r="N68" s="354">
        <v>2.4</v>
      </c>
      <c r="O68" s="353" t="s">
        <v>468</v>
      </c>
    </row>
    <row r="69" spans="2:15" ht="14.25">
      <c r="B69" s="4" t="s">
        <v>14</v>
      </c>
      <c r="C69" s="90">
        <v>5.208902772354549</v>
      </c>
      <c r="D69" s="91">
        <v>5.562584726615454</v>
      </c>
      <c r="E69" s="336">
        <f t="shared" si="1"/>
        <v>5.2089027723545485</v>
      </c>
      <c r="F69" s="336">
        <f t="shared" si="0"/>
        <v>5.562584726615454</v>
      </c>
      <c r="G69" s="351" t="s">
        <v>14</v>
      </c>
      <c r="H69" s="354">
        <v>2561</v>
      </c>
      <c r="I69" s="354">
        <v>2213</v>
      </c>
      <c r="K69" s="351" t="s">
        <v>14</v>
      </c>
      <c r="L69" s="354">
        <v>13.34</v>
      </c>
      <c r="M69" s="353" t="s">
        <v>467</v>
      </c>
      <c r="N69" s="354">
        <v>12.31</v>
      </c>
      <c r="O69" s="353" t="s">
        <v>467</v>
      </c>
    </row>
    <row r="70" spans="2:15" ht="14.25">
      <c r="B70" s="4" t="s">
        <v>454</v>
      </c>
      <c r="C70" s="90">
        <v>10.87927577375871</v>
      </c>
      <c r="D70" s="91">
        <v>9.344616414362024</v>
      </c>
      <c r="E70" s="336">
        <f t="shared" si="1"/>
        <v>10.879275773758708</v>
      </c>
      <c r="F70" s="336">
        <f t="shared" si="0"/>
        <v>9.344616414362024</v>
      </c>
      <c r="G70" s="351" t="s">
        <v>454</v>
      </c>
      <c r="H70" s="354">
        <v>2518.55</v>
      </c>
      <c r="I70" s="354">
        <v>2300.79</v>
      </c>
      <c r="K70" s="351" t="s">
        <v>454</v>
      </c>
      <c r="L70" s="354">
        <v>27.4</v>
      </c>
      <c r="M70" s="353" t="s">
        <v>467</v>
      </c>
      <c r="N70" s="354">
        <v>21.5</v>
      </c>
      <c r="O70" s="353" t="s">
        <v>467</v>
      </c>
    </row>
    <row r="71" spans="2:15" ht="14.25">
      <c r="B71" s="4" t="s">
        <v>16</v>
      </c>
      <c r="C71" s="313">
        <v>9.3711929528629</v>
      </c>
      <c r="D71" s="314">
        <v>10.485294374639569</v>
      </c>
      <c r="E71" s="336" t="e">
        <f t="shared" si="1"/>
        <v>#VALUE!</v>
      </c>
      <c r="F71" s="336">
        <f t="shared" si="0"/>
        <v>10.485294374639569</v>
      </c>
      <c r="G71" s="351" t="s">
        <v>16</v>
      </c>
      <c r="H71" s="354">
        <v>533.55</v>
      </c>
      <c r="I71" s="354">
        <v>572.23</v>
      </c>
      <c r="K71" s="351" t="s">
        <v>16</v>
      </c>
      <c r="L71" s="353" t="s">
        <v>2</v>
      </c>
      <c r="M71" s="353" t="s">
        <v>467</v>
      </c>
      <c r="N71" s="354">
        <v>6</v>
      </c>
      <c r="O71" s="353" t="s">
        <v>468</v>
      </c>
    </row>
    <row r="72" spans="2:15" ht="14.25">
      <c r="B72" s="4" t="s">
        <v>17</v>
      </c>
      <c r="C72" s="90">
        <v>4.3666514145354345</v>
      </c>
      <c r="D72" s="91">
        <v>4.490264511388685</v>
      </c>
      <c r="E72" s="336">
        <f t="shared" si="1"/>
        <v>4.366651414535434</v>
      </c>
      <c r="F72" s="336">
        <f t="shared" si="0"/>
        <v>4.490264511388685</v>
      </c>
      <c r="G72" s="351" t="s">
        <v>425</v>
      </c>
      <c r="H72" s="354">
        <v>10861.87</v>
      </c>
      <c r="I72" s="354">
        <v>10888</v>
      </c>
      <c r="K72" s="351" t="s">
        <v>425</v>
      </c>
      <c r="L72" s="354">
        <v>47.43</v>
      </c>
      <c r="M72" s="353" t="s">
        <v>467</v>
      </c>
      <c r="N72" s="354">
        <v>48.89</v>
      </c>
      <c r="O72" s="353" t="s">
        <v>469</v>
      </c>
    </row>
    <row r="73" spans="2:15" ht="14.25">
      <c r="B73" s="4" t="s">
        <v>18</v>
      </c>
      <c r="C73" s="313">
        <v>2.8928209825948605</v>
      </c>
      <c r="D73" s="314">
        <v>3.0344827586206895</v>
      </c>
      <c r="E73" s="336" t="e">
        <f t="shared" si="1"/>
        <v>#VALUE!</v>
      </c>
      <c r="F73" s="336">
        <f t="shared" si="0"/>
        <v>3.0344827586206895</v>
      </c>
      <c r="G73" s="351" t="s">
        <v>18</v>
      </c>
      <c r="H73" s="354">
        <v>2074.1</v>
      </c>
      <c r="I73" s="354">
        <v>1993.75</v>
      </c>
      <c r="K73" s="351" t="s">
        <v>18</v>
      </c>
      <c r="L73" s="353" t="s">
        <v>2</v>
      </c>
      <c r="M73" s="353" t="s">
        <v>467</v>
      </c>
      <c r="N73" s="354">
        <v>6.05</v>
      </c>
      <c r="O73" s="353" t="s">
        <v>468</v>
      </c>
    </row>
    <row r="74" spans="2:15" ht="14.25">
      <c r="B74" s="4" t="s">
        <v>19</v>
      </c>
      <c r="C74" s="313">
        <v>3.639876485707878</v>
      </c>
      <c r="D74" s="314">
        <v>4.398664578092118</v>
      </c>
      <c r="E74" s="336" t="e">
        <f t="shared" si="1"/>
        <v>#VALUE!</v>
      </c>
      <c r="F74" s="336">
        <f t="shared" si="0"/>
        <v>4.398664578092118</v>
      </c>
      <c r="G74" s="351" t="s">
        <v>19</v>
      </c>
      <c r="H74" s="354">
        <v>579.69</v>
      </c>
      <c r="I74" s="354">
        <v>632.01</v>
      </c>
      <c r="K74" s="351" t="s">
        <v>19</v>
      </c>
      <c r="L74" s="353" t="s">
        <v>2</v>
      </c>
      <c r="M74" s="353" t="s">
        <v>467</v>
      </c>
      <c r="N74" s="354">
        <v>2.78</v>
      </c>
      <c r="O74" s="353" t="s">
        <v>468</v>
      </c>
    </row>
    <row r="75" spans="2:15" ht="14.25">
      <c r="B75" s="4" t="s">
        <v>20</v>
      </c>
      <c r="C75" s="90">
        <v>1.37169050726504</v>
      </c>
      <c r="D75" s="314">
        <v>2.795813790455843</v>
      </c>
      <c r="E75" s="336">
        <f t="shared" si="1"/>
        <v>1.37169050726504</v>
      </c>
      <c r="F75" s="336">
        <f t="shared" si="0"/>
        <v>2.795813790455843</v>
      </c>
      <c r="G75" s="351" t="s">
        <v>20</v>
      </c>
      <c r="H75" s="354">
        <v>3455.59</v>
      </c>
      <c r="I75" s="354">
        <v>3594.66</v>
      </c>
      <c r="K75" s="351" t="s">
        <v>20</v>
      </c>
      <c r="L75" s="354">
        <v>4.74</v>
      </c>
      <c r="M75" s="353" t="s">
        <v>467</v>
      </c>
      <c r="N75" s="354">
        <v>10.05</v>
      </c>
      <c r="O75" s="353" t="s">
        <v>468</v>
      </c>
    </row>
    <row r="76" spans="2:15" ht="14.25">
      <c r="B76" s="4" t="s">
        <v>21</v>
      </c>
      <c r="C76" s="313">
        <v>2.281960486586419</v>
      </c>
      <c r="D76" s="314">
        <v>1.4410867425457747</v>
      </c>
      <c r="E76" s="336" t="e">
        <f t="shared" si="1"/>
        <v>#VALUE!</v>
      </c>
      <c r="F76" s="336">
        <f t="shared" si="0"/>
        <v>1.4410867425457747</v>
      </c>
      <c r="G76" s="351" t="s">
        <v>21</v>
      </c>
      <c r="H76" s="354">
        <v>13803.92</v>
      </c>
      <c r="I76" s="354">
        <v>14711.12</v>
      </c>
      <c r="K76" s="351" t="s">
        <v>21</v>
      </c>
      <c r="L76" s="353" t="s">
        <v>2</v>
      </c>
      <c r="M76" s="353" t="s">
        <v>467</v>
      </c>
      <c r="N76" s="354">
        <v>21.2</v>
      </c>
      <c r="O76" s="353" t="s">
        <v>468</v>
      </c>
    </row>
    <row r="77" spans="2:15" ht="14.25">
      <c r="B77" s="4" t="s">
        <v>22</v>
      </c>
      <c r="C77" s="90">
        <v>2.026982560052649</v>
      </c>
      <c r="D77" s="91">
        <v>1.777999750280934</v>
      </c>
      <c r="E77" s="336">
        <f t="shared" si="1"/>
        <v>2.026982560052649</v>
      </c>
      <c r="F77" s="336">
        <f t="shared" si="0"/>
        <v>1.777999750280934</v>
      </c>
      <c r="G77" s="351" t="s">
        <v>22</v>
      </c>
      <c r="H77" s="354">
        <v>15195</v>
      </c>
      <c r="I77" s="354">
        <v>16018</v>
      </c>
      <c r="K77" s="351" t="s">
        <v>22</v>
      </c>
      <c r="L77" s="354">
        <v>30.8</v>
      </c>
      <c r="M77" s="353" t="s">
        <v>467</v>
      </c>
      <c r="N77" s="354">
        <v>28.48</v>
      </c>
      <c r="O77" s="353" t="s">
        <v>467</v>
      </c>
    </row>
    <row r="78" spans="2:15" ht="14.25">
      <c r="B78" s="4" t="s">
        <v>23</v>
      </c>
      <c r="C78" s="90" t="s">
        <v>2</v>
      </c>
      <c r="D78" s="91">
        <v>7.982758620689656</v>
      </c>
      <c r="E78" s="336" t="e">
        <f t="shared" si="1"/>
        <v>#VALUE!</v>
      </c>
      <c r="F78" s="336">
        <f t="shared" si="0"/>
        <v>7.982758620689656</v>
      </c>
      <c r="G78" s="351" t="s">
        <v>23</v>
      </c>
      <c r="H78" s="354">
        <v>1745</v>
      </c>
      <c r="I78" s="354">
        <v>1740</v>
      </c>
      <c r="K78" s="351" t="s">
        <v>23</v>
      </c>
      <c r="L78" s="353" t="s">
        <v>2</v>
      </c>
      <c r="M78" s="353" t="s">
        <v>467</v>
      </c>
      <c r="N78" s="354">
        <v>13.89</v>
      </c>
      <c r="O78" s="353" t="s">
        <v>467</v>
      </c>
    </row>
    <row r="79" spans="2:15" ht="14.25">
      <c r="B79" s="4" t="s">
        <v>24</v>
      </c>
      <c r="C79" s="313">
        <v>4.327606252422168</v>
      </c>
      <c r="D79" s="314">
        <v>4.941294740928891</v>
      </c>
      <c r="E79" s="336" t="e">
        <f t="shared" si="1"/>
        <v>#VALUE!</v>
      </c>
      <c r="F79" s="336">
        <f t="shared" si="0"/>
        <v>4.941294740928891</v>
      </c>
      <c r="G79" s="351" t="s">
        <v>24</v>
      </c>
      <c r="H79" s="354">
        <v>7741</v>
      </c>
      <c r="I79" s="354">
        <v>8216.47</v>
      </c>
      <c r="K79" s="351" t="s">
        <v>24</v>
      </c>
      <c r="L79" s="353" t="s">
        <v>2</v>
      </c>
      <c r="M79" s="353" t="s">
        <v>467</v>
      </c>
      <c r="N79" s="354">
        <v>40.6</v>
      </c>
      <c r="O79" s="353" t="s">
        <v>467</v>
      </c>
    </row>
    <row r="80" spans="2:15" ht="14.25">
      <c r="B80" s="4" t="s">
        <v>25</v>
      </c>
      <c r="C80" s="90">
        <v>2.898550724637681</v>
      </c>
      <c r="D80" s="91">
        <v>2.6750972762645913</v>
      </c>
      <c r="E80" s="336">
        <f t="shared" si="1"/>
        <v>2.898550724637681</v>
      </c>
      <c r="F80" s="336">
        <f t="shared" si="0"/>
        <v>2.6750972762645913</v>
      </c>
      <c r="G80" s="351" t="s">
        <v>25</v>
      </c>
      <c r="H80" s="354">
        <v>41.4</v>
      </c>
      <c r="I80" s="354">
        <v>41.12</v>
      </c>
      <c r="K80" s="351" t="s">
        <v>25</v>
      </c>
      <c r="L80" s="354">
        <v>0.12</v>
      </c>
      <c r="M80" s="353" t="s">
        <v>467</v>
      </c>
      <c r="N80" s="354">
        <v>0.11</v>
      </c>
      <c r="O80" s="353" t="s">
        <v>467</v>
      </c>
    </row>
    <row r="81" spans="2:15" ht="14.25">
      <c r="B81" s="4" t="s">
        <v>26</v>
      </c>
      <c r="C81" s="313">
        <v>6.279145077720207</v>
      </c>
      <c r="D81" s="314">
        <v>5.664868295779118</v>
      </c>
      <c r="E81" s="336" t="e">
        <f t="shared" si="1"/>
        <v>#VALUE!</v>
      </c>
      <c r="F81" s="336">
        <f t="shared" si="0"/>
        <v>5.664868295779118</v>
      </c>
      <c r="G81" s="351" t="s">
        <v>26</v>
      </c>
      <c r="H81" s="354">
        <v>3088</v>
      </c>
      <c r="I81" s="354">
        <v>3151</v>
      </c>
      <c r="K81" s="351" t="s">
        <v>26</v>
      </c>
      <c r="L81" s="353" t="s">
        <v>2</v>
      </c>
      <c r="M81" s="353" t="s">
        <v>467</v>
      </c>
      <c r="N81" s="354">
        <v>17.85</v>
      </c>
      <c r="O81" s="353" t="s">
        <v>468</v>
      </c>
    </row>
    <row r="82" spans="2:15" ht="14.25">
      <c r="B82" s="4" t="s">
        <v>27</v>
      </c>
      <c r="C82" s="313">
        <v>10.190735694822889</v>
      </c>
      <c r="D82" s="314">
        <v>6.595634095634096</v>
      </c>
      <c r="E82" s="336" t="e">
        <f t="shared" si="1"/>
        <v>#VALUE!</v>
      </c>
      <c r="F82" s="336">
        <f t="shared" si="0"/>
        <v>6.595634095634096</v>
      </c>
      <c r="G82" s="351" t="s">
        <v>27</v>
      </c>
      <c r="H82" s="354">
        <v>1835</v>
      </c>
      <c r="I82" s="354">
        <v>1924</v>
      </c>
      <c r="K82" s="351" t="s">
        <v>27</v>
      </c>
      <c r="L82" s="353" t="s">
        <v>2</v>
      </c>
      <c r="M82" s="353" t="s">
        <v>467</v>
      </c>
      <c r="N82" s="354">
        <v>12.69</v>
      </c>
      <c r="O82" s="353" t="s">
        <v>468</v>
      </c>
    </row>
    <row r="83" spans="2:15" ht="14.25">
      <c r="B83" s="4" t="s">
        <v>28</v>
      </c>
      <c r="C83" s="313">
        <v>3.0197444831591174</v>
      </c>
      <c r="D83" s="91">
        <v>6.504065040650407</v>
      </c>
      <c r="E83" s="336" t="e">
        <f t="shared" si="1"/>
        <v>#VALUE!</v>
      </c>
      <c r="F83" s="336">
        <f t="shared" si="0"/>
        <v>6.504065040650407</v>
      </c>
      <c r="G83" s="351" t="s">
        <v>28</v>
      </c>
      <c r="H83" s="354">
        <v>86.1</v>
      </c>
      <c r="I83" s="354">
        <v>86.1</v>
      </c>
      <c r="K83" s="351" t="s">
        <v>28</v>
      </c>
      <c r="L83" s="353" t="s">
        <v>2</v>
      </c>
      <c r="M83" s="353" t="s">
        <v>467</v>
      </c>
      <c r="N83" s="354">
        <v>0.56</v>
      </c>
      <c r="O83" s="353" t="s">
        <v>469</v>
      </c>
    </row>
    <row r="84" spans="2:15" ht="14.25">
      <c r="B84" s="4" t="s">
        <v>29</v>
      </c>
      <c r="C84" s="90">
        <v>5.166117395564265</v>
      </c>
      <c r="D84" s="318">
        <v>11.423624189749097</v>
      </c>
      <c r="E84" s="336">
        <f t="shared" si="1"/>
        <v>5.166117395564264</v>
      </c>
      <c r="F84" s="336">
        <f t="shared" si="0"/>
        <v>11.423624189749097</v>
      </c>
      <c r="G84" s="351" t="s">
        <v>29</v>
      </c>
      <c r="H84" s="354">
        <v>1684.05</v>
      </c>
      <c r="I84" s="354">
        <v>1778.77</v>
      </c>
      <c r="K84" s="351" t="s">
        <v>29</v>
      </c>
      <c r="L84" s="354">
        <v>8.7</v>
      </c>
      <c r="M84" s="353" t="s">
        <v>467</v>
      </c>
      <c r="N84" s="354">
        <v>20.32</v>
      </c>
      <c r="O84" s="353" t="s">
        <v>468</v>
      </c>
    </row>
    <row r="85" spans="2:15" ht="14.25">
      <c r="B85" s="4" t="s">
        <v>30</v>
      </c>
      <c r="C85" s="90">
        <v>0</v>
      </c>
      <c r="D85" s="91">
        <v>0</v>
      </c>
      <c r="E85" s="336" t="e">
        <f t="shared" si="1"/>
        <v>#VALUE!</v>
      </c>
      <c r="F85" s="336" t="e">
        <f t="shared" si="0"/>
        <v>#DIV/0!</v>
      </c>
      <c r="G85" s="351" t="s">
        <v>30</v>
      </c>
      <c r="H85" s="354">
        <v>0</v>
      </c>
      <c r="I85" s="354">
        <v>0</v>
      </c>
      <c r="K85" s="351" t="s">
        <v>30</v>
      </c>
      <c r="L85" s="353" t="s">
        <v>2</v>
      </c>
      <c r="M85" s="353" t="s">
        <v>467</v>
      </c>
      <c r="N85" s="354">
        <v>0</v>
      </c>
      <c r="O85" s="353" t="s">
        <v>468</v>
      </c>
    </row>
    <row r="86" spans="2:15" ht="14.25">
      <c r="B86" s="4" t="s">
        <v>31</v>
      </c>
      <c r="C86" s="90">
        <v>5.316973415132924</v>
      </c>
      <c r="D86" s="319">
        <v>6.644518272425249</v>
      </c>
      <c r="E86" s="336">
        <f t="shared" si="1"/>
        <v>5.316973415132924</v>
      </c>
      <c r="F86" s="336">
        <f t="shared" si="0"/>
        <v>6.644518272425249</v>
      </c>
      <c r="G86" s="351" t="s">
        <v>31</v>
      </c>
      <c r="H86" s="354">
        <v>293.4</v>
      </c>
      <c r="I86" s="354">
        <v>301</v>
      </c>
      <c r="K86" s="351" t="s">
        <v>31</v>
      </c>
      <c r="L86" s="354">
        <v>1.56</v>
      </c>
      <c r="M86" s="353" t="s">
        <v>467</v>
      </c>
      <c r="N86" s="354">
        <v>2</v>
      </c>
      <c r="O86" s="353" t="s">
        <v>468</v>
      </c>
    </row>
    <row r="87" spans="2:15" ht="14.25">
      <c r="B87" s="4" t="s">
        <v>32</v>
      </c>
      <c r="C87" s="90">
        <v>5.665569847442417</v>
      </c>
      <c r="D87" s="92">
        <v>5.64240790655885</v>
      </c>
      <c r="E87" s="336">
        <f t="shared" si="1"/>
        <v>5.650613221657194</v>
      </c>
      <c r="F87" s="336">
        <f t="shared" si="0"/>
        <v>5.64240790655885</v>
      </c>
      <c r="G87" s="351" t="s">
        <v>32</v>
      </c>
      <c r="H87" s="354">
        <v>3343</v>
      </c>
      <c r="I87" s="354">
        <v>3339</v>
      </c>
      <c r="K87" s="351" t="s">
        <v>32</v>
      </c>
      <c r="L87" s="354">
        <v>18.89</v>
      </c>
      <c r="M87" s="353" t="s">
        <v>467</v>
      </c>
      <c r="N87" s="354">
        <v>18.84</v>
      </c>
      <c r="O87" s="353" t="s">
        <v>467</v>
      </c>
    </row>
    <row r="88" spans="2:15" ht="14.25">
      <c r="B88" s="4" t="s">
        <v>33</v>
      </c>
      <c r="C88" s="90">
        <v>4.372104075086135</v>
      </c>
      <c r="D88" s="92">
        <v>6.266699052708283</v>
      </c>
      <c r="E88" s="336">
        <f t="shared" si="1"/>
        <v>4.372104075086135</v>
      </c>
      <c r="F88" s="336">
        <f t="shared" si="0"/>
        <v>6.266699052708283</v>
      </c>
      <c r="G88" s="351" t="s">
        <v>33</v>
      </c>
      <c r="H88" s="354">
        <v>8417</v>
      </c>
      <c r="I88" s="354">
        <v>8234</v>
      </c>
      <c r="K88" s="351" t="s">
        <v>33</v>
      </c>
      <c r="L88" s="354">
        <v>36.8</v>
      </c>
      <c r="M88" s="353" t="s">
        <v>467</v>
      </c>
      <c r="N88" s="354">
        <v>51.6</v>
      </c>
      <c r="O88" s="353" t="s">
        <v>467</v>
      </c>
    </row>
    <row r="89" spans="2:15" ht="14.25">
      <c r="B89" s="4" t="s">
        <v>34</v>
      </c>
      <c r="C89" s="90">
        <v>6.006809228272351</v>
      </c>
      <c r="D89" s="92">
        <v>6.445866217148112</v>
      </c>
      <c r="E89" s="336">
        <f t="shared" si="1"/>
        <v>6.006809228272351</v>
      </c>
      <c r="F89" s="336">
        <f t="shared" si="0"/>
        <v>6.445866217148112</v>
      </c>
      <c r="G89" s="351" t="s">
        <v>34</v>
      </c>
      <c r="H89" s="354">
        <v>2205.83</v>
      </c>
      <c r="I89" s="354">
        <v>2088.16</v>
      </c>
      <c r="K89" s="351" t="s">
        <v>34</v>
      </c>
      <c r="L89" s="354">
        <v>13.25</v>
      </c>
      <c r="M89" s="353" t="s">
        <v>467</v>
      </c>
      <c r="N89" s="354">
        <v>13.46</v>
      </c>
      <c r="O89" s="353" t="s">
        <v>467</v>
      </c>
    </row>
    <row r="90" spans="2:15" ht="14.25">
      <c r="B90" s="4" t="s">
        <v>35</v>
      </c>
      <c r="C90" s="313">
        <v>9.071103188750248</v>
      </c>
      <c r="D90" s="92">
        <v>9.677977090987682</v>
      </c>
      <c r="E90" s="336" t="e">
        <f t="shared" si="1"/>
        <v>#VALUE!</v>
      </c>
      <c r="F90" s="336">
        <f t="shared" si="0"/>
        <v>9.677977090987682</v>
      </c>
      <c r="G90" s="351" t="s">
        <v>35</v>
      </c>
      <c r="H90" s="354">
        <v>5049</v>
      </c>
      <c r="I90" s="354">
        <v>4627</v>
      </c>
      <c r="K90" s="351" t="s">
        <v>35</v>
      </c>
      <c r="L90" s="353" t="s">
        <v>2</v>
      </c>
      <c r="M90" s="353" t="s">
        <v>467</v>
      </c>
      <c r="N90" s="354">
        <v>44.78</v>
      </c>
      <c r="O90" s="353" t="s">
        <v>469</v>
      </c>
    </row>
    <row r="91" spans="2:15" ht="14.25">
      <c r="B91" s="4" t="s">
        <v>36</v>
      </c>
      <c r="C91" s="90">
        <v>5.137221269296741</v>
      </c>
      <c r="D91" s="92">
        <v>6.575943810359965</v>
      </c>
      <c r="E91" s="336">
        <f t="shared" si="1"/>
        <v>5.137221269296741</v>
      </c>
      <c r="F91" s="336">
        <f t="shared" si="0"/>
        <v>6.575943810359965</v>
      </c>
      <c r="G91" s="351" t="s">
        <v>36</v>
      </c>
      <c r="H91" s="354">
        <v>1166</v>
      </c>
      <c r="I91" s="354">
        <v>1139</v>
      </c>
      <c r="K91" s="351" t="s">
        <v>36</v>
      </c>
      <c r="L91" s="354">
        <v>5.99</v>
      </c>
      <c r="M91" s="353" t="s">
        <v>467</v>
      </c>
      <c r="N91" s="354">
        <v>7.49</v>
      </c>
      <c r="O91" s="353" t="s">
        <v>469</v>
      </c>
    </row>
    <row r="92" spans="2:15" ht="14.25">
      <c r="B92" s="4" t="s">
        <v>37</v>
      </c>
      <c r="C92" s="90">
        <v>7.652769845802399</v>
      </c>
      <c r="D92" s="92">
        <v>11.193277310924369</v>
      </c>
      <c r="E92" s="336">
        <f t="shared" si="1"/>
        <v>7.652769845802399</v>
      </c>
      <c r="F92" s="336">
        <f t="shared" si="0"/>
        <v>11.193277310924369</v>
      </c>
      <c r="G92" s="351" t="s">
        <v>37</v>
      </c>
      <c r="H92" s="354">
        <v>1751</v>
      </c>
      <c r="I92" s="354">
        <v>1785</v>
      </c>
      <c r="K92" s="351" t="s">
        <v>37</v>
      </c>
      <c r="L92" s="354">
        <v>13.4</v>
      </c>
      <c r="M92" s="353" t="s">
        <v>467</v>
      </c>
      <c r="N92" s="354">
        <v>19.98</v>
      </c>
      <c r="O92" s="353" t="s">
        <v>467</v>
      </c>
    </row>
    <row r="93" spans="2:15" ht="14.25">
      <c r="B93" s="4" t="s">
        <v>38</v>
      </c>
      <c r="C93" s="90">
        <v>0.9974609631183822</v>
      </c>
      <c r="D93" s="319">
        <v>1.1148214744413047</v>
      </c>
      <c r="E93" s="336">
        <f t="shared" si="1"/>
        <v>0.9974609631183821</v>
      </c>
      <c r="F93" s="336">
        <f t="shared" si="0"/>
        <v>1.1148214744413047</v>
      </c>
      <c r="G93" s="351" t="s">
        <v>38</v>
      </c>
      <c r="H93" s="354">
        <v>20050.91</v>
      </c>
      <c r="I93" s="354">
        <v>19465</v>
      </c>
      <c r="K93" s="351" t="s">
        <v>38</v>
      </c>
      <c r="L93" s="354">
        <v>20</v>
      </c>
      <c r="M93" s="353" t="s">
        <v>467</v>
      </c>
      <c r="N93" s="354">
        <v>21.7</v>
      </c>
      <c r="O93" s="353" t="s">
        <v>467</v>
      </c>
    </row>
    <row r="94" spans="2:15" ht="14.25">
      <c r="B94" s="4" t="s">
        <v>39</v>
      </c>
      <c r="C94" s="313">
        <v>1.4332531535276067</v>
      </c>
      <c r="D94" s="92">
        <v>2.0522253535046415</v>
      </c>
      <c r="E94" s="336" t="e">
        <f t="shared" si="1"/>
        <v>#VALUE!</v>
      </c>
      <c r="F94" s="336">
        <f t="shared" si="0"/>
        <v>2.0522253535046415</v>
      </c>
      <c r="G94" s="351" t="s">
        <v>39</v>
      </c>
      <c r="H94" s="354">
        <v>20233.69</v>
      </c>
      <c r="I94" s="354">
        <v>19832.13</v>
      </c>
      <c r="K94" s="351" t="s">
        <v>39</v>
      </c>
      <c r="L94" s="353" t="s">
        <v>2</v>
      </c>
      <c r="M94" s="353" t="s">
        <v>467</v>
      </c>
      <c r="N94" s="354">
        <v>40.7</v>
      </c>
      <c r="O94" s="353" t="s">
        <v>467</v>
      </c>
    </row>
    <row r="95" spans="2:15" ht="14.25">
      <c r="B95" s="5" t="s">
        <v>40</v>
      </c>
      <c r="C95" s="93">
        <v>3.9721946375372394</v>
      </c>
      <c r="D95" s="94">
        <v>5.407124681933842</v>
      </c>
      <c r="E95" s="336">
        <f t="shared" si="1"/>
        <v>3.972194637537239</v>
      </c>
      <c r="F95" s="336">
        <f t="shared" si="0"/>
        <v>5.407124681933842</v>
      </c>
      <c r="G95" s="351" t="s">
        <v>40</v>
      </c>
      <c r="H95" s="354">
        <v>3021</v>
      </c>
      <c r="I95" s="354">
        <v>3144</v>
      </c>
      <c r="K95" s="351" t="s">
        <v>40</v>
      </c>
      <c r="L95" s="354">
        <v>12</v>
      </c>
      <c r="M95" s="353" t="s">
        <v>467</v>
      </c>
      <c r="N95" s="354">
        <v>17</v>
      </c>
      <c r="O95" s="353" t="s">
        <v>467</v>
      </c>
    </row>
    <row r="96" spans="2:15" ht="14.25">
      <c r="B96" s="114" t="s">
        <v>43</v>
      </c>
      <c r="C96" s="88">
        <v>0.8447515786965328</v>
      </c>
      <c r="D96" s="89" t="s">
        <v>2</v>
      </c>
      <c r="E96" s="336">
        <f t="shared" si="1"/>
        <v>0.8447515786965328</v>
      </c>
      <c r="F96" s="336" t="e">
        <f t="shared" si="0"/>
        <v>#VALUE!</v>
      </c>
      <c r="G96" s="351" t="s">
        <v>43</v>
      </c>
      <c r="H96" s="354">
        <v>8393</v>
      </c>
      <c r="I96" s="354">
        <v>8259</v>
      </c>
      <c r="K96" s="351" t="s">
        <v>43</v>
      </c>
      <c r="L96" s="354">
        <v>7.09</v>
      </c>
      <c r="M96" s="353" t="s">
        <v>467</v>
      </c>
      <c r="N96" s="353" t="s">
        <v>2</v>
      </c>
      <c r="O96" s="353" t="s">
        <v>467</v>
      </c>
    </row>
    <row r="97" spans="2:15" ht="14.25">
      <c r="B97" s="96" t="s">
        <v>44</v>
      </c>
      <c r="C97" s="93">
        <v>6.159728122344945</v>
      </c>
      <c r="D97" s="112">
        <v>5.149006622516556</v>
      </c>
      <c r="E97" s="336">
        <f t="shared" si="1"/>
        <v>6.159728122344944</v>
      </c>
      <c r="F97" s="336">
        <f t="shared" si="0"/>
        <v>5.149006622516556</v>
      </c>
      <c r="G97" s="351" t="s">
        <v>44</v>
      </c>
      <c r="H97" s="354">
        <v>1177</v>
      </c>
      <c r="I97" s="354">
        <v>1208</v>
      </c>
      <c r="K97" s="351" t="s">
        <v>44</v>
      </c>
      <c r="L97" s="354">
        <v>7.25</v>
      </c>
      <c r="M97" s="353" t="s">
        <v>467</v>
      </c>
      <c r="N97" s="354">
        <v>6.22</v>
      </c>
      <c r="O97" s="353" t="s">
        <v>467</v>
      </c>
    </row>
    <row r="98" spans="11:12" ht="14.25">
      <c r="K98" s="167"/>
      <c r="L98" s="166"/>
    </row>
    <row r="101" ht="14.25">
      <c r="G101" s="167" t="s">
        <v>479</v>
      </c>
    </row>
    <row r="103" spans="7:8" ht="14.25">
      <c r="G103" s="167" t="s">
        <v>418</v>
      </c>
      <c r="H103" s="167" t="s">
        <v>480</v>
      </c>
    </row>
    <row r="104" spans="7:8" ht="14.25">
      <c r="G104" s="167" t="s">
        <v>419</v>
      </c>
      <c r="H104" s="167" t="s">
        <v>481</v>
      </c>
    </row>
    <row r="105" spans="7:8" ht="14.25">
      <c r="G105" s="167" t="s">
        <v>420</v>
      </c>
      <c r="H105" s="167" t="s">
        <v>421</v>
      </c>
    </row>
    <row r="107" spans="7:8" ht="14.25">
      <c r="G107" s="167" t="s">
        <v>482</v>
      </c>
      <c r="H107" s="167" t="s">
        <v>483</v>
      </c>
    </row>
    <row r="108" spans="7:8" ht="14.25">
      <c r="G108" s="167" t="s">
        <v>484</v>
      </c>
      <c r="H108" s="167" t="s">
        <v>485</v>
      </c>
    </row>
    <row r="109" spans="7:8" ht="14.25">
      <c r="G109" s="167" t="s">
        <v>422</v>
      </c>
      <c r="H109" s="167" t="s">
        <v>486</v>
      </c>
    </row>
    <row r="110" spans="7:8" ht="14.25">
      <c r="G110" s="167" t="s">
        <v>487</v>
      </c>
      <c r="H110" s="167" t="s">
        <v>488</v>
      </c>
    </row>
    <row r="112" spans="7:17" ht="14.25">
      <c r="G112" s="167" t="s">
        <v>0</v>
      </c>
      <c r="H112" s="167">
        <v>2005</v>
      </c>
      <c r="I112" s="167">
        <v>2011</v>
      </c>
      <c r="J112" s="167">
        <v>2013</v>
      </c>
      <c r="K112" s="166">
        <v>2016</v>
      </c>
      <c r="M112" s="351" t="s">
        <v>0</v>
      </c>
      <c r="N112" s="351" t="s">
        <v>1</v>
      </c>
      <c r="O112" s="351" t="s">
        <v>465</v>
      </c>
      <c r="P112" s="351" t="s">
        <v>466</v>
      </c>
      <c r="Q112" s="351" t="s">
        <v>465</v>
      </c>
    </row>
    <row r="113" spans="2:17" ht="14.25">
      <c r="B113" s="150" t="s">
        <v>3</v>
      </c>
      <c r="C113" s="307">
        <v>0.9985996697386919</v>
      </c>
      <c r="D113" s="308">
        <v>0.9198192783054485</v>
      </c>
      <c r="E113" s="336" t="e">
        <f>H113/N113/1000</f>
        <v>#VALUE!</v>
      </c>
      <c r="F113" s="336">
        <f>K113/P113/1000</f>
        <v>0.9198192783054485</v>
      </c>
      <c r="G113" s="167" t="s">
        <v>464</v>
      </c>
      <c r="H113" s="337">
        <v>447502.47</v>
      </c>
      <c r="I113" s="337">
        <v>435667.9</v>
      </c>
      <c r="J113" s="337">
        <v>432888.89</v>
      </c>
      <c r="K113" s="338">
        <v>462908.25</v>
      </c>
      <c r="M113" s="351" t="s">
        <v>464</v>
      </c>
      <c r="N113" s="353" t="s">
        <v>2</v>
      </c>
      <c r="O113" s="353" t="s">
        <v>467</v>
      </c>
      <c r="P113" s="354">
        <v>503.26</v>
      </c>
      <c r="Q113" s="353" t="s">
        <v>468</v>
      </c>
    </row>
    <row r="114" spans="2:17" ht="14.25">
      <c r="B114" s="4" t="s">
        <v>13</v>
      </c>
      <c r="C114" s="311">
        <v>2.0625</v>
      </c>
      <c r="D114" s="312">
        <v>2.136666666666667</v>
      </c>
      <c r="E114" s="336" t="e">
        <f aca="true" t="shared" si="2" ref="E114:E143">H114/N114/1000</f>
        <v>#VALUE!</v>
      </c>
      <c r="F114" s="336">
        <f>I114/P114/1000</f>
        <v>2.136666666666667</v>
      </c>
      <c r="G114" s="167" t="s">
        <v>13</v>
      </c>
      <c r="H114" s="337">
        <v>4950</v>
      </c>
      <c r="I114" s="337">
        <v>5128</v>
      </c>
      <c r="J114" s="167" t="s">
        <v>2</v>
      </c>
      <c r="K114" s="166" t="s">
        <v>2</v>
      </c>
      <c r="M114" s="351" t="s">
        <v>13</v>
      </c>
      <c r="N114" s="353" t="s">
        <v>2</v>
      </c>
      <c r="O114" s="353" t="s">
        <v>467</v>
      </c>
      <c r="P114" s="354">
        <v>2.4</v>
      </c>
      <c r="Q114" s="353" t="s">
        <v>468</v>
      </c>
    </row>
    <row r="115" spans="2:17" ht="14.25">
      <c r="B115" s="4" t="s">
        <v>14</v>
      </c>
      <c r="C115" s="65">
        <v>0.4394055472263868</v>
      </c>
      <c r="D115" s="109">
        <v>0.520714865962632</v>
      </c>
      <c r="E115" s="336">
        <f t="shared" si="2"/>
        <v>0.4394055472263868</v>
      </c>
      <c r="F115" s="336">
        <f aca="true" t="shared" si="3" ref="F115:F143">K115/P115/1000</f>
        <v>0.520714865962632</v>
      </c>
      <c r="G115" s="167" t="s">
        <v>14</v>
      </c>
      <c r="H115" s="337">
        <v>5861.67</v>
      </c>
      <c r="I115" s="337">
        <v>6205</v>
      </c>
      <c r="J115" s="337">
        <v>6154.52</v>
      </c>
      <c r="K115" s="338">
        <v>6410</v>
      </c>
      <c r="M115" s="351" t="s">
        <v>14</v>
      </c>
      <c r="N115" s="354">
        <v>13.34</v>
      </c>
      <c r="O115" s="353" t="s">
        <v>467</v>
      </c>
      <c r="P115" s="354">
        <v>12.31</v>
      </c>
      <c r="Q115" s="353" t="s">
        <v>467</v>
      </c>
    </row>
    <row r="116" spans="2:17" ht="14.25">
      <c r="B116" s="4" t="s">
        <v>454</v>
      </c>
      <c r="C116" s="65">
        <v>0.5660583941605839</v>
      </c>
      <c r="D116" s="109">
        <v>0.8193953488372093</v>
      </c>
      <c r="E116" s="336">
        <f t="shared" si="2"/>
        <v>0.5660583941605839</v>
      </c>
      <c r="F116" s="336">
        <f t="shared" si="3"/>
        <v>0.8193953488372093</v>
      </c>
      <c r="G116" s="167" t="s">
        <v>454</v>
      </c>
      <c r="H116" s="337">
        <v>15510</v>
      </c>
      <c r="I116" s="337">
        <v>15381</v>
      </c>
      <c r="J116" s="337">
        <v>15331</v>
      </c>
      <c r="K116" s="338">
        <v>17617</v>
      </c>
      <c r="M116" s="351" t="s">
        <v>454</v>
      </c>
      <c r="N116" s="354">
        <v>27.4</v>
      </c>
      <c r="O116" s="353" t="s">
        <v>467</v>
      </c>
      <c r="P116" s="354">
        <v>21.5</v>
      </c>
      <c r="Q116" s="353" t="s">
        <v>467</v>
      </c>
    </row>
    <row r="117" spans="2:17" ht="14.25">
      <c r="B117" s="4" t="s">
        <v>16</v>
      </c>
      <c r="C117" s="315">
        <v>0.59246</v>
      </c>
      <c r="D117" s="316">
        <v>0.5804600000000001</v>
      </c>
      <c r="E117" s="336" t="e">
        <f t="shared" si="2"/>
        <v>#VALUE!</v>
      </c>
      <c r="F117" s="336">
        <f t="shared" si="3"/>
        <v>0.5804600000000001</v>
      </c>
      <c r="G117" s="167" t="s">
        <v>16</v>
      </c>
      <c r="H117" s="337">
        <v>2962.3</v>
      </c>
      <c r="I117" s="167" t="s">
        <v>2</v>
      </c>
      <c r="J117" s="337">
        <v>3179.76</v>
      </c>
      <c r="K117" s="338">
        <v>3482.76</v>
      </c>
      <c r="M117" s="351" t="s">
        <v>16</v>
      </c>
      <c r="N117" s="353" t="s">
        <v>2</v>
      </c>
      <c r="O117" s="353" t="s">
        <v>467</v>
      </c>
      <c r="P117" s="354">
        <v>6</v>
      </c>
      <c r="Q117" s="353" t="s">
        <v>468</v>
      </c>
    </row>
    <row r="118" spans="2:17" ht="14.25">
      <c r="B118" s="4" t="s">
        <v>17</v>
      </c>
      <c r="C118" s="65">
        <v>1.2006325110689438</v>
      </c>
      <c r="D118" s="109">
        <v>1.0675802822663123</v>
      </c>
      <c r="E118" s="336">
        <f t="shared" si="2"/>
        <v>1.2006325110689438</v>
      </c>
      <c r="F118" s="336">
        <f t="shared" si="3"/>
        <v>1.0675802822663123</v>
      </c>
      <c r="G118" s="167" t="s">
        <v>425</v>
      </c>
      <c r="H118" s="337">
        <v>56946</v>
      </c>
      <c r="I118" s="337">
        <v>56141.58</v>
      </c>
      <c r="J118" s="337">
        <v>53207.43</v>
      </c>
      <c r="K118" s="338">
        <v>52194</v>
      </c>
      <c r="M118" s="351" t="s">
        <v>425</v>
      </c>
      <c r="N118" s="354">
        <v>47.43</v>
      </c>
      <c r="O118" s="353" t="s">
        <v>467</v>
      </c>
      <c r="P118" s="354">
        <v>48.89</v>
      </c>
      <c r="Q118" s="353" t="s">
        <v>469</v>
      </c>
    </row>
    <row r="119" spans="2:17" ht="14.25">
      <c r="B119" s="4" t="s">
        <v>18</v>
      </c>
      <c r="C119" s="315">
        <v>0.9166666666666666</v>
      </c>
      <c r="D119" s="316">
        <v>1.6890909090909092</v>
      </c>
      <c r="E119" s="336" t="e">
        <f t="shared" si="2"/>
        <v>#VALUE!</v>
      </c>
      <c r="F119" s="336">
        <f t="shared" si="3"/>
        <v>1.6890909090909092</v>
      </c>
      <c r="G119" s="167" t="s">
        <v>18</v>
      </c>
      <c r="H119" s="337">
        <v>5500</v>
      </c>
      <c r="I119" s="337">
        <v>7110</v>
      </c>
      <c r="J119" s="337">
        <v>7654.5</v>
      </c>
      <c r="K119" s="338">
        <v>10219</v>
      </c>
      <c r="M119" s="351" t="s">
        <v>18</v>
      </c>
      <c r="N119" s="353" t="s">
        <v>2</v>
      </c>
      <c r="O119" s="353" t="s">
        <v>467</v>
      </c>
      <c r="P119" s="354">
        <v>6.05</v>
      </c>
      <c r="Q119" s="353" t="s">
        <v>468</v>
      </c>
    </row>
    <row r="120" spans="2:17" ht="14.25">
      <c r="B120" s="4" t="s">
        <v>19</v>
      </c>
      <c r="C120" s="315">
        <v>1.2549763033175356</v>
      </c>
      <c r="D120" s="316">
        <v>1.0589928057553957</v>
      </c>
      <c r="E120" s="336" t="e">
        <f t="shared" si="2"/>
        <v>#VALUE!</v>
      </c>
      <c r="F120" s="336">
        <f t="shared" si="3"/>
        <v>1.0589928057553957</v>
      </c>
      <c r="G120" s="167" t="s">
        <v>19</v>
      </c>
      <c r="H120" s="337">
        <v>2648</v>
      </c>
      <c r="I120" s="337">
        <v>2635.33</v>
      </c>
      <c r="J120" s="337">
        <v>2759.62</v>
      </c>
      <c r="K120" s="338">
        <v>2944</v>
      </c>
      <c r="M120" s="351" t="s">
        <v>19</v>
      </c>
      <c r="N120" s="353" t="s">
        <v>2</v>
      </c>
      <c r="O120" s="353" t="s">
        <v>467</v>
      </c>
      <c r="P120" s="354">
        <v>2.78</v>
      </c>
      <c r="Q120" s="353" t="s">
        <v>468</v>
      </c>
    </row>
    <row r="121" spans="2:17" ht="14.25">
      <c r="B121" s="4" t="s">
        <v>20</v>
      </c>
      <c r="C121" s="65">
        <v>0.32127848101265816</v>
      </c>
      <c r="D121" s="316">
        <v>0.10869751243781094</v>
      </c>
      <c r="E121" s="336">
        <f t="shared" si="2"/>
        <v>0.32127848101265816</v>
      </c>
      <c r="F121" s="336">
        <f>J121/P121/1000</f>
        <v>0.10869751243781094</v>
      </c>
      <c r="G121" s="167" t="s">
        <v>20</v>
      </c>
      <c r="H121" s="337">
        <v>1522.86</v>
      </c>
      <c r="I121" s="337">
        <v>1196.33</v>
      </c>
      <c r="J121" s="337">
        <v>1092.41</v>
      </c>
      <c r="K121" s="166" t="s">
        <v>2</v>
      </c>
      <c r="M121" s="351" t="s">
        <v>20</v>
      </c>
      <c r="N121" s="354">
        <v>4.74</v>
      </c>
      <c r="O121" s="353" t="s">
        <v>467</v>
      </c>
      <c r="P121" s="354">
        <v>10.05</v>
      </c>
      <c r="Q121" s="353" t="s">
        <v>468</v>
      </c>
    </row>
    <row r="122" spans="2:17" ht="14.25">
      <c r="B122" s="4" t="s">
        <v>21</v>
      </c>
      <c r="C122" s="315">
        <v>0.493047619047619</v>
      </c>
      <c r="D122" s="316">
        <v>0.7664150943396226</v>
      </c>
      <c r="E122" s="336" t="e">
        <f t="shared" si="2"/>
        <v>#VALUE!</v>
      </c>
      <c r="F122" s="336">
        <f t="shared" si="3"/>
        <v>0.7664150943396226</v>
      </c>
      <c r="G122" s="167" t="s">
        <v>21</v>
      </c>
      <c r="H122" s="337">
        <v>15531</v>
      </c>
      <c r="I122" s="337">
        <v>15427.77</v>
      </c>
      <c r="J122" s="337">
        <v>15559.57</v>
      </c>
      <c r="K122" s="338">
        <v>16248</v>
      </c>
      <c r="M122" s="351" t="s">
        <v>21</v>
      </c>
      <c r="N122" s="353" t="s">
        <v>2</v>
      </c>
      <c r="O122" s="353" t="s">
        <v>467</v>
      </c>
      <c r="P122" s="354">
        <v>21.2</v>
      </c>
      <c r="Q122" s="353" t="s">
        <v>468</v>
      </c>
    </row>
    <row r="123" spans="2:17" ht="14.25">
      <c r="B123" s="4" t="s">
        <v>22</v>
      </c>
      <c r="C123" s="65">
        <v>1.7045045454545455</v>
      </c>
      <c r="D123" s="109">
        <v>1.7998244382022472</v>
      </c>
      <c r="E123" s="336">
        <f t="shared" si="2"/>
        <v>1.7045045454545455</v>
      </c>
      <c r="F123" s="336">
        <f t="shared" si="3"/>
        <v>1.7998244382022472</v>
      </c>
      <c r="G123" s="167" t="s">
        <v>22</v>
      </c>
      <c r="H123" s="337">
        <v>52498.74</v>
      </c>
      <c r="I123" s="337">
        <v>55040.55</v>
      </c>
      <c r="J123" s="337">
        <v>51304.05</v>
      </c>
      <c r="K123" s="338">
        <v>51259</v>
      </c>
      <c r="M123" s="351" t="s">
        <v>22</v>
      </c>
      <c r="N123" s="354">
        <v>30.8</v>
      </c>
      <c r="O123" s="353" t="s">
        <v>467</v>
      </c>
      <c r="P123" s="354">
        <v>28.48</v>
      </c>
      <c r="Q123" s="353" t="s">
        <v>467</v>
      </c>
    </row>
    <row r="124" spans="2:17" ht="14.25">
      <c r="B124" s="4" t="s">
        <v>23</v>
      </c>
      <c r="C124" s="65" t="s">
        <v>2</v>
      </c>
      <c r="D124" s="109">
        <v>0.37185025197984156</v>
      </c>
      <c r="E124" s="336" t="e">
        <f t="shared" si="2"/>
        <v>#VALUE!</v>
      </c>
      <c r="F124" s="336">
        <f t="shared" si="3"/>
        <v>0.37185025197984156</v>
      </c>
      <c r="G124" s="167" t="s">
        <v>23</v>
      </c>
      <c r="H124" s="337">
        <v>4018</v>
      </c>
      <c r="I124" s="337">
        <v>5258</v>
      </c>
      <c r="J124" s="337">
        <v>5436</v>
      </c>
      <c r="K124" s="338">
        <v>5165</v>
      </c>
      <c r="M124" s="351" t="s">
        <v>23</v>
      </c>
      <c r="N124" s="353" t="s">
        <v>2</v>
      </c>
      <c r="O124" s="353" t="s">
        <v>467</v>
      </c>
      <c r="P124" s="354">
        <v>13.89</v>
      </c>
      <c r="Q124" s="353" t="s">
        <v>467</v>
      </c>
    </row>
    <row r="125" spans="2:17" ht="14.25">
      <c r="B125" s="4" t="s">
        <v>24</v>
      </c>
      <c r="C125" s="315">
        <v>0.25942865671641796</v>
      </c>
      <c r="D125" s="316">
        <v>0.32162561576354676</v>
      </c>
      <c r="E125" s="336" t="e">
        <f t="shared" si="2"/>
        <v>#VALUE!</v>
      </c>
      <c r="F125" s="336">
        <f t="shared" si="3"/>
        <v>0.32162561576354676</v>
      </c>
      <c r="G125" s="167" t="s">
        <v>24</v>
      </c>
      <c r="H125" s="337">
        <v>8690.86</v>
      </c>
      <c r="I125" s="337">
        <v>7744.46</v>
      </c>
      <c r="J125" s="167" t="s">
        <v>2</v>
      </c>
      <c r="K125" s="338">
        <v>13058</v>
      </c>
      <c r="M125" s="351" t="s">
        <v>24</v>
      </c>
      <c r="N125" s="353" t="s">
        <v>2</v>
      </c>
      <c r="O125" s="353" t="s">
        <v>467</v>
      </c>
      <c r="P125" s="354">
        <v>40.6</v>
      </c>
      <c r="Q125" s="353" t="s">
        <v>467</v>
      </c>
    </row>
    <row r="126" spans="2:17" ht="14.25">
      <c r="B126" s="4" t="s">
        <v>25</v>
      </c>
      <c r="C126" s="65">
        <v>0.0805</v>
      </c>
      <c r="D126" s="109">
        <v>0.14545454545454548</v>
      </c>
      <c r="E126" s="336">
        <f t="shared" si="2"/>
        <v>0.0805</v>
      </c>
      <c r="F126" s="336">
        <f t="shared" si="3"/>
        <v>0.14545454545454548</v>
      </c>
      <c r="G126" s="167" t="s">
        <v>25</v>
      </c>
      <c r="H126" s="167">
        <v>9.66</v>
      </c>
      <c r="I126" s="167">
        <v>8.49</v>
      </c>
      <c r="J126" s="167">
        <v>9.4</v>
      </c>
      <c r="K126" s="166">
        <v>16</v>
      </c>
      <c r="M126" s="351" t="s">
        <v>25</v>
      </c>
      <c r="N126" s="354">
        <v>0.12</v>
      </c>
      <c r="O126" s="353" t="s">
        <v>467</v>
      </c>
      <c r="P126" s="354">
        <v>0.11</v>
      </c>
      <c r="Q126" s="353" t="s">
        <v>467</v>
      </c>
    </row>
    <row r="127" spans="2:17" ht="14.25">
      <c r="B127" s="4" t="s">
        <v>26</v>
      </c>
      <c r="C127" s="315">
        <v>0.6623362558019598</v>
      </c>
      <c r="D127" s="316">
        <v>0.716750700280112</v>
      </c>
      <c r="E127" s="336" t="e">
        <f t="shared" si="2"/>
        <v>#VALUE!</v>
      </c>
      <c r="F127" s="336">
        <f t="shared" si="3"/>
        <v>0.716750700280112</v>
      </c>
      <c r="G127" s="167" t="s">
        <v>26</v>
      </c>
      <c r="H127" s="337">
        <v>12842.7</v>
      </c>
      <c r="I127" s="337">
        <v>12833.49</v>
      </c>
      <c r="J127" s="167" t="s">
        <v>2</v>
      </c>
      <c r="K127" s="338">
        <v>12794</v>
      </c>
      <c r="M127" s="351" t="s">
        <v>26</v>
      </c>
      <c r="N127" s="353" t="s">
        <v>2</v>
      </c>
      <c r="O127" s="353" t="s">
        <v>467</v>
      </c>
      <c r="P127" s="354">
        <v>17.85</v>
      </c>
      <c r="Q127" s="353" t="s">
        <v>468</v>
      </c>
    </row>
    <row r="128" spans="2:17" ht="14.25">
      <c r="B128" s="4" t="s">
        <v>27</v>
      </c>
      <c r="C128" s="315">
        <v>0.3232620320855615</v>
      </c>
      <c r="D128" s="316">
        <v>0.5316784869976359</v>
      </c>
      <c r="E128" s="336" t="e">
        <f t="shared" si="2"/>
        <v>#VALUE!</v>
      </c>
      <c r="F128" s="336">
        <f t="shared" si="3"/>
        <v>0.5316784869976359</v>
      </c>
      <c r="G128" s="167" t="s">
        <v>27</v>
      </c>
      <c r="H128" s="337">
        <v>6045</v>
      </c>
      <c r="I128" s="337">
        <v>7004</v>
      </c>
      <c r="J128" s="337">
        <v>7053</v>
      </c>
      <c r="K128" s="338">
        <v>6747</v>
      </c>
      <c r="M128" s="351" t="s">
        <v>27</v>
      </c>
      <c r="N128" s="353" t="s">
        <v>2</v>
      </c>
      <c r="O128" s="353" t="s">
        <v>467</v>
      </c>
      <c r="P128" s="354">
        <v>12.69</v>
      </c>
      <c r="Q128" s="353" t="s">
        <v>468</v>
      </c>
    </row>
    <row r="129" spans="2:17" ht="14.25">
      <c r="B129" s="4" t="s">
        <v>28</v>
      </c>
      <c r="C129" s="315">
        <v>0.9574999999999999</v>
      </c>
      <c r="D129" s="109">
        <v>0.6821428571428572</v>
      </c>
      <c r="E129" s="336" t="e">
        <f t="shared" si="2"/>
        <v>#VALUE!</v>
      </c>
      <c r="F129" s="336">
        <f t="shared" si="3"/>
        <v>0.6821428571428572</v>
      </c>
      <c r="G129" s="167" t="s">
        <v>28</v>
      </c>
      <c r="H129" s="167">
        <v>248.95</v>
      </c>
      <c r="I129" s="167" t="s">
        <v>2</v>
      </c>
      <c r="J129" s="167" t="s">
        <v>2</v>
      </c>
      <c r="K129" s="166">
        <v>382</v>
      </c>
      <c r="M129" s="351" t="s">
        <v>28</v>
      </c>
      <c r="N129" s="353" t="s">
        <v>2</v>
      </c>
      <c r="O129" s="353" t="s">
        <v>467</v>
      </c>
      <c r="P129" s="354">
        <v>0.56</v>
      </c>
      <c r="Q129" s="353" t="s">
        <v>469</v>
      </c>
    </row>
    <row r="130" spans="2:17" ht="14.25">
      <c r="B130" s="4" t="s">
        <v>29</v>
      </c>
      <c r="C130" s="65">
        <v>0.6827586206896552</v>
      </c>
      <c r="D130" s="316">
        <v>0.27490157480314964</v>
      </c>
      <c r="E130" s="336">
        <f t="shared" si="2"/>
        <v>0.6827586206896552</v>
      </c>
      <c r="F130" s="336">
        <f t="shared" si="3"/>
        <v>0.27490157480314964</v>
      </c>
      <c r="G130" s="167" t="s">
        <v>29</v>
      </c>
      <c r="H130" s="337">
        <v>5940</v>
      </c>
      <c r="I130" s="337">
        <v>6232.45</v>
      </c>
      <c r="J130" s="337">
        <v>6027.2</v>
      </c>
      <c r="K130" s="338">
        <v>5586</v>
      </c>
      <c r="M130" s="351" t="s">
        <v>29</v>
      </c>
      <c r="N130" s="354">
        <v>8.7</v>
      </c>
      <c r="O130" s="353" t="s">
        <v>467</v>
      </c>
      <c r="P130" s="354">
        <v>20.32</v>
      </c>
      <c r="Q130" s="353" t="s">
        <v>468</v>
      </c>
    </row>
    <row r="131" spans="2:17" ht="14.25">
      <c r="B131" s="4" t="s">
        <v>30</v>
      </c>
      <c r="C131" s="65">
        <v>0</v>
      </c>
      <c r="D131" s="109">
        <v>0</v>
      </c>
      <c r="E131" s="336" t="e">
        <f t="shared" si="2"/>
        <v>#VALUE!</v>
      </c>
      <c r="F131" s="336" t="e">
        <f t="shared" si="3"/>
        <v>#DIV/0!</v>
      </c>
      <c r="G131" s="167" t="s">
        <v>30</v>
      </c>
      <c r="H131" s="167">
        <v>0</v>
      </c>
      <c r="I131" s="167">
        <v>0</v>
      </c>
      <c r="J131" s="167">
        <v>0</v>
      </c>
      <c r="K131" s="166">
        <v>0</v>
      </c>
      <c r="M131" s="351" t="s">
        <v>30</v>
      </c>
      <c r="N131" s="353" t="s">
        <v>2</v>
      </c>
      <c r="O131" s="353" t="s">
        <v>467</v>
      </c>
      <c r="P131" s="354">
        <v>0</v>
      </c>
      <c r="Q131" s="353" t="s">
        <v>468</v>
      </c>
    </row>
    <row r="132" spans="2:17" ht="14.25">
      <c r="B132" s="4" t="s">
        <v>31</v>
      </c>
      <c r="C132" s="65">
        <v>0.7115384615384616</v>
      </c>
      <c r="D132" s="316">
        <v>1.6265</v>
      </c>
      <c r="E132" s="336">
        <f t="shared" si="2"/>
        <v>0.7115384615384616</v>
      </c>
      <c r="F132" s="336">
        <f t="shared" si="3"/>
        <v>1.6265</v>
      </c>
      <c r="G132" s="167" t="s">
        <v>31</v>
      </c>
      <c r="H132" s="337">
        <v>1110</v>
      </c>
      <c r="I132" s="167">
        <v>981.8</v>
      </c>
      <c r="J132" s="337">
        <v>1022</v>
      </c>
      <c r="K132" s="338">
        <v>3253</v>
      </c>
      <c r="M132" s="351" t="s">
        <v>31</v>
      </c>
      <c r="N132" s="354">
        <v>1.56</v>
      </c>
      <c r="O132" s="353" t="s">
        <v>467</v>
      </c>
      <c r="P132" s="354">
        <v>2</v>
      </c>
      <c r="Q132" s="353" t="s">
        <v>468</v>
      </c>
    </row>
    <row r="133" spans="2:17" ht="14.25">
      <c r="B133" s="4" t="s">
        <v>32</v>
      </c>
      <c r="C133" s="65">
        <v>0.8696409714889123</v>
      </c>
      <c r="D133" s="109">
        <v>0.8897558386411889</v>
      </c>
      <c r="E133" s="336">
        <f t="shared" si="2"/>
        <v>0.8719428268925357</v>
      </c>
      <c r="F133" s="336">
        <f t="shared" si="3"/>
        <v>0.8897558386411889</v>
      </c>
      <c r="G133" s="167" t="s">
        <v>32</v>
      </c>
      <c r="H133" s="337">
        <v>16471</v>
      </c>
      <c r="I133" s="337">
        <v>18695.67</v>
      </c>
      <c r="J133" s="337">
        <v>17389.74</v>
      </c>
      <c r="K133" s="338">
        <v>16763</v>
      </c>
      <c r="M133" s="351" t="s">
        <v>32</v>
      </c>
      <c r="N133" s="354">
        <v>18.89</v>
      </c>
      <c r="O133" s="353" t="s">
        <v>467</v>
      </c>
      <c r="P133" s="354">
        <v>18.84</v>
      </c>
      <c r="Q133" s="353" t="s">
        <v>467</v>
      </c>
    </row>
    <row r="134" spans="2:17" ht="14.25">
      <c r="B134" s="4" t="s">
        <v>33</v>
      </c>
      <c r="C134" s="65">
        <v>0.8680570652173913</v>
      </c>
      <c r="D134" s="109">
        <v>0.8217441860465116</v>
      </c>
      <c r="E134" s="336">
        <f t="shared" si="2"/>
        <v>0.8680570652173913</v>
      </c>
      <c r="F134" s="336">
        <f t="shared" si="3"/>
        <v>0.8217441860465116</v>
      </c>
      <c r="G134" s="167" t="s">
        <v>33</v>
      </c>
      <c r="H134" s="337">
        <v>31944.5</v>
      </c>
      <c r="I134" s="337">
        <v>37179.98</v>
      </c>
      <c r="J134" s="337">
        <v>38940.4</v>
      </c>
      <c r="K134" s="338">
        <v>42402</v>
      </c>
      <c r="M134" s="351" t="s">
        <v>33</v>
      </c>
      <c r="N134" s="354">
        <v>36.8</v>
      </c>
      <c r="O134" s="353" t="s">
        <v>467</v>
      </c>
      <c r="P134" s="354">
        <v>51.6</v>
      </c>
      <c r="Q134" s="353" t="s">
        <v>467</v>
      </c>
    </row>
    <row r="135" spans="2:17" ht="14.25">
      <c r="B135" s="4" t="s">
        <v>34</v>
      </c>
      <c r="C135" s="65">
        <v>0.8110369811320755</v>
      </c>
      <c r="D135" s="109">
        <v>0.9719167904903416</v>
      </c>
      <c r="E135" s="336">
        <f t="shared" si="2"/>
        <v>0.8110369811320755</v>
      </c>
      <c r="F135" s="336">
        <f t="shared" si="3"/>
        <v>0.9719167904903416</v>
      </c>
      <c r="G135" s="167" t="s">
        <v>34</v>
      </c>
      <c r="H135" s="337">
        <v>10746.24</v>
      </c>
      <c r="I135" s="337">
        <v>10961.42</v>
      </c>
      <c r="J135" s="337">
        <v>10609.59</v>
      </c>
      <c r="K135" s="338">
        <v>13082</v>
      </c>
      <c r="M135" s="351" t="s">
        <v>34</v>
      </c>
      <c r="N135" s="354">
        <v>13.25</v>
      </c>
      <c r="O135" s="353" t="s">
        <v>467</v>
      </c>
      <c r="P135" s="354">
        <v>13.46</v>
      </c>
      <c r="Q135" s="353" t="s">
        <v>467</v>
      </c>
    </row>
    <row r="136" spans="2:17" ht="14.25">
      <c r="B136" s="4" t="s">
        <v>35</v>
      </c>
      <c r="C136" s="315">
        <v>0.3166157205240175</v>
      </c>
      <c r="D136" s="109">
        <v>0.3375837427422957</v>
      </c>
      <c r="E136" s="336" t="e">
        <f t="shared" si="2"/>
        <v>#VALUE!</v>
      </c>
      <c r="F136" s="336">
        <f t="shared" si="3"/>
        <v>0.3375837427422957</v>
      </c>
      <c r="G136" s="167" t="s">
        <v>35</v>
      </c>
      <c r="H136" s="337">
        <v>14501</v>
      </c>
      <c r="I136" s="337">
        <v>14358.63</v>
      </c>
      <c r="J136" s="337">
        <v>15194.72</v>
      </c>
      <c r="K136" s="338">
        <v>15117</v>
      </c>
      <c r="M136" s="351" t="s">
        <v>35</v>
      </c>
      <c r="N136" s="353" t="s">
        <v>2</v>
      </c>
      <c r="O136" s="353" t="s">
        <v>467</v>
      </c>
      <c r="P136" s="354">
        <v>44.78</v>
      </c>
      <c r="Q136" s="353" t="s">
        <v>469</v>
      </c>
    </row>
    <row r="137" spans="2:17" ht="14.25">
      <c r="B137" s="4" t="s">
        <v>36</v>
      </c>
      <c r="C137" s="65">
        <v>0.45623038397328886</v>
      </c>
      <c r="D137" s="109">
        <v>0.7184245660881174</v>
      </c>
      <c r="E137" s="336">
        <f t="shared" si="2"/>
        <v>0.45623038397328886</v>
      </c>
      <c r="F137" s="336">
        <f t="shared" si="3"/>
        <v>0.7184245660881174</v>
      </c>
      <c r="G137" s="167" t="s">
        <v>36</v>
      </c>
      <c r="H137" s="337">
        <v>2732.82</v>
      </c>
      <c r="I137" s="337">
        <v>3387.87</v>
      </c>
      <c r="J137" s="337">
        <v>3415.18</v>
      </c>
      <c r="K137" s="338">
        <v>5381</v>
      </c>
      <c r="M137" s="351" t="s">
        <v>36</v>
      </c>
      <c r="N137" s="354">
        <v>5.99</v>
      </c>
      <c r="O137" s="353" t="s">
        <v>467</v>
      </c>
      <c r="P137" s="354">
        <v>7.49</v>
      </c>
      <c r="Q137" s="353" t="s">
        <v>469</v>
      </c>
    </row>
    <row r="138" spans="2:17" ht="14.25">
      <c r="B138" s="4" t="s">
        <v>37</v>
      </c>
      <c r="C138" s="65">
        <v>0.6941791044776119</v>
      </c>
      <c r="D138" s="109">
        <v>0.4638138138138138</v>
      </c>
      <c r="E138" s="336">
        <f t="shared" si="2"/>
        <v>0.6941791044776119</v>
      </c>
      <c r="F138" s="336">
        <f t="shared" si="3"/>
        <v>0.4638138138138138</v>
      </c>
      <c r="G138" s="167" t="s">
        <v>37</v>
      </c>
      <c r="H138" s="337">
        <v>9302</v>
      </c>
      <c r="I138" s="337">
        <v>9212.91</v>
      </c>
      <c r="J138" s="337">
        <v>8062.59</v>
      </c>
      <c r="K138" s="338">
        <v>9267</v>
      </c>
      <c r="M138" s="351" t="s">
        <v>37</v>
      </c>
      <c r="N138" s="354">
        <v>13.4</v>
      </c>
      <c r="O138" s="353" t="s">
        <v>467</v>
      </c>
      <c r="P138" s="354">
        <v>19.98</v>
      </c>
      <c r="Q138" s="353" t="s">
        <v>467</v>
      </c>
    </row>
    <row r="139" spans="2:17" ht="14.25">
      <c r="B139" s="4" t="s">
        <v>38</v>
      </c>
      <c r="C139" s="65">
        <v>2.612509</v>
      </c>
      <c r="D139" s="109">
        <v>2.8310543778801844</v>
      </c>
      <c r="E139" s="336">
        <f t="shared" si="2"/>
        <v>2.612509</v>
      </c>
      <c r="F139" s="336">
        <f t="shared" si="3"/>
        <v>2.8310543778801844</v>
      </c>
      <c r="G139" s="167" t="s">
        <v>38</v>
      </c>
      <c r="H139" s="337">
        <v>52250.18</v>
      </c>
      <c r="I139" s="337">
        <v>52777.93</v>
      </c>
      <c r="J139" s="337">
        <v>56991.58</v>
      </c>
      <c r="K139" s="338">
        <v>61433.88</v>
      </c>
      <c r="M139" s="351" t="s">
        <v>38</v>
      </c>
      <c r="N139" s="354">
        <v>20</v>
      </c>
      <c r="O139" s="353" t="s">
        <v>467</v>
      </c>
      <c r="P139" s="354">
        <v>21.7</v>
      </c>
      <c r="Q139" s="353" t="s">
        <v>467</v>
      </c>
    </row>
    <row r="140" spans="2:17" ht="14.25">
      <c r="B140" s="4" t="s">
        <v>39</v>
      </c>
      <c r="C140" s="315">
        <v>3.386206896551724</v>
      </c>
      <c r="D140" s="109">
        <v>1.8378378378378377</v>
      </c>
      <c r="E140" s="336" t="e">
        <f t="shared" si="2"/>
        <v>#VALUE!</v>
      </c>
      <c r="F140" s="336">
        <f t="shared" si="3"/>
        <v>1.8378378378378377</v>
      </c>
      <c r="G140" s="167" t="s">
        <v>39</v>
      </c>
      <c r="H140" s="337">
        <v>98200</v>
      </c>
      <c r="I140" s="337">
        <v>71900</v>
      </c>
      <c r="J140" s="337">
        <v>69600</v>
      </c>
      <c r="K140" s="338">
        <v>74800</v>
      </c>
      <c r="M140" s="351" t="s">
        <v>39</v>
      </c>
      <c r="N140" s="353" t="s">
        <v>2</v>
      </c>
      <c r="O140" s="353" t="s">
        <v>467</v>
      </c>
      <c r="P140" s="354">
        <v>40.7</v>
      </c>
      <c r="Q140" s="353" t="s">
        <v>467</v>
      </c>
    </row>
    <row r="141" spans="2:17" ht="14.25">
      <c r="B141" s="5" t="s">
        <v>40</v>
      </c>
      <c r="C141" s="66">
        <v>0.7099166666666666</v>
      </c>
      <c r="D141" s="111">
        <v>0.6325882352941177</v>
      </c>
      <c r="E141" s="336">
        <f t="shared" si="2"/>
        <v>0.7099166666666666</v>
      </c>
      <c r="F141" s="336">
        <f t="shared" si="3"/>
        <v>0.6325882352941177</v>
      </c>
      <c r="G141" s="167" t="s">
        <v>40</v>
      </c>
      <c r="H141" s="337">
        <v>8519</v>
      </c>
      <c r="I141" s="337">
        <v>10020.47</v>
      </c>
      <c r="J141" s="337">
        <v>10820.68</v>
      </c>
      <c r="K141" s="338">
        <v>10754</v>
      </c>
      <c r="M141" s="351" t="s">
        <v>40</v>
      </c>
      <c r="N141" s="354">
        <v>12</v>
      </c>
      <c r="O141" s="353" t="s">
        <v>467</v>
      </c>
      <c r="P141" s="354">
        <v>17</v>
      </c>
      <c r="Q141" s="353" t="s">
        <v>467</v>
      </c>
    </row>
    <row r="142" spans="2:17" ht="14.25">
      <c r="B142" s="114" t="s">
        <v>43</v>
      </c>
      <c r="C142" s="110">
        <v>1.3634950634696756</v>
      </c>
      <c r="D142" s="113" t="s">
        <v>2</v>
      </c>
      <c r="E142" s="336">
        <f t="shared" si="2"/>
        <v>1.3634950634696756</v>
      </c>
      <c r="F142" s="336" t="s">
        <v>2</v>
      </c>
      <c r="G142" s="167" t="s">
        <v>43</v>
      </c>
      <c r="H142" s="337">
        <v>9667.18</v>
      </c>
      <c r="I142" s="167" t="s">
        <v>2</v>
      </c>
      <c r="J142" s="337">
        <v>11598.29</v>
      </c>
      <c r="K142" s="338">
        <v>12028</v>
      </c>
      <c r="M142" s="351" t="s">
        <v>43</v>
      </c>
      <c r="N142" s="354">
        <v>7.09</v>
      </c>
      <c r="O142" s="353" t="s">
        <v>467</v>
      </c>
      <c r="P142" s="353" t="s">
        <v>2</v>
      </c>
      <c r="Q142" s="353" t="s">
        <v>467</v>
      </c>
    </row>
    <row r="143" spans="2:17" ht="14.25">
      <c r="B143" s="96" t="s">
        <v>44</v>
      </c>
      <c r="C143" s="66">
        <v>0.7289158620689655</v>
      </c>
      <c r="D143" s="111">
        <v>0.6853697749196141</v>
      </c>
      <c r="E143" s="336">
        <f t="shared" si="2"/>
        <v>0.7289158620689655</v>
      </c>
      <c r="F143" s="336">
        <f t="shared" si="3"/>
        <v>0.6853697749196141</v>
      </c>
      <c r="G143" s="167" t="s">
        <v>44</v>
      </c>
      <c r="H143" s="337">
        <v>5284.64</v>
      </c>
      <c r="I143" s="337">
        <v>4861.01</v>
      </c>
      <c r="J143" s="337">
        <v>4577.12</v>
      </c>
      <c r="K143" s="338">
        <v>4263</v>
      </c>
      <c r="M143" s="351" t="s">
        <v>44</v>
      </c>
      <c r="N143" s="354">
        <v>7.25</v>
      </c>
      <c r="O143" s="353" t="s">
        <v>467</v>
      </c>
      <c r="P143" s="354">
        <v>6.22</v>
      </c>
      <c r="Q143" s="353" t="s">
        <v>467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56"/>
  <sheetViews>
    <sheetView showGridLines="0" tabSelected="1" workbookViewId="0" topLeftCell="A1">
      <selection activeCell="E41" sqref="E41"/>
    </sheetView>
  </sheetViews>
  <sheetFormatPr defaultColWidth="9.25390625" defaultRowHeight="14.25"/>
  <cols>
    <col min="1" max="16" width="9.25390625" style="7" customWidth="1"/>
    <col min="17" max="16384" width="9.25390625" style="7" customWidth="1"/>
  </cols>
  <sheetData>
    <row r="1" ht="12"/>
    <row r="2" ht="12">
      <c r="B2" s="218" t="s">
        <v>478</v>
      </c>
    </row>
    <row r="3" ht="12">
      <c r="B3" s="21" t="s">
        <v>394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68.1" customHeight="1"/>
    <row r="29" ht="12"/>
    <row r="30" ht="12"/>
    <row r="31" ht="12"/>
    <row r="32" ht="12"/>
    <row r="33" ht="12"/>
    <row r="34" ht="12"/>
    <row r="35" ht="12"/>
    <row r="36" ht="12"/>
    <row r="46" spans="2:9" ht="14.25">
      <c r="B46" s="20" t="s">
        <v>69</v>
      </c>
      <c r="C46" s="20"/>
      <c r="D46" s="20"/>
      <c r="E46" s="20"/>
      <c r="F46" s="20"/>
      <c r="G46" s="15"/>
      <c r="H46" s="15"/>
      <c r="I46" s="15"/>
    </row>
    <row r="47" spans="2:9" ht="14.25">
      <c r="B47" s="343" t="s">
        <v>470</v>
      </c>
      <c r="C47" s="20"/>
      <c r="D47" s="20"/>
      <c r="E47" s="20"/>
      <c r="F47" s="20"/>
      <c r="G47" s="15"/>
      <c r="H47" s="15"/>
      <c r="I47" s="15"/>
    </row>
    <row r="48" spans="2:9" ht="14.25">
      <c r="B48" s="97" t="s">
        <v>441</v>
      </c>
      <c r="C48" s="80"/>
      <c r="D48" s="80"/>
      <c r="E48" s="80"/>
      <c r="F48" s="80"/>
      <c r="G48" s="15"/>
      <c r="H48" s="15"/>
      <c r="I48" s="15"/>
    </row>
    <row r="53" ht="14.25">
      <c r="B53" s="81" t="s">
        <v>53</v>
      </c>
    </row>
    <row r="54" ht="14.25">
      <c r="B54" s="167" t="s">
        <v>447</v>
      </c>
    </row>
    <row r="55" ht="14.25">
      <c r="B55" s="167" t="s">
        <v>448</v>
      </c>
    </row>
    <row r="56" ht="14.25">
      <c r="B56" s="22" t="s">
        <v>67</v>
      </c>
    </row>
    <row r="57" spans="2:19" ht="14.25">
      <c r="B57" s="2"/>
      <c r="C57" s="1"/>
      <c r="D57" s="1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</row>
    <row r="58" spans="2:19" ht="14.25">
      <c r="B58" s="1"/>
      <c r="C58" s="1"/>
      <c r="D58" s="1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</row>
    <row r="59" spans="2:19" ht="14.25">
      <c r="B59" s="2"/>
      <c r="C59" s="152"/>
      <c r="D59" s="152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</row>
    <row r="60" spans="2:19" ht="14.25">
      <c r="B60" s="2"/>
      <c r="C60" s="152"/>
      <c r="D60" s="152"/>
      <c r="E60" s="156"/>
      <c r="F60" s="156"/>
      <c r="G60" s="156"/>
      <c r="H60" s="153"/>
      <c r="I60" s="157"/>
      <c r="J60" s="157"/>
      <c r="K60" s="156"/>
      <c r="L60" s="156"/>
      <c r="M60" s="156"/>
      <c r="N60" s="156"/>
      <c r="O60" s="156"/>
      <c r="P60" s="156"/>
      <c r="Q60" s="156"/>
      <c r="R60" s="156"/>
      <c r="S60" s="156"/>
    </row>
    <row r="61" spans="2:19" ht="14.25">
      <c r="B61" s="2"/>
      <c r="C61" s="2"/>
      <c r="D61" s="2"/>
      <c r="E61" s="157"/>
      <c r="F61" s="157"/>
      <c r="G61" s="157"/>
      <c r="H61" s="22"/>
      <c r="I61" s="22"/>
      <c r="J61" s="22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2:19" ht="14.25">
      <c r="B62" s="1"/>
      <c r="C62" s="1"/>
      <c r="D62" s="1"/>
      <c r="E62" s="156"/>
      <c r="F62" s="156"/>
      <c r="G62" s="156"/>
      <c r="H62" s="153"/>
      <c r="I62" s="154"/>
      <c r="J62" s="157"/>
      <c r="K62" s="156"/>
      <c r="L62" s="156"/>
      <c r="M62" s="156"/>
      <c r="N62" s="156"/>
      <c r="O62" s="156"/>
      <c r="P62" s="156"/>
      <c r="Q62" s="156"/>
      <c r="R62" s="156"/>
      <c r="S62" s="156"/>
    </row>
    <row r="63" spans="2:19" ht="14.25">
      <c r="B63" s="2"/>
      <c r="C63" s="2"/>
      <c r="D63" s="2"/>
      <c r="E63" s="157"/>
      <c r="F63" s="157"/>
      <c r="G63" s="157"/>
      <c r="H63" s="153"/>
      <c r="I63" s="154"/>
      <c r="J63" s="157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2:19" ht="14.25">
      <c r="B64" s="2"/>
      <c r="C64" s="2"/>
      <c r="D64" s="2"/>
      <c r="E64" s="157"/>
      <c r="F64" s="157"/>
      <c r="G64" s="157"/>
      <c r="H64" s="153"/>
      <c r="I64" s="153"/>
      <c r="J64" s="157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2:19" ht="14.25">
      <c r="B65" s="2"/>
      <c r="C65" s="2"/>
      <c r="D65" s="2"/>
      <c r="E65" s="157"/>
      <c r="F65" s="157"/>
      <c r="G65" s="157"/>
      <c r="H65" s="22"/>
      <c r="I65" s="22"/>
      <c r="J65" s="22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2:19" ht="14.25">
      <c r="B66" s="2"/>
      <c r="C66" s="2"/>
      <c r="D66" s="2"/>
      <c r="E66" s="156"/>
      <c r="F66" s="156"/>
      <c r="G66" s="156"/>
      <c r="H66" s="153"/>
      <c r="I66" s="153"/>
      <c r="J66" s="157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2:19" ht="14.25">
      <c r="B67" s="2"/>
      <c r="C67" s="2"/>
      <c r="D67" s="2"/>
      <c r="E67" s="157"/>
      <c r="F67" s="157"/>
      <c r="G67" s="157"/>
      <c r="H67" s="153"/>
      <c r="I67" s="153"/>
      <c r="J67" s="157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5:19" ht="14.25">
      <c r="E68" s="156"/>
      <c r="F68" s="156"/>
      <c r="G68" s="156"/>
      <c r="H68" s="22"/>
      <c r="I68" s="22"/>
      <c r="J68" s="22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2:19" ht="14.25">
      <c r="B69" s="155" t="s">
        <v>0</v>
      </c>
      <c r="C69" s="62">
        <v>2005</v>
      </c>
      <c r="D69" s="62">
        <v>2016</v>
      </c>
      <c r="E69" s="153"/>
      <c r="F69" s="158"/>
      <c r="G69" s="156"/>
      <c r="H69" s="153"/>
      <c r="I69" s="150" t="s">
        <v>3</v>
      </c>
      <c r="J69" s="305">
        <v>3.34425373134328</v>
      </c>
      <c r="K69" s="306">
        <v>3.7420995493954763</v>
      </c>
      <c r="P69" s="153"/>
      <c r="Q69" s="153"/>
      <c r="R69" s="153"/>
      <c r="S69" s="156"/>
    </row>
    <row r="70" spans="2:19" ht="14.25">
      <c r="B70" s="155"/>
      <c r="C70" s="62"/>
      <c r="D70" s="62"/>
      <c r="E70" s="153"/>
      <c r="F70" s="158"/>
      <c r="G70" s="156"/>
      <c r="H70" s="153"/>
      <c r="I70" s="4" t="s">
        <v>29</v>
      </c>
      <c r="J70" s="88">
        <v>5.166117395564265</v>
      </c>
      <c r="K70" s="320">
        <v>11.423624189749097</v>
      </c>
      <c r="P70" s="153"/>
      <c r="Q70" s="153"/>
      <c r="R70" s="153"/>
      <c r="S70" s="156"/>
    </row>
    <row r="71" spans="2:19" ht="14.25">
      <c r="B71" s="155"/>
      <c r="C71" s="62"/>
      <c r="D71" s="62"/>
      <c r="E71" s="153"/>
      <c r="F71" s="158"/>
      <c r="G71" s="156"/>
      <c r="H71" s="153"/>
      <c r="I71" s="4" t="s">
        <v>37</v>
      </c>
      <c r="J71" s="90">
        <v>7.652769845802399</v>
      </c>
      <c r="K71" s="92">
        <v>11.193277310924369</v>
      </c>
      <c r="P71" s="153"/>
      <c r="Q71" s="153"/>
      <c r="R71" s="153"/>
      <c r="S71" s="156"/>
    </row>
    <row r="72" spans="2:19" ht="14.25">
      <c r="B72" s="155" t="s">
        <v>3</v>
      </c>
      <c r="C72" s="71">
        <v>3.34425373134328</v>
      </c>
      <c r="D72" s="71">
        <v>3.7420995493954763</v>
      </c>
      <c r="E72" s="159"/>
      <c r="F72" s="2"/>
      <c r="G72" s="156"/>
      <c r="H72" s="153"/>
      <c r="I72" s="4" t="s">
        <v>16</v>
      </c>
      <c r="J72" s="313">
        <v>9.3711929528629</v>
      </c>
      <c r="K72" s="314">
        <v>10.485294374639569</v>
      </c>
      <c r="P72" s="153"/>
      <c r="Q72" s="160"/>
      <c r="R72" s="160"/>
      <c r="S72" s="156"/>
    </row>
    <row r="73" spans="2:19" ht="14.25">
      <c r="B73" s="155"/>
      <c r="C73" s="71"/>
      <c r="D73" s="71"/>
      <c r="E73" s="159"/>
      <c r="F73" s="2"/>
      <c r="G73" s="156"/>
      <c r="H73" s="153"/>
      <c r="I73" s="4" t="s">
        <v>35</v>
      </c>
      <c r="J73" s="313">
        <v>9.071103188750248</v>
      </c>
      <c r="K73" s="92">
        <v>9.677977090987682</v>
      </c>
      <c r="P73" s="153"/>
      <c r="Q73" s="160"/>
      <c r="R73" s="160"/>
      <c r="S73" s="156"/>
    </row>
    <row r="74" spans="2:19" ht="14.25">
      <c r="B74" s="155" t="s">
        <v>29</v>
      </c>
      <c r="C74" s="71">
        <v>5.166117395564265</v>
      </c>
      <c r="D74" s="71">
        <v>11.423624189749097</v>
      </c>
      <c r="E74" s="159"/>
      <c r="F74" s="2"/>
      <c r="G74" s="156"/>
      <c r="H74" s="153"/>
      <c r="I74" s="4" t="s">
        <v>454</v>
      </c>
      <c r="J74" s="90">
        <v>10.87927577375871</v>
      </c>
      <c r="K74" s="91">
        <v>9.344616414362024</v>
      </c>
      <c r="P74" s="153"/>
      <c r="Q74" s="160"/>
      <c r="R74" s="160"/>
      <c r="S74" s="156"/>
    </row>
    <row r="75" spans="2:19" ht="14.25">
      <c r="B75" s="155" t="s">
        <v>37</v>
      </c>
      <c r="C75" s="71">
        <v>7.652769845802399</v>
      </c>
      <c r="D75" s="71">
        <v>11.193277310924369</v>
      </c>
      <c r="E75" s="159"/>
      <c r="F75" s="2"/>
      <c r="G75" s="156"/>
      <c r="H75" s="153"/>
      <c r="I75" s="4" t="s">
        <v>23</v>
      </c>
      <c r="J75" s="90" t="s">
        <v>2</v>
      </c>
      <c r="K75" s="91">
        <v>7.982758620689656</v>
      </c>
      <c r="P75" s="153"/>
      <c r="Q75" s="160"/>
      <c r="R75" s="160"/>
      <c r="S75" s="156"/>
    </row>
    <row r="76" spans="2:19" ht="14.25">
      <c r="B76" s="155" t="s">
        <v>16</v>
      </c>
      <c r="C76" s="71">
        <v>9.3711929528629</v>
      </c>
      <c r="D76" s="71">
        <v>10.485294374639569</v>
      </c>
      <c r="E76" s="159"/>
      <c r="F76" s="2"/>
      <c r="G76" s="156"/>
      <c r="H76" s="153"/>
      <c r="I76" s="4" t="s">
        <v>31</v>
      </c>
      <c r="J76" s="90">
        <v>5.316973415132924</v>
      </c>
      <c r="K76" s="319">
        <v>6.644518272425249</v>
      </c>
      <c r="P76" s="153"/>
      <c r="Q76" s="160"/>
      <c r="R76" s="160"/>
      <c r="S76" s="156"/>
    </row>
    <row r="77" spans="2:19" ht="14.25">
      <c r="B77" s="155" t="s">
        <v>35</v>
      </c>
      <c r="C77" s="71">
        <v>9.071103188750248</v>
      </c>
      <c r="D77" s="71">
        <v>9.677977090987682</v>
      </c>
      <c r="E77" s="159"/>
      <c r="F77" s="2"/>
      <c r="G77" s="156"/>
      <c r="H77" s="153"/>
      <c r="I77" s="4" t="s">
        <v>27</v>
      </c>
      <c r="J77" s="313">
        <v>10.190735694822889</v>
      </c>
      <c r="K77" s="314">
        <v>6.595634095634096</v>
      </c>
      <c r="P77" s="153"/>
      <c r="Q77" s="160"/>
      <c r="R77" s="160"/>
      <c r="S77" s="156"/>
    </row>
    <row r="78" spans="2:19" ht="14.25">
      <c r="B78" s="155" t="s">
        <v>454</v>
      </c>
      <c r="C78" s="71">
        <v>10.87927577375871</v>
      </c>
      <c r="D78" s="71">
        <v>9.344616414362024</v>
      </c>
      <c r="E78" s="159"/>
      <c r="F78" s="2"/>
      <c r="G78" s="156"/>
      <c r="H78" s="153"/>
      <c r="I78" s="4" t="s">
        <v>36</v>
      </c>
      <c r="J78" s="90">
        <v>5.137221269296741</v>
      </c>
      <c r="K78" s="92">
        <v>6.575943810359965</v>
      </c>
      <c r="P78" s="153"/>
      <c r="Q78" s="160"/>
      <c r="R78" s="160"/>
      <c r="S78" s="156"/>
    </row>
    <row r="79" spans="2:19" ht="14.25">
      <c r="B79" s="155" t="s">
        <v>23</v>
      </c>
      <c r="C79" s="71" t="s">
        <v>2</v>
      </c>
      <c r="D79" s="71">
        <v>7.982758620689656</v>
      </c>
      <c r="E79" s="159"/>
      <c r="F79" s="2"/>
      <c r="G79" s="156"/>
      <c r="H79" s="153"/>
      <c r="I79" s="4" t="s">
        <v>28</v>
      </c>
      <c r="J79" s="313">
        <v>3.0197444831591174</v>
      </c>
      <c r="K79" s="91">
        <v>6.504065040650407</v>
      </c>
      <c r="P79" s="153"/>
      <c r="Q79" s="160"/>
      <c r="R79" s="160"/>
      <c r="S79" s="156"/>
    </row>
    <row r="80" spans="2:19" ht="14.25">
      <c r="B80" s="155" t="s">
        <v>31</v>
      </c>
      <c r="C80" s="71">
        <v>5.316973415132924</v>
      </c>
      <c r="D80" s="71">
        <v>6.644518272425249</v>
      </c>
      <c r="E80" s="159"/>
      <c r="F80" s="2"/>
      <c r="G80" s="156"/>
      <c r="H80" s="153"/>
      <c r="I80" s="4" t="s">
        <v>34</v>
      </c>
      <c r="J80" s="90">
        <v>6.006809228272351</v>
      </c>
      <c r="K80" s="92">
        <v>6.445866217148112</v>
      </c>
      <c r="P80" s="153"/>
      <c r="Q80" s="160"/>
      <c r="R80" s="160"/>
      <c r="S80" s="156"/>
    </row>
    <row r="81" spans="2:19" ht="14.25">
      <c r="B81" s="155" t="s">
        <v>27</v>
      </c>
      <c r="C81" s="71">
        <v>10.190735694822889</v>
      </c>
      <c r="D81" s="71">
        <v>6.595634095634096</v>
      </c>
      <c r="E81" s="159"/>
      <c r="F81" s="2"/>
      <c r="G81" s="156"/>
      <c r="H81" s="153"/>
      <c r="I81" s="4" t="s">
        <v>33</v>
      </c>
      <c r="J81" s="90">
        <v>4.372104075086135</v>
      </c>
      <c r="K81" s="92">
        <v>6.266699052708283</v>
      </c>
      <c r="P81" s="153"/>
      <c r="Q81" s="160"/>
      <c r="R81" s="160"/>
      <c r="S81" s="156"/>
    </row>
    <row r="82" spans="2:19" ht="14.25">
      <c r="B82" s="155" t="s">
        <v>36</v>
      </c>
      <c r="C82" s="71">
        <v>5.137221269296741</v>
      </c>
      <c r="D82" s="71">
        <v>6.575943810359965</v>
      </c>
      <c r="E82" s="159"/>
      <c r="F82" s="2"/>
      <c r="G82" s="156"/>
      <c r="H82" s="153"/>
      <c r="I82" s="4" t="s">
        <v>26</v>
      </c>
      <c r="J82" s="313">
        <v>6.279145077720207</v>
      </c>
      <c r="K82" s="314">
        <v>5.664868295779118</v>
      </c>
      <c r="P82" s="153"/>
      <c r="Q82" s="160"/>
      <c r="R82" s="160"/>
      <c r="S82" s="156"/>
    </row>
    <row r="83" spans="2:19" ht="14.25">
      <c r="B83" s="155" t="s">
        <v>28</v>
      </c>
      <c r="C83" s="71">
        <v>3.0197444831591174</v>
      </c>
      <c r="D83" s="71">
        <v>6.504065040650407</v>
      </c>
      <c r="E83" s="159"/>
      <c r="F83" s="2"/>
      <c r="G83" s="156"/>
      <c r="H83" s="153"/>
      <c r="I83" s="4" t="s">
        <v>32</v>
      </c>
      <c r="J83" s="90">
        <v>5.665569847442417</v>
      </c>
      <c r="K83" s="92">
        <v>5.64240790655885</v>
      </c>
      <c r="P83" s="153"/>
      <c r="Q83" s="160"/>
      <c r="R83" s="160"/>
      <c r="S83" s="156"/>
    </row>
    <row r="84" spans="2:19" ht="14.25">
      <c r="B84" s="155" t="s">
        <v>34</v>
      </c>
      <c r="C84" s="71">
        <v>6.006809228272351</v>
      </c>
      <c r="D84" s="71">
        <v>6.445866217148112</v>
      </c>
      <c r="E84" s="159"/>
      <c r="F84" s="2"/>
      <c r="G84" s="156"/>
      <c r="H84" s="153"/>
      <c r="I84" s="4" t="s">
        <v>14</v>
      </c>
      <c r="J84" s="90">
        <v>5.208902772354549</v>
      </c>
      <c r="K84" s="91">
        <v>5.562584726615454</v>
      </c>
      <c r="P84" s="153"/>
      <c r="Q84" s="160"/>
      <c r="R84" s="160"/>
      <c r="S84" s="156"/>
    </row>
    <row r="85" spans="2:19" ht="14.25">
      <c r="B85" s="155" t="s">
        <v>33</v>
      </c>
      <c r="C85" s="71">
        <v>4.372104075086135</v>
      </c>
      <c r="D85" s="71">
        <v>6.266699052708283</v>
      </c>
      <c r="E85" s="159"/>
      <c r="F85" s="2"/>
      <c r="G85" s="156"/>
      <c r="H85" s="153"/>
      <c r="I85" s="4" t="s">
        <v>40</v>
      </c>
      <c r="J85" s="90">
        <v>3.9721946375372394</v>
      </c>
      <c r="K85" s="92">
        <v>5.407124681933842</v>
      </c>
      <c r="P85" s="153"/>
      <c r="Q85" s="160"/>
      <c r="R85" s="160"/>
      <c r="S85" s="156"/>
    </row>
    <row r="86" spans="2:19" ht="14.25">
      <c r="B86" s="155" t="s">
        <v>26</v>
      </c>
      <c r="C86" s="71">
        <v>6.279145077720207</v>
      </c>
      <c r="D86" s="71">
        <v>5.664868295779118</v>
      </c>
      <c r="E86" s="159"/>
      <c r="F86" s="2"/>
      <c r="G86" s="156"/>
      <c r="H86" s="153"/>
      <c r="I86" s="4" t="s">
        <v>24</v>
      </c>
      <c r="J86" s="313">
        <v>4.327606252422168</v>
      </c>
      <c r="K86" s="314">
        <v>4.941294740928891</v>
      </c>
      <c r="P86" s="153"/>
      <c r="Q86" s="160"/>
      <c r="R86" s="160"/>
      <c r="S86" s="156"/>
    </row>
    <row r="87" spans="2:19" ht="14.25">
      <c r="B87" s="155" t="s">
        <v>32</v>
      </c>
      <c r="C87" s="71">
        <v>5.665569847442417</v>
      </c>
      <c r="D87" s="71">
        <v>5.64240790655885</v>
      </c>
      <c r="E87" s="159"/>
      <c r="F87" s="2"/>
      <c r="G87" s="156"/>
      <c r="H87" s="153"/>
      <c r="I87" s="4" t="s">
        <v>17</v>
      </c>
      <c r="J87" s="90">
        <v>4.3666514145354345</v>
      </c>
      <c r="K87" s="91">
        <v>4.490264511388685</v>
      </c>
      <c r="P87" s="153"/>
      <c r="Q87" s="160"/>
      <c r="R87" s="160"/>
      <c r="S87" s="156"/>
    </row>
    <row r="88" spans="2:19" ht="14.25">
      <c r="B88" s="155" t="s">
        <v>14</v>
      </c>
      <c r="C88" s="71">
        <v>5.208902772354549</v>
      </c>
      <c r="D88" s="71">
        <v>5.562584726615454</v>
      </c>
      <c r="E88" s="159"/>
      <c r="F88" s="2"/>
      <c r="G88" s="156"/>
      <c r="H88" s="153"/>
      <c r="I88" s="4" t="s">
        <v>19</v>
      </c>
      <c r="J88" s="313">
        <v>3.639876485707878</v>
      </c>
      <c r="K88" s="314">
        <v>4.398664578092118</v>
      </c>
      <c r="P88" s="153"/>
      <c r="Q88" s="160"/>
      <c r="R88" s="160"/>
      <c r="S88" s="156"/>
    </row>
    <row r="89" spans="2:19" ht="14.25">
      <c r="B89" s="155" t="s">
        <v>40</v>
      </c>
      <c r="C89" s="71">
        <v>3.9721946375372394</v>
      </c>
      <c r="D89" s="71">
        <v>5.407124681933842</v>
      </c>
      <c r="E89" s="159"/>
      <c r="F89" s="2"/>
      <c r="G89" s="156"/>
      <c r="H89" s="153"/>
      <c r="I89" s="4" t="s">
        <v>13</v>
      </c>
      <c r="J89" s="313">
        <v>3.6066904107118707</v>
      </c>
      <c r="K89" s="314">
        <v>3.580593184937638</v>
      </c>
      <c r="P89" s="153"/>
      <c r="Q89" s="160"/>
      <c r="R89" s="160"/>
      <c r="S89" s="156"/>
    </row>
    <row r="90" spans="2:19" ht="14.25">
      <c r="B90" s="155" t="s">
        <v>24</v>
      </c>
      <c r="C90" s="71">
        <v>4.327606252422168</v>
      </c>
      <c r="D90" s="71">
        <v>4.941294740928891</v>
      </c>
      <c r="E90" s="159"/>
      <c r="F90" s="2"/>
      <c r="G90" s="156"/>
      <c r="H90" s="153"/>
      <c r="I90" s="4" t="s">
        <v>18</v>
      </c>
      <c r="J90" s="313">
        <v>2.8928209825948605</v>
      </c>
      <c r="K90" s="314">
        <v>3.0344827586206895</v>
      </c>
      <c r="P90" s="153"/>
      <c r="Q90" s="160"/>
      <c r="R90" s="160"/>
      <c r="S90" s="156"/>
    </row>
    <row r="91" spans="2:19" ht="14.25">
      <c r="B91" s="155" t="s">
        <v>17</v>
      </c>
      <c r="C91" s="71">
        <v>4.3666514145354345</v>
      </c>
      <c r="D91" s="71">
        <v>4.490264511388685</v>
      </c>
      <c r="E91" s="159"/>
      <c r="F91" s="2"/>
      <c r="G91" s="156"/>
      <c r="H91" s="153"/>
      <c r="I91" s="4" t="s">
        <v>20</v>
      </c>
      <c r="J91" s="90">
        <v>1.37169050726504</v>
      </c>
      <c r="K91" s="314">
        <v>2.795813790455843</v>
      </c>
      <c r="P91" s="153"/>
      <c r="Q91" s="160"/>
      <c r="R91" s="160"/>
      <c r="S91" s="156"/>
    </row>
    <row r="92" spans="2:19" ht="14.25">
      <c r="B92" s="155" t="s">
        <v>19</v>
      </c>
      <c r="C92" s="71">
        <v>3.639876485707878</v>
      </c>
      <c r="D92" s="71">
        <v>4.398664578092118</v>
      </c>
      <c r="E92" s="159"/>
      <c r="F92" s="2"/>
      <c r="G92" s="156"/>
      <c r="H92" s="153"/>
      <c r="I92" s="4" t="s">
        <v>25</v>
      </c>
      <c r="J92" s="90">
        <v>2.898550724637681</v>
      </c>
      <c r="K92" s="91">
        <v>2.6750972762645913</v>
      </c>
      <c r="P92" s="153"/>
      <c r="Q92" s="160"/>
      <c r="R92" s="160"/>
      <c r="S92" s="156"/>
    </row>
    <row r="93" spans="2:19" ht="14.25">
      <c r="B93" s="155" t="s">
        <v>13</v>
      </c>
      <c r="C93" s="71">
        <v>3.6066904107118707</v>
      </c>
      <c r="D93" s="71">
        <v>3.580593184937638</v>
      </c>
      <c r="E93" s="159"/>
      <c r="F93" s="2"/>
      <c r="G93" s="156"/>
      <c r="H93" s="153"/>
      <c r="I93" s="4" t="s">
        <v>39</v>
      </c>
      <c r="J93" s="313">
        <v>1.4332531535276067</v>
      </c>
      <c r="K93" s="92">
        <v>2.0522253535046415</v>
      </c>
      <c r="P93" s="153"/>
      <c r="Q93" s="160"/>
      <c r="R93" s="160"/>
      <c r="S93" s="156"/>
    </row>
    <row r="94" spans="2:19" ht="14.25">
      <c r="B94" s="155" t="s">
        <v>18</v>
      </c>
      <c r="C94" s="71">
        <v>2.8928209825948605</v>
      </c>
      <c r="D94" s="71">
        <v>3.0344827586206895</v>
      </c>
      <c r="E94" s="159"/>
      <c r="F94" s="2"/>
      <c r="G94" s="156"/>
      <c r="H94" s="153"/>
      <c r="I94" s="4" t="s">
        <v>22</v>
      </c>
      <c r="J94" s="90">
        <v>2.026982560052649</v>
      </c>
      <c r="K94" s="91">
        <v>1.777999750280934</v>
      </c>
      <c r="P94" s="153"/>
      <c r="Q94" s="160"/>
      <c r="R94" s="160"/>
      <c r="S94" s="156"/>
    </row>
    <row r="95" spans="2:19" ht="14.25">
      <c r="B95" s="155" t="s">
        <v>20</v>
      </c>
      <c r="C95" s="71">
        <v>1.37169050726504</v>
      </c>
      <c r="D95" s="71">
        <v>2.795813790455843</v>
      </c>
      <c r="E95" s="159"/>
      <c r="F95" s="2"/>
      <c r="G95" s="156"/>
      <c r="H95" s="153"/>
      <c r="I95" s="4" t="s">
        <v>21</v>
      </c>
      <c r="J95" s="313">
        <v>2.281960486586419</v>
      </c>
      <c r="K95" s="314">
        <v>1.4410867425457747</v>
      </c>
      <c r="P95" s="153"/>
      <c r="Q95" s="160"/>
      <c r="R95" s="160"/>
      <c r="S95" s="156"/>
    </row>
    <row r="96" spans="2:19" ht="14.25">
      <c r="B96" s="155" t="s">
        <v>25</v>
      </c>
      <c r="C96" s="71">
        <v>2.898550724637681</v>
      </c>
      <c r="D96" s="71">
        <v>2.6750972762645913</v>
      </c>
      <c r="E96" s="159"/>
      <c r="F96" s="2"/>
      <c r="G96" s="156"/>
      <c r="H96" s="153"/>
      <c r="I96" s="4" t="s">
        <v>38</v>
      </c>
      <c r="J96" s="90">
        <v>0.9974609631183822</v>
      </c>
      <c r="K96" s="319">
        <v>1.1148214744413047</v>
      </c>
      <c r="P96" s="153"/>
      <c r="Q96" s="160"/>
      <c r="R96" s="160"/>
      <c r="S96" s="156"/>
    </row>
    <row r="97" spans="2:19" ht="14.25">
      <c r="B97" s="155" t="s">
        <v>39</v>
      </c>
      <c r="C97" s="71">
        <v>1.4332531535276067</v>
      </c>
      <c r="D97" s="71">
        <v>2.0522253535046415</v>
      </c>
      <c r="E97" s="159"/>
      <c r="F97" s="2"/>
      <c r="G97" s="156"/>
      <c r="H97" s="153"/>
      <c r="I97" s="5" t="s">
        <v>30</v>
      </c>
      <c r="J97" s="93" t="s">
        <v>2</v>
      </c>
      <c r="K97" s="256" t="s">
        <v>2</v>
      </c>
      <c r="P97" s="153"/>
      <c r="Q97" s="160"/>
      <c r="R97" s="160"/>
      <c r="S97" s="156"/>
    </row>
    <row r="98" spans="2:19" ht="14.25">
      <c r="B98" s="155" t="s">
        <v>22</v>
      </c>
      <c r="C98" s="71">
        <v>2.026982560052649</v>
      </c>
      <c r="D98" s="71">
        <v>1.777999750280934</v>
      </c>
      <c r="E98" s="159"/>
      <c r="F98" s="2"/>
      <c r="G98" s="156"/>
      <c r="H98" s="153"/>
      <c r="I98" s="114" t="s">
        <v>43</v>
      </c>
      <c r="J98" s="88">
        <v>0.8447515786965328</v>
      </c>
      <c r="K98" s="89" t="s">
        <v>2</v>
      </c>
      <c r="P98" s="153"/>
      <c r="Q98" s="160"/>
      <c r="R98" s="160"/>
      <c r="S98" s="156"/>
    </row>
    <row r="99" spans="2:19" ht="14.25">
      <c r="B99" s="155" t="s">
        <v>21</v>
      </c>
      <c r="C99" s="71">
        <v>2.281960486586419</v>
      </c>
      <c r="D99" s="71">
        <v>1.4410867425457747</v>
      </c>
      <c r="E99" s="159"/>
      <c r="F99" s="2"/>
      <c r="G99" s="156"/>
      <c r="H99" s="153"/>
      <c r="I99" s="96" t="s">
        <v>44</v>
      </c>
      <c r="J99" s="93">
        <v>6.159728122344945</v>
      </c>
      <c r="K99" s="112">
        <v>5.149006622516556</v>
      </c>
      <c r="P99" s="153"/>
      <c r="Q99" s="160"/>
      <c r="R99" s="160"/>
      <c r="S99" s="156"/>
    </row>
    <row r="100" spans="2:19" ht="14.25">
      <c r="B100" s="155" t="s">
        <v>38</v>
      </c>
      <c r="C100" s="71">
        <v>0.9974609631183822</v>
      </c>
      <c r="D100" s="71">
        <v>1.1148214744413047</v>
      </c>
      <c r="E100" s="159"/>
      <c r="F100" s="2"/>
      <c r="G100" s="156"/>
      <c r="H100" s="153"/>
      <c r="J100" s="159"/>
      <c r="K100" s="156"/>
      <c r="P100" s="153"/>
      <c r="Q100" s="160"/>
      <c r="R100" s="160"/>
      <c r="S100" s="156"/>
    </row>
    <row r="101" spans="2:19" ht="14.25">
      <c r="B101" s="155"/>
      <c r="C101" s="71"/>
      <c r="D101" s="71"/>
      <c r="E101" s="159"/>
      <c r="F101" s="2"/>
      <c r="G101" s="156"/>
      <c r="H101" s="153"/>
      <c r="J101" s="159"/>
      <c r="K101" s="156"/>
      <c r="P101" s="153"/>
      <c r="Q101" s="160"/>
      <c r="R101" s="160"/>
      <c r="S101" s="156"/>
    </row>
    <row r="102" spans="2:19" ht="14.25">
      <c r="B102" s="155" t="s">
        <v>44</v>
      </c>
      <c r="C102" s="71">
        <v>6.159728122344945</v>
      </c>
      <c r="D102" s="71">
        <v>5.149006622516556</v>
      </c>
      <c r="E102" s="159"/>
      <c r="F102" s="2"/>
      <c r="G102" s="156"/>
      <c r="H102" s="153"/>
      <c r="J102" s="159"/>
      <c r="K102" s="156"/>
      <c r="P102" s="153"/>
      <c r="Q102" s="160"/>
      <c r="R102" s="160"/>
      <c r="S102" s="156"/>
    </row>
    <row r="103" spans="2:19" ht="14.25">
      <c r="B103" s="155" t="s">
        <v>43</v>
      </c>
      <c r="C103" s="71">
        <v>0.8447515786965328</v>
      </c>
      <c r="D103" s="71" t="s">
        <v>2</v>
      </c>
      <c r="E103" s="159"/>
      <c r="F103" s="2"/>
      <c r="G103" s="156"/>
      <c r="H103" s="153"/>
      <c r="J103" s="159"/>
      <c r="K103" s="156"/>
      <c r="P103" s="153"/>
      <c r="Q103" s="160"/>
      <c r="R103" s="160"/>
      <c r="S103" s="156"/>
    </row>
    <row r="104" spans="5:19" ht="14.25">
      <c r="E104" s="159"/>
      <c r="F104" s="2"/>
      <c r="G104" s="156"/>
      <c r="H104" s="153"/>
      <c r="N104" s="159"/>
      <c r="O104" s="156"/>
      <c r="P104" s="153"/>
      <c r="Q104" s="160"/>
      <c r="R104" s="160"/>
      <c r="S104" s="156"/>
    </row>
    <row r="105" spans="2:19" ht="14.25">
      <c r="B105" s="153"/>
      <c r="C105" s="159"/>
      <c r="D105" s="2"/>
      <c r="E105" s="159"/>
      <c r="F105" s="2"/>
      <c r="G105" s="156"/>
      <c r="H105" s="153"/>
      <c r="I105" s="160"/>
      <c r="J105" s="160"/>
      <c r="K105" s="156"/>
      <c r="L105" s="153"/>
      <c r="M105" s="159"/>
      <c r="N105" s="159"/>
      <c r="O105" s="156"/>
      <c r="P105" s="153"/>
      <c r="Q105" s="160"/>
      <c r="R105" s="160"/>
      <c r="S105" s="156"/>
    </row>
    <row r="106" spans="2:19" ht="14.25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</row>
    <row r="107" spans="2:19" ht="14.25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</row>
    <row r="108" spans="2:19" ht="14.25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</row>
    <row r="109" spans="2:19" ht="14.25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</row>
    <row r="110" spans="2:19" ht="14.25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</row>
    <row r="111" spans="2:19" ht="14.25">
      <c r="B111" s="2"/>
      <c r="C111" s="1"/>
      <c r="D111" s="1"/>
      <c r="E111" s="1"/>
      <c r="F111" s="1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</row>
    <row r="112" spans="2:19" ht="14.25">
      <c r="B112" s="1"/>
      <c r="C112" s="1"/>
      <c r="D112" s="1"/>
      <c r="E112" s="1"/>
      <c r="F112" s="1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</row>
    <row r="113" spans="2:19" ht="14.25">
      <c r="B113" s="2"/>
      <c r="C113" s="152"/>
      <c r="D113" s="1"/>
      <c r="E113" s="1"/>
      <c r="F113" s="1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</row>
    <row r="114" spans="2:19" ht="14.25">
      <c r="B114" s="2"/>
      <c r="C114" s="152"/>
      <c r="D114" s="1"/>
      <c r="E114" s="1"/>
      <c r="F114" s="1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</row>
    <row r="115" spans="2:19" ht="14.25">
      <c r="B115" s="2"/>
      <c r="C115" s="2"/>
      <c r="D115" s="1"/>
      <c r="E115" s="1"/>
      <c r="F115" s="1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</row>
    <row r="116" spans="2:19" ht="14.25">
      <c r="B116" s="1"/>
      <c r="C116" s="1"/>
      <c r="D116" s="1"/>
      <c r="E116" s="1"/>
      <c r="F116" s="1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</row>
    <row r="117" spans="2:19" ht="14.25">
      <c r="B117" s="2"/>
      <c r="C117" s="2"/>
      <c r="D117" s="1"/>
      <c r="E117" s="1"/>
      <c r="F117" s="1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2:19" ht="14.25">
      <c r="B118" s="2"/>
      <c r="C118" s="2"/>
      <c r="D118" s="1"/>
      <c r="E118" s="1"/>
      <c r="F118" s="1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</row>
    <row r="119" spans="2:19" ht="14.25">
      <c r="B119" s="2"/>
      <c r="C119" s="2"/>
      <c r="D119" s="1"/>
      <c r="E119" s="1"/>
      <c r="F119" s="1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</row>
    <row r="120" spans="2:19" ht="14.25">
      <c r="B120" s="2"/>
      <c r="C120" s="2"/>
      <c r="D120" s="1"/>
      <c r="E120" s="1"/>
      <c r="F120" s="1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</row>
    <row r="121" spans="2:19" ht="14.25">
      <c r="B121" s="2"/>
      <c r="C121" s="2"/>
      <c r="D121" s="1"/>
      <c r="E121" s="1"/>
      <c r="F121" s="1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</row>
    <row r="122" spans="2:19" ht="14.25">
      <c r="B122" s="1"/>
      <c r="C122" s="1"/>
      <c r="D122" s="1"/>
      <c r="E122" s="1"/>
      <c r="F122" s="1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</row>
    <row r="123" spans="2:19" ht="14.25">
      <c r="B123" s="158"/>
      <c r="C123" s="158"/>
      <c r="D123" s="158"/>
      <c r="E123" s="158"/>
      <c r="F123" s="158"/>
      <c r="G123" s="156"/>
      <c r="H123" s="153"/>
      <c r="I123" s="153"/>
      <c r="J123" s="153"/>
      <c r="K123" s="156"/>
      <c r="L123" s="156"/>
      <c r="M123" s="156"/>
      <c r="N123" s="156"/>
      <c r="O123" s="156"/>
      <c r="P123" s="156"/>
      <c r="Q123" s="156"/>
      <c r="R123" s="156"/>
      <c r="S123" s="156"/>
    </row>
    <row r="124" spans="2:19" ht="14.25">
      <c r="B124" s="158"/>
      <c r="C124" s="161"/>
      <c r="D124" s="2"/>
      <c r="E124" s="161"/>
      <c r="F124" s="2"/>
      <c r="G124" s="156"/>
      <c r="H124" s="153"/>
      <c r="I124" s="159"/>
      <c r="J124" s="159"/>
      <c r="K124" s="156"/>
      <c r="L124" s="156"/>
      <c r="M124" s="156"/>
      <c r="N124" s="156"/>
      <c r="O124" s="156"/>
      <c r="P124" s="156"/>
      <c r="Q124" s="156"/>
      <c r="R124" s="156"/>
      <c r="S124" s="156"/>
    </row>
    <row r="125" spans="2:19" ht="14.25">
      <c r="B125" s="158"/>
      <c r="C125" s="161"/>
      <c r="D125" s="2"/>
      <c r="E125" s="161"/>
      <c r="F125" s="2"/>
      <c r="G125" s="156"/>
      <c r="H125" s="153"/>
      <c r="I125" s="159"/>
      <c r="J125" s="159"/>
      <c r="K125" s="156"/>
      <c r="L125" s="156"/>
      <c r="M125" s="156"/>
      <c r="N125" s="156"/>
      <c r="O125" s="156"/>
      <c r="P125" s="156"/>
      <c r="Q125" s="156"/>
      <c r="R125" s="156"/>
      <c r="S125" s="156"/>
    </row>
    <row r="126" spans="2:19" ht="14.25">
      <c r="B126" s="158"/>
      <c r="C126" s="161"/>
      <c r="D126" s="2"/>
      <c r="E126" s="161"/>
      <c r="F126" s="2"/>
      <c r="G126" s="156"/>
      <c r="H126" s="153"/>
      <c r="I126" s="159"/>
      <c r="J126" s="159"/>
      <c r="K126" s="156"/>
      <c r="L126" s="156"/>
      <c r="M126" s="156"/>
      <c r="N126" s="156"/>
      <c r="O126" s="156"/>
      <c r="P126" s="156"/>
      <c r="Q126" s="156"/>
      <c r="R126" s="156"/>
      <c r="S126" s="156"/>
    </row>
    <row r="127" spans="2:19" ht="14.25">
      <c r="B127" s="158"/>
      <c r="C127" s="161"/>
      <c r="D127" s="2"/>
      <c r="E127" s="161"/>
      <c r="F127" s="2"/>
      <c r="G127" s="156"/>
      <c r="H127" s="153"/>
      <c r="I127" s="159"/>
      <c r="J127" s="159"/>
      <c r="K127" s="156"/>
      <c r="L127" s="156"/>
      <c r="M127" s="156"/>
      <c r="N127" s="156"/>
      <c r="O127" s="156"/>
      <c r="P127" s="156"/>
      <c r="Q127" s="156"/>
      <c r="R127" s="156"/>
      <c r="S127" s="156"/>
    </row>
    <row r="128" spans="2:19" ht="14.25">
      <c r="B128" s="158"/>
      <c r="C128" s="161"/>
      <c r="D128" s="2"/>
      <c r="E128" s="161"/>
      <c r="F128" s="2"/>
      <c r="G128" s="156"/>
      <c r="H128" s="153"/>
      <c r="I128" s="159"/>
      <c r="J128" s="159"/>
      <c r="K128" s="156"/>
      <c r="L128" s="156"/>
      <c r="M128" s="156"/>
      <c r="N128" s="156"/>
      <c r="O128" s="156"/>
      <c r="P128" s="156"/>
      <c r="Q128" s="156"/>
      <c r="R128" s="156"/>
      <c r="S128" s="156"/>
    </row>
    <row r="129" spans="2:19" ht="14.25">
      <c r="B129" s="158"/>
      <c r="C129" s="161"/>
      <c r="D129" s="2"/>
      <c r="E129" s="161"/>
      <c r="F129" s="2"/>
      <c r="G129" s="156"/>
      <c r="H129" s="153"/>
      <c r="I129" s="159"/>
      <c r="J129" s="159"/>
      <c r="K129" s="156"/>
      <c r="L129" s="156"/>
      <c r="M129" s="156"/>
      <c r="N129" s="156"/>
      <c r="O129" s="156"/>
      <c r="P129" s="156"/>
      <c r="Q129" s="156"/>
      <c r="R129" s="156"/>
      <c r="S129" s="156"/>
    </row>
    <row r="130" spans="2:19" ht="14.25">
      <c r="B130" s="158"/>
      <c r="C130" s="161"/>
      <c r="D130" s="2"/>
      <c r="E130" s="161"/>
      <c r="F130" s="2"/>
      <c r="G130" s="156"/>
      <c r="H130" s="153"/>
      <c r="I130" s="159"/>
      <c r="J130" s="159"/>
      <c r="K130" s="156"/>
      <c r="L130" s="156"/>
      <c r="M130" s="156"/>
      <c r="N130" s="156"/>
      <c r="O130" s="156"/>
      <c r="P130" s="156"/>
      <c r="Q130" s="156"/>
      <c r="R130" s="156"/>
      <c r="S130" s="156"/>
    </row>
    <row r="131" spans="2:19" ht="14.25">
      <c r="B131" s="158"/>
      <c r="C131" s="161"/>
      <c r="D131" s="2"/>
      <c r="E131" s="161"/>
      <c r="F131" s="2"/>
      <c r="G131" s="156"/>
      <c r="H131" s="153"/>
      <c r="I131" s="159"/>
      <c r="J131" s="159"/>
      <c r="K131" s="156"/>
      <c r="L131" s="156"/>
      <c r="M131" s="156"/>
      <c r="N131" s="156"/>
      <c r="O131" s="156"/>
      <c r="P131" s="156"/>
      <c r="Q131" s="156"/>
      <c r="R131" s="156"/>
      <c r="S131" s="156"/>
    </row>
    <row r="132" spans="2:19" ht="14.25">
      <c r="B132" s="158"/>
      <c r="C132" s="161"/>
      <c r="D132" s="2"/>
      <c r="E132" s="161"/>
      <c r="F132" s="2"/>
      <c r="G132" s="156"/>
      <c r="H132" s="153"/>
      <c r="I132" s="159"/>
      <c r="J132" s="159"/>
      <c r="K132" s="156"/>
      <c r="L132" s="156"/>
      <c r="M132" s="156"/>
      <c r="N132" s="156"/>
      <c r="O132" s="156"/>
      <c r="P132" s="156"/>
      <c r="Q132" s="156"/>
      <c r="R132" s="156"/>
      <c r="S132" s="156"/>
    </row>
    <row r="133" spans="2:19" ht="14.25">
      <c r="B133" s="158"/>
      <c r="C133" s="2"/>
      <c r="D133" s="2"/>
      <c r="E133" s="2"/>
      <c r="F133" s="2"/>
      <c r="G133" s="156"/>
      <c r="H133" s="153"/>
      <c r="I133" s="159"/>
      <c r="J133" s="159"/>
      <c r="K133" s="156"/>
      <c r="L133" s="156"/>
      <c r="M133" s="156"/>
      <c r="N133" s="156"/>
      <c r="O133" s="156"/>
      <c r="P133" s="156"/>
      <c r="Q133" s="156"/>
      <c r="R133" s="156"/>
      <c r="S133" s="156"/>
    </row>
    <row r="134" spans="2:19" ht="14.25">
      <c r="B134" s="158"/>
      <c r="C134" s="161"/>
      <c r="D134" s="2"/>
      <c r="E134" s="161"/>
      <c r="F134" s="2"/>
      <c r="G134" s="156"/>
      <c r="H134" s="153"/>
      <c r="I134" s="159"/>
      <c r="J134" s="159"/>
      <c r="K134" s="156"/>
      <c r="L134" s="156"/>
      <c r="M134" s="156"/>
      <c r="N134" s="156"/>
      <c r="O134" s="156"/>
      <c r="P134" s="156"/>
      <c r="Q134" s="156"/>
      <c r="R134" s="156"/>
      <c r="S134" s="156"/>
    </row>
    <row r="135" spans="2:19" ht="14.25">
      <c r="B135" s="158"/>
      <c r="C135" s="2"/>
      <c r="D135" s="2"/>
      <c r="E135" s="2"/>
      <c r="F135" s="2"/>
      <c r="G135" s="156"/>
      <c r="H135" s="153"/>
      <c r="I135" s="159"/>
      <c r="J135" s="159"/>
      <c r="K135" s="156"/>
      <c r="L135" s="156"/>
      <c r="M135" s="156"/>
      <c r="N135" s="156"/>
      <c r="O135" s="156"/>
      <c r="P135" s="156"/>
      <c r="Q135" s="156"/>
      <c r="R135" s="156"/>
      <c r="S135" s="156"/>
    </row>
    <row r="136" spans="2:19" ht="14.25">
      <c r="B136" s="158"/>
      <c r="C136" s="161"/>
      <c r="D136" s="2"/>
      <c r="E136" s="161"/>
      <c r="F136" s="2"/>
      <c r="G136" s="156"/>
      <c r="H136" s="153"/>
      <c r="I136" s="159"/>
      <c r="J136" s="159"/>
      <c r="K136" s="156"/>
      <c r="L136" s="156"/>
      <c r="M136" s="156"/>
      <c r="N136" s="156"/>
      <c r="O136" s="156"/>
      <c r="P136" s="156"/>
      <c r="Q136" s="156"/>
      <c r="R136" s="156"/>
      <c r="S136" s="156"/>
    </row>
    <row r="137" spans="2:19" ht="14.25">
      <c r="B137" s="158"/>
      <c r="C137" s="161"/>
      <c r="D137" s="2"/>
      <c r="E137" s="161"/>
      <c r="F137" s="2"/>
      <c r="G137" s="156"/>
      <c r="H137" s="153"/>
      <c r="I137" s="159"/>
      <c r="J137" s="159"/>
      <c r="K137" s="156"/>
      <c r="L137" s="156"/>
      <c r="M137" s="156"/>
      <c r="N137" s="156"/>
      <c r="O137" s="156"/>
      <c r="P137" s="156"/>
      <c r="Q137" s="156"/>
      <c r="R137" s="156"/>
      <c r="S137" s="156"/>
    </row>
    <row r="138" spans="2:19" ht="14.25">
      <c r="B138" s="158"/>
      <c r="C138" s="161"/>
      <c r="D138" s="2"/>
      <c r="E138" s="161"/>
      <c r="F138" s="2"/>
      <c r="G138" s="156"/>
      <c r="H138" s="153"/>
      <c r="I138" s="159"/>
      <c r="J138" s="159"/>
      <c r="K138" s="156"/>
      <c r="L138" s="156"/>
      <c r="M138" s="156"/>
      <c r="N138" s="156"/>
      <c r="O138" s="156"/>
      <c r="P138" s="156"/>
      <c r="Q138" s="156"/>
      <c r="R138" s="156"/>
      <c r="S138" s="156"/>
    </row>
    <row r="139" spans="2:19" ht="14.25">
      <c r="B139" s="158"/>
      <c r="C139" s="161"/>
      <c r="D139" s="2"/>
      <c r="E139" s="161"/>
      <c r="F139" s="2"/>
      <c r="G139" s="156"/>
      <c r="H139" s="153"/>
      <c r="I139" s="159"/>
      <c r="J139" s="159"/>
      <c r="K139" s="156"/>
      <c r="L139" s="156"/>
      <c r="M139" s="156"/>
      <c r="N139" s="156"/>
      <c r="O139" s="156"/>
      <c r="P139" s="156"/>
      <c r="Q139" s="156"/>
      <c r="R139" s="156"/>
      <c r="S139" s="156"/>
    </row>
    <row r="140" spans="2:19" ht="14.25">
      <c r="B140" s="158"/>
      <c r="C140" s="161"/>
      <c r="D140" s="2"/>
      <c r="E140" s="161"/>
      <c r="F140" s="2"/>
      <c r="G140" s="156"/>
      <c r="H140" s="153"/>
      <c r="I140" s="159"/>
      <c r="J140" s="159"/>
      <c r="K140" s="156"/>
      <c r="L140" s="156"/>
      <c r="M140" s="156"/>
      <c r="N140" s="156"/>
      <c r="O140" s="156"/>
      <c r="P140" s="156"/>
      <c r="Q140" s="156"/>
      <c r="R140" s="156"/>
      <c r="S140" s="156"/>
    </row>
    <row r="141" spans="2:19" ht="14.25">
      <c r="B141" s="158"/>
      <c r="C141" s="161"/>
      <c r="D141" s="2"/>
      <c r="E141" s="161"/>
      <c r="F141" s="2"/>
      <c r="G141" s="156"/>
      <c r="H141" s="153"/>
      <c r="I141" s="159"/>
      <c r="J141" s="159"/>
      <c r="K141" s="156"/>
      <c r="L141" s="156"/>
      <c r="M141" s="156"/>
      <c r="N141" s="156"/>
      <c r="O141" s="156"/>
      <c r="P141" s="156"/>
      <c r="Q141" s="156"/>
      <c r="R141" s="156"/>
      <c r="S141" s="156"/>
    </row>
    <row r="142" spans="2:19" ht="14.25">
      <c r="B142" s="158"/>
      <c r="C142" s="161"/>
      <c r="D142" s="2"/>
      <c r="E142" s="161"/>
      <c r="F142" s="2"/>
      <c r="G142" s="156"/>
      <c r="H142" s="153"/>
      <c r="I142" s="159"/>
      <c r="J142" s="159"/>
      <c r="K142" s="156"/>
      <c r="L142" s="156"/>
      <c r="M142" s="156"/>
      <c r="N142" s="156"/>
      <c r="O142" s="156"/>
      <c r="P142" s="156"/>
      <c r="Q142" s="156"/>
      <c r="R142" s="156"/>
      <c r="S142" s="156"/>
    </row>
    <row r="143" spans="2:19" ht="14.25">
      <c r="B143" s="158"/>
      <c r="C143" s="161"/>
      <c r="D143" s="2"/>
      <c r="E143" s="161"/>
      <c r="F143" s="2"/>
      <c r="G143" s="156"/>
      <c r="H143" s="153"/>
      <c r="I143" s="159"/>
      <c r="J143" s="159"/>
      <c r="K143" s="156"/>
      <c r="L143" s="156"/>
      <c r="M143" s="156"/>
      <c r="N143" s="156"/>
      <c r="O143" s="156"/>
      <c r="P143" s="156"/>
      <c r="Q143" s="156"/>
      <c r="R143" s="156"/>
      <c r="S143" s="156"/>
    </row>
    <row r="144" spans="2:19" ht="14.25">
      <c r="B144" s="158"/>
      <c r="C144" s="161"/>
      <c r="D144" s="2"/>
      <c r="E144" s="161"/>
      <c r="F144" s="2"/>
      <c r="G144" s="156"/>
      <c r="H144" s="153"/>
      <c r="I144" s="159"/>
      <c r="J144" s="159"/>
      <c r="K144" s="156"/>
      <c r="L144" s="156"/>
      <c r="M144" s="156"/>
      <c r="N144" s="156"/>
      <c r="O144" s="156"/>
      <c r="P144" s="156"/>
      <c r="Q144" s="156"/>
      <c r="R144" s="156"/>
      <c r="S144" s="156"/>
    </row>
    <row r="145" spans="2:19" ht="14.25">
      <c r="B145" s="158"/>
      <c r="C145" s="161"/>
      <c r="D145" s="2"/>
      <c r="E145" s="161"/>
      <c r="F145" s="2"/>
      <c r="G145" s="156"/>
      <c r="H145" s="153"/>
      <c r="I145" s="159"/>
      <c r="J145" s="159"/>
      <c r="K145" s="156"/>
      <c r="L145" s="156"/>
      <c r="M145" s="156"/>
      <c r="N145" s="156"/>
      <c r="O145" s="156"/>
      <c r="P145" s="156"/>
      <c r="Q145" s="156"/>
      <c r="R145" s="156"/>
      <c r="S145" s="156"/>
    </row>
    <row r="146" spans="2:19" ht="14.25">
      <c r="B146" s="158"/>
      <c r="C146" s="161"/>
      <c r="D146" s="2"/>
      <c r="E146" s="161"/>
      <c r="F146" s="2"/>
      <c r="G146" s="156"/>
      <c r="H146" s="153"/>
      <c r="I146" s="159"/>
      <c r="J146" s="159"/>
      <c r="K146" s="156"/>
      <c r="L146" s="156"/>
      <c r="M146" s="156"/>
      <c r="N146" s="156"/>
      <c r="O146" s="156"/>
      <c r="P146" s="156"/>
      <c r="Q146" s="156"/>
      <c r="R146" s="156"/>
      <c r="S146" s="156"/>
    </row>
    <row r="147" spans="2:19" ht="14.25">
      <c r="B147" s="158"/>
      <c r="C147" s="161"/>
      <c r="D147" s="2"/>
      <c r="E147" s="161"/>
      <c r="F147" s="2"/>
      <c r="G147" s="156"/>
      <c r="H147" s="153"/>
      <c r="I147" s="159"/>
      <c r="J147" s="159"/>
      <c r="K147" s="156"/>
      <c r="L147" s="156"/>
      <c r="M147" s="156"/>
      <c r="N147" s="156"/>
      <c r="O147" s="156"/>
      <c r="P147" s="156"/>
      <c r="Q147" s="156"/>
      <c r="R147" s="156"/>
      <c r="S147" s="156"/>
    </row>
    <row r="148" spans="2:19" ht="14.25">
      <c r="B148" s="158"/>
      <c r="C148" s="161"/>
      <c r="D148" s="2"/>
      <c r="E148" s="161"/>
      <c r="F148" s="2"/>
      <c r="G148" s="156"/>
      <c r="H148" s="153"/>
      <c r="I148" s="159"/>
      <c r="J148" s="159"/>
      <c r="K148" s="156"/>
      <c r="L148" s="156"/>
      <c r="M148" s="156"/>
      <c r="N148" s="156"/>
      <c r="O148" s="156"/>
      <c r="P148" s="156"/>
      <c r="Q148" s="156"/>
      <c r="R148" s="156"/>
      <c r="S148" s="156"/>
    </row>
    <row r="149" spans="2:19" ht="14.25"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</row>
    <row r="150" spans="2:19" ht="14.25"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</row>
    <row r="151" spans="2:19" ht="14.25"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</row>
    <row r="152" spans="2:19" ht="14.25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</row>
    <row r="153" spans="2:19" ht="14.25"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</row>
    <row r="154" spans="2:19" ht="14.25"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</row>
    <row r="155" spans="2:19" ht="14.25"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</row>
    <row r="156" spans="2:19" ht="14.25"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18" customWidth="1"/>
    <col min="2" max="2" width="18.50390625" style="118" customWidth="1"/>
    <col min="3" max="3" width="48.50390625" style="118" customWidth="1"/>
    <col min="4" max="4" width="18.50390625" style="118" customWidth="1"/>
    <col min="5" max="5" width="48.50390625" style="118" customWidth="1"/>
    <col min="6" max="16384" width="9.00390625" style="118" customWidth="1"/>
  </cols>
  <sheetData>
    <row r="2" spans="2:3" ht="14.25">
      <c r="B2" s="162" t="s">
        <v>396</v>
      </c>
      <c r="C2" s="117"/>
    </row>
    <row r="3" spans="2:3" ht="14.25">
      <c r="B3" s="116"/>
      <c r="C3" s="117"/>
    </row>
    <row r="4" spans="2:5" ht="14.25">
      <c r="B4" s="122" t="s">
        <v>229</v>
      </c>
      <c r="C4" s="122" t="s">
        <v>230</v>
      </c>
      <c r="D4" s="141" t="s">
        <v>229</v>
      </c>
      <c r="E4" s="122" t="s">
        <v>230</v>
      </c>
    </row>
    <row r="5" spans="2:5" ht="14.25">
      <c r="B5" s="140" t="s">
        <v>70</v>
      </c>
      <c r="C5" s="123" t="s">
        <v>231</v>
      </c>
      <c r="D5" s="142" t="s">
        <v>150</v>
      </c>
      <c r="E5" s="124" t="s">
        <v>268</v>
      </c>
    </row>
    <row r="6" spans="2:5" ht="14.25">
      <c r="B6" s="133" t="s">
        <v>71</v>
      </c>
      <c r="C6" s="125" t="s">
        <v>357</v>
      </c>
      <c r="D6" s="143" t="s">
        <v>151</v>
      </c>
      <c r="E6" s="128" t="s">
        <v>267</v>
      </c>
    </row>
    <row r="7" spans="2:5" ht="14.25">
      <c r="B7" s="134" t="s">
        <v>72</v>
      </c>
      <c r="C7" s="126" t="s">
        <v>358</v>
      </c>
      <c r="D7" s="144" t="s">
        <v>152</v>
      </c>
      <c r="E7" s="129" t="s">
        <v>315</v>
      </c>
    </row>
    <row r="8" spans="2:5" ht="14.25">
      <c r="B8" s="134" t="s">
        <v>73</v>
      </c>
      <c r="C8" s="126" t="s">
        <v>359</v>
      </c>
      <c r="D8" s="144" t="s">
        <v>153</v>
      </c>
      <c r="E8" s="129" t="s">
        <v>316</v>
      </c>
    </row>
    <row r="9" spans="2:5" ht="14.25">
      <c r="B9" s="134" t="s">
        <v>74</v>
      </c>
      <c r="C9" s="126" t="s">
        <v>360</v>
      </c>
      <c r="D9" s="144" t="s">
        <v>154</v>
      </c>
      <c r="E9" s="129" t="s">
        <v>317</v>
      </c>
    </row>
    <row r="10" spans="2:5" ht="14.25">
      <c r="B10" s="134" t="s">
        <v>75</v>
      </c>
      <c r="C10" s="126" t="s">
        <v>361</v>
      </c>
      <c r="D10" s="144" t="s">
        <v>155</v>
      </c>
      <c r="E10" s="129" t="s">
        <v>318</v>
      </c>
    </row>
    <row r="11" spans="2:5" ht="14.25">
      <c r="B11" s="134" t="s">
        <v>76</v>
      </c>
      <c r="C11" s="126" t="s">
        <v>362</v>
      </c>
      <c r="D11" s="144" t="s">
        <v>156</v>
      </c>
      <c r="E11" s="129" t="s">
        <v>319</v>
      </c>
    </row>
    <row r="12" spans="2:5" ht="14.25">
      <c r="B12" s="134" t="s">
        <v>77</v>
      </c>
      <c r="C12" s="126" t="s">
        <v>363</v>
      </c>
      <c r="D12" s="144" t="s">
        <v>157</v>
      </c>
      <c r="E12" s="129" t="s">
        <v>309</v>
      </c>
    </row>
    <row r="13" spans="2:5" ht="14.25">
      <c r="B13" s="134" t="s">
        <v>78</v>
      </c>
      <c r="C13" s="126" t="s">
        <v>364</v>
      </c>
      <c r="D13" s="144" t="s">
        <v>158</v>
      </c>
      <c r="E13" s="129" t="s">
        <v>310</v>
      </c>
    </row>
    <row r="14" spans="2:5" ht="14.25">
      <c r="B14" s="134" t="s">
        <v>79</v>
      </c>
      <c r="C14" s="126" t="s">
        <v>232</v>
      </c>
      <c r="D14" s="144" t="s">
        <v>159</v>
      </c>
      <c r="E14" s="129" t="s">
        <v>311</v>
      </c>
    </row>
    <row r="15" spans="2:5" ht="14.25">
      <c r="B15" s="134" t="s">
        <v>80</v>
      </c>
      <c r="C15" s="126" t="s">
        <v>365</v>
      </c>
      <c r="D15" s="144" t="s">
        <v>160</v>
      </c>
      <c r="E15" s="129" t="s">
        <v>312</v>
      </c>
    </row>
    <row r="16" spans="2:5" ht="14.25">
      <c r="B16" s="134" t="s">
        <v>81</v>
      </c>
      <c r="C16" s="126" t="s">
        <v>366</v>
      </c>
      <c r="D16" s="144" t="s">
        <v>161</v>
      </c>
      <c r="E16" s="129" t="s">
        <v>313</v>
      </c>
    </row>
    <row r="17" spans="2:5" ht="13.5">
      <c r="B17" s="134" t="s">
        <v>82</v>
      </c>
      <c r="C17" s="126" t="s">
        <v>233</v>
      </c>
      <c r="D17" s="144" t="s">
        <v>162</v>
      </c>
      <c r="E17" s="129" t="s">
        <v>314</v>
      </c>
    </row>
    <row r="18" spans="2:5" ht="14.25">
      <c r="B18" s="134" t="s">
        <v>83</v>
      </c>
      <c r="C18" s="126" t="s">
        <v>367</v>
      </c>
      <c r="D18" s="144" t="s">
        <v>163</v>
      </c>
      <c r="E18" s="129" t="s">
        <v>308</v>
      </c>
    </row>
    <row r="19" spans="2:5" ht="14.25">
      <c r="B19" s="134" t="s">
        <v>84</v>
      </c>
      <c r="C19" s="126" t="s">
        <v>234</v>
      </c>
      <c r="D19" s="144" t="s">
        <v>164</v>
      </c>
      <c r="E19" s="129" t="s">
        <v>266</v>
      </c>
    </row>
    <row r="20" spans="2:5" ht="14.25">
      <c r="B20" s="134" t="s">
        <v>85</v>
      </c>
      <c r="C20" s="126" t="s">
        <v>368</v>
      </c>
      <c r="D20" s="144" t="s">
        <v>165</v>
      </c>
      <c r="E20" s="129" t="s">
        <v>265</v>
      </c>
    </row>
    <row r="21" spans="2:5" ht="14.25">
      <c r="B21" s="134" t="s">
        <v>86</v>
      </c>
      <c r="C21" s="126" t="s">
        <v>369</v>
      </c>
      <c r="D21" s="144" t="s">
        <v>166</v>
      </c>
      <c r="E21" s="129" t="s">
        <v>307</v>
      </c>
    </row>
    <row r="22" spans="2:5" ht="14.25">
      <c r="B22" s="134" t="s">
        <v>87</v>
      </c>
      <c r="C22" s="126" t="s">
        <v>235</v>
      </c>
      <c r="D22" s="144" t="s">
        <v>167</v>
      </c>
      <c r="E22" s="129" t="s">
        <v>306</v>
      </c>
    </row>
    <row r="23" spans="2:5" ht="14.25">
      <c r="B23" s="134" t="s">
        <v>88</v>
      </c>
      <c r="C23" s="126" t="s">
        <v>370</v>
      </c>
      <c r="D23" s="144" t="s">
        <v>168</v>
      </c>
      <c r="E23" s="129" t="s">
        <v>303</v>
      </c>
    </row>
    <row r="24" spans="2:5" ht="13.5">
      <c r="B24" s="134" t="s">
        <v>89</v>
      </c>
      <c r="C24" s="126" t="s">
        <v>371</v>
      </c>
      <c r="D24" s="144" t="s">
        <v>169</v>
      </c>
      <c r="E24" s="129" t="s">
        <v>296</v>
      </c>
    </row>
    <row r="25" spans="2:5" ht="13.5">
      <c r="B25" s="134" t="s">
        <v>90</v>
      </c>
      <c r="C25" s="126" t="s">
        <v>372</v>
      </c>
      <c r="D25" s="144" t="s">
        <v>170</v>
      </c>
      <c r="E25" s="129" t="s">
        <v>297</v>
      </c>
    </row>
    <row r="26" spans="2:5" ht="14.25">
      <c r="B26" s="134" t="s">
        <v>91</v>
      </c>
      <c r="C26" s="126" t="s">
        <v>373</v>
      </c>
      <c r="D26" s="144" t="s">
        <v>171</v>
      </c>
      <c r="E26" s="129" t="s">
        <v>304</v>
      </c>
    </row>
    <row r="27" spans="2:5" ht="14.25">
      <c r="B27" s="134" t="s">
        <v>92</v>
      </c>
      <c r="C27" s="126" t="s">
        <v>236</v>
      </c>
      <c r="D27" s="144" t="s">
        <v>172</v>
      </c>
      <c r="E27" s="129" t="s">
        <v>305</v>
      </c>
    </row>
    <row r="28" spans="2:5" ht="14.25">
      <c r="B28" s="134" t="s">
        <v>93</v>
      </c>
      <c r="C28" s="126" t="s">
        <v>374</v>
      </c>
      <c r="D28" s="144" t="s">
        <v>173</v>
      </c>
      <c r="E28" s="129" t="s">
        <v>264</v>
      </c>
    </row>
    <row r="29" spans="2:5" ht="14.25">
      <c r="B29" s="134" t="s">
        <v>94</v>
      </c>
      <c r="C29" s="126" t="s">
        <v>375</v>
      </c>
      <c r="D29" s="144" t="s">
        <v>174</v>
      </c>
      <c r="E29" s="129" t="s">
        <v>263</v>
      </c>
    </row>
    <row r="30" spans="2:5" ht="14.25">
      <c r="B30" s="134" t="s">
        <v>95</v>
      </c>
      <c r="C30" s="126" t="s">
        <v>237</v>
      </c>
      <c r="D30" s="144" t="s">
        <v>175</v>
      </c>
      <c r="E30" s="129" t="s">
        <v>262</v>
      </c>
    </row>
    <row r="31" spans="2:5" ht="14.25">
      <c r="B31" s="134" t="s">
        <v>96</v>
      </c>
      <c r="C31" s="126" t="s">
        <v>238</v>
      </c>
      <c r="D31" s="144" t="s">
        <v>176</v>
      </c>
      <c r="E31" s="129" t="s">
        <v>261</v>
      </c>
    </row>
    <row r="32" spans="2:5" ht="14.25">
      <c r="B32" s="134" t="s">
        <v>97</v>
      </c>
      <c r="C32" s="126" t="s">
        <v>376</v>
      </c>
      <c r="D32" s="144" t="s">
        <v>177</v>
      </c>
      <c r="E32" s="129" t="s">
        <v>299</v>
      </c>
    </row>
    <row r="33" spans="2:5" ht="14.25">
      <c r="B33" s="134" t="s">
        <v>98</v>
      </c>
      <c r="C33" s="126" t="s">
        <v>377</v>
      </c>
      <c r="D33" s="144" t="s">
        <v>178</v>
      </c>
      <c r="E33" s="129" t="s">
        <v>260</v>
      </c>
    </row>
    <row r="34" spans="2:5" ht="14.25">
      <c r="B34" s="134" t="s">
        <v>99</v>
      </c>
      <c r="C34" s="126" t="s">
        <v>378</v>
      </c>
      <c r="D34" s="144" t="s">
        <v>179</v>
      </c>
      <c r="E34" s="129" t="s">
        <v>298</v>
      </c>
    </row>
    <row r="35" spans="2:5" ht="13.5">
      <c r="B35" s="134" t="s">
        <v>100</v>
      </c>
      <c r="C35" s="126" t="s">
        <v>379</v>
      </c>
      <c r="D35" s="144" t="s">
        <v>180</v>
      </c>
      <c r="E35" s="129" t="s">
        <v>388</v>
      </c>
    </row>
    <row r="36" spans="2:5" ht="14.25">
      <c r="B36" s="134" t="s">
        <v>101</v>
      </c>
      <c r="C36" s="126" t="s">
        <v>380</v>
      </c>
      <c r="D36" s="145" t="s">
        <v>181</v>
      </c>
      <c r="E36" s="131" t="s">
        <v>259</v>
      </c>
    </row>
    <row r="37" spans="2:5" ht="14.25">
      <c r="B37" s="134" t="s">
        <v>102</v>
      </c>
      <c r="C37" s="126" t="s">
        <v>381</v>
      </c>
      <c r="D37" s="142" t="s">
        <v>182</v>
      </c>
      <c r="E37" s="124" t="s">
        <v>387</v>
      </c>
    </row>
    <row r="38" spans="2:5" ht="14.25">
      <c r="B38" s="134" t="s">
        <v>103</v>
      </c>
      <c r="C38" s="126" t="s">
        <v>382</v>
      </c>
      <c r="D38" s="143" t="s">
        <v>183</v>
      </c>
      <c r="E38" s="128" t="s">
        <v>300</v>
      </c>
    </row>
    <row r="39" spans="2:5" ht="14.25">
      <c r="B39" s="134" t="s">
        <v>104</v>
      </c>
      <c r="C39" s="126" t="s">
        <v>383</v>
      </c>
      <c r="D39" s="144" t="s">
        <v>184</v>
      </c>
      <c r="E39" s="129" t="s">
        <v>301</v>
      </c>
    </row>
    <row r="40" spans="2:5" ht="13.5">
      <c r="B40" s="135" t="s">
        <v>105</v>
      </c>
      <c r="C40" s="127" t="s">
        <v>384</v>
      </c>
      <c r="D40" s="144" t="s">
        <v>185</v>
      </c>
      <c r="E40" s="129" t="s">
        <v>258</v>
      </c>
    </row>
    <row r="41" spans="2:5" s="119" customFormat="1" ht="14.25">
      <c r="B41" s="136" t="s">
        <v>106</v>
      </c>
      <c r="C41" s="124" t="s">
        <v>386</v>
      </c>
      <c r="D41" s="144" t="s">
        <v>186</v>
      </c>
      <c r="E41" s="129" t="s">
        <v>257</v>
      </c>
    </row>
    <row r="42" spans="2:5" s="119" customFormat="1" ht="14.25">
      <c r="B42" s="137" t="s">
        <v>107</v>
      </c>
      <c r="C42" s="128" t="s">
        <v>320</v>
      </c>
      <c r="D42" s="144" t="s">
        <v>187</v>
      </c>
      <c r="E42" s="129" t="s">
        <v>256</v>
      </c>
    </row>
    <row r="43" spans="2:5" s="119" customFormat="1" ht="14.25">
      <c r="B43" s="138" t="s">
        <v>108</v>
      </c>
      <c r="C43" s="129" t="s">
        <v>321</v>
      </c>
      <c r="D43" s="144" t="s">
        <v>188</v>
      </c>
      <c r="E43" s="129" t="s">
        <v>255</v>
      </c>
    </row>
    <row r="44" spans="2:5" s="119" customFormat="1" ht="14.25">
      <c r="B44" s="138" t="s">
        <v>109</v>
      </c>
      <c r="C44" s="129" t="s">
        <v>322</v>
      </c>
      <c r="D44" s="144" t="s">
        <v>189</v>
      </c>
      <c r="E44" s="129" t="s">
        <v>254</v>
      </c>
    </row>
    <row r="45" spans="2:5" s="119" customFormat="1" ht="14.25">
      <c r="B45" s="138" t="s">
        <v>110</v>
      </c>
      <c r="C45" s="129" t="s">
        <v>239</v>
      </c>
      <c r="D45" s="144" t="s">
        <v>190</v>
      </c>
      <c r="E45" s="129" t="s">
        <v>253</v>
      </c>
    </row>
    <row r="46" spans="2:5" s="119" customFormat="1" ht="14.25">
      <c r="B46" s="138" t="s">
        <v>111</v>
      </c>
      <c r="C46" s="129" t="s">
        <v>323</v>
      </c>
      <c r="D46" s="144" t="s">
        <v>191</v>
      </c>
      <c r="E46" s="129" t="s">
        <v>252</v>
      </c>
    </row>
    <row r="47" spans="2:5" s="119" customFormat="1" ht="14.25">
      <c r="B47" s="138" t="s">
        <v>112</v>
      </c>
      <c r="C47" s="129" t="s">
        <v>324</v>
      </c>
      <c r="D47" s="144" t="s">
        <v>192</v>
      </c>
      <c r="E47" s="129" t="s">
        <v>251</v>
      </c>
    </row>
    <row r="48" spans="2:5" s="119" customFormat="1" ht="14.25">
      <c r="B48" s="138" t="s">
        <v>113</v>
      </c>
      <c r="C48" s="129" t="s">
        <v>325</v>
      </c>
      <c r="D48" s="144" t="s">
        <v>193</v>
      </c>
      <c r="E48" s="129" t="s">
        <v>250</v>
      </c>
    </row>
    <row r="49" spans="2:5" s="119" customFormat="1" ht="14.25">
      <c r="B49" s="138" t="s">
        <v>114</v>
      </c>
      <c r="C49" s="129" t="s">
        <v>273</v>
      </c>
      <c r="D49" s="144" t="s">
        <v>194</v>
      </c>
      <c r="E49" s="129" t="s">
        <v>249</v>
      </c>
    </row>
    <row r="50" spans="2:5" s="119" customFormat="1" ht="14.25">
      <c r="B50" s="138" t="s">
        <v>115</v>
      </c>
      <c r="C50" s="129" t="s">
        <v>326</v>
      </c>
      <c r="D50" s="144" t="s">
        <v>195</v>
      </c>
      <c r="E50" s="129" t="s">
        <v>248</v>
      </c>
    </row>
    <row r="51" spans="2:5" s="119" customFormat="1" ht="14.25">
      <c r="B51" s="138" t="s">
        <v>116</v>
      </c>
      <c r="C51" s="129" t="s">
        <v>327</v>
      </c>
      <c r="D51" s="144" t="s">
        <v>196</v>
      </c>
      <c r="E51" s="129" t="s">
        <v>247</v>
      </c>
    </row>
    <row r="52" spans="2:5" s="119" customFormat="1" ht="14.25">
      <c r="B52" s="138" t="s">
        <v>117</v>
      </c>
      <c r="C52" s="129" t="s">
        <v>328</v>
      </c>
      <c r="D52" s="144" t="s">
        <v>197</v>
      </c>
      <c r="E52" s="129" t="s">
        <v>246</v>
      </c>
    </row>
    <row r="53" spans="2:5" s="119" customFormat="1" ht="14.25">
      <c r="B53" s="138" t="s">
        <v>118</v>
      </c>
      <c r="C53" s="129" t="s">
        <v>329</v>
      </c>
      <c r="D53" s="144" t="s">
        <v>198</v>
      </c>
      <c r="E53" s="129" t="s">
        <v>245</v>
      </c>
    </row>
    <row r="54" spans="2:5" s="119" customFormat="1" ht="14.25">
      <c r="B54" s="138" t="s">
        <v>119</v>
      </c>
      <c r="C54" s="129" t="s">
        <v>330</v>
      </c>
      <c r="D54" s="144" t="s">
        <v>199</v>
      </c>
      <c r="E54" s="129" t="s">
        <v>244</v>
      </c>
    </row>
    <row r="55" spans="2:5" s="119" customFormat="1" ht="14.25">
      <c r="B55" s="138" t="s">
        <v>120</v>
      </c>
      <c r="C55" s="129" t="s">
        <v>331</v>
      </c>
      <c r="D55" s="144" t="s">
        <v>200</v>
      </c>
      <c r="E55" s="129" t="s">
        <v>302</v>
      </c>
    </row>
    <row r="56" spans="2:5" s="119" customFormat="1" ht="14.25">
      <c r="B56" s="138" t="s">
        <v>121</v>
      </c>
      <c r="C56" s="129" t="s">
        <v>332</v>
      </c>
      <c r="D56" s="145" t="s">
        <v>201</v>
      </c>
      <c r="E56" s="131" t="s">
        <v>243</v>
      </c>
    </row>
    <row r="57" spans="2:5" s="119" customFormat="1" ht="14.25">
      <c r="B57" s="138" t="s">
        <v>122</v>
      </c>
      <c r="C57" s="129" t="s">
        <v>333</v>
      </c>
      <c r="D57" s="142" t="s">
        <v>202</v>
      </c>
      <c r="E57" s="124" t="s">
        <v>242</v>
      </c>
    </row>
    <row r="58" spans="2:5" s="119" customFormat="1" ht="14.25">
      <c r="B58" s="138" t="s">
        <v>123</v>
      </c>
      <c r="C58" s="129" t="s">
        <v>334</v>
      </c>
      <c r="D58" s="143" t="s">
        <v>203</v>
      </c>
      <c r="E58" s="128" t="s">
        <v>279</v>
      </c>
    </row>
    <row r="59" spans="2:5" s="119" customFormat="1" ht="14.25">
      <c r="B59" s="138" t="s">
        <v>124</v>
      </c>
      <c r="C59" s="129" t="s">
        <v>335</v>
      </c>
      <c r="D59" s="144" t="s">
        <v>204</v>
      </c>
      <c r="E59" s="130" t="s">
        <v>280</v>
      </c>
    </row>
    <row r="60" spans="2:5" s="119" customFormat="1" ht="14.25">
      <c r="B60" s="138" t="s">
        <v>125</v>
      </c>
      <c r="C60" s="129" t="s">
        <v>336</v>
      </c>
      <c r="D60" s="144" t="s">
        <v>205</v>
      </c>
      <c r="E60" s="130" t="s">
        <v>281</v>
      </c>
    </row>
    <row r="61" spans="2:5" s="119" customFormat="1" ht="14.25">
      <c r="B61" s="138" t="s">
        <v>126</v>
      </c>
      <c r="C61" s="129" t="s">
        <v>337</v>
      </c>
      <c r="D61" s="144" t="s">
        <v>206</v>
      </c>
      <c r="E61" s="130" t="s">
        <v>282</v>
      </c>
    </row>
    <row r="62" spans="2:5" s="119" customFormat="1" ht="14.25">
      <c r="B62" s="138" t="s">
        <v>127</v>
      </c>
      <c r="C62" s="129" t="s">
        <v>338</v>
      </c>
      <c r="D62" s="144" t="s">
        <v>207</v>
      </c>
      <c r="E62" s="130" t="s">
        <v>283</v>
      </c>
    </row>
    <row r="63" spans="2:5" s="119" customFormat="1" ht="14.25">
      <c r="B63" s="138" t="s">
        <v>128</v>
      </c>
      <c r="C63" s="129" t="s">
        <v>339</v>
      </c>
      <c r="D63" s="144" t="s">
        <v>208</v>
      </c>
      <c r="E63" s="130" t="s">
        <v>284</v>
      </c>
    </row>
    <row r="64" spans="2:5" s="119" customFormat="1" ht="14.25">
      <c r="B64" s="138" t="s">
        <v>129</v>
      </c>
      <c r="C64" s="129" t="s">
        <v>340</v>
      </c>
      <c r="D64" s="144" t="s">
        <v>209</v>
      </c>
      <c r="E64" s="130" t="s">
        <v>285</v>
      </c>
    </row>
    <row r="65" spans="2:5" s="119" customFormat="1" ht="14.25">
      <c r="B65" s="138" t="s">
        <v>130</v>
      </c>
      <c r="C65" s="129" t="s">
        <v>341</v>
      </c>
      <c r="D65" s="144" t="s">
        <v>210</v>
      </c>
      <c r="E65" s="130" t="s">
        <v>286</v>
      </c>
    </row>
    <row r="66" spans="2:5" s="119" customFormat="1" ht="14.25">
      <c r="B66" s="138" t="s">
        <v>131</v>
      </c>
      <c r="C66" s="129" t="s">
        <v>342</v>
      </c>
      <c r="D66" s="144" t="s">
        <v>211</v>
      </c>
      <c r="E66" s="130" t="s">
        <v>287</v>
      </c>
    </row>
    <row r="67" spans="2:5" s="119" customFormat="1" ht="14.25">
      <c r="B67" s="138" t="s">
        <v>132</v>
      </c>
      <c r="C67" s="129" t="s">
        <v>343</v>
      </c>
      <c r="D67" s="144" t="s">
        <v>212</v>
      </c>
      <c r="E67" s="130" t="s">
        <v>288</v>
      </c>
    </row>
    <row r="68" spans="2:5" s="119" customFormat="1" ht="14.25">
      <c r="B68" s="138" t="s">
        <v>133</v>
      </c>
      <c r="C68" s="129" t="s">
        <v>344</v>
      </c>
      <c r="D68" s="144" t="s">
        <v>213</v>
      </c>
      <c r="E68" s="130" t="s">
        <v>289</v>
      </c>
    </row>
    <row r="69" spans="2:5" s="119" customFormat="1" ht="14.25">
      <c r="B69" s="138" t="s">
        <v>134</v>
      </c>
      <c r="C69" s="129" t="s">
        <v>345</v>
      </c>
      <c r="D69" s="144" t="s">
        <v>214</v>
      </c>
      <c r="E69" s="130" t="s">
        <v>241</v>
      </c>
    </row>
    <row r="70" spans="2:5" s="119" customFormat="1" ht="14.25">
      <c r="B70" s="138" t="s">
        <v>135</v>
      </c>
      <c r="C70" s="129" t="s">
        <v>346</v>
      </c>
      <c r="D70" s="144" t="s">
        <v>215</v>
      </c>
      <c r="E70" s="130" t="s">
        <v>240</v>
      </c>
    </row>
    <row r="71" spans="2:5" s="119" customFormat="1" ht="14.25">
      <c r="B71" s="138" t="s">
        <v>136</v>
      </c>
      <c r="C71" s="129" t="s">
        <v>347</v>
      </c>
      <c r="D71" s="144" t="s">
        <v>216</v>
      </c>
      <c r="E71" s="130" t="s">
        <v>290</v>
      </c>
    </row>
    <row r="72" spans="2:5" s="119" customFormat="1" ht="14.25">
      <c r="B72" s="138" t="s">
        <v>137</v>
      </c>
      <c r="C72" s="129" t="s">
        <v>348</v>
      </c>
      <c r="D72" s="144" t="s">
        <v>217</v>
      </c>
      <c r="E72" s="130" t="s">
        <v>291</v>
      </c>
    </row>
    <row r="73" spans="2:5" s="119" customFormat="1" ht="14.25">
      <c r="B73" s="138" t="s">
        <v>138</v>
      </c>
      <c r="C73" s="129" t="s">
        <v>272</v>
      </c>
      <c r="D73" s="144" t="s">
        <v>218</v>
      </c>
      <c r="E73" s="130" t="s">
        <v>292</v>
      </c>
    </row>
    <row r="74" spans="2:5" s="119" customFormat="1" ht="14.25">
      <c r="B74" s="138" t="s">
        <v>139</v>
      </c>
      <c r="C74" s="129" t="s">
        <v>349</v>
      </c>
      <c r="D74" s="144" t="s">
        <v>219</v>
      </c>
      <c r="E74" s="130" t="s">
        <v>293</v>
      </c>
    </row>
    <row r="75" spans="2:5" s="119" customFormat="1" ht="14.25">
      <c r="B75" s="138" t="s">
        <v>140</v>
      </c>
      <c r="C75" s="129" t="s">
        <v>271</v>
      </c>
      <c r="D75" s="144" t="s">
        <v>220</v>
      </c>
      <c r="E75" s="130" t="s">
        <v>294</v>
      </c>
    </row>
    <row r="76" spans="2:5" s="119" customFormat="1" ht="14.25">
      <c r="B76" s="138" t="s">
        <v>141</v>
      </c>
      <c r="C76" s="129" t="s">
        <v>350</v>
      </c>
      <c r="D76" s="145" t="s">
        <v>221</v>
      </c>
      <c r="E76" s="132" t="s">
        <v>295</v>
      </c>
    </row>
    <row r="77" spans="2:5" s="119" customFormat="1" ht="14.25">
      <c r="B77" s="138" t="s">
        <v>142</v>
      </c>
      <c r="C77" s="129" t="s">
        <v>351</v>
      </c>
      <c r="D77" s="142" t="s">
        <v>222</v>
      </c>
      <c r="E77" s="124" t="s">
        <v>385</v>
      </c>
    </row>
    <row r="78" spans="2:5" s="119" customFormat="1" ht="13.5">
      <c r="B78" s="138" t="s">
        <v>143</v>
      </c>
      <c r="C78" s="129" t="s">
        <v>352</v>
      </c>
      <c r="D78" s="143" t="s">
        <v>223</v>
      </c>
      <c r="E78" s="128" t="s">
        <v>274</v>
      </c>
    </row>
    <row r="79" spans="2:5" s="119" customFormat="1" ht="13.5">
      <c r="B79" s="138" t="s">
        <v>144</v>
      </c>
      <c r="C79" s="129" t="s">
        <v>353</v>
      </c>
      <c r="D79" s="144" t="s">
        <v>224</v>
      </c>
      <c r="E79" s="129" t="s">
        <v>275</v>
      </c>
    </row>
    <row r="80" spans="2:5" s="119" customFormat="1" ht="13.5">
      <c r="B80" s="138" t="s">
        <v>145</v>
      </c>
      <c r="C80" s="129" t="s">
        <v>270</v>
      </c>
      <c r="D80" s="144" t="s">
        <v>225</v>
      </c>
      <c r="E80" s="129" t="s">
        <v>276</v>
      </c>
    </row>
    <row r="81" spans="2:5" s="119" customFormat="1" ht="13.5">
      <c r="B81" s="138" t="s">
        <v>146</v>
      </c>
      <c r="C81" s="129" t="s">
        <v>269</v>
      </c>
      <c r="D81" s="144" t="s">
        <v>226</v>
      </c>
      <c r="E81" s="129" t="s">
        <v>277</v>
      </c>
    </row>
    <row r="82" spans="2:5" s="119" customFormat="1" ht="13.5">
      <c r="B82" s="138" t="s">
        <v>147</v>
      </c>
      <c r="C82" s="129" t="s">
        <v>354</v>
      </c>
      <c r="D82" s="145" t="s">
        <v>227</v>
      </c>
      <c r="E82" s="131" t="s">
        <v>278</v>
      </c>
    </row>
    <row r="83" spans="2:4" s="119" customFormat="1" ht="14.25">
      <c r="B83" s="138" t="s">
        <v>148</v>
      </c>
      <c r="C83" s="129" t="s">
        <v>355</v>
      </c>
      <c r="D83" s="146"/>
    </row>
    <row r="84" spans="2:4" s="119" customFormat="1" ht="14.25">
      <c r="B84" s="139" t="s">
        <v>149</v>
      </c>
      <c r="C84" s="131" t="s">
        <v>356</v>
      </c>
      <c r="D84" s="146"/>
    </row>
    <row r="85" s="119" customFormat="1" ht="14.25">
      <c r="C85" s="120"/>
    </row>
    <row r="86" ht="14.25">
      <c r="B86" s="121" t="s">
        <v>228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0"/>
  <sheetViews>
    <sheetView showGridLines="0" workbookViewId="0" topLeftCell="A10">
      <selection activeCell="A23" sqref="A23"/>
    </sheetView>
  </sheetViews>
  <sheetFormatPr defaultColWidth="9.00390625" defaultRowHeight="14.25"/>
  <cols>
    <col min="1" max="1" width="13.875" style="57" customWidth="1"/>
    <col min="2" max="16384" width="9.00390625" style="57" customWidth="1"/>
  </cols>
  <sheetData>
    <row r="1" ht="12"/>
    <row r="2" ht="12">
      <c r="B2" s="220" t="s">
        <v>492</v>
      </c>
    </row>
    <row r="3" ht="12">
      <c r="B3" s="41" t="s">
        <v>437</v>
      </c>
    </row>
    <row r="4" ht="12">
      <c r="B4" s="21"/>
    </row>
    <row r="5" ht="12">
      <c r="B5" s="2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39.75" customHeight="1"/>
    <row r="41" ht="12"/>
    <row r="42" ht="12"/>
    <row r="43" ht="12"/>
    <row r="44" ht="12"/>
    <row r="45" ht="12"/>
    <row r="46" ht="12"/>
    <row r="47" ht="12"/>
    <row r="49" ht="14.25">
      <c r="B49" s="240" t="s">
        <v>457</v>
      </c>
    </row>
    <row r="50" ht="14.25">
      <c r="B50" s="239" t="s">
        <v>429</v>
      </c>
    </row>
    <row r="51" ht="14.25">
      <c r="B51" s="81" t="s">
        <v>53</v>
      </c>
    </row>
    <row r="52" ht="14.25">
      <c r="B52" s="167" t="s">
        <v>451</v>
      </c>
    </row>
    <row r="58" ht="14.25">
      <c r="J58" s="245" t="s">
        <v>435</v>
      </c>
    </row>
    <row r="59" spans="1:8" ht="14.25">
      <c r="A59" s="321"/>
      <c r="B59" s="321">
        <v>2016</v>
      </c>
      <c r="C59" s="322">
        <v>2015</v>
      </c>
      <c r="D59" s="322"/>
      <c r="E59" s="323"/>
      <c r="F59" s="324"/>
      <c r="H59" s="57" t="s">
        <v>434</v>
      </c>
    </row>
    <row r="60" spans="1:17" ht="14.25">
      <c r="A60" s="325"/>
      <c r="B60" s="325" t="s">
        <v>430</v>
      </c>
      <c r="C60" s="325" t="s">
        <v>431</v>
      </c>
      <c r="D60" s="325" t="s">
        <v>432</v>
      </c>
      <c r="E60" s="325" t="s">
        <v>428</v>
      </c>
      <c r="F60" s="325" t="s">
        <v>433</v>
      </c>
      <c r="K60" s="57" t="s">
        <v>430</v>
      </c>
      <c r="L60" s="57" t="s">
        <v>431</v>
      </c>
      <c r="M60" s="57" t="s">
        <v>432</v>
      </c>
      <c r="N60" s="57" t="s">
        <v>428</v>
      </c>
      <c r="O60" s="57" t="s">
        <v>433</v>
      </c>
      <c r="Q60" s="57" t="s">
        <v>434</v>
      </c>
    </row>
    <row r="61" spans="1:17" ht="14.25">
      <c r="A61" s="325" t="s">
        <v>13</v>
      </c>
      <c r="B61" s="326">
        <v>427.2</v>
      </c>
      <c r="C61" s="326"/>
      <c r="D61" s="326"/>
      <c r="E61" s="326"/>
      <c r="F61" s="326"/>
      <c r="G61" s="244"/>
      <c r="H61" s="326">
        <v>427.2</v>
      </c>
      <c r="J61" s="244" t="s">
        <v>17</v>
      </c>
      <c r="L61" s="57">
        <v>3301.74</v>
      </c>
      <c r="M61" s="57">
        <v>4287.3</v>
      </c>
      <c r="N61" s="57">
        <v>51.7</v>
      </c>
      <c r="O61" s="57">
        <v>935.5699999999999</v>
      </c>
      <c r="Q61" s="57">
        <v>8576.33</v>
      </c>
    </row>
    <row r="62" spans="1:17" ht="14.25">
      <c r="A62" s="325" t="s">
        <v>14</v>
      </c>
      <c r="B62" s="326">
        <v>719.83</v>
      </c>
      <c r="C62" s="326">
        <v>318.98</v>
      </c>
      <c r="D62" s="326">
        <v>240.22</v>
      </c>
      <c r="E62" s="326">
        <v>0.75</v>
      </c>
      <c r="F62" s="326">
        <v>159.86</v>
      </c>
      <c r="G62" s="244"/>
      <c r="H62" s="326">
        <v>719.83</v>
      </c>
      <c r="J62" s="244" t="s">
        <v>22</v>
      </c>
      <c r="L62" s="57">
        <v>2426.98</v>
      </c>
      <c r="M62" s="57">
        <v>2846.77</v>
      </c>
      <c r="N62" s="57">
        <v>60.9</v>
      </c>
      <c r="O62" s="57">
        <v>1311.72</v>
      </c>
      <c r="Q62" s="57">
        <v>6646.4</v>
      </c>
    </row>
    <row r="63" spans="1:17" ht="14.25">
      <c r="A63" s="325" t="s">
        <v>454</v>
      </c>
      <c r="B63" s="326">
        <v>2487.01</v>
      </c>
      <c r="C63" s="326">
        <v>787.11</v>
      </c>
      <c r="D63" s="326">
        <v>947.1</v>
      </c>
      <c r="E63" s="327">
        <v>193.67</v>
      </c>
      <c r="F63" s="326">
        <v>559.12</v>
      </c>
      <c r="H63" s="326">
        <v>2487.01</v>
      </c>
      <c r="J63" s="244" t="s">
        <v>33</v>
      </c>
      <c r="L63" s="57">
        <v>2134.28</v>
      </c>
      <c r="M63" s="57">
        <v>2154.82</v>
      </c>
      <c r="N63" s="57">
        <v>177.62</v>
      </c>
      <c r="O63" s="57">
        <v>611.6800000000001</v>
      </c>
      <c r="Q63" s="57">
        <v>5078.41</v>
      </c>
    </row>
    <row r="64" spans="1:17" ht="14.25">
      <c r="A64" s="325" t="s">
        <v>16</v>
      </c>
      <c r="B64" s="326">
        <v>554</v>
      </c>
      <c r="C64" s="327"/>
      <c r="D64" s="327"/>
      <c r="E64" s="327"/>
      <c r="F64" s="327"/>
      <c r="H64" s="326">
        <v>554</v>
      </c>
      <c r="J64" s="244" t="s">
        <v>38</v>
      </c>
      <c r="L64" s="57">
        <v>772</v>
      </c>
      <c r="M64" s="57">
        <v>2073.82</v>
      </c>
      <c r="N64" s="57">
        <v>76</v>
      </c>
      <c r="O64" s="57">
        <v>1640</v>
      </c>
      <c r="Q64" s="57">
        <v>4855</v>
      </c>
    </row>
    <row r="65" spans="1:17" ht="14.25">
      <c r="A65" s="328" t="s">
        <v>17</v>
      </c>
      <c r="B65" s="326">
        <v>8576.33</v>
      </c>
      <c r="C65" s="326">
        <v>3301.74</v>
      </c>
      <c r="D65" s="326">
        <v>4287.3</v>
      </c>
      <c r="E65" s="326">
        <v>51.7</v>
      </c>
      <c r="F65" s="326">
        <v>935.5699999999999</v>
      </c>
      <c r="H65" s="326">
        <v>8576.33</v>
      </c>
      <c r="J65" s="244" t="s">
        <v>39</v>
      </c>
      <c r="L65" s="57">
        <v>1198.87</v>
      </c>
      <c r="M65" s="57">
        <v>2958.32</v>
      </c>
      <c r="N65" s="57">
        <v>26.3</v>
      </c>
      <c r="O65" s="57">
        <v>427.50000000000006</v>
      </c>
      <c r="Q65" s="57">
        <v>4610.99</v>
      </c>
    </row>
    <row r="66" spans="1:17" ht="14.25">
      <c r="A66" s="325" t="s">
        <v>18</v>
      </c>
      <c r="B66" s="326">
        <v>707.9</v>
      </c>
      <c r="C66" s="327"/>
      <c r="D66" s="327"/>
      <c r="E66" s="327"/>
      <c r="F66" s="327"/>
      <c r="H66" s="326">
        <v>707.9</v>
      </c>
      <c r="J66" s="244" t="s">
        <v>24</v>
      </c>
      <c r="L66" s="57">
        <v>1023.6</v>
      </c>
      <c r="M66" s="57">
        <v>344.8</v>
      </c>
      <c r="N66" s="57">
        <v>15.6</v>
      </c>
      <c r="O66" s="57">
        <v>1215</v>
      </c>
      <c r="Q66" s="57">
        <v>2599</v>
      </c>
    </row>
    <row r="67" spans="1:17" ht="14.25">
      <c r="A67" s="325" t="s">
        <v>19</v>
      </c>
      <c r="B67" s="326">
        <v>427.8</v>
      </c>
      <c r="C67" s="327"/>
      <c r="D67" s="327"/>
      <c r="E67" s="327"/>
      <c r="F67" s="327"/>
      <c r="H67" s="326">
        <v>427.8</v>
      </c>
      <c r="J67" s="244" t="s">
        <v>454</v>
      </c>
      <c r="L67" s="57">
        <v>787.11</v>
      </c>
      <c r="M67" s="57">
        <v>947.1</v>
      </c>
      <c r="N67" s="57">
        <v>193.67</v>
      </c>
      <c r="O67" s="57">
        <v>559.12</v>
      </c>
      <c r="Q67" s="57">
        <v>2487.01</v>
      </c>
    </row>
    <row r="68" spans="1:17" ht="14.25">
      <c r="A68" s="328" t="s">
        <v>20</v>
      </c>
      <c r="B68" s="326">
        <v>85.3</v>
      </c>
      <c r="C68" s="326"/>
      <c r="D68" s="326"/>
      <c r="E68" s="326"/>
      <c r="F68" s="326"/>
      <c r="H68" s="326">
        <v>85.3</v>
      </c>
      <c r="J68" s="244" t="s">
        <v>32</v>
      </c>
      <c r="L68" s="57">
        <v>757.89</v>
      </c>
      <c r="M68" s="57">
        <v>1196.7</v>
      </c>
      <c r="N68" s="57" t="s">
        <v>2</v>
      </c>
      <c r="O68" s="57">
        <v>300.5</v>
      </c>
      <c r="Q68" s="57">
        <v>2255.11</v>
      </c>
    </row>
    <row r="69" spans="1:17" ht="14.25">
      <c r="A69" s="328" t="s">
        <v>21</v>
      </c>
      <c r="B69" s="326">
        <v>1365</v>
      </c>
      <c r="C69" s="327"/>
      <c r="D69" s="327"/>
      <c r="E69" s="327"/>
      <c r="F69" s="327"/>
      <c r="H69" s="326">
        <v>1365</v>
      </c>
      <c r="J69" s="244" t="s">
        <v>40</v>
      </c>
      <c r="L69" s="57">
        <v>530.82</v>
      </c>
      <c r="M69" s="57">
        <v>498.1</v>
      </c>
      <c r="N69" s="57">
        <v>6.1</v>
      </c>
      <c r="O69" s="57">
        <v>873.47</v>
      </c>
      <c r="Q69" s="57">
        <v>1908.53</v>
      </c>
    </row>
    <row r="70" spans="1:17" ht="14.25">
      <c r="A70" s="325" t="s">
        <v>22</v>
      </c>
      <c r="B70" s="326">
        <v>6646.4</v>
      </c>
      <c r="C70" s="326">
        <v>2426.98</v>
      </c>
      <c r="D70" s="326">
        <v>2846.77</v>
      </c>
      <c r="E70" s="326">
        <v>60.9</v>
      </c>
      <c r="F70" s="326">
        <v>1311.72</v>
      </c>
      <c r="H70" s="326">
        <v>6646.4</v>
      </c>
      <c r="J70" s="244" t="s">
        <v>35</v>
      </c>
      <c r="L70" s="57">
        <v>767.14</v>
      </c>
      <c r="M70" s="57">
        <v>765.27</v>
      </c>
      <c r="N70" s="57">
        <v>46.33</v>
      </c>
      <c r="O70" s="57">
        <v>143.00000000000003</v>
      </c>
      <c r="Q70" s="57">
        <v>1721.75</v>
      </c>
    </row>
    <row r="71" spans="1:17" ht="14.25">
      <c r="A71" s="328" t="s">
        <v>23</v>
      </c>
      <c r="B71" s="326">
        <v>307.05</v>
      </c>
      <c r="C71" s="326">
        <v>0</v>
      </c>
      <c r="D71" s="326">
        <v>218.86</v>
      </c>
      <c r="E71" s="327" t="s">
        <v>2</v>
      </c>
      <c r="F71" s="326">
        <v>88.19</v>
      </c>
      <c r="H71" s="326">
        <v>307.05</v>
      </c>
      <c r="J71" s="244" t="s">
        <v>21</v>
      </c>
      <c r="K71" s="57">
        <v>1365</v>
      </c>
      <c r="Q71" s="57">
        <v>1365</v>
      </c>
    </row>
    <row r="72" spans="1:17" ht="14.25">
      <c r="A72" s="328" t="s">
        <v>24</v>
      </c>
      <c r="B72" s="326">
        <v>2599</v>
      </c>
      <c r="C72" s="327">
        <v>1023.6</v>
      </c>
      <c r="D72" s="327">
        <v>344.8</v>
      </c>
      <c r="E72" s="327">
        <v>15.6</v>
      </c>
      <c r="F72" s="327">
        <v>1215</v>
      </c>
      <c r="H72" s="326">
        <v>2599</v>
      </c>
      <c r="J72" s="244" t="s">
        <v>37</v>
      </c>
      <c r="L72" s="57">
        <v>297.49</v>
      </c>
      <c r="M72" s="57">
        <v>433.16</v>
      </c>
      <c r="N72" s="57">
        <v>3.1</v>
      </c>
      <c r="O72" s="57">
        <v>515.2</v>
      </c>
      <c r="Q72" s="57">
        <v>1248.95</v>
      </c>
    </row>
    <row r="73" spans="1:17" ht="14.25">
      <c r="A73" s="325" t="s">
        <v>25</v>
      </c>
      <c r="B73" s="326">
        <v>3.9</v>
      </c>
      <c r="C73" s="326">
        <v>2.77</v>
      </c>
      <c r="D73" s="326">
        <v>0.42</v>
      </c>
      <c r="E73" s="326">
        <v>0</v>
      </c>
      <c r="F73" s="326">
        <v>0.6799999999999999</v>
      </c>
      <c r="H73" s="326">
        <v>3.9</v>
      </c>
      <c r="J73" s="244" t="s">
        <v>34</v>
      </c>
      <c r="L73" s="57">
        <v>138.63</v>
      </c>
      <c r="M73" s="57">
        <v>493.73</v>
      </c>
      <c r="N73" s="57">
        <v>260.66</v>
      </c>
      <c r="O73" s="57">
        <v>323.9</v>
      </c>
      <c r="Q73" s="57">
        <v>1216.93</v>
      </c>
    </row>
    <row r="74" spans="1:17" ht="14.25">
      <c r="A74" s="328" t="s">
        <v>26</v>
      </c>
      <c r="B74" s="326">
        <v>931.7</v>
      </c>
      <c r="C74" s="329"/>
      <c r="D74" s="329"/>
      <c r="E74" s="329"/>
      <c r="F74" s="329"/>
      <c r="H74" s="326">
        <v>1037.23</v>
      </c>
      <c r="J74" s="244" t="s">
        <v>26</v>
      </c>
      <c r="K74" s="57">
        <v>931.7</v>
      </c>
      <c r="Q74" s="57">
        <v>931.7</v>
      </c>
    </row>
    <row r="75" spans="1:17" ht="14.25">
      <c r="A75" s="328" t="s">
        <v>27</v>
      </c>
      <c r="B75" s="326">
        <v>423.54</v>
      </c>
      <c r="C75" s="327"/>
      <c r="D75" s="327"/>
      <c r="E75" s="327"/>
      <c r="F75" s="327"/>
      <c r="H75" s="326">
        <v>1461.21</v>
      </c>
      <c r="J75" s="244" t="s">
        <v>14</v>
      </c>
      <c r="L75" s="57">
        <v>318.98</v>
      </c>
      <c r="M75" s="57">
        <v>240.22</v>
      </c>
      <c r="N75" s="57">
        <v>0.75</v>
      </c>
      <c r="O75" s="57">
        <v>159.86</v>
      </c>
      <c r="Q75" s="57">
        <v>719.83</v>
      </c>
    </row>
    <row r="76" spans="1:17" ht="14.25">
      <c r="A76" s="325" t="s">
        <v>28</v>
      </c>
      <c r="B76" s="326">
        <v>31.97</v>
      </c>
      <c r="C76" s="326">
        <v>20.18</v>
      </c>
      <c r="D76" s="326">
        <v>11.78</v>
      </c>
      <c r="E76" s="327"/>
      <c r="F76" s="327"/>
      <c r="H76" s="326">
        <v>31.97</v>
      </c>
      <c r="J76" s="244" t="s">
        <v>18</v>
      </c>
      <c r="K76" s="57">
        <v>707.9</v>
      </c>
      <c r="Q76" s="57">
        <v>707.9</v>
      </c>
    </row>
    <row r="77" spans="1:17" ht="14.25">
      <c r="A77" s="325" t="s">
        <v>29</v>
      </c>
      <c r="B77" s="326">
        <v>499.9</v>
      </c>
      <c r="C77" s="327"/>
      <c r="D77" s="327"/>
      <c r="E77" s="327"/>
      <c r="F77" s="327"/>
      <c r="H77" s="326">
        <v>499.9</v>
      </c>
      <c r="J77" s="244" t="s">
        <v>16</v>
      </c>
      <c r="K77" s="57">
        <v>554</v>
      </c>
      <c r="L77" s="244"/>
      <c r="Q77" s="57">
        <v>554</v>
      </c>
    </row>
    <row r="78" spans="1:17" ht="14.25">
      <c r="A78" s="325" t="s">
        <v>31</v>
      </c>
      <c r="B78" s="326">
        <v>262.99</v>
      </c>
      <c r="C78" s="329"/>
      <c r="D78" s="329"/>
      <c r="E78" s="331"/>
      <c r="F78" s="329"/>
      <c r="H78" s="326">
        <v>262.99</v>
      </c>
      <c r="J78" s="244" t="s">
        <v>36</v>
      </c>
      <c r="L78" s="57">
        <v>204.07</v>
      </c>
      <c r="M78" s="57">
        <v>256.85</v>
      </c>
      <c r="O78" s="57">
        <v>87.71</v>
      </c>
      <c r="Q78" s="57">
        <v>548.64</v>
      </c>
    </row>
    <row r="79" spans="1:17" ht="14.25">
      <c r="A79" s="325" t="s">
        <v>32</v>
      </c>
      <c r="B79" s="326">
        <v>2255.11</v>
      </c>
      <c r="C79" s="326">
        <v>757.89</v>
      </c>
      <c r="D79" s="326">
        <v>1196.7</v>
      </c>
      <c r="E79" s="327" t="s">
        <v>2</v>
      </c>
      <c r="F79" s="326">
        <v>300.5</v>
      </c>
      <c r="H79" s="326">
        <v>2255.11</v>
      </c>
      <c r="J79" s="244" t="s">
        <v>29</v>
      </c>
      <c r="K79" s="57">
        <v>499.9</v>
      </c>
      <c r="Q79" s="57">
        <v>499.9</v>
      </c>
    </row>
    <row r="80" spans="1:17" ht="14.25">
      <c r="A80" s="328" t="s">
        <v>33</v>
      </c>
      <c r="B80" s="326">
        <v>5078.41</v>
      </c>
      <c r="C80" s="326">
        <v>2134.28</v>
      </c>
      <c r="D80" s="326">
        <v>2154.82</v>
      </c>
      <c r="E80" s="326">
        <v>177.62</v>
      </c>
      <c r="F80" s="326">
        <v>611.6800000000001</v>
      </c>
      <c r="H80" s="326">
        <v>5078.41</v>
      </c>
      <c r="J80" s="244" t="s">
        <v>19</v>
      </c>
      <c r="K80" s="57">
        <v>427.8</v>
      </c>
      <c r="Q80" s="57">
        <v>427.8</v>
      </c>
    </row>
    <row r="81" spans="1:17" ht="14.25">
      <c r="A81" s="325" t="s">
        <v>34</v>
      </c>
      <c r="B81" s="326">
        <v>1216.93</v>
      </c>
      <c r="C81" s="326">
        <v>138.63</v>
      </c>
      <c r="D81" s="326">
        <v>493.73</v>
      </c>
      <c r="E81" s="326">
        <v>260.66</v>
      </c>
      <c r="F81" s="326">
        <v>323.9</v>
      </c>
      <c r="H81" s="326">
        <v>1216.93</v>
      </c>
      <c r="J81" s="244" t="s">
        <v>13</v>
      </c>
      <c r="K81" s="57">
        <v>427.2</v>
      </c>
      <c r="Q81" s="57">
        <v>427.2</v>
      </c>
    </row>
    <row r="82" spans="1:17" ht="14.25">
      <c r="A82" s="328" t="s">
        <v>35</v>
      </c>
      <c r="B82" s="326">
        <v>1721.75</v>
      </c>
      <c r="C82" s="326">
        <v>767.14</v>
      </c>
      <c r="D82" s="326">
        <v>765.27</v>
      </c>
      <c r="E82" s="327">
        <v>46.33</v>
      </c>
      <c r="F82" s="326">
        <v>143.00000000000003</v>
      </c>
      <c r="H82" s="326">
        <v>1721.75</v>
      </c>
      <c r="J82" s="244" t="s">
        <v>27</v>
      </c>
      <c r="K82" s="57">
        <v>423.54</v>
      </c>
      <c r="Q82" s="57">
        <v>423.54</v>
      </c>
    </row>
    <row r="83" spans="1:17" ht="14.25">
      <c r="A83" s="328" t="s">
        <v>36</v>
      </c>
      <c r="B83" s="326">
        <v>548.64</v>
      </c>
      <c r="C83" s="326">
        <v>204.07</v>
      </c>
      <c r="D83" s="326">
        <v>256.85</v>
      </c>
      <c r="E83" s="326"/>
      <c r="F83" s="326">
        <v>87.71</v>
      </c>
      <c r="H83" s="326">
        <v>548.64</v>
      </c>
      <c r="J83" s="244" t="s">
        <v>23</v>
      </c>
      <c r="L83" s="57">
        <v>0</v>
      </c>
      <c r="M83" s="57">
        <v>218.86</v>
      </c>
      <c r="N83" s="57" t="s">
        <v>2</v>
      </c>
      <c r="O83" s="57">
        <v>88.19</v>
      </c>
      <c r="Q83" s="57">
        <v>307.05</v>
      </c>
    </row>
    <row r="84" spans="1:17" ht="14.25">
      <c r="A84" s="325" t="s">
        <v>37</v>
      </c>
      <c r="B84" s="326">
        <v>1248.95</v>
      </c>
      <c r="C84" s="326">
        <v>297.49</v>
      </c>
      <c r="D84" s="326">
        <v>433.16</v>
      </c>
      <c r="E84" s="326">
        <v>3.1</v>
      </c>
      <c r="F84" s="327">
        <v>515.2</v>
      </c>
      <c r="H84" s="326">
        <v>1248.95</v>
      </c>
      <c r="J84" s="244" t="s">
        <v>31</v>
      </c>
      <c r="K84" s="57">
        <v>262.99</v>
      </c>
      <c r="Q84" s="57">
        <v>262.99</v>
      </c>
    </row>
    <row r="85" spans="1:17" ht="14.25">
      <c r="A85" s="325" t="s">
        <v>38</v>
      </c>
      <c r="B85" s="326">
        <v>4855</v>
      </c>
      <c r="C85" s="326">
        <v>772</v>
      </c>
      <c r="D85" s="326">
        <v>2073.82</v>
      </c>
      <c r="E85" s="327">
        <v>76</v>
      </c>
      <c r="F85" s="326">
        <v>1640</v>
      </c>
      <c r="H85" s="326">
        <v>4855</v>
      </c>
      <c r="J85" s="244" t="s">
        <v>20</v>
      </c>
      <c r="K85" s="57">
        <v>85.3</v>
      </c>
      <c r="Q85" s="57">
        <v>85.3</v>
      </c>
    </row>
    <row r="86" spans="1:17" ht="14.25">
      <c r="A86" s="325" t="s">
        <v>39</v>
      </c>
      <c r="B86" s="326">
        <v>4610.99</v>
      </c>
      <c r="C86" s="326">
        <v>1198.87</v>
      </c>
      <c r="D86" s="326">
        <v>2958.32</v>
      </c>
      <c r="E86" s="326">
        <v>26.3</v>
      </c>
      <c r="F86" s="326">
        <v>427.50000000000006</v>
      </c>
      <c r="H86" s="326">
        <v>4610.99</v>
      </c>
      <c r="J86" s="244" t="s">
        <v>28</v>
      </c>
      <c r="L86" s="57">
        <v>20.18</v>
      </c>
      <c r="M86" s="57">
        <v>11.78</v>
      </c>
      <c r="Q86" s="57">
        <v>31.97</v>
      </c>
    </row>
    <row r="87" spans="1:17" ht="14.25">
      <c r="A87" s="328" t="s">
        <v>40</v>
      </c>
      <c r="B87" s="326">
        <v>1908.53</v>
      </c>
      <c r="C87" s="326">
        <v>530.82</v>
      </c>
      <c r="D87" s="326">
        <v>498.1</v>
      </c>
      <c r="E87" s="326">
        <v>6.1</v>
      </c>
      <c r="F87" s="326">
        <v>873.47</v>
      </c>
      <c r="H87" s="326">
        <v>1908.53</v>
      </c>
      <c r="J87" s="244" t="s">
        <v>25</v>
      </c>
      <c r="L87" s="57">
        <v>2.77</v>
      </c>
      <c r="M87" s="57">
        <v>0.42</v>
      </c>
      <c r="N87" s="57">
        <v>0</v>
      </c>
      <c r="O87" s="57">
        <v>0.6799999999999999</v>
      </c>
      <c r="Q87" s="57">
        <v>3.9</v>
      </c>
    </row>
    <row r="88" spans="1:10" ht="14.25">
      <c r="A88" s="325"/>
      <c r="B88" s="330"/>
      <c r="C88" s="330"/>
      <c r="D88" s="330"/>
      <c r="E88" s="330"/>
      <c r="F88" s="330"/>
      <c r="H88" s="330"/>
      <c r="J88" s="244"/>
    </row>
    <row r="89" spans="1:17" ht="14.25">
      <c r="A89" s="328" t="s">
        <v>62</v>
      </c>
      <c r="B89" s="330">
        <v>1114.92</v>
      </c>
      <c r="C89" s="330">
        <v>476.8</v>
      </c>
      <c r="D89" s="330">
        <v>450.95</v>
      </c>
      <c r="E89" s="330">
        <v>4.25</v>
      </c>
      <c r="F89" s="330">
        <v>182.92</v>
      </c>
      <c r="H89" s="330">
        <v>1114.92</v>
      </c>
      <c r="J89" s="244" t="s">
        <v>62</v>
      </c>
      <c r="L89" s="57">
        <v>476.8</v>
      </c>
      <c r="M89" s="57">
        <v>450.95</v>
      </c>
      <c r="N89" s="57">
        <v>4.25</v>
      </c>
      <c r="O89" s="57">
        <v>182.92</v>
      </c>
      <c r="Q89" s="57">
        <v>1114.92</v>
      </c>
    </row>
    <row r="90" spans="1:17" ht="14.25">
      <c r="A90" s="325" t="s">
        <v>44</v>
      </c>
      <c r="B90" s="326">
        <v>837.35</v>
      </c>
      <c r="C90" s="326">
        <v>106.96</v>
      </c>
      <c r="D90" s="326">
        <v>348.71</v>
      </c>
      <c r="E90" s="326">
        <v>8.59</v>
      </c>
      <c r="F90" s="326">
        <v>373.06</v>
      </c>
      <c r="H90" s="326">
        <v>837.35</v>
      </c>
      <c r="J90" s="244" t="s">
        <v>44</v>
      </c>
      <c r="L90" s="57">
        <v>106.96</v>
      </c>
      <c r="M90" s="57">
        <v>348.71</v>
      </c>
      <c r="N90" s="57">
        <v>8.59</v>
      </c>
      <c r="O90" s="57">
        <v>373.06</v>
      </c>
      <c r="Q90" s="57">
        <v>837.35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VYSNA Veronika (ESTAT)</cp:lastModifiedBy>
  <cp:lastPrinted>2014-12-15T11:27:38Z</cp:lastPrinted>
  <dcterms:created xsi:type="dcterms:W3CDTF">2014-10-17T23:51:07Z</dcterms:created>
  <dcterms:modified xsi:type="dcterms:W3CDTF">2019-11-18T13:35:31Z</dcterms:modified>
  <cp:category/>
  <cp:version/>
  <cp:contentType/>
  <cp:contentStatus/>
</cp:coreProperties>
</file>