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300" windowWidth="12660" windowHeight="11445" tabRatio="940" activeTab="0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3" hidden="1">'Figure 1'!$I$75:$J$75</definedName>
    <definedName name="_xlnm._FilterDatabase" localSheetId="5" hidden="1">'Figure 2'!$B$110:$E$110</definedName>
    <definedName name="_xlnm._FilterDatabase" localSheetId="10" hidden="1">'Figure 4'!$B$45:$E$45</definedName>
    <definedName name="_xlnm._FilterDatabase" localSheetId="13" hidden="1">'Figure 7'!$B$70:$C$98</definedName>
    <definedName name="_xlnm._FilterDatabase" localSheetId="14" hidden="1">'Figure 8'!$B$120:$C$120</definedName>
  </definedNames>
  <calcPr calcId="152511"/>
</workbook>
</file>

<file path=xl/sharedStrings.xml><?xml version="1.0" encoding="utf-8"?>
<sst xmlns="http://schemas.openxmlformats.org/spreadsheetml/2006/main" count="1146" uniqueCount="126">
  <si>
    <t>Diesel</t>
  </si>
  <si>
    <t>Bulgaria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</si>
  <si>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</si>
  <si>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</si>
  <si>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</si>
  <si>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</si>
  <si>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</si>
  <si>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</si>
  <si>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</si>
  <si>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</si>
  <si>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</si>
  <si>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</si>
  <si>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</si>
  <si>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</si>
  <si>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</si>
  <si>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 xml:space="preserve">Petrol </t>
  </si>
  <si>
    <t xml:space="preserve">Diesel 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</si>
  <si>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</si>
  <si>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</si>
  <si>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</si>
  <si>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</si>
  <si>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</si>
  <si>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</si>
  <si>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</si>
  <si>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3 000 t or over</t>
  </si>
  <si>
    <t>Other countries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</si>
  <si>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</si>
  <si>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</si>
  <si>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</si>
  <si>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(number of passenger cars / 1 000 inhabitants)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</si>
  <si>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</si>
  <si>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</si>
  <si>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</si>
  <si>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</si>
  <si>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</si>
  <si>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</si>
  <si>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</si>
  <si>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</si>
  <si>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</si>
  <si>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</si>
  <si>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</si>
  <si>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</si>
  <si>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</si>
  <si>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</si>
  <si>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</si>
  <si>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</si>
  <si>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Turkey</t>
  </si>
  <si>
    <t>Number of passenger railway vehicles</t>
  </si>
  <si>
    <t>Cyprus</t>
  </si>
  <si>
    <t>Malta</t>
  </si>
  <si>
    <t>Iceland</t>
  </si>
  <si>
    <t>Liechtenstein</t>
  </si>
  <si>
    <t>(passenger cars first registration / total passenger cars, %)</t>
  </si>
  <si>
    <t>http://appsso.eurostat.ec.europa.eu/nui/show.do?query=BOOKMARK_DS-054098_QID_-65C38D96_UID_-3F171EB0&amp;layout=TIME,C,X,0;AIRC_CAT,L,X,1;GEO,L,Y,0;INDICATORS,C,Z,0;&amp;zSelection=DS-054098INDICATORS,OBS_FLAG;&amp;rankName1=INDICATORS_1_2_-1_2&amp;rankName2=TIME_1_0_0_0&amp;rankName3=AIRC-CAT_1_2_1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</si>
  <si>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Passenger</t>
  </si>
  <si>
    <t>Cargo</t>
  </si>
  <si>
    <t>Quick change</t>
  </si>
  <si>
    <t>Combi (¹)</t>
  </si>
  <si>
    <t>Table 3: Capacity of passenger railway vehicles, by country</t>
  </si>
  <si>
    <t>Table 4: Motorisation rate of passenger cars, by country</t>
  </si>
  <si>
    <t>Table 6: Motorisation rate of lorries and road tractors, by country</t>
  </si>
  <si>
    <t xml:space="preserve">Combi 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</si>
  <si>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</si>
  <si>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</si>
  <si>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</si>
  <si>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Special value:</t>
  </si>
  <si>
    <t>not available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</si>
  <si>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</si>
  <si>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</si>
  <si>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</si>
  <si>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999 t or less</t>
  </si>
  <si>
    <t>From 1 000 to 2 999 t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</si>
  <si>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</si>
  <si>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</si>
  <si>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</si>
  <si>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</si>
  <si>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Note: (:) not available.</t>
  </si>
  <si>
    <t>Slovenia (¹)</t>
  </si>
  <si>
    <t>GEO/TIME</t>
  </si>
  <si>
    <t>Germany (until 1990 former territory of the FRG)</t>
  </si>
  <si>
    <t xml:space="preserve">Bulgaria </t>
  </si>
  <si>
    <t xml:space="preserve">United Kingdom </t>
  </si>
  <si>
    <t xml:space="preserve">Switzerland </t>
  </si>
  <si>
    <t>total</t>
  </si>
  <si>
    <t xml:space="preserve">Austria </t>
  </si>
  <si>
    <t>Note: Data not available for Bulgaria, Greece, Netherlands and Slovakia.</t>
  </si>
  <si>
    <t>Note: Data not available for  Greece and Iceland.</t>
  </si>
  <si>
    <t>Czechia</t>
  </si>
  <si>
    <t xml:space="preserve">Germany </t>
  </si>
  <si>
    <t>North Macedonia</t>
  </si>
  <si>
    <t>-</t>
  </si>
  <si>
    <t>Note: (:) not available; (-) not applicable.</t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</si>
  <si>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</si>
  <si>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</si>
  <si>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t xml:space="preserve">Belgium </t>
  </si>
  <si>
    <t>;</t>
  </si>
  <si>
    <t>Alternative Energy</t>
  </si>
  <si>
    <t>2017</t>
  </si>
  <si>
    <t>Serbia</t>
  </si>
  <si>
    <t>Kosovo</t>
  </si>
  <si>
    <t>2018</t>
  </si>
  <si>
    <t xml:space="preserve">Kosovo </t>
  </si>
  <si>
    <t>(thousand seats)</t>
  </si>
  <si>
    <t>Figure 1: Number of passenger railway vehicles, selected countries, 2018</t>
  </si>
  <si>
    <t>Note: Data not available for Belgium, Bulgaria, Germany, Italy, Netherlands, United Kingdom, Norway and Switzerland.</t>
  </si>
  <si>
    <t>Serbia (1)</t>
  </si>
  <si>
    <t>Kosovo (1)</t>
  </si>
  <si>
    <t>(¹) 2017 data instead of 2018</t>
  </si>
  <si>
    <t>Hungary (¹)</t>
  </si>
  <si>
    <t>Greece (¹)</t>
  </si>
  <si>
    <t>Serbia (¹)</t>
  </si>
  <si>
    <t>Kosovo (¹)</t>
  </si>
  <si>
    <t>Figure 2: Share of passenger cars, by fuel type, by country, 2018</t>
  </si>
  <si>
    <t>(number of lorries and road tractors / thousand inhabitants)</t>
  </si>
  <si>
    <t>(¹) 2013 onwards: road tractors only</t>
  </si>
  <si>
    <t>Figure 3: Renewal rate of lorries and road tractors, by country, 2011 and 2018</t>
  </si>
  <si>
    <t>Table 7: Number of vessels, selected countries, 2018</t>
  </si>
  <si>
    <t>% change
since 2004</t>
  </si>
  <si>
    <t>Figure 4: Total loading capacity of self-propelled vessels and dumb and pushed vessels, top 4 countries, 2018</t>
  </si>
  <si>
    <t>(thousand tonnes)</t>
  </si>
  <si>
    <t>Figure 5: Number of self-propelled vessels by load capacity, selected countries, 2018</t>
  </si>
  <si>
    <t>Figure 6: Number of dumb and pushed vessels by load capacity, selected countries, 2018</t>
  </si>
  <si>
    <t>Figure 8: Commercial aircraft fleet by type of aircraft, EU-27, 2017</t>
  </si>
  <si>
    <t>Table 2: Percentage of railcars by source of power, by country</t>
  </si>
  <si>
    <t>Table 1: Percentage of locomotives by source of power, by country</t>
  </si>
  <si>
    <t>Figure 7: EU aircraft fleet by operator country, top 10 countries,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</si>
</sst>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i"/>
    <numFmt numFmtId="165" formatCode="0.0"/>
    <numFmt numFmtId="166" formatCode="#,##0_i"/>
    <numFmt numFmtId="167" formatCode="#,##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indexed="8"/>
      </bottom>
    </border>
    <border>
      <left style="hair"/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 style="hair"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3" fillId="0" borderId="0" xfId="0" applyFont="1"/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3" fillId="0" borderId="15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0" fontId="6" fillId="0" borderId="0" xfId="0" applyFont="1"/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1" fontId="3" fillId="0" borderId="0" xfId="0" applyNumberFormat="1" applyFont="1"/>
    <xf numFmtId="0" fontId="4" fillId="9" borderId="16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1" fontId="3" fillId="0" borderId="15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24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6" fillId="0" borderId="0" xfId="0" applyFont="1"/>
    <xf numFmtId="165" fontId="6" fillId="0" borderId="0" xfId="0" applyNumberFormat="1" applyFont="1"/>
    <xf numFmtId="0" fontId="4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0" fontId="4" fillId="9" borderId="16" xfId="0" applyFont="1" applyFill="1" applyBorder="1" applyAlignment="1">
      <alignment horizontal="center"/>
    </xf>
    <xf numFmtId="165" fontId="3" fillId="0" borderId="0" xfId="0" applyNumberFormat="1" applyFont="1"/>
    <xf numFmtId="166" fontId="2" fillId="0" borderId="11" xfId="20" applyNumberFormat="1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7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166" fontId="2" fillId="0" borderId="20" xfId="20" applyNumberFormat="1" applyFont="1" applyBorder="1" applyAlignment="1">
      <alignment horizontal="right"/>
    </xf>
    <xf numFmtId="164" fontId="2" fillId="0" borderId="20" xfId="20" applyFont="1" applyBorder="1" applyAlignment="1">
      <alignment horizontal="right"/>
    </xf>
    <xf numFmtId="166" fontId="2" fillId="0" borderId="21" xfId="2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1" fontId="3" fillId="0" borderId="1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1" fontId="3" fillId="0" borderId="13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9" borderId="10" xfId="21" applyFont="1" applyFill="1" applyBorder="1" applyAlignment="1">
      <alignment horizontal="center" vertical="center" wrapText="1"/>
      <protection/>
    </xf>
    <xf numFmtId="0" fontId="4" fillId="9" borderId="22" xfId="0" applyFont="1" applyFill="1" applyBorder="1" applyAlignment="1">
      <alignment horizontal="left"/>
    </xf>
    <xf numFmtId="0" fontId="4" fillId="9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/>
    <xf numFmtId="0" fontId="3" fillId="0" borderId="14" xfId="0" applyFont="1" applyFill="1" applyBorder="1" applyAlignment="1">
      <alignment horizontal="right" indent="1"/>
    </xf>
    <xf numFmtId="1" fontId="3" fillId="0" borderId="14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17" xfId="20" applyNumberFormat="1" applyFont="1" applyBorder="1" applyAlignment="1">
      <alignment horizontal="right"/>
    </xf>
    <xf numFmtId="164" fontId="2" fillId="0" borderId="12" xfId="20" applyNumberFormat="1" applyFont="1" applyBorder="1" applyAlignment="1">
      <alignment horizontal="right"/>
    </xf>
    <xf numFmtId="164" fontId="2" fillId="0" borderId="17" xfId="20" applyNumberFormat="1" applyFont="1" applyFill="1" applyBorder="1" applyAlignment="1">
      <alignment horizontal="right"/>
    </xf>
    <xf numFmtId="164" fontId="2" fillId="0" borderId="19" xfId="20" applyNumberFormat="1" applyFont="1" applyBorder="1" applyAlignment="1">
      <alignment horizontal="right"/>
    </xf>
    <xf numFmtId="164" fontId="2" fillId="0" borderId="14" xfId="20" applyNumberFormat="1" applyFont="1" applyBorder="1" applyAlignment="1">
      <alignment horizontal="right"/>
    </xf>
    <xf numFmtId="164" fontId="2" fillId="0" borderId="18" xfId="20" applyNumberFormat="1" applyFont="1" applyBorder="1" applyAlignment="1">
      <alignment horizontal="right"/>
    </xf>
    <xf numFmtId="164" fontId="2" fillId="0" borderId="13" xfId="20" applyNumberFormat="1" applyFont="1" applyBorder="1" applyAlignment="1">
      <alignment horizontal="right"/>
    </xf>
    <xf numFmtId="164" fontId="2" fillId="0" borderId="23" xfId="20" applyFont="1" applyBorder="1" applyAlignment="1">
      <alignment horizontal="right"/>
    </xf>
    <xf numFmtId="164" fontId="2" fillId="0" borderId="17" xfId="20" applyFont="1" applyBorder="1" applyAlignment="1">
      <alignment horizontal="right"/>
    </xf>
    <xf numFmtId="164" fontId="2" fillId="0" borderId="19" xfId="20" applyFont="1" applyBorder="1" applyAlignment="1">
      <alignment horizontal="right"/>
    </xf>
    <xf numFmtId="164" fontId="2" fillId="0" borderId="18" xfId="20" applyFont="1" applyBorder="1" applyAlignment="1">
      <alignment horizontal="right"/>
    </xf>
    <xf numFmtId="164" fontId="2" fillId="0" borderId="24" xfId="20" applyFont="1" applyBorder="1" applyAlignment="1">
      <alignment horizontal="right"/>
    </xf>
    <xf numFmtId="164" fontId="2" fillId="0" borderId="15" xfId="20" applyFont="1" applyBorder="1" applyAlignment="1">
      <alignment horizontal="right"/>
    </xf>
    <xf numFmtId="166" fontId="2" fillId="0" borderId="0" xfId="20" applyNumberFormat="1" applyFont="1" applyBorder="1" applyAlignment="1">
      <alignment horizontal="right"/>
    </xf>
    <xf numFmtId="166" fontId="2" fillId="0" borderId="15" xfId="20" applyNumberFormat="1" applyFont="1" applyBorder="1" applyAlignment="1">
      <alignment horizontal="right"/>
    </xf>
    <xf numFmtId="166" fontId="2" fillId="33" borderId="12" xfId="20" applyNumberFormat="1" applyFont="1" applyFill="1" applyBorder="1" applyAlignment="1">
      <alignment horizontal="right"/>
    </xf>
    <xf numFmtId="166" fontId="2" fillId="0" borderId="12" xfId="20" applyNumberFormat="1" applyFont="1" applyFill="1" applyBorder="1" applyAlignment="1">
      <alignment horizontal="right"/>
    </xf>
    <xf numFmtId="164" fontId="2" fillId="0" borderId="0" xfId="20" applyFont="1" applyAlignment="1">
      <alignment horizontal="right"/>
    </xf>
    <xf numFmtId="166" fontId="2" fillId="33" borderId="14" xfId="20" applyNumberFormat="1" applyFont="1" applyFill="1" applyBorder="1" applyAlignment="1">
      <alignment horizontal="right"/>
    </xf>
    <xf numFmtId="166" fontId="2" fillId="33" borderId="13" xfId="20" applyNumberFormat="1" applyFont="1" applyFill="1" applyBorder="1" applyAlignment="1">
      <alignment horizontal="right"/>
    </xf>
    <xf numFmtId="3" fontId="3" fillId="0" borderId="0" xfId="0" applyNumberFormat="1" applyFont="1" applyBorder="1"/>
    <xf numFmtId="3" fontId="2" fillId="0" borderId="25" xfId="65" applyNumberFormat="1" applyFont="1" applyFill="1" applyBorder="1" applyAlignment="1">
      <alignment/>
      <protection/>
    </xf>
    <xf numFmtId="3" fontId="3" fillId="0" borderId="13" xfId="0" applyNumberFormat="1" applyFont="1" applyBorder="1"/>
    <xf numFmtId="4" fontId="2" fillId="0" borderId="25" xfId="65" applyNumberFormat="1" applyFont="1" applyFill="1" applyBorder="1" applyAlignment="1">
      <alignment/>
      <protection/>
    </xf>
    <xf numFmtId="167" fontId="2" fillId="0" borderId="25" xfId="65" applyNumberFormat="1" applyFont="1" applyFill="1" applyBorder="1" applyAlignment="1">
      <alignment/>
      <protection/>
    </xf>
    <xf numFmtId="0" fontId="2" fillId="34" borderId="25" xfId="0" applyNumberFormat="1" applyFont="1" applyFill="1" applyBorder="1" applyAlignment="1">
      <alignment/>
    </xf>
    <xf numFmtId="0" fontId="2" fillId="34" borderId="26" xfId="0" applyNumberFormat="1" applyFont="1" applyFill="1" applyBorder="1" applyAlignment="1">
      <alignment/>
    </xf>
    <xf numFmtId="0" fontId="2" fillId="34" borderId="27" xfId="0" applyNumberFormat="1" applyFont="1" applyFill="1" applyBorder="1" applyAlignment="1">
      <alignment/>
    </xf>
    <xf numFmtId="0" fontId="4" fillId="9" borderId="28" xfId="0" applyFont="1" applyFill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29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" fillId="9" borderId="20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166" fontId="2" fillId="0" borderId="10" xfId="2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2" fontId="3" fillId="0" borderId="0" xfId="0" applyNumberFormat="1" applyFont="1"/>
    <xf numFmtId="2" fontId="3" fillId="0" borderId="11" xfId="21" applyNumberFormat="1" applyFont="1" applyBorder="1">
      <alignment/>
      <protection/>
    </xf>
    <xf numFmtId="2" fontId="3" fillId="0" borderId="0" xfId="0" applyNumberFormat="1" applyFont="1" applyFill="1"/>
    <xf numFmtId="2" fontId="3" fillId="0" borderId="12" xfId="21" applyNumberFormat="1" applyFont="1" applyBorder="1">
      <alignment/>
      <protection/>
    </xf>
    <xf numFmtId="2" fontId="3" fillId="0" borderId="12" xfId="0" applyNumberFormat="1" applyFont="1" applyBorder="1"/>
    <xf numFmtId="2" fontId="3" fillId="0" borderId="13" xfId="21" applyNumberFormat="1" applyFont="1" applyBorder="1">
      <alignment/>
      <protection/>
    </xf>
    <xf numFmtId="0" fontId="1" fillId="34" borderId="25" xfId="0" applyNumberFormat="1" applyFont="1" applyFill="1" applyBorder="1" applyAlignment="1">
      <alignment/>
    </xf>
    <xf numFmtId="166" fontId="2" fillId="0" borderId="24" xfId="20" applyNumberFormat="1" applyFont="1" applyBorder="1" applyAlignment="1">
      <alignment horizontal="right"/>
    </xf>
    <xf numFmtId="0" fontId="3" fillId="0" borderId="29" xfId="0" applyFont="1" applyFill="1" applyBorder="1"/>
    <xf numFmtId="3" fontId="3" fillId="0" borderId="12" xfId="0" applyNumberFormat="1" applyFont="1" applyFill="1" applyBorder="1" applyAlignment="1">
      <alignment horizontal="right" indent="2"/>
    </xf>
    <xf numFmtId="0" fontId="1" fillId="0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35" borderId="25" xfId="0" applyNumberFormat="1" applyFont="1" applyFill="1" applyBorder="1" applyAlignment="1">
      <alignment/>
    </xf>
    <xf numFmtId="0" fontId="1" fillId="35" borderId="25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right" indent="1"/>
    </xf>
    <xf numFmtId="1" fontId="2" fillId="0" borderId="0" xfId="0" applyNumberFormat="1" applyFont="1" applyFill="1" applyBorder="1" applyAlignment="1">
      <alignment horizontal="right" indent="1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23" xfId="20" applyNumberFormat="1" applyFont="1" applyBorder="1" applyAlignment="1">
      <alignment horizontal="right"/>
    </xf>
    <xf numFmtId="164" fontId="2" fillId="0" borderId="11" xfId="20" applyNumberFormat="1" applyFont="1" applyBorder="1" applyAlignment="1">
      <alignment horizontal="right"/>
    </xf>
    <xf numFmtId="0" fontId="4" fillId="9" borderId="0" xfId="0" applyFont="1" applyFill="1" applyBorder="1" applyAlignment="1">
      <alignment horizontal="center"/>
    </xf>
    <xf numFmtId="164" fontId="2" fillId="0" borderId="24" xfId="20" applyNumberFormat="1" applyFont="1" applyBorder="1" applyAlignment="1">
      <alignment horizontal="right"/>
    </xf>
    <xf numFmtId="164" fontId="2" fillId="0" borderId="15" xfId="20" applyNumberFormat="1" applyFont="1" applyBorder="1" applyAlignment="1">
      <alignment horizontal="right"/>
    </xf>
    <xf numFmtId="0" fontId="4" fillId="9" borderId="19" xfId="0" applyNumberFormat="1" applyFont="1" applyFill="1" applyBorder="1" applyAlignment="1">
      <alignment horizontal="center"/>
    </xf>
    <xf numFmtId="0" fontId="4" fillId="9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164" fontId="2" fillId="0" borderId="30" xfId="20" applyNumberFormat="1" applyFont="1" applyBorder="1" applyAlignment="1">
      <alignment horizontal="right"/>
    </xf>
    <xf numFmtId="164" fontId="2" fillId="0" borderId="16" xfId="20" applyNumberFormat="1" applyFont="1" applyBorder="1" applyAlignment="1">
      <alignment horizontal="right"/>
    </xf>
    <xf numFmtId="164" fontId="2" fillId="0" borderId="31" xfId="20" applyNumberFormat="1" applyFont="1" applyBorder="1" applyAlignment="1">
      <alignment horizontal="right"/>
    </xf>
    <xf numFmtId="164" fontId="2" fillId="0" borderId="0" xfId="20" applyNumberFormat="1" applyFont="1" applyBorder="1" applyAlignment="1">
      <alignment horizontal="right"/>
    </xf>
    <xf numFmtId="164" fontId="2" fillId="0" borderId="21" xfId="20" applyFont="1" applyBorder="1" applyAlignment="1">
      <alignment horizontal="right"/>
    </xf>
    <xf numFmtId="0" fontId="4" fillId="9" borderId="10" xfId="0" applyNumberFormat="1" applyFont="1" applyFill="1" applyBorder="1" applyAlignment="1">
      <alignment horizontal="center"/>
    </xf>
    <xf numFmtId="0" fontId="4" fillId="9" borderId="16" xfId="0" applyNumberFormat="1" applyFont="1" applyFill="1" applyBorder="1" applyAlignment="1">
      <alignment horizontal="center"/>
    </xf>
    <xf numFmtId="164" fontId="2" fillId="0" borderId="15" xfId="20" applyBorder="1" applyAlignment="1">
      <alignment horizontal="right"/>
    </xf>
    <xf numFmtId="164" fontId="2" fillId="0" borderId="12" xfId="20" applyBorder="1" applyAlignment="1">
      <alignment horizontal="right"/>
    </xf>
    <xf numFmtId="164" fontId="2" fillId="0" borderId="13" xfId="20" applyBorder="1" applyAlignment="1">
      <alignment horizontal="right"/>
    </xf>
    <xf numFmtId="166" fontId="2" fillId="0" borderId="10" xfId="20" applyNumberFormat="1" applyBorder="1" applyAlignment="1">
      <alignment horizontal="right"/>
    </xf>
    <xf numFmtId="166" fontId="2" fillId="0" borderId="15" xfId="20" applyNumberFormat="1" applyBorder="1" applyAlignment="1">
      <alignment horizontal="right"/>
    </xf>
    <xf numFmtId="166" fontId="2" fillId="0" borderId="14" xfId="20" applyNumberFormat="1" applyBorder="1" applyAlignment="1">
      <alignment horizontal="right"/>
    </xf>
    <xf numFmtId="166" fontId="2" fillId="0" borderId="12" xfId="20" applyNumberFormat="1" applyBorder="1" applyAlignment="1">
      <alignment horizontal="right"/>
    </xf>
    <xf numFmtId="166" fontId="2" fillId="0" borderId="13" xfId="20" applyNumberFormat="1" applyBorder="1" applyAlignment="1">
      <alignment horizontal="right"/>
    </xf>
    <xf numFmtId="166" fontId="2" fillId="0" borderId="0" xfId="20" applyNumberFormat="1" applyBorder="1" applyAlignment="1">
      <alignment horizontal="right"/>
    </xf>
    <xf numFmtId="166" fontId="2" fillId="0" borderId="11" xfId="20" applyNumberForma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3" fillId="0" borderId="20" xfId="0" applyFont="1" applyFill="1" applyBorder="1" applyAlignment="1">
      <alignment horizontal="right" indent="1"/>
    </xf>
    <xf numFmtId="1" fontId="3" fillId="0" borderId="20" xfId="0" applyNumberFormat="1" applyFont="1" applyFill="1" applyBorder="1" applyAlignment="1">
      <alignment horizontal="right" indent="1"/>
    </xf>
    <xf numFmtId="2" fontId="3" fillId="0" borderId="14" xfId="0" applyNumberFormat="1" applyFont="1" applyBorder="1"/>
    <xf numFmtId="2" fontId="3" fillId="0" borderId="14" xfId="21" applyNumberFormat="1" applyFont="1" applyBorder="1">
      <alignment/>
      <protection/>
    </xf>
    <xf numFmtId="165" fontId="3" fillId="0" borderId="0" xfId="0" applyNumberFormat="1" applyFont="1" applyBorder="1" applyAlignment="1">
      <alignment horizontal="right" inden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166" fontId="2" fillId="0" borderId="32" xfId="20" applyNumberFormat="1" applyFont="1" applyBorder="1" applyAlignment="1">
      <alignment horizontal="right"/>
    </xf>
    <xf numFmtId="166" fontId="2" fillId="0" borderId="33" xfId="20" applyNumberFormat="1" applyFont="1" applyBorder="1" applyAlignment="1">
      <alignment horizontal="right"/>
    </xf>
    <xf numFmtId="0" fontId="4" fillId="9" borderId="34" xfId="0" applyFont="1" applyFill="1" applyBorder="1" applyAlignment="1">
      <alignment horizontal="center"/>
    </xf>
    <xf numFmtId="0" fontId="4" fillId="9" borderId="34" xfId="0" applyNumberFormat="1" applyFont="1" applyFill="1" applyBorder="1" applyAlignment="1">
      <alignment horizontal="center"/>
    </xf>
    <xf numFmtId="164" fontId="2" fillId="0" borderId="24" xfId="20" applyBorder="1" applyAlignment="1">
      <alignment horizontal="right"/>
    </xf>
    <xf numFmtId="164" fontId="2" fillId="0" borderId="17" xfId="20" applyBorder="1" applyAlignment="1">
      <alignment horizontal="right"/>
    </xf>
    <xf numFmtId="164" fontId="2" fillId="0" borderId="18" xfId="20" applyBorder="1" applyAlignment="1">
      <alignment horizontal="right"/>
    </xf>
    <xf numFmtId="0" fontId="4" fillId="9" borderId="35" xfId="0" applyFont="1" applyFill="1" applyBorder="1" applyAlignment="1">
      <alignment horizontal="center"/>
    </xf>
    <xf numFmtId="166" fontId="2" fillId="0" borderId="20" xfId="20" applyNumberFormat="1" applyBorder="1" applyAlignment="1">
      <alignment horizontal="right"/>
    </xf>
    <xf numFmtId="165" fontId="3" fillId="0" borderId="0" xfId="0" applyNumberFormat="1" applyFont="1" applyFill="1"/>
    <xf numFmtId="165" fontId="3" fillId="0" borderId="11" xfId="21" applyNumberFormat="1" applyFont="1" applyBorder="1">
      <alignment/>
      <protection/>
    </xf>
    <xf numFmtId="165" fontId="3" fillId="0" borderId="0" xfId="0" applyNumberFormat="1" applyFont="1" applyBorder="1"/>
    <xf numFmtId="165" fontId="3" fillId="0" borderId="0" xfId="21" applyNumberFormat="1" applyFont="1" applyBorder="1">
      <alignment/>
      <protection/>
    </xf>
    <xf numFmtId="165" fontId="3" fillId="0" borderId="12" xfId="21" applyNumberFormat="1" applyFont="1" applyBorder="1">
      <alignment/>
      <protection/>
    </xf>
    <xf numFmtId="165" fontId="3" fillId="0" borderId="12" xfId="0" applyNumberFormat="1" applyFont="1" applyBorder="1"/>
    <xf numFmtId="165" fontId="3" fillId="0" borderId="12" xfId="0" applyNumberFormat="1" applyFont="1" applyFill="1" applyBorder="1"/>
    <xf numFmtId="164" fontId="2" fillId="0" borderId="36" xfId="20" applyFont="1" applyBorder="1" applyAlignment="1">
      <alignment horizontal="right"/>
    </xf>
    <xf numFmtId="164" fontId="2" fillId="0" borderId="37" xfId="20" applyFont="1" applyBorder="1" applyAlignment="1">
      <alignment horizontal="right"/>
    </xf>
    <xf numFmtId="164" fontId="2" fillId="0" borderId="38" xfId="20" applyFont="1" applyBorder="1" applyAlignment="1">
      <alignment horizontal="right"/>
    </xf>
    <xf numFmtId="164" fontId="2" fillId="0" borderId="39" xfId="20" applyFont="1" applyBorder="1" applyAlignment="1">
      <alignment horizontal="right"/>
    </xf>
    <xf numFmtId="164" fontId="2" fillId="0" borderId="40" xfId="20" applyFont="1" applyBorder="1" applyAlignment="1">
      <alignment horizontal="right"/>
    </xf>
    <xf numFmtId="0" fontId="4" fillId="9" borderId="41" xfId="0" applyFont="1" applyFill="1" applyBorder="1" applyAlignment="1">
      <alignment horizontal="center" wrapText="1"/>
    </xf>
    <xf numFmtId="0" fontId="4" fillId="9" borderId="18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9" borderId="23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42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  <cellStyle name="Normal 5" xfId="66"/>
    <cellStyle name="Normal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passenger railway vehicles, selected countries, 2018</a:t>
            </a:r>
          </a:p>
        </c:rich>
      </c:tx>
      <c:layout>
        <c:manualLayout>
          <c:xMode val="edge"/>
          <c:yMode val="edge"/>
          <c:x val="0.0067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"/>
          <c:w val="0.984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1'!$F$43</c:f>
              <c:strCache>
                <c:ptCount val="1"/>
                <c:pt idx="0">
                  <c:v>Number of passenger railway vehicles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1'!$E$44:$E$65</c:f>
              <c:strCache/>
            </c:strRef>
          </c:cat>
          <c:val>
            <c:numRef>
              <c:f>'Figure 1'!$F$44:$F$65</c:f>
              <c:numCache/>
            </c:numRef>
          </c:val>
        </c:ser>
        <c:axId val="50767582"/>
        <c:axId val="54255055"/>
      </c:barChart>
      <c:catAx>
        <c:axId val="507675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55055"/>
        <c:crosses val="autoZero"/>
        <c:auto val="1"/>
        <c:lblOffset val="100"/>
        <c:noMultiLvlLbl val="0"/>
      </c:catAx>
      <c:valAx>
        <c:axId val="54255055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767582"/>
        <c:crosses val="autoZero"/>
        <c:crossBetween val="between"/>
        <c:dispUnits/>
        <c:majorUnit val="1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passenger cars, by fuel type, by country,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2675"/>
          <c:y val="0.03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45"/>
          <c:w val="0.99175"/>
          <c:h val="0.83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2'!$I$70</c:f>
              <c:strCache>
                <c:ptCount val="1"/>
                <c:pt idx="0">
                  <c:v>Petrol 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2'!$H$71:$H$103</c:f>
              <c:strCache/>
            </c:strRef>
          </c:cat>
          <c:val>
            <c:numRef>
              <c:f>'Figure 2'!$I$71:$I$103</c:f>
              <c:numCache/>
            </c:numRef>
          </c:val>
        </c:ser>
        <c:ser>
          <c:idx val="1"/>
          <c:order val="1"/>
          <c:tx>
            <c:strRef>
              <c:f>'Figure 2'!$J$70</c:f>
              <c:strCache>
                <c:ptCount val="1"/>
                <c:pt idx="0">
                  <c:v>Diesel 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2'!$H$71:$H$103</c:f>
              <c:strCache/>
            </c:strRef>
          </c:cat>
          <c:val>
            <c:numRef>
              <c:f>'Figure 2'!$J$71:$J$103</c:f>
              <c:numCache/>
            </c:numRef>
          </c:val>
        </c:ser>
        <c:ser>
          <c:idx val="2"/>
          <c:order val="2"/>
          <c:tx>
            <c:strRef>
              <c:f>'Figure 2'!$K$70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2'!$H$71:$H$103</c:f>
              <c:strCache/>
            </c:strRef>
          </c:cat>
          <c:val>
            <c:numRef>
              <c:f>'Figure 2'!$K$71:$K$103</c:f>
              <c:numCache/>
            </c:numRef>
          </c:val>
        </c:ser>
        <c:overlap val="100"/>
        <c:gapWidth val="50"/>
        <c:axId val="18533448"/>
        <c:axId val="32583305"/>
      </c:barChart>
      <c:catAx>
        <c:axId val="1853344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583305"/>
        <c:crosses val="autoZero"/>
        <c:auto val="1"/>
        <c:lblOffset val="100"/>
        <c:noMultiLvlLbl val="0"/>
      </c:catAx>
      <c:valAx>
        <c:axId val="3258330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53344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18"/>
          <c:y val="0.9485"/>
          <c:w val="0.36375"/>
          <c:h val="0.0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Renewal rate of lorries and road tractors, by country, 2011 and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(lorries and road tractors first registration/total lorries and road tractors, %)</a:t>
            </a:r>
          </a:p>
        </c:rich>
      </c:tx>
      <c:layout>
        <c:manualLayout>
          <c:xMode val="edge"/>
          <c:yMode val="edge"/>
          <c:x val="0.0057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05"/>
          <c:w val="0.99175"/>
          <c:h val="0.8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3'!$I$59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3'!$H$60:$H$95</c:f>
              <c:strCache/>
            </c:strRef>
          </c:cat>
          <c:val>
            <c:numRef>
              <c:f>'Figure 3'!$I$60:$I$95</c:f>
              <c:numCache/>
            </c:numRef>
          </c:val>
        </c:ser>
        <c:ser>
          <c:idx val="1"/>
          <c:order val="1"/>
          <c:tx>
            <c:strRef>
              <c:f>'Figure 3'!$P$59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3'!$H$60:$H$95</c:f>
              <c:strCache/>
            </c:strRef>
          </c:cat>
          <c:val>
            <c:numRef>
              <c:f>'Figure 3'!$P$60:$P$95</c:f>
              <c:numCache/>
            </c:numRef>
          </c:val>
        </c:ser>
        <c:gapWidth val="51"/>
        <c:axId val="24814290"/>
        <c:axId val="22002019"/>
      </c:barChart>
      <c:catAx>
        <c:axId val="2481429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002019"/>
        <c:crosses val="autoZero"/>
        <c:auto val="1"/>
        <c:lblOffset val="100"/>
        <c:noMultiLvlLbl val="0"/>
      </c:catAx>
      <c:valAx>
        <c:axId val="22002019"/>
        <c:scaling>
          <c:orientation val="minMax"/>
          <c:max val="16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81429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55"/>
          <c:y val="0.95075"/>
          <c:w val="0.12925"/>
          <c:h val="0.03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loading capacity of self-propelled vessels and dumb and pushed vessels, top 4 countries,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67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505"/>
          <c:w val="0.99175"/>
          <c:h val="0.6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4'!$C$45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4'!$C$46:$C$49</c:f>
              <c:numCache/>
            </c:numRef>
          </c:val>
        </c:ser>
        <c:ser>
          <c:idx val="1"/>
          <c:order val="1"/>
          <c:tx>
            <c:strRef>
              <c:f>'Figure 4'!$D$45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4'!$D$46:$D$49</c:f>
              <c:numCache/>
            </c:numRef>
          </c:val>
        </c:ser>
        <c:overlap val="100"/>
        <c:axId val="63800444"/>
        <c:axId val="37333085"/>
      </c:barChart>
      <c:catAx>
        <c:axId val="638004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333085"/>
        <c:crosses val="autoZero"/>
        <c:auto val="1"/>
        <c:lblOffset val="100"/>
        <c:noMultiLvlLbl val="0"/>
      </c:catAx>
      <c:valAx>
        <c:axId val="37333085"/>
        <c:scaling>
          <c:orientation val="minMax"/>
          <c:max val="12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6380044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77"/>
          <c:y val="0.897"/>
          <c:w val="0.47475"/>
          <c:h val="0.052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self-propelled vessels by load capacity, selected countries,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7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5"/>
          <c:w val="0.99175"/>
          <c:h val="0.6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5'!$M$45:$M$54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5'!$N$45:$N$54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5'!$O$45:$O$54</c:f>
              <c:numCache/>
            </c:numRef>
          </c:val>
        </c:ser>
        <c:overlap val="100"/>
        <c:axId val="453446"/>
        <c:axId val="4081015"/>
      </c:barChart>
      <c:catAx>
        <c:axId val="45344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81015"/>
        <c:crosses val="autoZero"/>
        <c:auto val="1"/>
        <c:lblOffset val="100"/>
        <c:noMultiLvlLbl val="0"/>
      </c:catAx>
      <c:valAx>
        <c:axId val="408101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344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5525"/>
          <c:y val="0.9045"/>
          <c:w val="0.5095"/>
          <c:h val="0.04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dumb and pushed vessels by load capacity, selected countries,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7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"/>
          <c:w val="0.99175"/>
          <c:h val="0.69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6'!$M$46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6'!$L$47:$L$55</c:f>
              <c:strCache/>
            </c:strRef>
          </c:cat>
          <c:val>
            <c:numRef>
              <c:f>'Figure 6'!$M$47:$M$55</c:f>
              <c:numCache/>
            </c:numRef>
          </c:val>
        </c:ser>
        <c:ser>
          <c:idx val="1"/>
          <c:order val="1"/>
          <c:tx>
            <c:strRef>
              <c:f>'Figure 6'!$N$46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6'!$L$47:$L$55</c:f>
              <c:strCache/>
            </c:strRef>
          </c:cat>
          <c:val>
            <c:numRef>
              <c:f>'Figure 6'!$N$47:$N$55</c:f>
              <c:numCache/>
            </c:numRef>
          </c:val>
        </c:ser>
        <c:ser>
          <c:idx val="2"/>
          <c:order val="2"/>
          <c:tx>
            <c:strRef>
              <c:f>'Figure 6'!$O$46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6'!$L$47:$L$55</c:f>
              <c:strCache/>
            </c:strRef>
          </c:cat>
          <c:val>
            <c:numRef>
              <c:f>'Figure 6'!$O$47:$O$55</c:f>
              <c:numCache/>
            </c:numRef>
          </c:val>
        </c:ser>
        <c:overlap val="100"/>
        <c:axId val="36729136"/>
        <c:axId val="62126769"/>
      </c:barChart>
      <c:catAx>
        <c:axId val="3672913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126769"/>
        <c:crosses val="autoZero"/>
        <c:auto val="1"/>
        <c:lblOffset val="100"/>
        <c:noMultiLvlLbl val="0"/>
      </c:catAx>
      <c:valAx>
        <c:axId val="62126769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72913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5525"/>
          <c:y val="0.9055"/>
          <c:w val="0.5095"/>
          <c:h val="0.03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aircraft fleet by operator country, top 10 countries,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25"/>
          <c:y val="0.014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9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7'!$F$58:$F$67</c:f>
              <c:strCache/>
            </c:strRef>
          </c:cat>
          <c:val>
            <c:numRef>
              <c:f>'Figure 7'!$G$58:$G$67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Commercial aircraft fleet by type of aircraft, EU-27,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87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1"/>
          <c:y val="0.19975"/>
          <c:w val="0.58675"/>
          <c:h val="0.799"/>
        </c:manualLayout>
      </c:layout>
      <c:pieChart>
        <c:varyColors val="1"/>
        <c:ser>
          <c:idx val="0"/>
          <c:order val="0"/>
          <c:tx>
            <c:strRef>
              <c:f>'Figure 8'!$L$59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dLbl>
              <c:idx val="2"/>
              <c:layout>
                <c:manualLayout>
                  <c:x val="-0.12175"/>
                  <c:y val="-0.03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775"/>
                  <c:y val="-0.06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737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8'!$M$58:$Q$58</c:f>
              <c:strCache/>
            </c:strRef>
          </c:cat>
          <c:val>
            <c:numRef>
              <c:f>'Figure 8'!$M$59:$Q$59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4</xdr:row>
      <xdr:rowOff>38100</xdr:rowOff>
    </xdr:from>
    <xdr:ext cx="7620000" cy="4181475"/>
    <xdr:graphicFrame macro="">
      <xdr:nvGraphicFramePr>
        <xdr:cNvPr id="3" name="Chart 2"/>
        <xdr:cNvGraphicFramePr/>
      </xdr:nvGraphicFramePr>
      <xdr:xfrm>
        <a:off x="914400" y="771525"/>
        <a:ext cx="76200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38100</xdr:rowOff>
    </xdr:from>
    <xdr:to>
      <xdr:col>11</xdr:col>
      <xdr:colOff>447675</xdr:colOff>
      <xdr:row>52</xdr:row>
      <xdr:rowOff>19050</xdr:rowOff>
    </xdr:to>
    <xdr:graphicFrame macro="">
      <xdr:nvGraphicFramePr>
        <xdr:cNvPr id="3" name="Chart 2"/>
        <xdr:cNvGraphicFramePr/>
      </xdr:nvGraphicFramePr>
      <xdr:xfrm>
        <a:off x="619125" y="742950"/>
        <a:ext cx="762000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85725</xdr:rowOff>
    </xdr:from>
    <xdr:to>
      <xdr:col>12</xdr:col>
      <xdr:colOff>447675</xdr:colOff>
      <xdr:row>49</xdr:row>
      <xdr:rowOff>47625</xdr:rowOff>
    </xdr:to>
    <xdr:graphicFrame macro="">
      <xdr:nvGraphicFramePr>
        <xdr:cNvPr id="6" name="Chart 5"/>
        <xdr:cNvGraphicFramePr/>
      </xdr:nvGraphicFramePr>
      <xdr:xfrm>
        <a:off x="704850" y="600075"/>
        <a:ext cx="76200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10</xdr:col>
      <xdr:colOff>133350</xdr:colOff>
      <xdr:row>30</xdr:row>
      <xdr:rowOff>66675</xdr:rowOff>
    </xdr:to>
    <xdr:graphicFrame macro="">
      <xdr:nvGraphicFramePr>
        <xdr:cNvPr id="2" name="Chart 3"/>
        <xdr:cNvGraphicFramePr/>
      </xdr:nvGraphicFramePr>
      <xdr:xfrm>
        <a:off x="609600" y="571500"/>
        <a:ext cx="76200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95250</xdr:rowOff>
    </xdr:from>
    <xdr:to>
      <xdr:col>13</xdr:col>
      <xdr:colOff>323850</xdr:colOff>
      <xdr:row>35</xdr:row>
      <xdr:rowOff>142875</xdr:rowOff>
    </xdr:to>
    <xdr:graphicFrame macro="">
      <xdr:nvGraphicFramePr>
        <xdr:cNvPr id="3" name="Chart 2"/>
        <xdr:cNvGraphicFramePr/>
      </xdr:nvGraphicFramePr>
      <xdr:xfrm>
        <a:off x="628650" y="647700"/>
        <a:ext cx="76200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85725</xdr:rowOff>
    </xdr:from>
    <xdr:to>
      <xdr:col>13</xdr:col>
      <xdr:colOff>238125</xdr:colOff>
      <xdr:row>39</xdr:row>
      <xdr:rowOff>85725</xdr:rowOff>
    </xdr:to>
    <xdr:graphicFrame macro="">
      <xdr:nvGraphicFramePr>
        <xdr:cNvPr id="3" name="Chart 2"/>
        <xdr:cNvGraphicFramePr/>
      </xdr:nvGraphicFramePr>
      <xdr:xfrm>
        <a:off x="628650" y="600075"/>
        <a:ext cx="7620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</xdr:row>
      <xdr:rowOff>57150</xdr:rowOff>
    </xdr:from>
    <xdr:to>
      <xdr:col>8</xdr:col>
      <xdr:colOff>295275</xdr:colOff>
      <xdr:row>32</xdr:row>
      <xdr:rowOff>190500</xdr:rowOff>
    </xdr:to>
    <xdr:graphicFrame macro="">
      <xdr:nvGraphicFramePr>
        <xdr:cNvPr id="5" name="Chart 2"/>
        <xdr:cNvGraphicFramePr/>
      </xdr:nvGraphicFramePr>
      <xdr:xfrm>
        <a:off x="400050" y="571500"/>
        <a:ext cx="56673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57150</xdr:rowOff>
    </xdr:from>
    <xdr:to>
      <xdr:col>8</xdr:col>
      <xdr:colOff>552450</xdr:colOff>
      <xdr:row>33</xdr:row>
      <xdr:rowOff>95250</xdr:rowOff>
    </xdr:to>
    <xdr:graphicFrame macro="">
      <xdr:nvGraphicFramePr>
        <xdr:cNvPr id="5" name="Chart 4"/>
        <xdr:cNvGraphicFramePr/>
      </xdr:nvGraphicFramePr>
      <xdr:xfrm>
        <a:off x="428625" y="571500"/>
        <a:ext cx="57816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2"/>
  <sheetViews>
    <sheetView showGridLines="0" tabSelected="1" workbookViewId="0" topLeftCell="A1">
      <selection activeCell="G46" sqref="G46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10.7109375" style="16" customWidth="1"/>
    <col min="9" max="10" width="9.140625" style="16" customWidth="1"/>
    <col min="11" max="11" width="7.7109375" style="16" customWidth="1"/>
    <col min="12" max="16384" width="9.140625" style="16" customWidth="1"/>
  </cols>
  <sheetData>
    <row r="2" ht="15.75">
      <c r="B2" s="145" t="s">
        <v>124</v>
      </c>
    </row>
    <row r="3" ht="12.75">
      <c r="B3" s="146" t="s">
        <v>11</v>
      </c>
    </row>
    <row r="5" spans="2:8" ht="15">
      <c r="B5" s="53"/>
      <c r="C5" s="171"/>
      <c r="D5" s="172" t="s">
        <v>0</v>
      </c>
      <c r="E5" s="172"/>
      <c r="F5" s="171"/>
      <c r="G5" s="172" t="s">
        <v>12</v>
      </c>
      <c r="H5" s="172"/>
    </row>
    <row r="6" spans="2:8" ht="15">
      <c r="B6" s="175"/>
      <c r="C6" s="178">
        <v>2004</v>
      </c>
      <c r="D6" s="179">
        <v>2010</v>
      </c>
      <c r="E6" s="179">
        <v>2018</v>
      </c>
      <c r="F6" s="178">
        <v>2004</v>
      </c>
      <c r="G6" s="179">
        <v>2010</v>
      </c>
      <c r="H6" s="179">
        <v>2018</v>
      </c>
    </row>
    <row r="7" spans="2:8" ht="15">
      <c r="B7" s="13" t="s">
        <v>30</v>
      </c>
      <c r="C7" s="173">
        <v>50.06501950585176</v>
      </c>
      <c r="D7" s="174" t="s">
        <v>14</v>
      </c>
      <c r="E7" s="174" t="s">
        <v>14</v>
      </c>
      <c r="F7" s="173">
        <v>49.93498049414825</v>
      </c>
      <c r="G7" s="174" t="s">
        <v>14</v>
      </c>
      <c r="H7" s="174" t="s">
        <v>14</v>
      </c>
    </row>
    <row r="8" spans="2:8" ht="15">
      <c r="B8" s="8" t="s">
        <v>1</v>
      </c>
      <c r="C8" s="113">
        <v>54.137931034482754</v>
      </c>
      <c r="D8" s="114">
        <v>48.553719008264466</v>
      </c>
      <c r="E8" s="114" t="s">
        <v>14</v>
      </c>
      <c r="F8" s="113">
        <v>45.86206896551724</v>
      </c>
      <c r="G8" s="114">
        <v>50.6198347107438</v>
      </c>
      <c r="H8" s="114" t="s">
        <v>14</v>
      </c>
    </row>
    <row r="9" spans="2:8" ht="15">
      <c r="B9" s="8" t="s">
        <v>87</v>
      </c>
      <c r="C9" s="113">
        <v>60.83061889250815</v>
      </c>
      <c r="D9" s="114">
        <v>57.60191846522782</v>
      </c>
      <c r="E9" s="114">
        <v>56.0280140070035</v>
      </c>
      <c r="F9" s="113">
        <v>38.15146579804561</v>
      </c>
      <c r="G9" s="114">
        <v>40.91127098321343</v>
      </c>
      <c r="H9" s="114">
        <v>42.17108554277139</v>
      </c>
    </row>
    <row r="10" spans="2:12" ht="15">
      <c r="B10" s="8" t="s">
        <v>31</v>
      </c>
      <c r="C10" s="113" t="s">
        <v>14</v>
      </c>
      <c r="D10" s="114" t="s">
        <v>14</v>
      </c>
      <c r="E10" s="114">
        <v>73.77049180327869</v>
      </c>
      <c r="F10" s="113" t="s">
        <v>14</v>
      </c>
      <c r="G10" s="114" t="s">
        <v>14</v>
      </c>
      <c r="H10" s="114">
        <v>26.229508196721312</v>
      </c>
      <c r="L10" s="44"/>
    </row>
    <row r="11" spans="2:8" ht="15">
      <c r="B11" s="8" t="s">
        <v>88</v>
      </c>
      <c r="C11" s="113" t="s">
        <v>14</v>
      </c>
      <c r="D11" s="114" t="s">
        <v>14</v>
      </c>
      <c r="E11" s="114" t="s">
        <v>14</v>
      </c>
      <c r="F11" s="113" t="s">
        <v>14</v>
      </c>
      <c r="G11" s="114" t="s">
        <v>14</v>
      </c>
      <c r="H11" s="114" t="s">
        <v>14</v>
      </c>
    </row>
    <row r="12" spans="2:8" ht="15">
      <c r="B12" s="8" t="s">
        <v>3</v>
      </c>
      <c r="C12" s="113">
        <v>100</v>
      </c>
      <c r="D12" s="114">
        <v>100</v>
      </c>
      <c r="E12" s="114">
        <v>100</v>
      </c>
      <c r="F12" s="113" t="s">
        <v>90</v>
      </c>
      <c r="G12" s="114" t="s">
        <v>90</v>
      </c>
      <c r="H12" s="114" t="s">
        <v>90</v>
      </c>
    </row>
    <row r="13" spans="2:8" ht="15">
      <c r="B13" s="8" t="s">
        <v>32</v>
      </c>
      <c r="C13" s="113" t="s">
        <v>14</v>
      </c>
      <c r="D13" s="114" t="s">
        <v>14</v>
      </c>
      <c r="E13" s="114" t="s">
        <v>14</v>
      </c>
      <c r="F13" s="113" t="s">
        <v>90</v>
      </c>
      <c r="G13" s="114" t="s">
        <v>90</v>
      </c>
      <c r="H13" s="114" t="s">
        <v>90</v>
      </c>
    </row>
    <row r="14" spans="2:8" ht="15">
      <c r="B14" s="8" t="s">
        <v>33</v>
      </c>
      <c r="C14" s="113">
        <v>93.20987654320987</v>
      </c>
      <c r="D14" s="114">
        <v>80.33707865168539</v>
      </c>
      <c r="E14" s="114" t="s">
        <v>14</v>
      </c>
      <c r="F14" s="113">
        <v>3.7037037037037033</v>
      </c>
      <c r="G14" s="114">
        <v>16.853932584269664</v>
      </c>
      <c r="H14" s="114" t="s">
        <v>14</v>
      </c>
    </row>
    <row r="15" spans="2:8" ht="15">
      <c r="B15" s="8" t="s">
        <v>34</v>
      </c>
      <c r="C15" s="113">
        <v>49.93909866017052</v>
      </c>
      <c r="D15" s="114">
        <v>52.357723577235774</v>
      </c>
      <c r="E15" s="114">
        <v>50.10989010989011</v>
      </c>
      <c r="F15" s="113">
        <v>50.06090133982948</v>
      </c>
      <c r="G15" s="114">
        <v>57.56097560975609</v>
      </c>
      <c r="H15" s="114">
        <v>49.89010989010989</v>
      </c>
    </row>
    <row r="16" spans="2:8" ht="15">
      <c r="B16" s="8" t="s">
        <v>4</v>
      </c>
      <c r="C16" s="113">
        <v>59.743040685224834</v>
      </c>
      <c r="D16" s="114">
        <v>50.92294169352476</v>
      </c>
      <c r="E16" s="114">
        <v>54.73715473715474</v>
      </c>
      <c r="F16" s="113">
        <v>40.25695931477516</v>
      </c>
      <c r="G16" s="114">
        <v>49.07705830647524</v>
      </c>
      <c r="H16" s="114">
        <v>45.26284526284526</v>
      </c>
    </row>
    <row r="17" spans="2:8" ht="15">
      <c r="B17" s="8" t="s">
        <v>5</v>
      </c>
      <c r="C17" s="113">
        <v>62.7177700348432</v>
      </c>
      <c r="D17" s="114">
        <v>60.8</v>
      </c>
      <c r="E17" s="114">
        <v>55.00000000000001</v>
      </c>
      <c r="F17" s="113">
        <v>37.282229965156795</v>
      </c>
      <c r="G17" s="114">
        <v>39.2</v>
      </c>
      <c r="H17" s="114">
        <v>45</v>
      </c>
    </row>
    <row r="18" spans="2:8" ht="15">
      <c r="B18" s="8" t="s">
        <v>35</v>
      </c>
      <c r="C18" s="113">
        <v>43.62053437406184</v>
      </c>
      <c r="D18" s="114">
        <v>37.71589707437434</v>
      </c>
      <c r="E18" s="114" t="s">
        <v>14</v>
      </c>
      <c r="F18" s="113">
        <v>56.37946562593815</v>
      </c>
      <c r="G18" s="114">
        <v>62.28410292562566</v>
      </c>
      <c r="H18" s="114" t="s">
        <v>14</v>
      </c>
    </row>
    <row r="19" spans="2:8" ht="15">
      <c r="B19" s="8" t="s">
        <v>36</v>
      </c>
      <c r="C19" s="113">
        <v>100</v>
      </c>
      <c r="D19" s="114">
        <v>100</v>
      </c>
      <c r="E19" s="114">
        <v>100</v>
      </c>
      <c r="F19" s="113" t="s">
        <v>90</v>
      </c>
      <c r="G19" s="114" t="s">
        <v>90</v>
      </c>
      <c r="H19" s="114" t="s">
        <v>90</v>
      </c>
    </row>
    <row r="20" spans="2:8" ht="15">
      <c r="B20" s="8" t="s">
        <v>37</v>
      </c>
      <c r="C20" s="113">
        <v>100</v>
      </c>
      <c r="D20" s="114">
        <v>100</v>
      </c>
      <c r="E20" s="114">
        <v>100</v>
      </c>
      <c r="F20" s="113" t="s">
        <v>90</v>
      </c>
      <c r="G20" s="114" t="s">
        <v>90</v>
      </c>
      <c r="H20" s="114" t="s">
        <v>90</v>
      </c>
    </row>
    <row r="21" spans="2:8" ht="15">
      <c r="B21" s="8" t="s">
        <v>38</v>
      </c>
      <c r="C21" s="115" t="s">
        <v>14</v>
      </c>
      <c r="D21" s="114">
        <v>30.434782608695656</v>
      </c>
      <c r="E21" s="114">
        <v>45.83333333333333</v>
      </c>
      <c r="F21" s="113" t="s">
        <v>14</v>
      </c>
      <c r="G21" s="114">
        <v>69.56521739130434</v>
      </c>
      <c r="H21" s="114">
        <v>54.166666666666664</v>
      </c>
    </row>
    <row r="22" spans="2:8" ht="15">
      <c r="B22" s="8" t="s">
        <v>6</v>
      </c>
      <c r="C22" s="113">
        <v>52.03094777562862</v>
      </c>
      <c r="D22" s="114">
        <v>50.69637883008357</v>
      </c>
      <c r="E22" s="114">
        <v>46.33715798764342</v>
      </c>
      <c r="F22" s="113">
        <v>46.71179883945841</v>
      </c>
      <c r="G22" s="114">
        <v>46.982358402971215</v>
      </c>
      <c r="H22" s="114">
        <v>52.515445719329215</v>
      </c>
    </row>
    <row r="23" spans="2:8" ht="15">
      <c r="B23" s="8" t="s">
        <v>39</v>
      </c>
      <c r="C23" s="113">
        <v>78.66666666666666</v>
      </c>
      <c r="D23" s="114" t="s">
        <v>14</v>
      </c>
      <c r="E23" s="114" t="s">
        <v>14</v>
      </c>
      <c r="F23" s="113">
        <v>21.333333333333336</v>
      </c>
      <c r="G23" s="114" t="s">
        <v>14</v>
      </c>
      <c r="H23" s="114" t="s">
        <v>14</v>
      </c>
    </row>
    <row r="24" spans="2:8" ht="15">
      <c r="B24" s="8" t="s">
        <v>40</v>
      </c>
      <c r="C24" s="113" t="s">
        <v>14</v>
      </c>
      <c r="D24" s="114">
        <v>36.211699164345404</v>
      </c>
      <c r="E24" s="114">
        <v>30.016583747927033</v>
      </c>
      <c r="F24" s="113" t="s">
        <v>14</v>
      </c>
      <c r="G24" s="114">
        <v>62.53481894150418</v>
      </c>
      <c r="H24" s="114">
        <v>68.32504145936981</v>
      </c>
    </row>
    <row r="25" spans="2:8" ht="15">
      <c r="B25" s="8" t="s">
        <v>7</v>
      </c>
      <c r="C25" s="113">
        <v>57.835144927536234</v>
      </c>
      <c r="D25" s="114">
        <v>55.313159746657284</v>
      </c>
      <c r="E25" s="114">
        <v>55.28685361461281</v>
      </c>
      <c r="F25" s="113">
        <v>41.71195652173913</v>
      </c>
      <c r="G25" s="114">
        <v>44.686840253342716</v>
      </c>
      <c r="H25" s="114">
        <v>44.713146385387184</v>
      </c>
    </row>
    <row r="26" spans="2:8" ht="15">
      <c r="B26" s="8" t="s">
        <v>41</v>
      </c>
      <c r="C26" s="113" t="s">
        <v>14</v>
      </c>
      <c r="D26" s="114" t="s">
        <v>14</v>
      </c>
      <c r="E26" s="114">
        <v>51.2396694214876</v>
      </c>
      <c r="F26" s="113" t="s">
        <v>14</v>
      </c>
      <c r="G26" s="114" t="s">
        <v>14</v>
      </c>
      <c r="H26" s="114">
        <v>48.760330578512395</v>
      </c>
    </row>
    <row r="27" spans="2:8" ht="15">
      <c r="B27" s="8" t="s">
        <v>8</v>
      </c>
      <c r="C27" s="113">
        <v>60.80621661000486</v>
      </c>
      <c r="D27" s="114">
        <v>57.08833151581243</v>
      </c>
      <c r="E27" s="114">
        <v>60.894828588030215</v>
      </c>
      <c r="F27" s="113">
        <v>37.105390966488585</v>
      </c>
      <c r="G27" s="114">
        <v>37.24100327153762</v>
      </c>
      <c r="H27" s="114">
        <v>39.105171411969785</v>
      </c>
    </row>
    <row r="28" spans="2:8" ht="15">
      <c r="B28" s="8" t="s">
        <v>42</v>
      </c>
      <c r="C28" s="113">
        <v>51.23456790123457</v>
      </c>
      <c r="D28" s="114">
        <v>45.67901234567901</v>
      </c>
      <c r="E28" s="114">
        <v>47.096774193548384</v>
      </c>
      <c r="F28" s="113">
        <v>46.913580246913575</v>
      </c>
      <c r="G28" s="114">
        <v>51.85185185185185</v>
      </c>
      <c r="H28" s="114">
        <v>50.32258064516129</v>
      </c>
    </row>
    <row r="29" spans="2:8" ht="15">
      <c r="B29" s="8" t="s">
        <v>9</v>
      </c>
      <c r="C29" s="113">
        <v>51.77238805970149</v>
      </c>
      <c r="D29" s="114">
        <v>50.568769389865565</v>
      </c>
      <c r="E29" s="114">
        <v>48</v>
      </c>
      <c r="F29" s="113">
        <v>48.22761194029851</v>
      </c>
      <c r="G29" s="114">
        <v>49.431230610134435</v>
      </c>
      <c r="H29" s="114">
        <v>52</v>
      </c>
    </row>
    <row r="30" spans="2:8" ht="15">
      <c r="B30" s="8" t="s">
        <v>10</v>
      </c>
      <c r="C30" s="113">
        <v>75.27733755942948</v>
      </c>
      <c r="D30" s="114">
        <v>67.22689075630252</v>
      </c>
      <c r="E30" s="114">
        <v>55.64102564102564</v>
      </c>
      <c r="F30" s="113">
        <v>24.722662440570524</v>
      </c>
      <c r="G30" s="114">
        <v>32.773109243697476</v>
      </c>
      <c r="H30" s="114">
        <v>44.35897435897436</v>
      </c>
    </row>
    <row r="31" spans="2:8" ht="15">
      <c r="B31" s="14" t="s">
        <v>43</v>
      </c>
      <c r="C31" s="116">
        <v>32.0785597381342</v>
      </c>
      <c r="D31" s="117">
        <v>32.348596750369275</v>
      </c>
      <c r="E31" s="117">
        <v>32.41167434715822</v>
      </c>
      <c r="F31" s="116">
        <v>67.9214402618658</v>
      </c>
      <c r="G31" s="117">
        <v>67.65140324963073</v>
      </c>
      <c r="H31" s="117">
        <v>67.58832565284179</v>
      </c>
    </row>
    <row r="32" spans="2:8" ht="15">
      <c r="B32" s="180" t="s">
        <v>13</v>
      </c>
      <c r="C32" s="181" t="s">
        <v>14</v>
      </c>
      <c r="D32" s="182" t="s">
        <v>14</v>
      </c>
      <c r="E32" s="182" t="s">
        <v>14</v>
      </c>
      <c r="F32" s="181" t="s">
        <v>14</v>
      </c>
      <c r="G32" s="182" t="s">
        <v>14</v>
      </c>
      <c r="H32" s="182" t="s">
        <v>14</v>
      </c>
    </row>
    <row r="33" spans="2:8" ht="15">
      <c r="B33" s="110" t="s">
        <v>44</v>
      </c>
      <c r="C33" s="183" t="s">
        <v>14</v>
      </c>
      <c r="D33" s="184" t="s">
        <v>14</v>
      </c>
      <c r="E33" s="184" t="s">
        <v>14</v>
      </c>
      <c r="F33" s="183" t="s">
        <v>14</v>
      </c>
      <c r="G33" s="184" t="s">
        <v>14</v>
      </c>
      <c r="H33" s="184" t="s">
        <v>14</v>
      </c>
    </row>
    <row r="34" spans="2:8" ht="15">
      <c r="B34" s="15" t="s">
        <v>45</v>
      </c>
      <c r="C34" s="118" t="s">
        <v>14</v>
      </c>
      <c r="D34" s="119" t="s">
        <v>14</v>
      </c>
      <c r="E34" s="119" t="s">
        <v>14</v>
      </c>
      <c r="F34" s="118" t="s">
        <v>14</v>
      </c>
      <c r="G34" s="119" t="s">
        <v>14</v>
      </c>
      <c r="H34" s="119" t="s">
        <v>14</v>
      </c>
    </row>
    <row r="35" spans="2:8" ht="15">
      <c r="B35" s="110" t="s">
        <v>89</v>
      </c>
      <c r="C35" s="176" t="s">
        <v>14</v>
      </c>
      <c r="D35" s="177">
        <v>70.9090909090909</v>
      </c>
      <c r="E35" s="177">
        <v>61.904761904761905</v>
      </c>
      <c r="F35" s="176" t="s">
        <v>14</v>
      </c>
      <c r="G35" s="177">
        <v>29.09090909090909</v>
      </c>
      <c r="H35" s="177">
        <v>38.095238095238095</v>
      </c>
    </row>
    <row r="36" spans="2:8" ht="15">
      <c r="B36" s="14" t="s">
        <v>98</v>
      </c>
      <c r="C36" s="113" t="s">
        <v>14</v>
      </c>
      <c r="D36" s="114" t="s">
        <v>14</v>
      </c>
      <c r="E36" s="114" t="s">
        <v>14</v>
      </c>
      <c r="F36" s="113" t="s">
        <v>14</v>
      </c>
      <c r="G36" s="114" t="s">
        <v>14</v>
      </c>
      <c r="H36" s="114" t="s">
        <v>14</v>
      </c>
    </row>
    <row r="37" spans="2:8" ht="15">
      <c r="B37" s="8" t="s">
        <v>46</v>
      </c>
      <c r="C37" s="113">
        <v>81.01851851851852</v>
      </c>
      <c r="D37" s="114">
        <v>89.47368421052632</v>
      </c>
      <c r="E37" s="114">
        <v>81.17469879518072</v>
      </c>
      <c r="F37" s="113">
        <v>11.265432098765432</v>
      </c>
      <c r="G37" s="114">
        <v>10.526315789473683</v>
      </c>
      <c r="H37" s="114">
        <v>18.82530120481928</v>
      </c>
    </row>
    <row r="38" spans="2:8" ht="15">
      <c r="B38" s="15" t="s">
        <v>99</v>
      </c>
      <c r="C38" s="118" t="s">
        <v>14</v>
      </c>
      <c r="D38" s="119" t="s">
        <v>14</v>
      </c>
      <c r="E38" s="119">
        <v>100</v>
      </c>
      <c r="F38" s="118" t="s">
        <v>14</v>
      </c>
      <c r="G38" s="119" t="s">
        <v>14</v>
      </c>
      <c r="H38" s="119" t="s">
        <v>90</v>
      </c>
    </row>
    <row r="40" ht="15" customHeight="1">
      <c r="B40" s="44" t="s">
        <v>91</v>
      </c>
    </row>
    <row r="42" ht="15">
      <c r="B42" s="45" t="s">
        <v>67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2"/>
  <sheetViews>
    <sheetView showGridLines="0" workbookViewId="0" topLeftCell="A1">
      <selection activeCell="B2" sqref="B2:H23"/>
    </sheetView>
  </sheetViews>
  <sheetFormatPr defaultColWidth="9.140625" defaultRowHeight="15"/>
  <cols>
    <col min="1" max="1" width="9.140625" style="16" customWidth="1"/>
    <col min="2" max="2" width="16.8515625" style="16" customWidth="1"/>
    <col min="3" max="7" width="10.57421875" style="16" customWidth="1"/>
    <col min="8" max="8" width="12.8515625" style="16" customWidth="1"/>
    <col min="9" max="11" width="9.140625" style="16" customWidth="1"/>
    <col min="12" max="12" width="9.421875" style="16" bestFit="1" customWidth="1"/>
    <col min="13" max="16384" width="9.140625" style="16" customWidth="1"/>
  </cols>
  <sheetData>
    <row r="2" ht="15.75">
      <c r="B2" s="145" t="s">
        <v>116</v>
      </c>
    </row>
    <row r="4" spans="2:8" ht="15" customHeight="1">
      <c r="B4" s="53"/>
      <c r="C4" s="230" t="s">
        <v>19</v>
      </c>
      <c r="D4" s="232"/>
      <c r="E4" s="233" t="s">
        <v>20</v>
      </c>
      <c r="F4" s="231"/>
      <c r="G4" s="230" t="s">
        <v>21</v>
      </c>
      <c r="H4" s="231"/>
    </row>
    <row r="5" spans="2:8" ht="24">
      <c r="B5" s="147"/>
      <c r="C5" s="148" t="s">
        <v>22</v>
      </c>
      <c r="D5" s="227" t="s">
        <v>117</v>
      </c>
      <c r="E5" s="149" t="s">
        <v>22</v>
      </c>
      <c r="F5" s="227" t="s">
        <v>117</v>
      </c>
      <c r="G5" s="149" t="s">
        <v>22</v>
      </c>
      <c r="H5" s="228" t="s">
        <v>117</v>
      </c>
    </row>
    <row r="6" spans="2:8" ht="15">
      <c r="B6" s="67" t="s">
        <v>80</v>
      </c>
      <c r="C6" s="160">
        <v>34</v>
      </c>
      <c r="D6" s="222">
        <v>240</v>
      </c>
      <c r="E6" s="127">
        <v>30</v>
      </c>
      <c r="F6" s="125">
        <v>-14.28</v>
      </c>
      <c r="G6" s="160">
        <v>111</v>
      </c>
      <c r="H6" s="125">
        <v>-31.05</v>
      </c>
    </row>
    <row r="7" spans="2:8" ht="15">
      <c r="B7" s="8" t="s">
        <v>87</v>
      </c>
      <c r="C7" s="78">
        <v>39</v>
      </c>
      <c r="D7" s="223">
        <v>-48</v>
      </c>
      <c r="E7" s="76">
        <v>73</v>
      </c>
      <c r="F7" s="77">
        <v>-51.97</v>
      </c>
      <c r="G7" s="78">
        <v>115</v>
      </c>
      <c r="H7" s="77">
        <v>-49.339</v>
      </c>
    </row>
    <row r="8" spans="2:8" ht="15">
      <c r="B8" s="8" t="s">
        <v>2</v>
      </c>
      <c r="C8" s="78">
        <v>1187</v>
      </c>
      <c r="D8" s="223">
        <v>-8.69</v>
      </c>
      <c r="E8" s="76">
        <v>418</v>
      </c>
      <c r="F8" s="77" t="s">
        <v>14</v>
      </c>
      <c r="G8" s="78">
        <v>818</v>
      </c>
      <c r="H8" s="77">
        <v>-29.238</v>
      </c>
    </row>
    <row r="9" spans="2:8" ht="15">
      <c r="B9" s="8" t="s">
        <v>4</v>
      </c>
      <c r="C9" s="78">
        <v>704</v>
      </c>
      <c r="D9" s="223">
        <v>-27.42</v>
      </c>
      <c r="E9" s="76" t="s">
        <v>14</v>
      </c>
      <c r="F9" s="77" t="s">
        <v>14</v>
      </c>
      <c r="G9" s="78">
        <v>337</v>
      </c>
      <c r="H9" s="77">
        <v>-36.77</v>
      </c>
    </row>
    <row r="10" spans="2:8" ht="15">
      <c r="B10" s="8" t="s">
        <v>5</v>
      </c>
      <c r="C10" s="78">
        <v>19</v>
      </c>
      <c r="D10" s="223">
        <v>280</v>
      </c>
      <c r="E10" s="76">
        <v>35</v>
      </c>
      <c r="F10" s="77">
        <v>-40.67</v>
      </c>
      <c r="G10" s="78">
        <v>108</v>
      </c>
      <c r="H10" s="77">
        <v>-10.74</v>
      </c>
    </row>
    <row r="11" spans="2:8" ht="15">
      <c r="B11" s="8" t="s">
        <v>37</v>
      </c>
      <c r="C11" s="78">
        <v>27</v>
      </c>
      <c r="D11" s="223">
        <v>-10</v>
      </c>
      <c r="E11" s="76">
        <v>26</v>
      </c>
      <c r="F11" s="77">
        <v>36.84</v>
      </c>
      <c r="G11" s="78">
        <v>21</v>
      </c>
      <c r="H11" s="77">
        <v>-22.22</v>
      </c>
    </row>
    <row r="12" spans="2:8" ht="15">
      <c r="B12" s="8" t="s">
        <v>6</v>
      </c>
      <c r="C12" s="78">
        <v>70</v>
      </c>
      <c r="D12" s="223">
        <v>-48.148</v>
      </c>
      <c r="E12" s="76">
        <v>56</v>
      </c>
      <c r="F12" s="77">
        <v>51.35</v>
      </c>
      <c r="G12" s="78">
        <v>243</v>
      </c>
      <c r="H12" s="77">
        <v>115.04</v>
      </c>
    </row>
    <row r="13" spans="2:8" ht="15">
      <c r="B13" s="8" t="s">
        <v>39</v>
      </c>
      <c r="C13" s="78">
        <v>5010</v>
      </c>
      <c r="D13" s="223" t="s">
        <v>14</v>
      </c>
      <c r="E13" s="76">
        <v>806</v>
      </c>
      <c r="F13" s="77" t="s">
        <v>14</v>
      </c>
      <c r="G13" s="78">
        <v>1412</v>
      </c>
      <c r="H13" s="77" t="s">
        <v>14</v>
      </c>
    </row>
    <row r="14" spans="2:8" ht="15">
      <c r="B14" s="8" t="s">
        <v>7</v>
      </c>
      <c r="C14" s="78">
        <v>89</v>
      </c>
      <c r="D14" s="223">
        <v>-4.3</v>
      </c>
      <c r="E14" s="76">
        <v>201</v>
      </c>
      <c r="F14" s="77">
        <v>-21.78</v>
      </c>
      <c r="G14" s="78">
        <v>462</v>
      </c>
      <c r="H14" s="77">
        <v>-6.47</v>
      </c>
    </row>
    <row r="15" spans="2:8" ht="15">
      <c r="B15" s="8" t="s">
        <v>8</v>
      </c>
      <c r="C15" s="78">
        <v>161</v>
      </c>
      <c r="D15" s="223" t="s">
        <v>14</v>
      </c>
      <c r="E15" s="76">
        <v>296</v>
      </c>
      <c r="F15" s="77">
        <v>-67.65</v>
      </c>
      <c r="G15" s="78">
        <v>1123</v>
      </c>
      <c r="H15" s="77">
        <v>-32.39</v>
      </c>
    </row>
    <row r="16" spans="2:8" ht="15">
      <c r="B16" s="14" t="s">
        <v>9</v>
      </c>
      <c r="C16" s="87">
        <v>9</v>
      </c>
      <c r="D16" s="224">
        <v>-66.66</v>
      </c>
      <c r="E16" s="85">
        <v>33</v>
      </c>
      <c r="F16" s="86">
        <v>-28.26</v>
      </c>
      <c r="G16" s="87">
        <v>100</v>
      </c>
      <c r="H16" s="86">
        <v>-50.98</v>
      </c>
    </row>
    <row r="17" spans="2:8" ht="15">
      <c r="B17" s="15" t="s">
        <v>10</v>
      </c>
      <c r="C17" s="81">
        <v>189</v>
      </c>
      <c r="D17" s="225">
        <v>40</v>
      </c>
      <c r="E17" s="79">
        <v>30</v>
      </c>
      <c r="F17" s="80">
        <v>-3.22</v>
      </c>
      <c r="G17" s="81">
        <v>54</v>
      </c>
      <c r="H17" s="80">
        <v>68.75</v>
      </c>
    </row>
    <row r="18" spans="2:8" ht="15">
      <c r="B18" s="88" t="s">
        <v>81</v>
      </c>
      <c r="C18" s="91">
        <v>158</v>
      </c>
      <c r="D18" s="226">
        <v>4.6</v>
      </c>
      <c r="E18" s="89" t="s">
        <v>14</v>
      </c>
      <c r="F18" s="90" t="s">
        <v>14</v>
      </c>
      <c r="G18" s="91">
        <v>287</v>
      </c>
      <c r="H18" s="90">
        <v>-15.33</v>
      </c>
    </row>
    <row r="19" spans="2:8" ht="15">
      <c r="B19" s="88" t="s">
        <v>82</v>
      </c>
      <c r="C19" s="91">
        <v>10</v>
      </c>
      <c r="D19" s="226" t="s">
        <v>14</v>
      </c>
      <c r="E19" s="89">
        <v>10</v>
      </c>
      <c r="F19" s="90" t="s">
        <v>14</v>
      </c>
      <c r="G19" s="91">
        <v>2</v>
      </c>
      <c r="H19" s="90" t="s">
        <v>14</v>
      </c>
    </row>
    <row r="21" ht="15" customHeight="1">
      <c r="B21" s="44" t="s">
        <v>76</v>
      </c>
    </row>
    <row r="22" ht="15">
      <c r="B22" s="45"/>
    </row>
    <row r="23" spans="2:12" ht="15">
      <c r="B23" s="45" t="s">
        <v>64</v>
      </c>
      <c r="J23" s="82"/>
      <c r="K23" s="82"/>
      <c r="L23" s="82"/>
    </row>
    <row r="24" spans="10:12" ht="15">
      <c r="J24" s="82"/>
      <c r="K24" s="82"/>
      <c r="L24" s="82"/>
    </row>
    <row r="25" spans="10:12" ht="15">
      <c r="J25" s="82"/>
      <c r="K25" s="82"/>
      <c r="L25" s="82"/>
    </row>
    <row r="26" spans="10:12" ht="15">
      <c r="J26" s="82"/>
      <c r="K26" s="82"/>
      <c r="L26" s="82"/>
    </row>
    <row r="27" spans="10:12" ht="15">
      <c r="J27" s="82"/>
      <c r="K27" s="82"/>
      <c r="L27" s="82"/>
    </row>
    <row r="28" spans="10:12" ht="15">
      <c r="J28" s="82"/>
      <c r="K28" s="82"/>
      <c r="L28" s="82"/>
    </row>
    <row r="29" spans="10:12" ht="15">
      <c r="J29" s="82"/>
      <c r="K29" s="82"/>
      <c r="L29" s="82"/>
    </row>
    <row r="30" spans="10:12" ht="15">
      <c r="J30" s="82"/>
      <c r="K30" s="82"/>
      <c r="L30" s="82"/>
    </row>
    <row r="31" spans="10:12" ht="15">
      <c r="J31" s="82"/>
      <c r="K31" s="82"/>
      <c r="L31" s="82"/>
    </row>
    <row r="32" spans="10:12" ht="15">
      <c r="J32" s="82"/>
      <c r="K32" s="82"/>
      <c r="L32" s="82"/>
    </row>
    <row r="33" spans="10:12" ht="15">
      <c r="J33" s="82"/>
      <c r="K33" s="82"/>
      <c r="L33" s="82"/>
    </row>
    <row r="34" spans="10:12" ht="15">
      <c r="J34" s="82"/>
      <c r="K34" s="82"/>
      <c r="L34" s="82"/>
    </row>
    <row r="35" spans="10:12" ht="15">
      <c r="J35" s="82"/>
      <c r="K35" s="82"/>
      <c r="L35" s="82"/>
    </row>
    <row r="36" spans="10:12" ht="15">
      <c r="J36" s="82"/>
      <c r="K36" s="82"/>
      <c r="L36" s="82"/>
    </row>
    <row r="37" spans="10:12" ht="15">
      <c r="J37" s="82"/>
      <c r="K37" s="82"/>
      <c r="L37" s="82"/>
    </row>
    <row r="38" spans="10:12" ht="15">
      <c r="J38" s="82"/>
      <c r="K38" s="82"/>
      <c r="L38" s="82"/>
    </row>
    <row r="39" spans="10:12" ht="15">
      <c r="J39" s="82"/>
      <c r="L39" s="82"/>
    </row>
    <row r="40" spans="10:12" ht="15">
      <c r="J40" s="82"/>
      <c r="L40" s="82"/>
    </row>
    <row r="41" spans="10:12" ht="15">
      <c r="J41" s="82"/>
      <c r="L41" s="82"/>
    </row>
    <row r="42" spans="10:12" ht="15">
      <c r="J42" s="82"/>
      <c r="L42" s="82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I74"/>
  <sheetViews>
    <sheetView showGridLines="0" workbookViewId="0" topLeftCell="A1">
      <selection activeCell="B32" sqref="B32:D32"/>
    </sheetView>
  </sheetViews>
  <sheetFormatPr defaultColWidth="9.140625" defaultRowHeight="15"/>
  <cols>
    <col min="1" max="2" width="9.140625" style="16" customWidth="1"/>
    <col min="3" max="3" width="21.28125" style="16" customWidth="1"/>
    <col min="4" max="4" width="27.00390625" style="16" customWidth="1"/>
    <col min="5" max="10" width="9.140625" style="16" customWidth="1"/>
    <col min="11" max="11" width="7.7109375" style="16" customWidth="1"/>
    <col min="12" max="16384" width="9.140625" style="16" customWidth="1"/>
  </cols>
  <sheetData>
    <row r="2" ht="15.75">
      <c r="B2" s="145" t="s">
        <v>118</v>
      </c>
    </row>
    <row r="3" ht="12.75">
      <c r="B3" s="146" t="s">
        <v>119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>
      <c r="B16" s="35"/>
    </row>
    <row r="17" ht="12">
      <c r="B17" s="44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5" customHeight="1">
      <c r="B29" s="44"/>
    </row>
    <row r="30" ht="12">
      <c r="B30" s="44"/>
    </row>
    <row r="31" ht="12">
      <c r="B31" s="44"/>
    </row>
    <row r="32" ht="15">
      <c r="B32" s="45" t="s">
        <v>93</v>
      </c>
    </row>
    <row r="45" spans="2:5" ht="15">
      <c r="B45" s="53"/>
      <c r="C45" s="53" t="s">
        <v>19</v>
      </c>
      <c r="D45" s="53" t="s">
        <v>21</v>
      </c>
      <c r="E45" s="53" t="s">
        <v>83</v>
      </c>
    </row>
    <row r="46" spans="2:9" ht="12.75">
      <c r="B46" s="159" t="s">
        <v>39</v>
      </c>
      <c r="C46" s="16">
        <v>8709</v>
      </c>
      <c r="D46" s="137">
        <v>3040</v>
      </c>
      <c r="E46" s="135">
        <f>C46+D46</f>
        <v>11749</v>
      </c>
      <c r="G46" s="73">
        <f>C46/E46*100</f>
        <v>74.12545748574347</v>
      </c>
      <c r="H46" s="73">
        <f>D46/E46*100</f>
        <v>25.874542514256532</v>
      </c>
      <c r="I46" s="16">
        <f>G46+H46</f>
        <v>100</v>
      </c>
    </row>
    <row r="47" spans="2:9" ht="12.75">
      <c r="B47" s="159" t="s">
        <v>88</v>
      </c>
      <c r="C47" s="133">
        <v>1796</v>
      </c>
      <c r="D47" s="134">
        <v>749</v>
      </c>
      <c r="E47" s="135">
        <f aca="true" t="shared" si="0" ref="E47:E58">C47+D47</f>
        <v>2545</v>
      </c>
      <c r="G47" s="73">
        <f aca="true" t="shared" si="1" ref="G47:G49">C47/E47*100</f>
        <v>70.56974459724951</v>
      </c>
      <c r="H47" s="73">
        <f aca="true" t="shared" si="2" ref="H47:H58">D47/E47*100</f>
        <v>29.430255402750493</v>
      </c>
      <c r="I47" s="16">
        <f aca="true" t="shared" si="3" ref="I47:I49">G47+H47</f>
        <v>100</v>
      </c>
    </row>
    <row r="48" spans="2:9" ht="12.75">
      <c r="B48" s="159" t="s">
        <v>4</v>
      </c>
      <c r="C48" s="16">
        <v>632</v>
      </c>
      <c r="D48" s="134">
        <v>450</v>
      </c>
      <c r="E48" s="135">
        <f t="shared" si="0"/>
        <v>1082</v>
      </c>
      <c r="G48" s="73">
        <f t="shared" si="1"/>
        <v>58.41035120147874</v>
      </c>
      <c r="H48" s="73">
        <f t="shared" si="2"/>
        <v>41.58964879852125</v>
      </c>
      <c r="I48" s="16">
        <f t="shared" si="3"/>
        <v>100</v>
      </c>
    </row>
    <row r="49" spans="2:9" ht="12.75">
      <c r="B49" s="159" t="s">
        <v>8</v>
      </c>
      <c r="C49" s="133">
        <v>161</v>
      </c>
      <c r="D49" s="134">
        <v>1497</v>
      </c>
      <c r="E49" s="135">
        <f t="shared" si="0"/>
        <v>1658</v>
      </c>
      <c r="G49" s="73">
        <f t="shared" si="1"/>
        <v>9.710494571773221</v>
      </c>
      <c r="H49" s="73">
        <f t="shared" si="2"/>
        <v>90.28950542822678</v>
      </c>
      <c r="I49" s="16">
        <f t="shared" si="3"/>
        <v>100</v>
      </c>
    </row>
    <row r="50" spans="2:8" ht="12.75">
      <c r="B50" s="159" t="s">
        <v>7</v>
      </c>
      <c r="C50" s="16">
        <v>66.765</v>
      </c>
      <c r="D50" s="134">
        <v>210.872</v>
      </c>
      <c r="E50" s="135">
        <f t="shared" si="0"/>
        <v>277.637</v>
      </c>
      <c r="H50" s="73">
        <f t="shared" si="2"/>
        <v>75.95241268274762</v>
      </c>
    </row>
    <row r="51" spans="2:8" ht="12.75">
      <c r="B51" s="159" t="s">
        <v>1</v>
      </c>
      <c r="C51" s="16">
        <v>52.3</v>
      </c>
      <c r="D51" s="134">
        <v>187.1</v>
      </c>
      <c r="E51" s="135">
        <f t="shared" si="0"/>
        <v>239.39999999999998</v>
      </c>
      <c r="H51" s="73">
        <f t="shared" si="2"/>
        <v>78.15371762740185</v>
      </c>
    </row>
    <row r="52" spans="2:8" ht="12.75">
      <c r="B52" s="159" t="s">
        <v>87</v>
      </c>
      <c r="C52" s="133">
        <v>40</v>
      </c>
      <c r="D52" s="134">
        <v>61</v>
      </c>
      <c r="E52" s="135">
        <f t="shared" si="0"/>
        <v>101</v>
      </c>
      <c r="H52" s="73">
        <f t="shared" si="2"/>
        <v>60.396039603960396</v>
      </c>
    </row>
    <row r="53" spans="2:8" ht="12.75">
      <c r="B53" s="159" t="s">
        <v>13</v>
      </c>
      <c r="C53" s="16">
        <v>40</v>
      </c>
      <c r="D53" s="136">
        <v>98</v>
      </c>
      <c r="E53" s="135">
        <f t="shared" si="0"/>
        <v>138</v>
      </c>
      <c r="H53" s="73">
        <f t="shared" si="2"/>
        <v>71.01449275362319</v>
      </c>
    </row>
    <row r="54" spans="2:8" ht="12.75">
      <c r="B54" s="159" t="s">
        <v>5</v>
      </c>
      <c r="C54" s="16">
        <v>21</v>
      </c>
      <c r="D54" s="134">
        <v>88</v>
      </c>
      <c r="E54" s="135">
        <f t="shared" si="0"/>
        <v>109</v>
      </c>
      <c r="H54" s="73">
        <f t="shared" si="2"/>
        <v>80.73394495412845</v>
      </c>
    </row>
    <row r="55" spans="2:8" ht="12.75">
      <c r="B55" s="159" t="s">
        <v>10</v>
      </c>
      <c r="C55" s="16">
        <v>18</v>
      </c>
      <c r="D55" s="136">
        <v>8</v>
      </c>
      <c r="E55" s="135">
        <f t="shared" si="0"/>
        <v>26</v>
      </c>
      <c r="H55" s="73">
        <f t="shared" si="2"/>
        <v>30.76923076923077</v>
      </c>
    </row>
    <row r="56" spans="2:8" ht="12.75">
      <c r="B56" s="159" t="s">
        <v>45</v>
      </c>
      <c r="C56" s="133">
        <v>17.54</v>
      </c>
      <c r="D56" s="137">
        <v>4.55</v>
      </c>
      <c r="E56" s="135">
        <f t="shared" si="0"/>
        <v>22.09</v>
      </c>
      <c r="H56" s="73">
        <f t="shared" si="2"/>
        <v>20.597555454956993</v>
      </c>
    </row>
    <row r="57" spans="2:8" ht="12.75">
      <c r="B57" s="159" t="s">
        <v>9</v>
      </c>
      <c r="C57" s="133">
        <v>8</v>
      </c>
      <c r="D57" s="134">
        <v>161.2</v>
      </c>
      <c r="E57" s="135">
        <f t="shared" si="0"/>
        <v>169.2</v>
      </c>
      <c r="H57" s="73">
        <f t="shared" si="2"/>
        <v>95.27186761229315</v>
      </c>
    </row>
    <row r="58" spans="2:8" ht="12.75">
      <c r="B58" s="159" t="s">
        <v>37</v>
      </c>
      <c r="C58" s="16">
        <v>5</v>
      </c>
      <c r="D58" s="137">
        <v>3.3</v>
      </c>
      <c r="E58" s="135">
        <f t="shared" si="0"/>
        <v>8.3</v>
      </c>
      <c r="H58" s="73">
        <f t="shared" si="2"/>
        <v>39.75903614457831</v>
      </c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spans="2:5" ht="15">
      <c r="B65"/>
      <c r="C65"/>
      <c r="D65"/>
      <c r="E65"/>
    </row>
    <row r="66" spans="2:5" ht="15">
      <c r="B66"/>
      <c r="C66"/>
      <c r="D66"/>
      <c r="E66"/>
    </row>
    <row r="67" spans="2:5" ht="15">
      <c r="B67"/>
      <c r="C67"/>
      <c r="D67"/>
      <c r="E67"/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</sheetData>
  <autoFilter ref="B45:E45">
    <sortState ref="B46:E74">
      <sortCondition descending="1" sortBy="value" ref="C46:C74"/>
    </sortState>
  </autoFilter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P55"/>
  <sheetViews>
    <sheetView showGridLines="0" workbookViewId="0" topLeftCell="A10">
      <selection activeCell="B40" sqref="B40:F40"/>
    </sheetView>
  </sheetViews>
  <sheetFormatPr defaultColWidth="9.140625" defaultRowHeight="15"/>
  <cols>
    <col min="1" max="16384" width="9.140625" style="9" customWidth="1"/>
  </cols>
  <sheetData>
    <row r="2" ht="15.75">
      <c r="B2" s="145" t="s">
        <v>120</v>
      </c>
    </row>
    <row r="3" ht="12.75">
      <c r="B3" s="152" t="s">
        <v>11</v>
      </c>
    </row>
    <row r="5" spans="2:9" s="28" customFormat="1" ht="12">
      <c r="B5" s="24"/>
      <c r="C5" s="24"/>
      <c r="D5" s="24"/>
      <c r="E5" s="24"/>
      <c r="F5" s="24"/>
      <c r="G5" s="24"/>
      <c r="H5" s="24"/>
      <c r="I5" s="24"/>
    </row>
    <row r="6" spans="2:9" s="28" customFormat="1" ht="12">
      <c r="B6" s="25"/>
      <c r="C6" s="29"/>
      <c r="D6" s="29"/>
      <c r="E6" s="29"/>
      <c r="F6" s="29"/>
      <c r="G6" s="29"/>
      <c r="H6" s="29"/>
      <c r="I6" s="29"/>
    </row>
    <row r="7" spans="2:9" s="28" customFormat="1" ht="12">
      <c r="B7" s="25"/>
      <c r="C7" s="29"/>
      <c r="D7" s="29"/>
      <c r="E7" s="29"/>
      <c r="F7" s="29"/>
      <c r="G7" s="29"/>
      <c r="H7" s="29"/>
      <c r="I7" s="29"/>
    </row>
    <row r="8" spans="2:9" s="28" customFormat="1" ht="12">
      <c r="B8" s="25"/>
      <c r="C8" s="29"/>
      <c r="D8" s="29"/>
      <c r="E8" s="29"/>
      <c r="F8" s="29"/>
      <c r="G8" s="29"/>
      <c r="H8" s="29"/>
      <c r="I8" s="29"/>
    </row>
    <row r="9" spans="2:9" s="28" customFormat="1" ht="12">
      <c r="B9" s="25"/>
      <c r="C9" s="29"/>
      <c r="D9" s="29"/>
      <c r="E9" s="29"/>
      <c r="F9" s="29"/>
      <c r="G9" s="29"/>
      <c r="H9" s="29"/>
      <c r="I9" s="29"/>
    </row>
    <row r="10" spans="2:9" s="28" customFormat="1" ht="12">
      <c r="B10" s="25"/>
      <c r="C10" s="29"/>
      <c r="D10" s="29"/>
      <c r="E10" s="29"/>
      <c r="F10" s="29"/>
      <c r="G10" s="29"/>
      <c r="H10" s="29"/>
      <c r="I10" s="29"/>
    </row>
    <row r="11" spans="2:9" s="28" customFormat="1" ht="12">
      <c r="B11" s="25"/>
      <c r="C11" s="29"/>
      <c r="D11" s="29"/>
      <c r="E11" s="29"/>
      <c r="F11" s="29"/>
      <c r="G11" s="29"/>
      <c r="H11" s="29"/>
      <c r="I11" s="29"/>
    </row>
    <row r="12" spans="2:9" s="28" customFormat="1" ht="12">
      <c r="B12" s="25"/>
      <c r="C12" s="29"/>
      <c r="D12" s="29"/>
      <c r="E12" s="29"/>
      <c r="F12" s="29"/>
      <c r="G12" s="29"/>
      <c r="H12" s="29"/>
      <c r="I12" s="29"/>
    </row>
    <row r="13" spans="2:9" s="28" customFormat="1" ht="12">
      <c r="B13" s="25"/>
      <c r="C13" s="29"/>
      <c r="D13" s="29"/>
      <c r="E13" s="29"/>
      <c r="F13" s="29"/>
      <c r="G13" s="29"/>
      <c r="H13" s="29"/>
      <c r="I13" s="29"/>
    </row>
    <row r="14" spans="2:9" s="28" customFormat="1" ht="12">
      <c r="B14" s="25"/>
      <c r="C14" s="29"/>
      <c r="D14" s="29"/>
      <c r="E14" s="29"/>
      <c r="F14" s="29"/>
      <c r="G14" s="29"/>
      <c r="H14" s="29"/>
      <c r="I14" s="29"/>
    </row>
    <row r="15" spans="2:9" s="28" customFormat="1" ht="12">
      <c r="B15" s="25"/>
      <c r="C15" s="29"/>
      <c r="D15" s="29"/>
      <c r="E15" s="29"/>
      <c r="F15" s="29"/>
      <c r="G15" s="29"/>
      <c r="H15" s="29"/>
      <c r="I15" s="29"/>
    </row>
    <row r="16" spans="2:9" s="28" customFormat="1" ht="12">
      <c r="B16" s="25"/>
      <c r="C16" s="29"/>
      <c r="D16" s="29"/>
      <c r="E16" s="29"/>
      <c r="F16" s="29"/>
      <c r="G16" s="29"/>
      <c r="H16" s="29"/>
      <c r="I16" s="29"/>
    </row>
    <row r="17" spans="2:9" s="28" customFormat="1" ht="12">
      <c r="B17" s="25"/>
      <c r="C17" s="29"/>
      <c r="D17" s="29"/>
      <c r="E17" s="29"/>
      <c r="F17" s="29"/>
      <c r="G17" s="29"/>
      <c r="H17" s="29"/>
      <c r="I17" s="29"/>
    </row>
    <row r="20" ht="12">
      <c r="B20" s="1"/>
    </row>
    <row r="23" ht="12">
      <c r="B23" s="3"/>
    </row>
    <row r="24" ht="12">
      <c r="B24" s="52"/>
    </row>
    <row r="40" ht="15">
      <c r="B40" s="1" t="s">
        <v>26</v>
      </c>
    </row>
    <row r="44" spans="2:15" ht="15">
      <c r="B44" s="9" t="s">
        <v>78</v>
      </c>
      <c r="C44" s="9" t="s">
        <v>23</v>
      </c>
      <c r="D44" s="9" t="s">
        <v>70</v>
      </c>
      <c r="E44" s="9" t="s">
        <v>71</v>
      </c>
      <c r="F44" s="9" t="s">
        <v>24</v>
      </c>
      <c r="G44" s="56"/>
      <c r="M44" s="9" t="s">
        <v>70</v>
      </c>
      <c r="N44" s="9" t="s">
        <v>71</v>
      </c>
      <c r="O44" s="9" t="s">
        <v>24</v>
      </c>
    </row>
    <row r="45" spans="2:16" ht="15">
      <c r="B45" s="9" t="s">
        <v>1</v>
      </c>
      <c r="C45" s="9">
        <v>34</v>
      </c>
      <c r="D45" s="9">
        <v>4</v>
      </c>
      <c r="E45" s="9">
        <v>30</v>
      </c>
      <c r="F45" s="9" t="s">
        <v>14</v>
      </c>
      <c r="L45" s="9" t="s">
        <v>1</v>
      </c>
      <c r="M45" s="7">
        <f>D45/C45*100</f>
        <v>11.76470588235294</v>
      </c>
      <c r="N45" s="7">
        <f>E45/C45*100</f>
        <v>88.23529411764706</v>
      </c>
      <c r="O45" s="7">
        <v>0</v>
      </c>
      <c r="P45" s="9">
        <f>SUM(M45:O45)</f>
        <v>100</v>
      </c>
    </row>
    <row r="46" spans="2:16" ht="15">
      <c r="B46" s="9" t="s">
        <v>4</v>
      </c>
      <c r="C46" s="9">
        <v>704</v>
      </c>
      <c r="D46" s="9">
        <v>483</v>
      </c>
      <c r="E46" s="9">
        <v>204</v>
      </c>
      <c r="F46" s="9">
        <v>17</v>
      </c>
      <c r="L46" s="9" t="s">
        <v>4</v>
      </c>
      <c r="M46" s="7">
        <f>D46/C46*100</f>
        <v>68.60795454545455</v>
      </c>
      <c r="N46" s="7">
        <f aca="true" t="shared" si="0" ref="N46:N48">E46/C46*100</f>
        <v>28.97727272727273</v>
      </c>
      <c r="O46" s="7">
        <f aca="true" t="shared" si="1" ref="O46">F46/C46*100</f>
        <v>2.414772727272727</v>
      </c>
      <c r="P46" s="9">
        <f aca="true" t="shared" si="2" ref="P46:P54">SUM(M46:O46)</f>
        <v>100.00000000000001</v>
      </c>
    </row>
    <row r="47" spans="2:16" ht="15">
      <c r="B47" s="9" t="s">
        <v>5</v>
      </c>
      <c r="C47" s="9">
        <v>19</v>
      </c>
      <c r="D47" s="9">
        <v>7</v>
      </c>
      <c r="E47" s="9">
        <v>12</v>
      </c>
      <c r="F47" s="9" t="s">
        <v>14</v>
      </c>
      <c r="L47" s="9" t="s">
        <v>5</v>
      </c>
      <c r="M47" s="7">
        <f aca="true" t="shared" si="3" ref="M47:M54">D47/C47*100</f>
        <v>36.84210526315789</v>
      </c>
      <c r="N47" s="7">
        <f t="shared" si="0"/>
        <v>63.1578947368421</v>
      </c>
      <c r="O47" s="7">
        <v>0</v>
      </c>
      <c r="P47" s="9">
        <f t="shared" si="2"/>
        <v>100</v>
      </c>
    </row>
    <row r="48" spans="2:16" ht="15">
      <c r="B48" s="9" t="s">
        <v>37</v>
      </c>
      <c r="C48" s="9">
        <v>27</v>
      </c>
      <c r="D48" s="9">
        <v>26</v>
      </c>
      <c r="E48" s="9">
        <v>1</v>
      </c>
      <c r="F48" s="9">
        <v>0</v>
      </c>
      <c r="L48" s="9" t="s">
        <v>37</v>
      </c>
      <c r="M48" s="7">
        <f t="shared" si="3"/>
        <v>96.29629629629629</v>
      </c>
      <c r="N48" s="7">
        <f t="shared" si="0"/>
        <v>3.7037037037037033</v>
      </c>
      <c r="O48" s="7">
        <v>0</v>
      </c>
      <c r="P48" s="9">
        <f t="shared" si="2"/>
        <v>100</v>
      </c>
    </row>
    <row r="49" spans="2:16" ht="15">
      <c r="B49" s="9" t="s">
        <v>6</v>
      </c>
      <c r="C49" s="9">
        <v>70</v>
      </c>
      <c r="D49" s="9">
        <v>56</v>
      </c>
      <c r="E49" s="9">
        <v>14</v>
      </c>
      <c r="F49" s="9">
        <v>0</v>
      </c>
      <c r="L49" s="9" t="s">
        <v>6</v>
      </c>
      <c r="M49" s="7">
        <f t="shared" si="3"/>
        <v>80</v>
      </c>
      <c r="N49" s="7">
        <f aca="true" t="shared" si="4" ref="N49:N54">E49/C49*100</f>
        <v>20</v>
      </c>
      <c r="O49" s="7">
        <f aca="true" t="shared" si="5" ref="O49:O50">F49/C49*100</f>
        <v>0</v>
      </c>
      <c r="P49" s="9">
        <f t="shared" si="2"/>
        <v>100</v>
      </c>
    </row>
    <row r="50" spans="2:16" ht="15">
      <c r="B50" s="9" t="s">
        <v>39</v>
      </c>
      <c r="C50" s="9">
        <v>5010</v>
      </c>
      <c r="D50" s="9">
        <v>1583</v>
      </c>
      <c r="E50" s="9">
        <v>2641</v>
      </c>
      <c r="F50" s="9">
        <v>786</v>
      </c>
      <c r="L50" s="9" t="s">
        <v>39</v>
      </c>
      <c r="M50" s="7">
        <f t="shared" si="3"/>
        <v>31.596806387225552</v>
      </c>
      <c r="N50" s="7">
        <f t="shared" si="4"/>
        <v>52.71457085828344</v>
      </c>
      <c r="O50" s="7">
        <f t="shared" si="5"/>
        <v>15.68862275449102</v>
      </c>
      <c r="P50" s="9">
        <f t="shared" si="2"/>
        <v>100.00000000000001</v>
      </c>
    </row>
    <row r="51" spans="2:16" ht="15">
      <c r="B51" s="9" t="s">
        <v>7</v>
      </c>
      <c r="C51" s="34">
        <v>89</v>
      </c>
      <c r="D51" s="34">
        <v>64</v>
      </c>
      <c r="E51" s="34">
        <v>25</v>
      </c>
      <c r="F51" s="9" t="s">
        <v>14</v>
      </c>
      <c r="L51" s="9" t="s">
        <v>7</v>
      </c>
      <c r="M51" s="7">
        <f t="shared" si="3"/>
        <v>71.91011235955057</v>
      </c>
      <c r="N51" s="7">
        <f t="shared" si="4"/>
        <v>28.08988764044944</v>
      </c>
      <c r="O51" s="7" t="s">
        <v>14</v>
      </c>
      <c r="P51" s="9">
        <f t="shared" si="2"/>
        <v>100</v>
      </c>
    </row>
    <row r="52" spans="2:16" ht="15">
      <c r="B52" s="9" t="s">
        <v>9</v>
      </c>
      <c r="C52" s="9">
        <v>9</v>
      </c>
      <c r="D52" s="9">
        <v>5</v>
      </c>
      <c r="E52" s="9">
        <v>1</v>
      </c>
      <c r="F52" s="9">
        <v>3</v>
      </c>
      <c r="L52" s="9" t="s">
        <v>9</v>
      </c>
      <c r="M52" s="7">
        <f t="shared" si="3"/>
        <v>55.55555555555556</v>
      </c>
      <c r="N52" s="7">
        <f t="shared" si="4"/>
        <v>11.11111111111111</v>
      </c>
      <c r="O52" s="7">
        <f aca="true" t="shared" si="6" ref="O52">F52/C52*100</f>
        <v>33.33333333333333</v>
      </c>
      <c r="P52" s="9">
        <f t="shared" si="2"/>
        <v>100</v>
      </c>
    </row>
    <row r="53" spans="2:16" ht="15">
      <c r="B53" s="9" t="s">
        <v>10</v>
      </c>
      <c r="C53" s="9">
        <v>189</v>
      </c>
      <c r="D53" s="9">
        <v>186</v>
      </c>
      <c r="E53" s="9">
        <v>3</v>
      </c>
      <c r="F53" s="9">
        <v>0</v>
      </c>
      <c r="L53" s="9" t="s">
        <v>10</v>
      </c>
      <c r="M53" s="7">
        <f t="shared" si="3"/>
        <v>98.4126984126984</v>
      </c>
      <c r="N53" s="7">
        <f t="shared" si="4"/>
        <v>1.5873015873015872</v>
      </c>
      <c r="O53" s="7">
        <f aca="true" t="shared" si="7" ref="O53:O54">F53/C53*100</f>
        <v>0</v>
      </c>
      <c r="P53" s="9">
        <f t="shared" si="2"/>
        <v>99.99999999999999</v>
      </c>
    </row>
    <row r="54" spans="2:16" ht="15">
      <c r="B54" s="9" t="s">
        <v>13</v>
      </c>
      <c r="C54" s="9">
        <v>158</v>
      </c>
      <c r="D54" s="9">
        <v>154</v>
      </c>
      <c r="E54" s="9">
        <v>4</v>
      </c>
      <c r="F54" s="9">
        <v>0</v>
      </c>
      <c r="L54" s="9" t="s">
        <v>13</v>
      </c>
      <c r="M54" s="7">
        <f t="shared" si="3"/>
        <v>97.46835443037975</v>
      </c>
      <c r="N54" s="7">
        <f t="shared" si="4"/>
        <v>2.5316455696202533</v>
      </c>
      <c r="O54" s="7">
        <f t="shared" si="7"/>
        <v>0</v>
      </c>
      <c r="P54" s="9">
        <f t="shared" si="2"/>
        <v>100</v>
      </c>
    </row>
    <row r="55" spans="13:15" ht="15">
      <c r="M55" s="7"/>
      <c r="N55" s="7"/>
      <c r="O55" s="7"/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P68"/>
  <sheetViews>
    <sheetView showGridLines="0" workbookViewId="0" topLeftCell="A13">
      <selection activeCell="B42" sqref="B42:F42"/>
    </sheetView>
  </sheetViews>
  <sheetFormatPr defaultColWidth="9.140625" defaultRowHeight="15"/>
  <cols>
    <col min="1" max="12" width="9.140625" style="9" customWidth="1"/>
    <col min="13" max="14" width="10.421875" style="9" bestFit="1" customWidth="1"/>
    <col min="15" max="16" width="9.28125" style="9" bestFit="1" customWidth="1"/>
    <col min="17" max="19" width="10.421875" style="9" bestFit="1" customWidth="1"/>
    <col min="20" max="16384" width="9.140625" style="9" customWidth="1"/>
  </cols>
  <sheetData>
    <row r="2" ht="15.75">
      <c r="B2" s="145" t="s">
        <v>121</v>
      </c>
    </row>
    <row r="3" ht="12.75">
      <c r="B3" s="152" t="s">
        <v>11</v>
      </c>
    </row>
    <row r="4" ht="12"/>
    <row r="5" ht="12"/>
    <row r="6" ht="12"/>
    <row r="7" ht="12"/>
    <row r="8" ht="12"/>
    <row r="9" ht="12"/>
    <row r="10" ht="12"/>
    <row r="11" ht="12"/>
    <row r="12" ht="12">
      <c r="B12" s="3"/>
    </row>
    <row r="13" ht="12">
      <c r="B13" s="52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2" ht="15">
      <c r="B42" s="1" t="s">
        <v>26</v>
      </c>
    </row>
    <row r="46" spans="2:15" ht="15">
      <c r="B46" s="9" t="s">
        <v>78</v>
      </c>
      <c r="C46" s="9" t="s">
        <v>23</v>
      </c>
      <c r="D46" s="9" t="s">
        <v>70</v>
      </c>
      <c r="E46" s="9" t="s">
        <v>71</v>
      </c>
      <c r="F46" s="9" t="s">
        <v>24</v>
      </c>
      <c r="M46" s="9" t="s">
        <v>70</v>
      </c>
      <c r="N46" s="9" t="s">
        <v>71</v>
      </c>
      <c r="O46" s="9" t="s">
        <v>24</v>
      </c>
    </row>
    <row r="47" spans="2:16" ht="15">
      <c r="B47" s="9" t="s">
        <v>1</v>
      </c>
      <c r="C47" s="9">
        <v>111</v>
      </c>
      <c r="D47" s="9">
        <v>3</v>
      </c>
      <c r="E47" s="9">
        <v>108</v>
      </c>
      <c r="L47" s="9" t="s">
        <v>1</v>
      </c>
      <c r="M47" s="55">
        <f>D47/C47*100</f>
        <v>2.7027027027027026</v>
      </c>
      <c r="N47" s="33">
        <f>E47/C47*100</f>
        <v>97.2972972972973</v>
      </c>
      <c r="O47" s="33">
        <f>F47/C47*100</f>
        <v>0</v>
      </c>
      <c r="P47" s="55">
        <f>SUM(M47:O47)</f>
        <v>100.00000000000001</v>
      </c>
    </row>
    <row r="48" spans="2:16" ht="15">
      <c r="B48" s="9" t="s">
        <v>4</v>
      </c>
      <c r="C48" s="9">
        <v>337</v>
      </c>
      <c r="D48" s="9">
        <v>192</v>
      </c>
      <c r="E48" s="9">
        <v>140</v>
      </c>
      <c r="F48" s="9">
        <v>5</v>
      </c>
      <c r="L48" s="9" t="s">
        <v>4</v>
      </c>
      <c r="M48" s="55">
        <f aca="true" t="shared" si="0" ref="M48:M55">D48/C48*100</f>
        <v>56.97329376854599</v>
      </c>
      <c r="N48" s="33">
        <f aca="true" t="shared" si="1" ref="N48:N55">E48/C48*100</f>
        <v>41.54302670623146</v>
      </c>
      <c r="O48" s="33">
        <f aca="true" t="shared" si="2" ref="O48:O55">F48/C48*100</f>
        <v>1.483679525222552</v>
      </c>
      <c r="P48" s="55">
        <f aca="true" t="shared" si="3" ref="P48:P55">SUM(M48:O48)</f>
        <v>100</v>
      </c>
    </row>
    <row r="49" spans="2:16" ht="15">
      <c r="B49" s="9" t="s">
        <v>5</v>
      </c>
      <c r="C49" s="34">
        <v>108</v>
      </c>
      <c r="D49" s="9">
        <v>57</v>
      </c>
      <c r="E49" s="9">
        <v>51</v>
      </c>
      <c r="L49" s="9" t="s">
        <v>5</v>
      </c>
      <c r="M49" s="55">
        <f t="shared" si="0"/>
        <v>52.77777777777778</v>
      </c>
      <c r="N49" s="33">
        <f t="shared" si="1"/>
        <v>47.22222222222222</v>
      </c>
      <c r="O49" s="33" t="s">
        <v>14</v>
      </c>
      <c r="P49" s="55">
        <f t="shared" si="3"/>
        <v>100</v>
      </c>
    </row>
    <row r="50" spans="2:16" ht="15">
      <c r="B50" s="9" t="s">
        <v>37</v>
      </c>
      <c r="C50" s="9">
        <v>21</v>
      </c>
      <c r="D50" s="9">
        <v>20</v>
      </c>
      <c r="E50" s="9">
        <v>1</v>
      </c>
      <c r="F50" s="9">
        <v>0</v>
      </c>
      <c r="L50" s="9" t="s">
        <v>37</v>
      </c>
      <c r="M50" s="55">
        <f t="shared" si="0"/>
        <v>95.23809523809523</v>
      </c>
      <c r="N50" s="33">
        <f t="shared" si="1"/>
        <v>4.761904761904762</v>
      </c>
      <c r="O50" s="33" t="s">
        <v>14</v>
      </c>
      <c r="P50" s="55">
        <f t="shared" si="3"/>
        <v>99.99999999999999</v>
      </c>
    </row>
    <row r="51" spans="2:16" ht="15">
      <c r="B51" s="9" t="s">
        <v>6</v>
      </c>
      <c r="C51" s="9">
        <v>243</v>
      </c>
      <c r="D51" s="9">
        <v>109</v>
      </c>
      <c r="E51" s="9">
        <v>134</v>
      </c>
      <c r="F51" s="9">
        <v>0</v>
      </c>
      <c r="L51" s="9" t="s">
        <v>6</v>
      </c>
      <c r="M51" s="55">
        <f t="shared" si="0"/>
        <v>44.8559670781893</v>
      </c>
      <c r="N51" s="33">
        <f t="shared" si="1"/>
        <v>55.144032921810705</v>
      </c>
      <c r="O51" s="33">
        <f t="shared" si="2"/>
        <v>0</v>
      </c>
      <c r="P51" s="55">
        <f t="shared" si="3"/>
        <v>100</v>
      </c>
    </row>
    <row r="52" spans="2:16" ht="15">
      <c r="B52" s="9" t="s">
        <v>39</v>
      </c>
      <c r="C52" s="9">
        <v>1412</v>
      </c>
      <c r="D52" s="9">
        <v>330</v>
      </c>
      <c r="E52" s="9">
        <v>847</v>
      </c>
      <c r="F52" s="9">
        <v>235</v>
      </c>
      <c r="L52" s="9" t="s">
        <v>39</v>
      </c>
      <c r="M52" s="55">
        <f t="shared" si="0"/>
        <v>23.371104815864022</v>
      </c>
      <c r="N52" s="33">
        <f t="shared" si="1"/>
        <v>59.98583569405099</v>
      </c>
      <c r="O52" s="33">
        <f t="shared" si="2"/>
        <v>16.643059490084987</v>
      </c>
      <c r="P52" s="55">
        <f t="shared" si="3"/>
        <v>100</v>
      </c>
    </row>
    <row r="53" spans="2:16" ht="15">
      <c r="B53" s="9" t="s">
        <v>7</v>
      </c>
      <c r="C53" s="34">
        <v>462</v>
      </c>
      <c r="D53" s="9">
        <v>439</v>
      </c>
      <c r="E53" s="9">
        <v>23</v>
      </c>
      <c r="L53" s="9" t="s">
        <v>7</v>
      </c>
      <c r="M53" s="55">
        <f t="shared" si="0"/>
        <v>95.02164502164501</v>
      </c>
      <c r="N53" s="33">
        <f t="shared" si="1"/>
        <v>4.978354978354979</v>
      </c>
      <c r="O53" s="33">
        <f t="shared" si="2"/>
        <v>0</v>
      </c>
      <c r="P53" s="55">
        <f t="shared" si="3"/>
        <v>100</v>
      </c>
    </row>
    <row r="54" spans="2:16" ht="15">
      <c r="B54" s="9" t="s">
        <v>9</v>
      </c>
      <c r="C54" s="9">
        <v>100</v>
      </c>
      <c r="D54" s="9">
        <v>15</v>
      </c>
      <c r="E54" s="9">
        <v>85</v>
      </c>
      <c r="F54" s="9">
        <v>0</v>
      </c>
      <c r="L54" s="9" t="s">
        <v>9</v>
      </c>
      <c r="M54" s="55">
        <f t="shared" si="0"/>
        <v>15</v>
      </c>
      <c r="N54" s="33">
        <f t="shared" si="1"/>
        <v>85</v>
      </c>
      <c r="O54" s="33" t="s">
        <v>14</v>
      </c>
      <c r="P54" s="55">
        <f t="shared" si="3"/>
        <v>100</v>
      </c>
    </row>
    <row r="55" spans="2:16" ht="15">
      <c r="B55" s="9" t="s">
        <v>10</v>
      </c>
      <c r="C55" s="9">
        <v>54</v>
      </c>
      <c r="D55" s="9">
        <v>54</v>
      </c>
      <c r="E55" s="9">
        <v>0</v>
      </c>
      <c r="F55" s="9">
        <v>0</v>
      </c>
      <c r="L55" s="9" t="s">
        <v>10</v>
      </c>
      <c r="M55" s="55">
        <f t="shared" si="0"/>
        <v>100</v>
      </c>
      <c r="N55" s="33">
        <f t="shared" si="1"/>
        <v>0</v>
      </c>
      <c r="O55" s="33">
        <f t="shared" si="2"/>
        <v>0</v>
      </c>
      <c r="P55" s="55">
        <f t="shared" si="3"/>
        <v>100</v>
      </c>
    </row>
    <row r="56" spans="13:16" ht="15">
      <c r="M56" s="55"/>
      <c r="N56" s="33"/>
      <c r="O56" s="33"/>
      <c r="P56" s="55"/>
    </row>
    <row r="58" spans="2:3" ht="15">
      <c r="B58" s="83" t="s">
        <v>65</v>
      </c>
      <c r="C58" s="84"/>
    </row>
    <row r="59" spans="2:3" ht="15">
      <c r="B59" s="83" t="s">
        <v>14</v>
      </c>
      <c r="C59" s="83" t="s">
        <v>66</v>
      </c>
    </row>
    <row r="64" ht="15">
      <c r="C64" s="34"/>
    </row>
    <row r="68" ht="15">
      <c r="C68" s="3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8"/>
  <sheetViews>
    <sheetView showGridLines="0" workbookViewId="0" topLeftCell="A1">
      <selection activeCell="B35" sqref="B35:E35"/>
    </sheetView>
  </sheetViews>
  <sheetFormatPr defaultColWidth="9.140625" defaultRowHeight="15"/>
  <cols>
    <col min="1" max="1" width="9.140625" style="16" customWidth="1"/>
    <col min="2" max="2" width="15.00390625" style="16" customWidth="1"/>
    <col min="3" max="5" width="9.140625" style="16" customWidth="1"/>
    <col min="6" max="6" width="16.7109375" style="16" customWidth="1"/>
    <col min="7" max="16384" width="9.140625" style="16" customWidth="1"/>
  </cols>
  <sheetData>
    <row r="2" ht="15.75">
      <c r="B2" s="145" t="s">
        <v>125</v>
      </c>
    </row>
    <row r="3" ht="12.75">
      <c r="B3" s="146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>
      <c r="B21" s="35"/>
    </row>
    <row r="22" ht="12">
      <c r="B22" s="44"/>
    </row>
    <row r="23" ht="12"/>
    <row r="24" ht="12"/>
    <row r="25" ht="12"/>
    <row r="26" ht="12"/>
    <row r="27" ht="12"/>
    <row r="28" ht="12"/>
    <row r="29" ht="12"/>
    <row r="30" ht="15" customHeight="1">
      <c r="B30" s="44"/>
    </row>
    <row r="31" ht="15" customHeight="1">
      <c r="B31" s="44"/>
    </row>
    <row r="32" ht="15" customHeight="1">
      <c r="B32" s="44"/>
    </row>
    <row r="33" ht="15" customHeight="1">
      <c r="B33" s="44"/>
    </row>
    <row r="34" ht="15" customHeight="1">
      <c r="B34" s="44"/>
    </row>
    <row r="35" ht="15">
      <c r="B35" s="16" t="s">
        <v>74</v>
      </c>
    </row>
    <row r="57" spans="6:7" ht="15">
      <c r="F57" s="53" t="s">
        <v>18</v>
      </c>
      <c r="G57" s="141" t="s">
        <v>22</v>
      </c>
    </row>
    <row r="58" spans="6:7" ht="15">
      <c r="F58" s="8" t="s">
        <v>2</v>
      </c>
      <c r="G58" s="142">
        <v>1100</v>
      </c>
    </row>
    <row r="59" spans="6:7" ht="15">
      <c r="F59" s="8" t="s">
        <v>4</v>
      </c>
      <c r="G59" s="142">
        <v>571</v>
      </c>
    </row>
    <row r="60" spans="6:7" ht="15">
      <c r="F60" s="8" t="s">
        <v>32</v>
      </c>
      <c r="G60" s="142">
        <v>569</v>
      </c>
    </row>
    <row r="61" spans="6:7" ht="15">
      <c r="F61" s="8" t="s">
        <v>34</v>
      </c>
      <c r="G61" s="142">
        <v>509</v>
      </c>
    </row>
    <row r="62" spans="6:7" ht="15">
      <c r="F62" s="8" t="s">
        <v>40</v>
      </c>
      <c r="G62" s="142">
        <v>291</v>
      </c>
    </row>
    <row r="63" spans="6:7" ht="15">
      <c r="F63" s="8" t="s">
        <v>35</v>
      </c>
      <c r="G63" s="142">
        <v>285</v>
      </c>
    </row>
    <row r="64" spans="6:7" ht="15">
      <c r="F64" s="8" t="s">
        <v>39</v>
      </c>
      <c r="G64" s="142">
        <v>245</v>
      </c>
    </row>
    <row r="65" spans="6:7" ht="15">
      <c r="F65" s="8" t="s">
        <v>41</v>
      </c>
      <c r="G65" s="142">
        <v>238</v>
      </c>
    </row>
    <row r="66" spans="6:7" ht="15">
      <c r="F66" s="8" t="s">
        <v>49</v>
      </c>
      <c r="G66" s="142">
        <v>172</v>
      </c>
    </row>
    <row r="67" spans="6:7" ht="15">
      <c r="F67" s="15" t="s">
        <v>25</v>
      </c>
      <c r="G67" s="143">
        <v>1418</v>
      </c>
    </row>
    <row r="68" spans="2:3" ht="15">
      <c r="B68"/>
      <c r="C68"/>
    </row>
    <row r="70" spans="2:3" ht="15">
      <c r="B70" s="138" t="s">
        <v>78</v>
      </c>
      <c r="C70" s="139" t="s">
        <v>97</v>
      </c>
    </row>
    <row r="71" spans="2:3" ht="15">
      <c r="B71" s="140" t="s">
        <v>13</v>
      </c>
      <c r="C71" s="144">
        <v>1312</v>
      </c>
    </row>
    <row r="72" spans="2:3" ht="15">
      <c r="B72" s="140" t="s">
        <v>2</v>
      </c>
      <c r="C72" s="144">
        <v>1100</v>
      </c>
    </row>
    <row r="73" spans="2:3" ht="15">
      <c r="B73" s="140" t="s">
        <v>4</v>
      </c>
      <c r="C73" s="144">
        <v>571</v>
      </c>
    </row>
    <row r="74" spans="2:3" ht="15">
      <c r="B74" s="140" t="s">
        <v>32</v>
      </c>
      <c r="C74" s="144">
        <v>569</v>
      </c>
    </row>
    <row r="75" spans="2:3" ht="15">
      <c r="B75" s="140" t="s">
        <v>34</v>
      </c>
      <c r="C75" s="144">
        <v>509</v>
      </c>
    </row>
    <row r="76" spans="2:3" ht="15">
      <c r="B76" s="140" t="s">
        <v>40</v>
      </c>
      <c r="C76" s="144">
        <v>291</v>
      </c>
    </row>
    <row r="77" spans="2:3" ht="15">
      <c r="B77" s="140" t="s">
        <v>35</v>
      </c>
      <c r="C77" s="144">
        <v>285</v>
      </c>
    </row>
    <row r="78" spans="2:3" ht="15">
      <c r="B78" s="140" t="s">
        <v>39</v>
      </c>
      <c r="C78" s="144">
        <v>245</v>
      </c>
    </row>
    <row r="79" spans="2:3" ht="15">
      <c r="B79" s="140" t="s">
        <v>41</v>
      </c>
      <c r="C79" s="144">
        <v>238</v>
      </c>
    </row>
    <row r="80" spans="2:3" ht="15">
      <c r="B80" s="140" t="s">
        <v>49</v>
      </c>
      <c r="C80" s="144">
        <v>172</v>
      </c>
    </row>
    <row r="81" spans="2:3" ht="15">
      <c r="B81" s="140" t="s">
        <v>30</v>
      </c>
      <c r="C81" s="144">
        <v>160</v>
      </c>
    </row>
    <row r="82" spans="2:3" ht="15">
      <c r="B82" s="140" t="s">
        <v>31</v>
      </c>
      <c r="C82" s="144">
        <v>150</v>
      </c>
    </row>
    <row r="83" spans="2:13" ht="15">
      <c r="B83" s="140" t="s">
        <v>7</v>
      </c>
      <c r="C83" s="144">
        <v>137</v>
      </c>
      <c r="M83" s="16" t="s">
        <v>95</v>
      </c>
    </row>
    <row r="84" spans="2:3" ht="15">
      <c r="B84" s="140" t="s">
        <v>43</v>
      </c>
      <c r="C84" s="144">
        <v>126</v>
      </c>
    </row>
    <row r="85" spans="2:3" ht="15">
      <c r="B85" s="140" t="s">
        <v>38</v>
      </c>
      <c r="C85" s="144">
        <v>122</v>
      </c>
    </row>
    <row r="86" spans="2:3" ht="15">
      <c r="B86" s="140" t="s">
        <v>6</v>
      </c>
      <c r="C86" s="144">
        <v>111</v>
      </c>
    </row>
    <row r="87" spans="2:3" ht="15">
      <c r="B87" s="140" t="s">
        <v>33</v>
      </c>
      <c r="C87" s="144">
        <v>104</v>
      </c>
    </row>
    <row r="88" spans="2:3" ht="15">
      <c r="B88" s="140" t="s">
        <v>10</v>
      </c>
      <c r="C88" s="144">
        <v>84</v>
      </c>
    </row>
    <row r="89" spans="2:3" ht="15">
      <c r="B89" s="140" t="s">
        <v>87</v>
      </c>
      <c r="C89" s="144">
        <v>69</v>
      </c>
    </row>
    <row r="90" spans="2:3" ht="15">
      <c r="B90" s="140" t="s">
        <v>8</v>
      </c>
      <c r="C90" s="161">
        <v>62</v>
      </c>
    </row>
    <row r="91" spans="2:3" ht="15">
      <c r="B91" s="140" t="s">
        <v>36</v>
      </c>
      <c r="C91" s="144">
        <v>57</v>
      </c>
    </row>
    <row r="92" spans="2:3" ht="15">
      <c r="B92" s="140" t="s">
        <v>1</v>
      </c>
      <c r="C92" s="161">
        <v>54</v>
      </c>
    </row>
    <row r="93" spans="2:3" ht="15">
      <c r="B93" s="140" t="s">
        <v>3</v>
      </c>
      <c r="C93" s="144">
        <v>46</v>
      </c>
    </row>
    <row r="94" spans="2:3" ht="15">
      <c r="B94" s="140" t="s">
        <v>42</v>
      </c>
      <c r="C94" s="144">
        <v>42</v>
      </c>
    </row>
    <row r="95" spans="2:3" ht="15">
      <c r="B95" s="140" t="s">
        <v>5</v>
      </c>
      <c r="C95" s="144">
        <v>30</v>
      </c>
    </row>
    <row r="96" spans="2:3" ht="15">
      <c r="B96" s="140" t="s">
        <v>37</v>
      </c>
      <c r="C96" s="144">
        <v>27</v>
      </c>
    </row>
    <row r="97" spans="2:3" ht="15">
      <c r="B97" s="140" t="s">
        <v>9</v>
      </c>
      <c r="C97" s="144">
        <v>27</v>
      </c>
    </row>
    <row r="98" spans="2:3" ht="15">
      <c r="B98" s="140" t="s">
        <v>48</v>
      </c>
      <c r="C98" s="144">
        <v>10</v>
      </c>
    </row>
  </sheetData>
  <autoFilter ref="B70:C98">
    <sortState ref="B71:C98">
      <sortCondition descending="1" sortBy="value" ref="C71:C98"/>
    </sortState>
  </autoFilter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8"/>
  <sheetViews>
    <sheetView showGridLines="0" workbookViewId="0" topLeftCell="A1">
      <selection activeCell="B36" sqref="B36:F36"/>
    </sheetView>
  </sheetViews>
  <sheetFormatPr defaultColWidth="9.140625" defaultRowHeight="15"/>
  <cols>
    <col min="1" max="1" width="9.140625" style="9" customWidth="1"/>
    <col min="2" max="2" width="12.00390625" style="9" customWidth="1"/>
    <col min="3" max="3" width="11.28125" style="9" bestFit="1" customWidth="1"/>
    <col min="4" max="4" width="9.140625" style="9" customWidth="1"/>
    <col min="5" max="5" width="9.421875" style="9" bestFit="1" customWidth="1"/>
    <col min="6" max="6" width="15.57421875" style="9" customWidth="1"/>
    <col min="7" max="16384" width="9.140625" style="9" customWidth="1"/>
  </cols>
  <sheetData>
    <row r="2" spans="2:8" ht="15.75">
      <c r="B2" s="145" t="s">
        <v>122</v>
      </c>
      <c r="H2" s="3"/>
    </row>
    <row r="3" spans="2:8" ht="12.75">
      <c r="B3" s="152" t="s">
        <v>11</v>
      </c>
      <c r="H3" s="52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5" customHeight="1">
      <c r="B35" s="52"/>
    </row>
    <row r="36" ht="15">
      <c r="B36" s="9" t="s">
        <v>27</v>
      </c>
    </row>
    <row r="50" ht="15">
      <c r="A50" s="30"/>
    </row>
    <row r="51" ht="15">
      <c r="A51" s="30"/>
    </row>
    <row r="52" ht="15">
      <c r="A52" s="30"/>
    </row>
    <row r="53" ht="15">
      <c r="A53" s="30"/>
    </row>
    <row r="54" ht="15">
      <c r="A54" s="30"/>
    </row>
    <row r="55" ht="15">
      <c r="A55" s="30"/>
    </row>
    <row r="56" spans="1:2" ht="15">
      <c r="A56" s="30"/>
      <c r="B56" s="9" t="s">
        <v>53</v>
      </c>
    </row>
    <row r="57" ht="15">
      <c r="A57" s="30"/>
    </row>
    <row r="58" spans="1:17" ht="15">
      <c r="A58" s="30"/>
      <c r="B58" s="46"/>
      <c r="C58" s="2" t="s">
        <v>54</v>
      </c>
      <c r="D58" s="2" t="s">
        <v>17</v>
      </c>
      <c r="E58" s="2" t="s">
        <v>55</v>
      </c>
      <c r="F58" s="2" t="s">
        <v>56</v>
      </c>
      <c r="G58" s="2" t="s">
        <v>57</v>
      </c>
      <c r="L58" s="46"/>
      <c r="M58" s="2" t="s">
        <v>54</v>
      </c>
      <c r="N58" s="2" t="s">
        <v>17</v>
      </c>
      <c r="O58" s="2" t="s">
        <v>55</v>
      </c>
      <c r="P58" s="2" t="s">
        <v>56</v>
      </c>
      <c r="Q58" s="2" t="s">
        <v>61</v>
      </c>
    </row>
    <row r="59" spans="1:17" ht="15">
      <c r="A59" s="30"/>
      <c r="B59" s="51" t="s">
        <v>23</v>
      </c>
      <c r="C59" s="31">
        <f>SUM(C60:C86)</f>
        <v>3297</v>
      </c>
      <c r="D59" s="31">
        <f>SUM(D60:D86)</f>
        <v>1755</v>
      </c>
      <c r="E59" s="31">
        <f>SUM(E60:E86)</f>
        <v>150</v>
      </c>
      <c r="F59" s="31">
        <f>SUM(F60:F86)</f>
        <v>21</v>
      </c>
      <c r="G59" s="31">
        <f>SUM(G60:G86)</f>
        <v>181</v>
      </c>
      <c r="I59" s="34">
        <f>SUM(C59:G59)</f>
        <v>5404</v>
      </c>
      <c r="L59" s="51" t="s">
        <v>23</v>
      </c>
      <c r="M59" s="31">
        <f>SUM(M60:M86)</f>
        <v>3297</v>
      </c>
      <c r="N59" s="31">
        <f>SUM(N60:N86)</f>
        <v>1755</v>
      </c>
      <c r="O59" s="31">
        <f>SUM(O60:O86)</f>
        <v>150</v>
      </c>
      <c r="P59" s="31">
        <f>SUM(P60:P86)</f>
        <v>21</v>
      </c>
      <c r="Q59" s="31">
        <f>SUM(Q60:Q86)</f>
        <v>181</v>
      </c>
    </row>
    <row r="60" spans="1:17" ht="15">
      <c r="A60" s="30"/>
      <c r="B60" s="4" t="s">
        <v>30</v>
      </c>
      <c r="C60" s="26">
        <v>71</v>
      </c>
      <c r="D60" s="26">
        <v>61</v>
      </c>
      <c r="E60" s="26">
        <v>0</v>
      </c>
      <c r="F60" s="26">
        <v>0</v>
      </c>
      <c r="G60" s="26">
        <v>28</v>
      </c>
      <c r="I60" s="34">
        <f>SUM(C60:G60)</f>
        <v>160</v>
      </c>
      <c r="J60" s="33">
        <f>I60/$I$59*100</f>
        <v>2.9607698001480385</v>
      </c>
      <c r="L60" s="4" t="s">
        <v>30</v>
      </c>
      <c r="M60" s="26">
        <v>71</v>
      </c>
      <c r="N60" s="26">
        <v>61</v>
      </c>
      <c r="O60" s="26">
        <v>0</v>
      </c>
      <c r="P60" s="26">
        <v>0</v>
      </c>
      <c r="Q60" s="26">
        <v>28</v>
      </c>
    </row>
    <row r="61" spans="1:17" ht="15">
      <c r="A61" s="30"/>
      <c r="B61" s="5" t="s">
        <v>1</v>
      </c>
      <c r="C61" s="27">
        <v>28</v>
      </c>
      <c r="D61" s="27">
        <v>15</v>
      </c>
      <c r="E61" s="27">
        <v>5</v>
      </c>
      <c r="F61" s="27">
        <v>0</v>
      </c>
      <c r="G61" s="27">
        <v>6</v>
      </c>
      <c r="I61" s="34">
        <f aca="true" t="shared" si="0" ref="I61:I86">SUM(C61:G61)</f>
        <v>54</v>
      </c>
      <c r="J61" s="33">
        <f aca="true" t="shared" si="1" ref="J61:J86">I61/$I$59*100</f>
        <v>0.9992598075499629</v>
      </c>
      <c r="L61" s="5" t="s">
        <v>1</v>
      </c>
      <c r="M61" s="27">
        <v>28</v>
      </c>
      <c r="N61" s="27">
        <v>15</v>
      </c>
      <c r="O61" s="27">
        <v>5</v>
      </c>
      <c r="P61" s="27">
        <v>0</v>
      </c>
      <c r="Q61" s="27">
        <v>6</v>
      </c>
    </row>
    <row r="62" spans="1:17" ht="15">
      <c r="A62" s="30"/>
      <c r="B62" s="140" t="s">
        <v>87</v>
      </c>
      <c r="C62" s="27">
        <v>65</v>
      </c>
      <c r="D62" s="27">
        <v>4</v>
      </c>
      <c r="E62" s="27">
        <v>0</v>
      </c>
      <c r="F62" s="27">
        <v>0</v>
      </c>
      <c r="G62" s="27">
        <v>0</v>
      </c>
      <c r="I62" s="34">
        <f t="shared" si="0"/>
        <v>69</v>
      </c>
      <c r="J62" s="33">
        <f t="shared" si="1"/>
        <v>1.2768319763138416</v>
      </c>
      <c r="L62" s="140" t="s">
        <v>87</v>
      </c>
      <c r="M62" s="27">
        <v>65</v>
      </c>
      <c r="N62" s="27">
        <v>4</v>
      </c>
      <c r="O62" s="27">
        <v>0</v>
      </c>
      <c r="P62" s="27">
        <v>0</v>
      </c>
      <c r="Q62" s="27">
        <v>0</v>
      </c>
    </row>
    <row r="63" spans="1:17" ht="15">
      <c r="A63" s="30"/>
      <c r="B63" s="5" t="s">
        <v>31</v>
      </c>
      <c r="C63" s="27">
        <v>57</v>
      </c>
      <c r="D63" s="27">
        <v>72</v>
      </c>
      <c r="E63" s="27">
        <v>2</v>
      </c>
      <c r="F63" s="27">
        <v>6</v>
      </c>
      <c r="G63" s="27">
        <v>13</v>
      </c>
      <c r="I63" s="34">
        <f t="shared" si="0"/>
        <v>150</v>
      </c>
      <c r="J63" s="33">
        <f t="shared" si="1"/>
        <v>2.775721687638786</v>
      </c>
      <c r="L63" s="5" t="s">
        <v>31</v>
      </c>
      <c r="M63" s="27">
        <v>57</v>
      </c>
      <c r="N63" s="27">
        <v>72</v>
      </c>
      <c r="O63" s="27">
        <v>2</v>
      </c>
      <c r="P63" s="27">
        <v>6</v>
      </c>
      <c r="Q63" s="27">
        <v>13</v>
      </c>
    </row>
    <row r="64" spans="1:17" ht="15">
      <c r="A64" s="30"/>
      <c r="B64" s="5" t="s">
        <v>2</v>
      </c>
      <c r="C64" s="27">
        <v>576</v>
      </c>
      <c r="D64" s="27">
        <v>453</v>
      </c>
      <c r="E64" s="27">
        <v>7</v>
      </c>
      <c r="F64" s="27">
        <v>0</v>
      </c>
      <c r="G64" s="27">
        <v>64</v>
      </c>
      <c r="I64" s="34">
        <f t="shared" si="0"/>
        <v>1100</v>
      </c>
      <c r="J64" s="33">
        <f t="shared" si="1"/>
        <v>20.355292376017765</v>
      </c>
      <c r="L64" s="5" t="s">
        <v>2</v>
      </c>
      <c r="M64" s="27">
        <v>576</v>
      </c>
      <c r="N64" s="27">
        <v>453</v>
      </c>
      <c r="O64" s="27">
        <v>7</v>
      </c>
      <c r="P64" s="27">
        <v>0</v>
      </c>
      <c r="Q64" s="27">
        <v>64</v>
      </c>
    </row>
    <row r="65" spans="1:17" ht="15">
      <c r="A65" s="30"/>
      <c r="B65" s="5" t="s">
        <v>3</v>
      </c>
      <c r="C65" s="27">
        <v>35</v>
      </c>
      <c r="D65" s="27">
        <v>0</v>
      </c>
      <c r="E65" s="27">
        <v>9</v>
      </c>
      <c r="F65" s="27">
        <v>2</v>
      </c>
      <c r="G65" s="27">
        <v>0</v>
      </c>
      <c r="I65" s="34">
        <f t="shared" si="0"/>
        <v>46</v>
      </c>
      <c r="J65" s="33">
        <f t="shared" si="1"/>
        <v>0.8512213175425611</v>
      </c>
      <c r="L65" s="5" t="s">
        <v>3</v>
      </c>
      <c r="M65" s="27">
        <v>35</v>
      </c>
      <c r="N65" s="27">
        <v>0</v>
      </c>
      <c r="O65" s="27">
        <v>9</v>
      </c>
      <c r="P65" s="27">
        <v>2</v>
      </c>
      <c r="Q65" s="27">
        <v>0</v>
      </c>
    </row>
    <row r="66" spans="1:17" ht="15">
      <c r="A66" s="30"/>
      <c r="B66" s="5" t="s">
        <v>32</v>
      </c>
      <c r="C66" s="27">
        <v>502</v>
      </c>
      <c r="D66" s="27">
        <v>31</v>
      </c>
      <c r="E66" s="27">
        <v>26</v>
      </c>
      <c r="F66" s="27">
        <v>0</v>
      </c>
      <c r="G66" s="27">
        <v>10</v>
      </c>
      <c r="I66" s="34">
        <f t="shared" si="0"/>
        <v>569</v>
      </c>
      <c r="J66" s="33">
        <f t="shared" si="1"/>
        <v>10.529237601776462</v>
      </c>
      <c r="L66" s="5" t="s">
        <v>32</v>
      </c>
      <c r="M66" s="27">
        <v>502</v>
      </c>
      <c r="N66" s="27">
        <v>31</v>
      </c>
      <c r="O66" s="27">
        <v>26</v>
      </c>
      <c r="P66" s="27">
        <v>0</v>
      </c>
      <c r="Q66" s="27">
        <v>10</v>
      </c>
    </row>
    <row r="67" spans="1:17" ht="15">
      <c r="A67" s="30"/>
      <c r="B67" s="5" t="s">
        <v>33</v>
      </c>
      <c r="C67" s="27">
        <v>75</v>
      </c>
      <c r="D67" s="27">
        <v>24</v>
      </c>
      <c r="E67" s="27">
        <v>5</v>
      </c>
      <c r="F67" s="27">
        <v>0</v>
      </c>
      <c r="G67" s="27">
        <v>0</v>
      </c>
      <c r="I67" s="34">
        <f t="shared" si="0"/>
        <v>104</v>
      </c>
      <c r="J67" s="33">
        <f t="shared" si="1"/>
        <v>1.924500370096225</v>
      </c>
      <c r="L67" s="5" t="s">
        <v>33</v>
      </c>
      <c r="M67" s="27">
        <v>75</v>
      </c>
      <c r="N67" s="27">
        <v>24</v>
      </c>
      <c r="O67" s="27">
        <v>5</v>
      </c>
      <c r="P67" s="27">
        <v>0</v>
      </c>
      <c r="Q67" s="27">
        <v>0</v>
      </c>
    </row>
    <row r="68" spans="1:17" ht="15">
      <c r="A68" s="30"/>
      <c r="B68" s="5" t="s">
        <v>34</v>
      </c>
      <c r="C68" s="162">
        <v>380</v>
      </c>
      <c r="D68" s="162">
        <v>78</v>
      </c>
      <c r="E68" s="162">
        <v>37</v>
      </c>
      <c r="F68" s="162">
        <v>4</v>
      </c>
      <c r="G68" s="162">
        <v>10</v>
      </c>
      <c r="I68" s="34">
        <f t="shared" si="0"/>
        <v>509</v>
      </c>
      <c r="J68" s="33">
        <f t="shared" si="1"/>
        <v>9.418948926720947</v>
      </c>
      <c r="L68" s="5" t="s">
        <v>34</v>
      </c>
      <c r="M68" s="162">
        <v>380</v>
      </c>
      <c r="N68" s="162">
        <v>78</v>
      </c>
      <c r="O68" s="162">
        <v>37</v>
      </c>
      <c r="P68" s="162">
        <v>4</v>
      </c>
      <c r="Q68" s="162">
        <v>10</v>
      </c>
    </row>
    <row r="69" spans="1:17" ht="15">
      <c r="A69" s="30"/>
      <c r="B69" s="5" t="s">
        <v>4</v>
      </c>
      <c r="C69" s="27">
        <v>401</v>
      </c>
      <c r="D69" s="27">
        <v>159</v>
      </c>
      <c r="E69" s="27">
        <v>0</v>
      </c>
      <c r="F69" s="27">
        <v>3</v>
      </c>
      <c r="G69" s="27">
        <v>8</v>
      </c>
      <c r="I69" s="34">
        <f t="shared" si="0"/>
        <v>571</v>
      </c>
      <c r="J69" s="33">
        <f t="shared" si="1"/>
        <v>10.566247224278312</v>
      </c>
      <c r="L69" s="5" t="s">
        <v>4</v>
      </c>
      <c r="M69" s="27">
        <v>401</v>
      </c>
      <c r="N69" s="27">
        <v>159</v>
      </c>
      <c r="O69" s="27">
        <v>0</v>
      </c>
      <c r="P69" s="27">
        <v>3</v>
      </c>
      <c r="Q69" s="27">
        <v>8</v>
      </c>
    </row>
    <row r="70" spans="1:17" ht="15">
      <c r="A70" s="30"/>
      <c r="B70" s="5" t="s">
        <v>5</v>
      </c>
      <c r="C70" s="27">
        <v>26</v>
      </c>
      <c r="D70" s="27">
        <v>4</v>
      </c>
      <c r="E70" s="27">
        <v>0</v>
      </c>
      <c r="F70" s="27">
        <v>0</v>
      </c>
      <c r="G70" s="27">
        <v>6</v>
      </c>
      <c r="I70" s="34">
        <f t="shared" si="0"/>
        <v>36</v>
      </c>
      <c r="J70" s="33">
        <f t="shared" si="1"/>
        <v>0.6661732050333087</v>
      </c>
      <c r="L70" s="5" t="s">
        <v>5</v>
      </c>
      <c r="M70" s="27">
        <v>26</v>
      </c>
      <c r="N70" s="27">
        <v>4</v>
      </c>
      <c r="O70" s="27">
        <v>0</v>
      </c>
      <c r="P70" s="27">
        <v>0</v>
      </c>
      <c r="Q70" s="27">
        <v>6</v>
      </c>
    </row>
    <row r="71" spans="1:17" ht="15">
      <c r="A71" s="30"/>
      <c r="B71" s="5" t="s">
        <v>35</v>
      </c>
      <c r="C71" s="27">
        <v>167</v>
      </c>
      <c r="D71" s="27">
        <v>110</v>
      </c>
      <c r="E71" s="27">
        <v>3</v>
      </c>
      <c r="F71" s="27">
        <v>1</v>
      </c>
      <c r="G71" s="27">
        <v>4</v>
      </c>
      <c r="I71" s="34">
        <f t="shared" si="0"/>
        <v>285</v>
      </c>
      <c r="J71" s="33">
        <f t="shared" si="1"/>
        <v>5.273871206513694</v>
      </c>
      <c r="L71" s="5" t="s">
        <v>35</v>
      </c>
      <c r="M71" s="27">
        <v>167</v>
      </c>
      <c r="N71" s="27">
        <v>110</v>
      </c>
      <c r="O71" s="27">
        <v>3</v>
      </c>
      <c r="P71" s="27">
        <v>1</v>
      </c>
      <c r="Q71" s="27">
        <v>4</v>
      </c>
    </row>
    <row r="72" spans="1:17" ht="15">
      <c r="A72" s="30"/>
      <c r="B72" s="5" t="s">
        <v>48</v>
      </c>
      <c r="C72" s="27">
        <v>10</v>
      </c>
      <c r="D72" s="27">
        <v>0</v>
      </c>
      <c r="E72" s="27">
        <v>0</v>
      </c>
      <c r="F72" s="27">
        <v>0</v>
      </c>
      <c r="G72" s="27">
        <v>0</v>
      </c>
      <c r="I72" s="34">
        <f t="shared" si="0"/>
        <v>10</v>
      </c>
      <c r="J72" s="33">
        <f t="shared" si="1"/>
        <v>0.1850481125092524</v>
      </c>
      <c r="L72" s="5" t="s">
        <v>48</v>
      </c>
      <c r="M72" s="27">
        <v>10</v>
      </c>
      <c r="N72" s="27">
        <v>0</v>
      </c>
      <c r="O72" s="27">
        <v>0</v>
      </c>
      <c r="P72" s="27">
        <v>0</v>
      </c>
      <c r="Q72" s="27">
        <v>0</v>
      </c>
    </row>
    <row r="73" spans="1:17" ht="15">
      <c r="A73" s="30"/>
      <c r="B73" s="5" t="s">
        <v>36</v>
      </c>
      <c r="C73" s="27">
        <v>50</v>
      </c>
      <c r="D73" s="27">
        <v>0</v>
      </c>
      <c r="E73" s="27">
        <v>7</v>
      </c>
      <c r="F73" s="27">
        <v>0</v>
      </c>
      <c r="G73" s="27">
        <v>0</v>
      </c>
      <c r="I73" s="34">
        <f t="shared" si="0"/>
        <v>57</v>
      </c>
      <c r="J73" s="33">
        <f t="shared" si="1"/>
        <v>1.0547742413027388</v>
      </c>
      <c r="L73" s="5" t="s">
        <v>36</v>
      </c>
      <c r="M73" s="27">
        <v>50</v>
      </c>
      <c r="N73" s="27">
        <v>0</v>
      </c>
      <c r="O73" s="27">
        <v>7</v>
      </c>
      <c r="P73" s="27">
        <v>0</v>
      </c>
      <c r="Q73" s="27">
        <v>0</v>
      </c>
    </row>
    <row r="74" spans="1:17" ht="15">
      <c r="A74" s="30"/>
      <c r="B74" s="5" t="s">
        <v>37</v>
      </c>
      <c r="C74" s="27">
        <v>16</v>
      </c>
      <c r="D74" s="27">
        <v>10</v>
      </c>
      <c r="E74" s="27">
        <v>1</v>
      </c>
      <c r="F74" s="27">
        <v>0</v>
      </c>
      <c r="G74" s="27">
        <v>0</v>
      </c>
      <c r="I74" s="34">
        <f t="shared" si="0"/>
        <v>27</v>
      </c>
      <c r="J74" s="33">
        <f t="shared" si="1"/>
        <v>0.49962990377498145</v>
      </c>
      <c r="L74" s="5" t="s">
        <v>37</v>
      </c>
      <c r="M74" s="27">
        <v>16</v>
      </c>
      <c r="N74" s="27">
        <v>10</v>
      </c>
      <c r="O74" s="27">
        <v>1</v>
      </c>
      <c r="P74" s="27">
        <v>0</v>
      </c>
      <c r="Q74" s="27">
        <v>0</v>
      </c>
    </row>
    <row r="75" spans="1:17" ht="15">
      <c r="A75" s="30"/>
      <c r="B75" s="5" t="s">
        <v>38</v>
      </c>
      <c r="C75" s="27">
        <v>17</v>
      </c>
      <c r="D75" s="27">
        <v>83</v>
      </c>
      <c r="E75" s="27">
        <v>0</v>
      </c>
      <c r="F75" s="27">
        <v>0</v>
      </c>
      <c r="G75" s="27">
        <v>22</v>
      </c>
      <c r="I75" s="34">
        <f t="shared" si="0"/>
        <v>122</v>
      </c>
      <c r="J75" s="33">
        <f t="shared" si="1"/>
        <v>2.2575869726128794</v>
      </c>
      <c r="L75" s="5" t="s">
        <v>38</v>
      </c>
      <c r="M75" s="27">
        <v>17</v>
      </c>
      <c r="N75" s="27">
        <v>83</v>
      </c>
      <c r="O75" s="27">
        <v>0</v>
      </c>
      <c r="P75" s="27">
        <v>0</v>
      </c>
      <c r="Q75" s="27">
        <v>22</v>
      </c>
    </row>
    <row r="76" spans="1:17" ht="15">
      <c r="A76" s="30"/>
      <c r="B76" s="5" t="s">
        <v>6</v>
      </c>
      <c r="C76" s="27">
        <v>92</v>
      </c>
      <c r="D76" s="27">
        <v>12</v>
      </c>
      <c r="E76" s="27">
        <v>4</v>
      </c>
      <c r="F76" s="27">
        <v>1</v>
      </c>
      <c r="G76" s="27">
        <v>2</v>
      </c>
      <c r="I76" s="34">
        <f t="shared" si="0"/>
        <v>111</v>
      </c>
      <c r="J76" s="33">
        <f t="shared" si="1"/>
        <v>2.054034048852702</v>
      </c>
      <c r="L76" s="5" t="s">
        <v>6</v>
      </c>
      <c r="M76" s="27">
        <v>92</v>
      </c>
      <c r="N76" s="27">
        <v>12</v>
      </c>
      <c r="O76" s="27">
        <v>4</v>
      </c>
      <c r="P76" s="27">
        <v>1</v>
      </c>
      <c r="Q76" s="27">
        <v>2</v>
      </c>
    </row>
    <row r="77" spans="1:17" ht="15">
      <c r="A77" s="30"/>
      <c r="B77" s="5" t="s">
        <v>49</v>
      </c>
      <c r="C77" s="27">
        <v>11</v>
      </c>
      <c r="D77" s="27">
        <v>160</v>
      </c>
      <c r="E77" s="27">
        <v>0</v>
      </c>
      <c r="F77" s="27">
        <v>1</v>
      </c>
      <c r="G77" s="27">
        <v>0</v>
      </c>
      <c r="I77" s="34">
        <f t="shared" si="0"/>
        <v>172</v>
      </c>
      <c r="J77" s="33">
        <f t="shared" si="1"/>
        <v>3.182827535159141</v>
      </c>
      <c r="L77" s="5" t="s">
        <v>49</v>
      </c>
      <c r="M77" s="27">
        <v>11</v>
      </c>
      <c r="N77" s="27">
        <v>160</v>
      </c>
      <c r="O77" s="27">
        <v>0</v>
      </c>
      <c r="P77" s="27">
        <v>1</v>
      </c>
      <c r="Q77" s="27">
        <v>0</v>
      </c>
    </row>
    <row r="78" spans="1:17" ht="15">
      <c r="A78" s="30"/>
      <c r="B78" s="5" t="s">
        <v>39</v>
      </c>
      <c r="C78" s="27">
        <v>212</v>
      </c>
      <c r="D78" s="27">
        <v>29</v>
      </c>
      <c r="E78" s="27">
        <v>0</v>
      </c>
      <c r="F78" s="27">
        <v>0</v>
      </c>
      <c r="G78" s="27">
        <v>4</v>
      </c>
      <c r="I78" s="34">
        <f t="shared" si="0"/>
        <v>245</v>
      </c>
      <c r="J78" s="33">
        <f t="shared" si="1"/>
        <v>4.533678756476684</v>
      </c>
      <c r="L78" s="5" t="s">
        <v>39</v>
      </c>
      <c r="M78" s="27">
        <v>212</v>
      </c>
      <c r="N78" s="27">
        <v>29</v>
      </c>
      <c r="O78" s="27">
        <v>0</v>
      </c>
      <c r="P78" s="27">
        <v>0</v>
      </c>
      <c r="Q78" s="27">
        <v>4</v>
      </c>
    </row>
    <row r="79" spans="1:17" ht="15">
      <c r="A79" s="30"/>
      <c r="B79" s="5" t="s">
        <v>40</v>
      </c>
      <c r="C79" s="27">
        <v>86</v>
      </c>
      <c r="D79" s="27">
        <v>205</v>
      </c>
      <c r="E79" s="27">
        <v>0</v>
      </c>
      <c r="F79" s="27">
        <v>0</v>
      </c>
      <c r="G79" s="27">
        <v>0</v>
      </c>
      <c r="I79" s="34">
        <f t="shared" si="0"/>
        <v>291</v>
      </c>
      <c r="J79" s="33">
        <f t="shared" si="1"/>
        <v>5.384900074019245</v>
      </c>
      <c r="L79" s="5" t="s">
        <v>40</v>
      </c>
      <c r="M79" s="27">
        <v>86</v>
      </c>
      <c r="N79" s="27">
        <v>205</v>
      </c>
      <c r="O79" s="27">
        <v>0</v>
      </c>
      <c r="P79" s="27">
        <v>0</v>
      </c>
      <c r="Q79" s="27">
        <v>0</v>
      </c>
    </row>
    <row r="80" spans="1:17" ht="15">
      <c r="A80" s="30"/>
      <c r="B80" s="5" t="s">
        <v>7</v>
      </c>
      <c r="C80" s="27">
        <v>85</v>
      </c>
      <c r="D80" s="27">
        <v>37</v>
      </c>
      <c r="E80" s="27">
        <v>13</v>
      </c>
      <c r="F80" s="27">
        <v>2</v>
      </c>
      <c r="G80" s="27">
        <v>0</v>
      </c>
      <c r="I80" s="34">
        <f t="shared" si="0"/>
        <v>137</v>
      </c>
      <c r="J80" s="33">
        <f t="shared" si="1"/>
        <v>2.535159141376758</v>
      </c>
      <c r="L80" s="5" t="s">
        <v>7</v>
      </c>
      <c r="M80" s="27">
        <v>85</v>
      </c>
      <c r="N80" s="27">
        <v>37</v>
      </c>
      <c r="O80" s="27">
        <v>13</v>
      </c>
      <c r="P80" s="27">
        <v>2</v>
      </c>
      <c r="Q80" s="27">
        <v>0</v>
      </c>
    </row>
    <row r="81" spans="1:17" ht="15">
      <c r="A81" s="30"/>
      <c r="B81" s="5" t="s">
        <v>41</v>
      </c>
      <c r="C81" s="27">
        <v>118</v>
      </c>
      <c r="D81" s="27">
        <v>120</v>
      </c>
      <c r="E81" s="27">
        <v>0</v>
      </c>
      <c r="F81" s="27">
        <v>0</v>
      </c>
      <c r="G81" s="27">
        <v>0</v>
      </c>
      <c r="I81" s="34">
        <f t="shared" si="0"/>
        <v>238</v>
      </c>
      <c r="J81" s="33">
        <f t="shared" si="1"/>
        <v>4.404145077720207</v>
      </c>
      <c r="L81" s="5" t="s">
        <v>41</v>
      </c>
      <c r="M81" s="27">
        <v>118</v>
      </c>
      <c r="N81" s="27">
        <v>120</v>
      </c>
      <c r="O81" s="27">
        <v>0</v>
      </c>
      <c r="P81" s="27">
        <v>0</v>
      </c>
      <c r="Q81" s="27">
        <v>0</v>
      </c>
    </row>
    <row r="82" spans="1:17" ht="15">
      <c r="A82" s="30"/>
      <c r="B82" s="5" t="s">
        <v>8</v>
      </c>
      <c r="C82" s="27">
        <v>53</v>
      </c>
      <c r="D82" s="27">
        <v>9</v>
      </c>
      <c r="E82" s="27">
        <v>0</v>
      </c>
      <c r="F82" s="27">
        <v>0</v>
      </c>
      <c r="G82" s="27">
        <v>0</v>
      </c>
      <c r="I82" s="34">
        <f t="shared" si="0"/>
        <v>62</v>
      </c>
      <c r="J82" s="33">
        <f t="shared" si="1"/>
        <v>1.147298297557365</v>
      </c>
      <c r="L82" s="5" t="s">
        <v>8</v>
      </c>
      <c r="M82" s="27">
        <v>53</v>
      </c>
      <c r="N82" s="27">
        <v>9</v>
      </c>
      <c r="O82" s="27">
        <v>0</v>
      </c>
      <c r="P82" s="27">
        <v>0</v>
      </c>
      <c r="Q82" s="27">
        <v>0</v>
      </c>
    </row>
    <row r="83" spans="1:17" ht="15">
      <c r="A83" s="30"/>
      <c r="B83" s="5" t="s">
        <v>42</v>
      </c>
      <c r="C83" s="27">
        <v>26</v>
      </c>
      <c r="D83" s="27">
        <v>15</v>
      </c>
      <c r="E83" s="27">
        <v>0</v>
      </c>
      <c r="F83" s="27">
        <v>0</v>
      </c>
      <c r="G83" s="27">
        <v>1</v>
      </c>
      <c r="I83" s="34">
        <f t="shared" si="0"/>
        <v>42</v>
      </c>
      <c r="J83" s="33">
        <f t="shared" si="1"/>
        <v>0.7772020725388601</v>
      </c>
      <c r="L83" s="5" t="s">
        <v>42</v>
      </c>
      <c r="M83" s="27">
        <v>26</v>
      </c>
      <c r="N83" s="27">
        <v>15</v>
      </c>
      <c r="O83" s="27">
        <v>0</v>
      </c>
      <c r="P83" s="27">
        <v>0</v>
      </c>
      <c r="Q83" s="27">
        <v>1</v>
      </c>
    </row>
    <row r="84" spans="1:17" ht="15">
      <c r="A84" s="30"/>
      <c r="B84" s="5" t="s">
        <v>9</v>
      </c>
      <c r="C84" s="27">
        <v>6</v>
      </c>
      <c r="D84" s="27">
        <v>19</v>
      </c>
      <c r="E84" s="27">
        <v>0</v>
      </c>
      <c r="F84" s="27">
        <v>0</v>
      </c>
      <c r="G84" s="27">
        <v>2</v>
      </c>
      <c r="I84" s="34">
        <f t="shared" si="0"/>
        <v>27</v>
      </c>
      <c r="J84" s="33">
        <f t="shared" si="1"/>
        <v>0.49962990377498145</v>
      </c>
      <c r="L84" s="5" t="s">
        <v>9</v>
      </c>
      <c r="M84" s="27">
        <v>6</v>
      </c>
      <c r="N84" s="27">
        <v>19</v>
      </c>
      <c r="O84" s="27">
        <v>0</v>
      </c>
      <c r="P84" s="27">
        <v>0</v>
      </c>
      <c r="Q84" s="27">
        <v>2</v>
      </c>
    </row>
    <row r="85" spans="1:17" ht="15">
      <c r="A85" s="30"/>
      <c r="B85" s="5" t="s">
        <v>10</v>
      </c>
      <c r="C85" s="27">
        <v>79</v>
      </c>
      <c r="D85" s="27">
        <v>5</v>
      </c>
      <c r="E85" s="27">
        <v>0</v>
      </c>
      <c r="F85" s="27">
        <v>0</v>
      </c>
      <c r="G85" s="27">
        <v>0</v>
      </c>
      <c r="I85" s="34">
        <f t="shared" si="0"/>
        <v>84</v>
      </c>
      <c r="J85" s="33">
        <f t="shared" si="1"/>
        <v>1.5544041450777202</v>
      </c>
      <c r="L85" s="5" t="s">
        <v>10</v>
      </c>
      <c r="M85" s="27">
        <v>79</v>
      </c>
      <c r="N85" s="27">
        <v>5</v>
      </c>
      <c r="O85" s="27">
        <v>0</v>
      </c>
      <c r="P85" s="27">
        <v>0</v>
      </c>
      <c r="Q85" s="27">
        <v>0</v>
      </c>
    </row>
    <row r="86" spans="2:17" ht="15">
      <c r="B86" s="5" t="s">
        <v>43</v>
      </c>
      <c r="C86" s="27">
        <v>53</v>
      </c>
      <c r="D86" s="27">
        <v>40</v>
      </c>
      <c r="E86" s="27">
        <v>31</v>
      </c>
      <c r="F86" s="27">
        <v>1</v>
      </c>
      <c r="G86" s="27">
        <v>1</v>
      </c>
      <c r="I86" s="34">
        <f t="shared" si="0"/>
        <v>126</v>
      </c>
      <c r="J86" s="33">
        <f t="shared" si="1"/>
        <v>2.33160621761658</v>
      </c>
      <c r="L86" s="5" t="s">
        <v>43</v>
      </c>
      <c r="M86" s="27">
        <v>53</v>
      </c>
      <c r="N86" s="27">
        <v>40</v>
      </c>
      <c r="O86" s="27">
        <v>31</v>
      </c>
      <c r="P86" s="27">
        <v>1</v>
      </c>
      <c r="Q86" s="27">
        <v>1</v>
      </c>
    </row>
    <row r="90" spans="2:5" ht="12.75">
      <c r="B90" s="159" t="s">
        <v>30</v>
      </c>
      <c r="C90" s="164">
        <v>11398589</v>
      </c>
      <c r="E90" s="36">
        <f aca="true" t="shared" si="2" ref="E90:E116">I60/C90*1000000</f>
        <v>14.03682508422753</v>
      </c>
    </row>
    <row r="91" spans="2:5" ht="12.75">
      <c r="B91" s="159" t="s">
        <v>1</v>
      </c>
      <c r="C91" s="164">
        <v>7050034</v>
      </c>
      <c r="E91" s="36">
        <f t="shared" si="2"/>
        <v>7.659537528471494</v>
      </c>
    </row>
    <row r="92" spans="2:5" ht="12.75">
      <c r="B92" s="159" t="s">
        <v>87</v>
      </c>
      <c r="C92" s="164">
        <v>10610055</v>
      </c>
      <c r="E92" s="36">
        <f t="shared" si="2"/>
        <v>6.503265063187703</v>
      </c>
    </row>
    <row r="93" spans="2:5" ht="12.75">
      <c r="B93" s="159" t="s">
        <v>31</v>
      </c>
      <c r="C93" s="164">
        <v>5781190</v>
      </c>
      <c r="E93" s="36">
        <f t="shared" si="2"/>
        <v>25.946215225585043</v>
      </c>
    </row>
    <row r="94" spans="2:5" ht="12.75">
      <c r="B94" s="159" t="s">
        <v>79</v>
      </c>
      <c r="C94" s="164">
        <v>82792351</v>
      </c>
      <c r="E94" s="36">
        <f t="shared" si="2"/>
        <v>13.286251528235985</v>
      </c>
    </row>
    <row r="95" spans="2:5" ht="12.75">
      <c r="B95" s="159" t="s">
        <v>3</v>
      </c>
      <c r="C95" s="164">
        <v>1319133</v>
      </c>
      <c r="E95" s="36">
        <f t="shared" si="2"/>
        <v>34.87138901081241</v>
      </c>
    </row>
    <row r="96" spans="2:5" ht="12.75">
      <c r="B96" s="159" t="s">
        <v>32</v>
      </c>
      <c r="C96" s="164">
        <v>4830392</v>
      </c>
      <c r="E96" s="36">
        <f t="shared" si="2"/>
        <v>117.79582278208477</v>
      </c>
    </row>
    <row r="97" spans="2:5" ht="12.75">
      <c r="B97" s="159" t="s">
        <v>33</v>
      </c>
      <c r="C97" s="164">
        <v>10741165</v>
      </c>
      <c r="E97" s="36">
        <f t="shared" si="2"/>
        <v>9.682376166831066</v>
      </c>
    </row>
    <row r="98" spans="2:5" ht="12.75">
      <c r="B98" s="159" t="s">
        <v>34</v>
      </c>
      <c r="C98" s="164">
        <v>46658447</v>
      </c>
      <c r="E98" s="36">
        <f t="shared" si="2"/>
        <v>10.909064332981336</v>
      </c>
    </row>
    <row r="99" spans="2:5" ht="12.75">
      <c r="B99" s="159" t="s">
        <v>4</v>
      </c>
      <c r="C99" s="164">
        <v>66926166</v>
      </c>
      <c r="E99" s="36">
        <f t="shared" si="2"/>
        <v>8.5317900923833</v>
      </c>
    </row>
    <row r="100" spans="2:5" ht="12.75">
      <c r="B100" s="159" t="s">
        <v>5</v>
      </c>
      <c r="C100" s="164">
        <v>4105493</v>
      </c>
      <c r="E100" s="36">
        <f t="shared" si="2"/>
        <v>8.768739832219905</v>
      </c>
    </row>
    <row r="101" spans="2:5" ht="12.75">
      <c r="B101" s="159" t="s">
        <v>35</v>
      </c>
      <c r="C101" s="164">
        <v>60483973</v>
      </c>
      <c r="E101" s="36">
        <f t="shared" si="2"/>
        <v>4.711992051183543</v>
      </c>
    </row>
    <row r="102" spans="2:5" ht="12.75">
      <c r="B102" s="159" t="s">
        <v>48</v>
      </c>
      <c r="C102" s="164">
        <v>864236</v>
      </c>
      <c r="E102" s="36">
        <f t="shared" si="2"/>
        <v>11.570913500479035</v>
      </c>
    </row>
    <row r="103" spans="2:5" ht="12.75">
      <c r="B103" s="159" t="s">
        <v>36</v>
      </c>
      <c r="C103" s="164">
        <v>1934379</v>
      </c>
      <c r="E103" s="36">
        <f t="shared" si="2"/>
        <v>29.466821134844828</v>
      </c>
    </row>
    <row r="104" spans="2:5" ht="12.75">
      <c r="B104" s="159" t="s">
        <v>37</v>
      </c>
      <c r="C104" s="164">
        <v>2808901</v>
      </c>
      <c r="E104" s="36">
        <f t="shared" si="2"/>
        <v>9.61230032671141</v>
      </c>
    </row>
    <row r="105" spans="2:5" ht="12.75">
      <c r="B105" s="159" t="s">
        <v>38</v>
      </c>
      <c r="C105" s="164">
        <v>602005</v>
      </c>
      <c r="E105" s="36">
        <f t="shared" si="2"/>
        <v>202.65612411857043</v>
      </c>
    </row>
    <row r="106" spans="2:5" ht="12.75">
      <c r="B106" s="159" t="s">
        <v>6</v>
      </c>
      <c r="C106" s="164">
        <v>9778371</v>
      </c>
      <c r="E106" s="36">
        <f t="shared" si="2"/>
        <v>11.351584021510332</v>
      </c>
    </row>
    <row r="107" spans="2:5" ht="12.75">
      <c r="B107" s="159" t="s">
        <v>49</v>
      </c>
      <c r="C107" s="164">
        <v>475701</v>
      </c>
      <c r="E107" s="36">
        <f t="shared" si="2"/>
        <v>361.5716595088091</v>
      </c>
    </row>
    <row r="108" spans="2:5" ht="12.75">
      <c r="B108" s="159" t="s">
        <v>39</v>
      </c>
      <c r="C108" s="164">
        <v>17181084</v>
      </c>
      <c r="E108" s="36">
        <f t="shared" si="2"/>
        <v>14.259868585707398</v>
      </c>
    </row>
    <row r="109" spans="2:5" ht="12.75">
      <c r="B109" s="159" t="s">
        <v>40</v>
      </c>
      <c r="C109" s="164">
        <v>8822267</v>
      </c>
      <c r="E109" s="36">
        <f t="shared" si="2"/>
        <v>32.984719233729834</v>
      </c>
    </row>
    <row r="110" spans="2:5" ht="12.75">
      <c r="B110" s="159" t="s">
        <v>7</v>
      </c>
      <c r="C110" s="164">
        <v>37976687</v>
      </c>
      <c r="E110" s="36">
        <f t="shared" si="2"/>
        <v>3.6074763446321687</v>
      </c>
    </row>
    <row r="111" spans="2:5" ht="12.75">
      <c r="B111" s="159" t="s">
        <v>41</v>
      </c>
      <c r="C111" s="164">
        <v>10291027</v>
      </c>
      <c r="E111" s="36">
        <f t="shared" si="2"/>
        <v>23.126943501362884</v>
      </c>
    </row>
    <row r="112" spans="2:5" ht="12.75">
      <c r="B112" s="159" t="s">
        <v>8</v>
      </c>
      <c r="C112" s="164">
        <v>19530631</v>
      </c>
      <c r="E112" s="36">
        <f t="shared" si="2"/>
        <v>3.174500608812895</v>
      </c>
    </row>
    <row r="113" spans="2:5" ht="12.75">
      <c r="B113" s="159" t="s">
        <v>42</v>
      </c>
      <c r="C113" s="164">
        <v>2066880</v>
      </c>
      <c r="E113" s="36">
        <f t="shared" si="2"/>
        <v>20.320483046911285</v>
      </c>
    </row>
    <row r="114" spans="2:5" ht="12.75">
      <c r="B114" s="159" t="s">
        <v>9</v>
      </c>
      <c r="C114" s="164">
        <v>5443120</v>
      </c>
      <c r="E114" s="36">
        <f t="shared" si="2"/>
        <v>4.960390364349858</v>
      </c>
    </row>
    <row r="115" spans="2:5" ht="12.75">
      <c r="B115" s="159" t="s">
        <v>10</v>
      </c>
      <c r="C115" s="164">
        <v>5513130</v>
      </c>
      <c r="E115" s="36">
        <f t="shared" si="2"/>
        <v>15.236353940502038</v>
      </c>
    </row>
    <row r="116" spans="2:5" ht="12.75">
      <c r="B116" s="159" t="s">
        <v>43</v>
      </c>
      <c r="C116" s="164">
        <v>10120242</v>
      </c>
      <c r="E116" s="36">
        <f t="shared" si="2"/>
        <v>12.450295160925993</v>
      </c>
    </row>
    <row r="117" spans="2:5" ht="12.75">
      <c r="B117" s="159" t="s">
        <v>13</v>
      </c>
      <c r="C117" s="164">
        <v>66273576</v>
      </c>
      <c r="E117" s="36" t="e">
        <f>#REF!/C117*1000000</f>
        <v>#REF!</v>
      </c>
    </row>
    <row r="121" spans="2:3" ht="15">
      <c r="B121" s="3" t="s">
        <v>49</v>
      </c>
      <c r="C121" s="36">
        <v>361.5716595088091</v>
      </c>
    </row>
    <row r="122" spans="2:3" ht="15">
      <c r="B122" s="3" t="s">
        <v>38</v>
      </c>
      <c r="C122" s="36">
        <v>202.65612411857043</v>
      </c>
    </row>
    <row r="123" spans="2:3" ht="15">
      <c r="B123" s="3" t="s">
        <v>32</v>
      </c>
      <c r="C123" s="36">
        <v>117.79582278208477</v>
      </c>
    </row>
    <row r="124" spans="2:3" ht="15">
      <c r="B124" s="3" t="s">
        <v>3</v>
      </c>
      <c r="C124" s="36">
        <v>34.87138901081241</v>
      </c>
    </row>
    <row r="125" spans="2:3" ht="15">
      <c r="B125" s="3" t="s">
        <v>40</v>
      </c>
      <c r="C125" s="36">
        <v>32.984719233729834</v>
      </c>
    </row>
    <row r="126" spans="2:3" ht="15">
      <c r="B126" s="3" t="s">
        <v>36</v>
      </c>
      <c r="C126" s="36">
        <v>29.466821134844828</v>
      </c>
    </row>
    <row r="127" spans="2:3" ht="15">
      <c r="B127" s="3" t="s">
        <v>31</v>
      </c>
      <c r="C127" s="36">
        <v>25.946215225585043</v>
      </c>
    </row>
    <row r="128" spans="2:3" ht="15">
      <c r="B128" s="3" t="s">
        <v>41</v>
      </c>
      <c r="C128" s="36">
        <v>23.126943501362884</v>
      </c>
    </row>
    <row r="129" spans="2:3" ht="15">
      <c r="B129" s="3" t="s">
        <v>42</v>
      </c>
      <c r="C129" s="36">
        <v>20.320483046911285</v>
      </c>
    </row>
    <row r="130" spans="2:3" ht="15">
      <c r="B130" s="3" t="s">
        <v>13</v>
      </c>
      <c r="C130" s="36">
        <v>19.79672863887713</v>
      </c>
    </row>
    <row r="131" spans="2:3" ht="15">
      <c r="B131" s="3" t="s">
        <v>10</v>
      </c>
      <c r="C131" s="36">
        <v>15.236353940502038</v>
      </c>
    </row>
    <row r="132" spans="2:3" ht="15">
      <c r="B132" s="3" t="s">
        <v>39</v>
      </c>
      <c r="C132" s="36">
        <v>14.259868585707398</v>
      </c>
    </row>
    <row r="133" spans="2:3" ht="15">
      <c r="B133" s="3" t="s">
        <v>30</v>
      </c>
      <c r="C133" s="36">
        <v>14.03682508422753</v>
      </c>
    </row>
    <row r="134" spans="2:3" ht="15">
      <c r="B134" s="3" t="s">
        <v>79</v>
      </c>
      <c r="C134" s="36">
        <v>13.286251528235985</v>
      </c>
    </row>
    <row r="135" spans="2:3" ht="15">
      <c r="B135" s="3" t="s">
        <v>43</v>
      </c>
      <c r="C135" s="36">
        <v>12.450295160925993</v>
      </c>
    </row>
    <row r="136" spans="2:3" ht="15">
      <c r="B136" s="3" t="s">
        <v>48</v>
      </c>
      <c r="C136" s="36">
        <v>11.570913500479035</v>
      </c>
    </row>
    <row r="137" spans="2:3" ht="15">
      <c r="B137" s="3" t="s">
        <v>6</v>
      </c>
      <c r="C137" s="36">
        <v>11.351584021510332</v>
      </c>
    </row>
    <row r="138" spans="2:3" ht="15">
      <c r="B138" s="3" t="s">
        <v>34</v>
      </c>
      <c r="C138" s="36">
        <v>10.909064332981336</v>
      </c>
    </row>
    <row r="139" spans="2:3" ht="15">
      <c r="B139" s="3" t="s">
        <v>33</v>
      </c>
      <c r="C139" s="36">
        <v>9.682376166831066</v>
      </c>
    </row>
    <row r="140" spans="2:3" ht="15">
      <c r="B140" s="3" t="s">
        <v>37</v>
      </c>
      <c r="C140" s="36">
        <v>9.61230032671141</v>
      </c>
    </row>
    <row r="141" spans="2:3" ht="15">
      <c r="B141" s="3" t="s">
        <v>5</v>
      </c>
      <c r="C141" s="36">
        <v>8.768739832219905</v>
      </c>
    </row>
    <row r="142" spans="2:3" ht="15">
      <c r="B142" s="3" t="s">
        <v>4</v>
      </c>
      <c r="C142" s="36">
        <v>8.5317900923833</v>
      </c>
    </row>
    <row r="143" spans="2:3" ht="15">
      <c r="B143" s="3" t="s">
        <v>1</v>
      </c>
      <c r="C143" s="36">
        <v>7.659537528471494</v>
      </c>
    </row>
    <row r="144" spans="2:3" ht="15">
      <c r="B144" s="3" t="s">
        <v>87</v>
      </c>
      <c r="C144" s="36">
        <v>6.503265063187703</v>
      </c>
    </row>
    <row r="145" spans="2:3" ht="15">
      <c r="B145" s="3" t="s">
        <v>9</v>
      </c>
      <c r="C145" s="36">
        <v>4.960390364349858</v>
      </c>
    </row>
    <row r="146" spans="2:3" ht="15">
      <c r="B146" s="3" t="s">
        <v>35</v>
      </c>
      <c r="C146" s="36">
        <v>4.711992051183543</v>
      </c>
    </row>
    <row r="147" spans="2:3" ht="15">
      <c r="B147" s="3" t="s">
        <v>7</v>
      </c>
      <c r="C147" s="36">
        <v>3.6074763446321687</v>
      </c>
    </row>
    <row r="148" spans="2:3" ht="15">
      <c r="B148" s="3" t="s">
        <v>8</v>
      </c>
      <c r="C148" s="36">
        <v>3.174500608812895</v>
      </c>
    </row>
  </sheetData>
  <autoFilter ref="B120:C120">
    <sortState ref="B121:C148">
      <sortCondition descending="1" sortBy="value" ref="C121:C148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42"/>
  <sheetViews>
    <sheetView showGridLines="0" workbookViewId="0" topLeftCell="A1">
      <selection activeCell="B2" sqref="B2:H42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9.7109375" style="16" customWidth="1"/>
    <col min="9" max="10" width="9.140625" style="16" customWidth="1"/>
    <col min="11" max="11" width="19.140625" style="16" customWidth="1"/>
    <col min="12" max="16384" width="9.140625" style="16" customWidth="1"/>
  </cols>
  <sheetData>
    <row r="2" ht="15.75">
      <c r="B2" s="145" t="s">
        <v>123</v>
      </c>
    </row>
    <row r="3" ht="12.75">
      <c r="B3" s="146" t="s">
        <v>11</v>
      </c>
    </row>
    <row r="5" spans="1:8" ht="15">
      <c r="A5" s="57"/>
      <c r="B5" s="11"/>
      <c r="C5" s="111"/>
      <c r="D5" s="112" t="s">
        <v>0</v>
      </c>
      <c r="E5" s="112"/>
      <c r="F5" s="111"/>
      <c r="G5" s="112" t="s">
        <v>12</v>
      </c>
      <c r="H5" s="112"/>
    </row>
    <row r="6" spans="1:8" ht="15">
      <c r="A6" s="57"/>
      <c r="B6" s="12"/>
      <c r="C6" s="178">
        <v>2004</v>
      </c>
      <c r="D6" s="179">
        <v>2010</v>
      </c>
      <c r="E6" s="179">
        <v>2018</v>
      </c>
      <c r="F6" s="178">
        <v>2004</v>
      </c>
      <c r="G6" s="179">
        <v>2010</v>
      </c>
      <c r="H6" s="179">
        <v>2018</v>
      </c>
    </row>
    <row r="7" spans="1:8" ht="15">
      <c r="A7" s="58"/>
      <c r="B7" s="13" t="s">
        <v>30</v>
      </c>
      <c r="C7" s="120">
        <v>12.648221343873518</v>
      </c>
      <c r="D7" s="75" t="s">
        <v>14</v>
      </c>
      <c r="E7" s="75" t="s">
        <v>14</v>
      </c>
      <c r="F7" s="120">
        <v>87.35177865612648</v>
      </c>
      <c r="G7" s="75" t="s">
        <v>14</v>
      </c>
      <c r="H7" s="75" t="s">
        <v>14</v>
      </c>
    </row>
    <row r="8" spans="1:8" ht="15">
      <c r="A8" s="58"/>
      <c r="B8" s="8" t="s">
        <v>1</v>
      </c>
      <c r="C8" s="121">
        <v>5.263157894736842</v>
      </c>
      <c r="D8" s="77">
        <v>26.732673267326735</v>
      </c>
      <c r="E8" s="77" t="s">
        <v>14</v>
      </c>
      <c r="F8" s="121">
        <v>94.73684210526315</v>
      </c>
      <c r="G8" s="77">
        <v>73.26732673267327</v>
      </c>
      <c r="H8" s="77" t="s">
        <v>14</v>
      </c>
    </row>
    <row r="9" spans="1:8" ht="15">
      <c r="A9" s="58"/>
      <c r="B9" s="8" t="s">
        <v>87</v>
      </c>
      <c r="C9" s="121">
        <v>80.50761421319797</v>
      </c>
      <c r="D9" s="77">
        <v>73.1629392971246</v>
      </c>
      <c r="E9" s="77">
        <v>70.89072543617998</v>
      </c>
      <c r="F9" s="121">
        <v>19.49238578680203</v>
      </c>
      <c r="G9" s="77">
        <v>26.837060702875398</v>
      </c>
      <c r="H9" s="77">
        <v>29.10927456382002</v>
      </c>
    </row>
    <row r="10" spans="1:8" ht="15">
      <c r="A10" s="58"/>
      <c r="B10" s="8" t="s">
        <v>31</v>
      </c>
      <c r="C10" s="121" t="s">
        <v>14</v>
      </c>
      <c r="D10" s="77" t="s">
        <v>14</v>
      </c>
      <c r="E10" s="77">
        <v>55.074875207986686</v>
      </c>
      <c r="F10" s="121" t="s">
        <v>14</v>
      </c>
      <c r="G10" s="77" t="s">
        <v>14</v>
      </c>
      <c r="H10" s="77">
        <v>44.92512479201331</v>
      </c>
    </row>
    <row r="11" spans="1:8" ht="15">
      <c r="A11" s="58"/>
      <c r="B11" s="8" t="s">
        <v>2</v>
      </c>
      <c r="C11" s="121" t="s">
        <v>14</v>
      </c>
      <c r="D11" s="77" t="s">
        <v>14</v>
      </c>
      <c r="E11" s="77" t="s">
        <v>14</v>
      </c>
      <c r="F11" s="121" t="s">
        <v>14</v>
      </c>
      <c r="G11" s="77" t="s">
        <v>14</v>
      </c>
      <c r="H11" s="77" t="s">
        <v>14</v>
      </c>
    </row>
    <row r="12" spans="1:8" ht="15">
      <c r="A12" s="58"/>
      <c r="B12" s="8" t="s">
        <v>3</v>
      </c>
      <c r="C12" s="121">
        <v>36.7816091954023</v>
      </c>
      <c r="D12" s="77">
        <v>58.18181818181818</v>
      </c>
      <c r="E12" s="77">
        <v>73.13432835820896</v>
      </c>
      <c r="F12" s="121">
        <v>63.2183908045977</v>
      </c>
      <c r="G12" s="77">
        <v>41.81818181818181</v>
      </c>
      <c r="H12" s="77">
        <v>26.865671641791046</v>
      </c>
    </row>
    <row r="13" spans="1:8" ht="15">
      <c r="A13" s="58"/>
      <c r="B13" s="8" t="s">
        <v>32</v>
      </c>
      <c r="C13" s="121" t="s">
        <v>14</v>
      </c>
      <c r="D13" s="77" t="s">
        <v>14</v>
      </c>
      <c r="E13" s="77" t="s">
        <v>14</v>
      </c>
      <c r="F13" s="121" t="s">
        <v>14</v>
      </c>
      <c r="G13" s="77" t="s">
        <v>14</v>
      </c>
      <c r="H13" s="77" t="s">
        <v>14</v>
      </c>
    </row>
    <row r="14" spans="1:8" ht="15">
      <c r="A14" s="58"/>
      <c r="B14" s="8" t="s">
        <v>33</v>
      </c>
      <c r="C14" s="121">
        <v>100</v>
      </c>
      <c r="D14" s="77">
        <v>84.375</v>
      </c>
      <c r="E14" s="77" t="s">
        <v>14</v>
      </c>
      <c r="F14" s="121" t="s">
        <v>14</v>
      </c>
      <c r="G14" s="77">
        <v>15.625</v>
      </c>
      <c r="H14" s="77" t="s">
        <v>14</v>
      </c>
    </row>
    <row r="15" spans="1:8" ht="15">
      <c r="A15" s="58"/>
      <c r="B15" s="8" t="s">
        <v>34</v>
      </c>
      <c r="C15" s="121">
        <v>17.796610169491526</v>
      </c>
      <c r="D15" s="77">
        <v>9.502551020408163</v>
      </c>
      <c r="E15" s="77">
        <v>12.838360402165508</v>
      </c>
      <c r="F15" s="121">
        <v>82.20338983050848</v>
      </c>
      <c r="G15" s="77">
        <v>59.31122448979592</v>
      </c>
      <c r="H15" s="77">
        <v>87.1616395978345</v>
      </c>
    </row>
    <row r="16" spans="1:8" ht="15">
      <c r="A16" s="58"/>
      <c r="B16" s="8" t="s">
        <v>4</v>
      </c>
      <c r="C16" s="121">
        <v>39.33037515127067</v>
      </c>
      <c r="D16" s="77">
        <v>26.426076833527357</v>
      </c>
      <c r="E16" s="77">
        <v>21.593587930221595</v>
      </c>
      <c r="F16" s="121">
        <v>60.66962484872933</v>
      </c>
      <c r="G16" s="77">
        <v>73.57392316647264</v>
      </c>
      <c r="H16" s="77">
        <v>78.40641206977841</v>
      </c>
    </row>
    <row r="17" spans="1:8" ht="15">
      <c r="A17" s="58"/>
      <c r="B17" s="8" t="s">
        <v>5</v>
      </c>
      <c r="C17" s="121">
        <v>77.87610619469027</v>
      </c>
      <c r="D17" s="77">
        <v>81.89655172413794</v>
      </c>
      <c r="E17" s="77">
        <v>70.54794520547945</v>
      </c>
      <c r="F17" s="121">
        <v>22.123893805309734</v>
      </c>
      <c r="G17" s="77">
        <v>18.103448275862068</v>
      </c>
      <c r="H17" s="77">
        <v>29.45205479452055</v>
      </c>
    </row>
    <row r="18" spans="1:8" ht="15">
      <c r="A18" s="58"/>
      <c r="B18" s="8" t="s">
        <v>35</v>
      </c>
      <c r="C18" s="121">
        <v>53.64188163884673</v>
      </c>
      <c r="D18" s="77">
        <v>55.30358449158742</v>
      </c>
      <c r="E18" s="77" t="s">
        <v>14</v>
      </c>
      <c r="F18" s="121">
        <v>50.910470409711685</v>
      </c>
      <c r="G18" s="77">
        <v>44.696415508412585</v>
      </c>
      <c r="H18" s="77" t="s">
        <v>14</v>
      </c>
    </row>
    <row r="19" spans="1:8" ht="15">
      <c r="A19" s="58"/>
      <c r="B19" s="8" t="s">
        <v>36</v>
      </c>
      <c r="C19" s="121">
        <v>29.559748427672954</v>
      </c>
      <c r="D19" s="77">
        <v>24.03846153846154</v>
      </c>
      <c r="E19" s="77">
        <v>24.03846153846154</v>
      </c>
      <c r="F19" s="121">
        <v>70.44025157232704</v>
      </c>
      <c r="G19" s="77">
        <v>75.96153846153845</v>
      </c>
      <c r="H19" s="77">
        <v>75.96153846153845</v>
      </c>
    </row>
    <row r="20" spans="1:8" ht="15">
      <c r="A20" s="58"/>
      <c r="B20" s="8" t="s">
        <v>37</v>
      </c>
      <c r="C20" s="121">
        <v>75.80645161290323</v>
      </c>
      <c r="D20" s="77">
        <v>70.9090909090909</v>
      </c>
      <c r="E20" s="77">
        <v>70.6896551724138</v>
      </c>
      <c r="F20" s="121">
        <v>24.193548387096776</v>
      </c>
      <c r="G20" s="77">
        <v>29.09090909090909</v>
      </c>
      <c r="H20" s="77">
        <v>29.310344827586203</v>
      </c>
    </row>
    <row r="21" spans="1:8" ht="15">
      <c r="A21" s="58"/>
      <c r="B21" s="8" t="s">
        <v>38</v>
      </c>
      <c r="C21" s="121" t="s">
        <v>14</v>
      </c>
      <c r="D21" s="77">
        <v>4.444444444444445</v>
      </c>
      <c r="E21" s="77" t="s">
        <v>14</v>
      </c>
      <c r="F21" s="121" t="s">
        <v>14</v>
      </c>
      <c r="G21" s="77">
        <v>95.55555555555556</v>
      </c>
      <c r="H21" s="77" t="s">
        <v>14</v>
      </c>
    </row>
    <row r="22" spans="1:8" ht="15">
      <c r="A22" s="58"/>
      <c r="B22" s="8" t="s">
        <v>6</v>
      </c>
      <c r="C22" s="121">
        <v>93.51351351351352</v>
      </c>
      <c r="D22" s="77">
        <v>79.35034802784223</v>
      </c>
      <c r="E22" s="77">
        <v>66.12576064908721</v>
      </c>
      <c r="F22" s="121">
        <v>6.486486486486487</v>
      </c>
      <c r="G22" s="77">
        <v>20.649651972157773</v>
      </c>
      <c r="H22" s="77">
        <v>33.874239350912774</v>
      </c>
    </row>
    <row r="23" spans="1:8" ht="15">
      <c r="A23" s="58"/>
      <c r="B23" s="8" t="s">
        <v>39</v>
      </c>
      <c r="C23" s="121" t="s">
        <v>14</v>
      </c>
      <c r="D23" s="77" t="s">
        <v>14</v>
      </c>
      <c r="E23" s="77" t="s">
        <v>14</v>
      </c>
      <c r="F23" s="121" t="s">
        <v>14</v>
      </c>
      <c r="G23" s="77" t="s">
        <v>14</v>
      </c>
      <c r="H23" s="77" t="s">
        <v>14</v>
      </c>
    </row>
    <row r="24" spans="1:8" ht="15">
      <c r="A24" s="58"/>
      <c r="B24" s="8" t="s">
        <v>40</v>
      </c>
      <c r="C24" s="121" t="s">
        <v>14</v>
      </c>
      <c r="D24" s="77">
        <v>34.883720930232556</v>
      </c>
      <c r="E24" s="77">
        <v>27.221438645980257</v>
      </c>
      <c r="F24" s="121" t="s">
        <v>14</v>
      </c>
      <c r="G24" s="77">
        <v>65.11627906976744</v>
      </c>
      <c r="H24" s="77">
        <v>72.77856135401974</v>
      </c>
    </row>
    <row r="25" spans="1:8" ht="15">
      <c r="A25" s="58"/>
      <c r="B25" s="8" t="s">
        <v>7</v>
      </c>
      <c r="C25" s="121">
        <v>3.3140016570008286</v>
      </c>
      <c r="D25" s="77">
        <v>12.984218077474893</v>
      </c>
      <c r="E25" s="77">
        <v>11.576704545454545</v>
      </c>
      <c r="F25" s="121">
        <v>96.68599834299917</v>
      </c>
      <c r="G25" s="77">
        <v>87.01578192252511</v>
      </c>
      <c r="H25" s="77">
        <v>88.42329545454545</v>
      </c>
    </row>
    <row r="26" spans="1:8" ht="15">
      <c r="A26" s="58"/>
      <c r="B26" s="8" t="s">
        <v>41</v>
      </c>
      <c r="C26" s="121" t="s">
        <v>14</v>
      </c>
      <c r="D26" s="77" t="s">
        <v>14</v>
      </c>
      <c r="E26" s="77">
        <v>20.481927710843372</v>
      </c>
      <c r="F26" s="121" t="s">
        <v>14</v>
      </c>
      <c r="G26" s="77" t="s">
        <v>14</v>
      </c>
      <c r="H26" s="77">
        <v>79.51807228915662</v>
      </c>
    </row>
    <row r="27" spans="1:8" ht="15">
      <c r="A27" s="58"/>
      <c r="B27" s="8" t="s">
        <v>8</v>
      </c>
      <c r="C27" s="121">
        <v>100</v>
      </c>
      <c r="D27" s="77">
        <v>87.34567901234568</v>
      </c>
      <c r="E27" s="77">
        <v>89.06752411575563</v>
      </c>
      <c r="F27" s="121">
        <v>0</v>
      </c>
      <c r="G27" s="77">
        <v>12.654320987654321</v>
      </c>
      <c r="H27" s="77">
        <v>10.932475884244374</v>
      </c>
    </row>
    <row r="28" spans="1:8" ht="15">
      <c r="A28" s="58"/>
      <c r="B28" s="8" t="s">
        <v>42</v>
      </c>
      <c r="C28" s="121">
        <v>63.1578947368421</v>
      </c>
      <c r="D28" s="77">
        <v>64.22018348623854</v>
      </c>
      <c r="E28" s="77">
        <v>64.81481481481481</v>
      </c>
      <c r="F28" s="121">
        <v>36.84210526315789</v>
      </c>
      <c r="G28" s="77">
        <v>35.77981651376147</v>
      </c>
      <c r="H28" s="77">
        <v>35.18518518518518</v>
      </c>
    </row>
    <row r="29" spans="1:8" ht="15">
      <c r="A29" s="58"/>
      <c r="B29" s="8" t="s">
        <v>9</v>
      </c>
      <c r="C29" s="121">
        <v>74.19354838709677</v>
      </c>
      <c r="D29" s="77">
        <v>74.35897435897436</v>
      </c>
      <c r="E29" s="77">
        <v>69.83471074380165</v>
      </c>
      <c r="F29" s="121">
        <v>25.806451612903224</v>
      </c>
      <c r="G29" s="77">
        <v>25.64102564102564</v>
      </c>
      <c r="H29" s="77">
        <v>30.165289256198346</v>
      </c>
    </row>
    <row r="30" spans="1:8" ht="15">
      <c r="A30" s="58"/>
      <c r="B30" s="14" t="s">
        <v>10</v>
      </c>
      <c r="C30" s="122" t="s">
        <v>14</v>
      </c>
      <c r="D30" s="86">
        <v>9.523809523809524</v>
      </c>
      <c r="E30" s="86">
        <v>6.837606837606838</v>
      </c>
      <c r="F30" s="122">
        <v>100</v>
      </c>
      <c r="G30" s="86">
        <v>90.47619047619048</v>
      </c>
      <c r="H30" s="86">
        <v>93.16239316239316</v>
      </c>
    </row>
    <row r="31" spans="1:8" ht="15">
      <c r="A31" s="58"/>
      <c r="B31" s="15" t="s">
        <v>43</v>
      </c>
      <c r="C31" s="123">
        <v>13.709677419354838</v>
      </c>
      <c r="D31" s="80">
        <v>6.631299734748011</v>
      </c>
      <c r="E31" s="80">
        <v>3.404850746268657</v>
      </c>
      <c r="F31" s="123">
        <v>86.29032258064517</v>
      </c>
      <c r="G31" s="80">
        <v>93.36870026525199</v>
      </c>
      <c r="H31" s="80">
        <v>96.59514925373134</v>
      </c>
    </row>
    <row r="32" spans="1:8" ht="15">
      <c r="A32" s="58"/>
      <c r="B32" s="88" t="s">
        <v>13</v>
      </c>
      <c r="C32" s="185" t="s">
        <v>14</v>
      </c>
      <c r="D32" s="90" t="s">
        <v>14</v>
      </c>
      <c r="E32" s="90" t="s">
        <v>14</v>
      </c>
      <c r="F32" s="185" t="s">
        <v>14</v>
      </c>
      <c r="G32" s="90" t="s">
        <v>14</v>
      </c>
      <c r="H32" s="90" t="s">
        <v>14</v>
      </c>
    </row>
    <row r="33" spans="1:8" ht="15">
      <c r="A33" s="58"/>
      <c r="B33" s="67" t="s">
        <v>44</v>
      </c>
      <c r="C33" s="124" t="s">
        <v>14</v>
      </c>
      <c r="D33" s="125" t="s">
        <v>14</v>
      </c>
      <c r="E33" s="125" t="s">
        <v>14</v>
      </c>
      <c r="F33" s="124" t="s">
        <v>14</v>
      </c>
      <c r="G33" s="125" t="s">
        <v>14</v>
      </c>
      <c r="H33" s="125" t="s">
        <v>14</v>
      </c>
    </row>
    <row r="34" spans="2:8" ht="15">
      <c r="B34" s="14" t="s">
        <v>45</v>
      </c>
      <c r="C34" s="122" t="s">
        <v>14</v>
      </c>
      <c r="D34" s="86" t="s">
        <v>14</v>
      </c>
      <c r="E34" s="86" t="s">
        <v>14</v>
      </c>
      <c r="F34" s="122" t="s">
        <v>14</v>
      </c>
      <c r="G34" s="86" t="s">
        <v>14</v>
      </c>
      <c r="H34" s="86" t="s">
        <v>14</v>
      </c>
    </row>
    <row r="35" spans="2:8" ht="15">
      <c r="B35" s="13" t="s">
        <v>89</v>
      </c>
      <c r="C35" s="120" t="s">
        <v>14</v>
      </c>
      <c r="D35" s="75">
        <v>60</v>
      </c>
      <c r="E35" s="75">
        <v>62.5</v>
      </c>
      <c r="F35" s="120" t="s">
        <v>14</v>
      </c>
      <c r="G35" s="75">
        <v>40</v>
      </c>
      <c r="H35" s="75">
        <v>37.5</v>
      </c>
    </row>
    <row r="36" spans="2:8" ht="15">
      <c r="B36" s="8" t="s">
        <v>98</v>
      </c>
      <c r="C36" s="121" t="s">
        <v>14</v>
      </c>
      <c r="D36" s="77" t="s">
        <v>14</v>
      </c>
      <c r="E36" s="77" t="s">
        <v>14</v>
      </c>
      <c r="F36" s="121" t="s">
        <v>14</v>
      </c>
      <c r="G36" s="77" t="s">
        <v>14</v>
      </c>
      <c r="H36" s="77" t="s">
        <v>14</v>
      </c>
    </row>
    <row r="37" spans="2:8" ht="15">
      <c r="B37" s="8" t="s">
        <v>46</v>
      </c>
      <c r="C37" s="121">
        <v>36.029411764705884</v>
      </c>
      <c r="D37" s="77">
        <v>35.714285714285715</v>
      </c>
      <c r="E37" s="77">
        <v>31.521739130434785</v>
      </c>
      <c r="F37" s="121">
        <v>63.970588235294116</v>
      </c>
      <c r="G37" s="77">
        <v>64.28571428571429</v>
      </c>
      <c r="H37" s="77">
        <v>68.47826086956522</v>
      </c>
    </row>
    <row r="38" spans="2:8" ht="15">
      <c r="B38" s="15" t="s">
        <v>101</v>
      </c>
      <c r="C38" s="123" t="s">
        <v>14</v>
      </c>
      <c r="D38" s="80" t="s">
        <v>14</v>
      </c>
      <c r="E38" s="80">
        <v>100</v>
      </c>
      <c r="F38" s="123" t="s">
        <v>14</v>
      </c>
      <c r="G38" s="80" t="s">
        <v>14</v>
      </c>
      <c r="H38" s="80" t="s">
        <v>90</v>
      </c>
    </row>
    <row r="40" ht="15" customHeight="1">
      <c r="B40" s="44" t="s">
        <v>91</v>
      </c>
    </row>
    <row r="42" ht="15">
      <c r="B42" s="45" t="s">
        <v>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M41"/>
  <sheetViews>
    <sheetView showGridLines="0" workbookViewId="0" topLeftCell="A1">
      <selection activeCell="B2" sqref="B2:L41"/>
    </sheetView>
  </sheetViews>
  <sheetFormatPr defaultColWidth="9.7109375" defaultRowHeight="15"/>
  <cols>
    <col min="1" max="1" width="9.7109375" style="16" customWidth="1"/>
    <col min="2" max="2" width="15.421875" style="16" customWidth="1"/>
    <col min="3" max="13" width="7.7109375" style="16" customWidth="1"/>
    <col min="14" max="16384" width="9.7109375" style="16" customWidth="1"/>
  </cols>
  <sheetData>
    <row r="2" ht="15.75">
      <c r="B2" s="145" t="s">
        <v>58</v>
      </c>
    </row>
    <row r="3" ht="12.75">
      <c r="B3" s="146" t="s">
        <v>102</v>
      </c>
    </row>
    <row r="5" spans="2:12" ht="15">
      <c r="B5" s="72"/>
      <c r="C5" s="186">
        <v>2009</v>
      </c>
      <c r="D5" s="187">
        <v>2010</v>
      </c>
      <c r="E5" s="187">
        <v>2011</v>
      </c>
      <c r="F5" s="187">
        <v>2012</v>
      </c>
      <c r="G5" s="187">
        <v>2013</v>
      </c>
      <c r="H5" s="187">
        <v>2014</v>
      </c>
      <c r="I5" s="187">
        <v>2015</v>
      </c>
      <c r="J5" s="187">
        <v>2016</v>
      </c>
      <c r="K5" s="187">
        <v>2017</v>
      </c>
      <c r="L5" s="187">
        <v>2018</v>
      </c>
    </row>
    <row r="6" spans="2:13" ht="15">
      <c r="B6" s="67" t="s">
        <v>30</v>
      </c>
      <c r="C6" s="191">
        <v>305</v>
      </c>
      <c r="D6" s="192" t="s">
        <v>14</v>
      </c>
      <c r="E6" s="192" t="s">
        <v>14</v>
      </c>
      <c r="F6" s="192" t="s">
        <v>14</v>
      </c>
      <c r="G6" s="192" t="s">
        <v>14</v>
      </c>
      <c r="H6" s="192" t="s">
        <v>14</v>
      </c>
      <c r="I6" s="192" t="s">
        <v>14</v>
      </c>
      <c r="J6" s="192" t="s">
        <v>14</v>
      </c>
      <c r="K6" s="192" t="s">
        <v>14</v>
      </c>
      <c r="L6" s="192" t="s">
        <v>14</v>
      </c>
      <c r="M6" s="126"/>
    </row>
    <row r="7" spans="2:13" ht="15">
      <c r="B7" s="8" t="s">
        <v>1</v>
      </c>
      <c r="C7" s="193">
        <v>105.1</v>
      </c>
      <c r="D7" s="194">
        <v>86.2</v>
      </c>
      <c r="E7" s="194">
        <v>84.2</v>
      </c>
      <c r="F7" s="194">
        <v>84.1</v>
      </c>
      <c r="G7" s="194">
        <v>86.7</v>
      </c>
      <c r="H7" s="194" t="s">
        <v>14</v>
      </c>
      <c r="I7" s="194" t="s">
        <v>14</v>
      </c>
      <c r="J7" s="194" t="s">
        <v>14</v>
      </c>
      <c r="K7" s="194" t="s">
        <v>14</v>
      </c>
      <c r="L7" s="194" t="s">
        <v>14</v>
      </c>
      <c r="M7" s="126"/>
    </row>
    <row r="8" spans="2:13" ht="15">
      <c r="B8" s="8" t="s">
        <v>87</v>
      </c>
      <c r="C8" s="193">
        <v>307</v>
      </c>
      <c r="D8" s="194">
        <v>309</v>
      </c>
      <c r="E8" s="194">
        <v>301</v>
      </c>
      <c r="F8" s="194">
        <v>293</v>
      </c>
      <c r="G8" s="194">
        <v>288</v>
      </c>
      <c r="H8" s="194">
        <v>287</v>
      </c>
      <c r="I8" s="194">
        <v>283</v>
      </c>
      <c r="J8" s="194">
        <v>266</v>
      </c>
      <c r="K8" s="194">
        <v>270</v>
      </c>
      <c r="L8" s="194">
        <v>270</v>
      </c>
      <c r="M8" s="126"/>
    </row>
    <row r="9" spans="2:13" ht="15">
      <c r="B9" s="8" t="s">
        <v>31</v>
      </c>
      <c r="C9" s="193" t="s">
        <v>14</v>
      </c>
      <c r="D9" s="194" t="s">
        <v>14</v>
      </c>
      <c r="E9" s="194" t="s">
        <v>14</v>
      </c>
      <c r="F9" s="194" t="s">
        <v>14</v>
      </c>
      <c r="G9" s="194">
        <v>141</v>
      </c>
      <c r="H9" s="194">
        <v>144</v>
      </c>
      <c r="I9" s="194">
        <v>148</v>
      </c>
      <c r="J9" s="194">
        <v>126</v>
      </c>
      <c r="K9" s="194">
        <v>118</v>
      </c>
      <c r="L9" s="194">
        <v>120</v>
      </c>
      <c r="M9" s="126"/>
    </row>
    <row r="10" spans="2:13" ht="15">
      <c r="B10" s="8" t="s">
        <v>2</v>
      </c>
      <c r="C10" s="193" t="s">
        <v>14</v>
      </c>
      <c r="D10" s="194" t="s">
        <v>14</v>
      </c>
      <c r="E10" s="194" t="s">
        <v>14</v>
      </c>
      <c r="F10" s="194" t="s">
        <v>14</v>
      </c>
      <c r="G10" s="194" t="s">
        <v>14</v>
      </c>
      <c r="H10" s="194" t="s">
        <v>14</v>
      </c>
      <c r="I10" s="194" t="s">
        <v>14</v>
      </c>
      <c r="J10" s="194" t="s">
        <v>14</v>
      </c>
      <c r="K10" s="194" t="s">
        <v>14</v>
      </c>
      <c r="L10" s="194" t="s">
        <v>14</v>
      </c>
      <c r="M10" s="126"/>
    </row>
    <row r="11" spans="2:13" ht="15">
      <c r="B11" s="8" t="s">
        <v>3</v>
      </c>
      <c r="C11" s="193">
        <v>16.3</v>
      </c>
      <c r="D11" s="194">
        <v>15.367</v>
      </c>
      <c r="E11" s="194">
        <v>15.37</v>
      </c>
      <c r="F11" s="194">
        <v>17.8</v>
      </c>
      <c r="G11" s="194">
        <v>24.1</v>
      </c>
      <c r="H11" s="194">
        <v>25.3</v>
      </c>
      <c r="I11" s="194">
        <v>25.3</v>
      </c>
      <c r="J11" s="194">
        <v>25.3</v>
      </c>
      <c r="K11" s="194">
        <v>25</v>
      </c>
      <c r="L11" s="194">
        <v>25</v>
      </c>
      <c r="M11" s="126"/>
    </row>
    <row r="12" spans="2:13" ht="15">
      <c r="B12" s="8" t="s">
        <v>32</v>
      </c>
      <c r="C12" s="193" t="s">
        <v>14</v>
      </c>
      <c r="D12" s="194" t="s">
        <v>14</v>
      </c>
      <c r="E12" s="194" t="s">
        <v>14</v>
      </c>
      <c r="F12" s="194">
        <v>40.7</v>
      </c>
      <c r="G12" s="194">
        <v>40.7</v>
      </c>
      <c r="H12" s="194">
        <v>40.7</v>
      </c>
      <c r="I12" s="194">
        <v>40.7</v>
      </c>
      <c r="J12" s="194">
        <v>40.7</v>
      </c>
      <c r="K12" s="194">
        <v>40.7</v>
      </c>
      <c r="L12" s="194">
        <v>40.7</v>
      </c>
      <c r="M12" s="126"/>
    </row>
    <row r="13" spans="2:13" ht="15">
      <c r="B13" s="8" t="s">
        <v>33</v>
      </c>
      <c r="C13" s="193">
        <v>30</v>
      </c>
      <c r="D13" s="194" t="s">
        <v>14</v>
      </c>
      <c r="E13" s="194">
        <v>37</v>
      </c>
      <c r="F13" s="194">
        <v>37</v>
      </c>
      <c r="G13" s="194" t="s">
        <v>14</v>
      </c>
      <c r="H13" s="194">
        <v>36.5</v>
      </c>
      <c r="I13" s="194">
        <v>36.5</v>
      </c>
      <c r="J13" s="194">
        <v>36.5</v>
      </c>
      <c r="K13" s="194">
        <v>36.5</v>
      </c>
      <c r="L13" s="194" t="s">
        <v>14</v>
      </c>
      <c r="M13" s="126"/>
    </row>
    <row r="14" spans="2:13" ht="15">
      <c r="B14" s="8" t="s">
        <v>34</v>
      </c>
      <c r="C14" s="193">
        <v>324</v>
      </c>
      <c r="D14" s="194">
        <v>283</v>
      </c>
      <c r="E14" s="194">
        <v>275</v>
      </c>
      <c r="F14" s="194">
        <v>170</v>
      </c>
      <c r="G14" s="194" t="s">
        <v>14</v>
      </c>
      <c r="H14" s="194" t="s">
        <v>14</v>
      </c>
      <c r="I14" s="194" t="s">
        <v>14</v>
      </c>
      <c r="J14" s="194">
        <v>254</v>
      </c>
      <c r="K14" s="194">
        <v>254</v>
      </c>
      <c r="L14" s="194">
        <v>193</v>
      </c>
      <c r="M14" s="126"/>
    </row>
    <row r="15" spans="2:13" ht="15">
      <c r="B15" s="8" t="s">
        <v>4</v>
      </c>
      <c r="C15" s="193" t="s">
        <v>14</v>
      </c>
      <c r="D15" s="194" t="s">
        <v>14</v>
      </c>
      <c r="E15" s="194" t="s">
        <v>14</v>
      </c>
      <c r="F15" s="194" t="s">
        <v>14</v>
      </c>
      <c r="G15" s="194" t="s">
        <v>14</v>
      </c>
      <c r="H15" s="194" t="s">
        <v>14</v>
      </c>
      <c r="I15" s="194" t="s">
        <v>14</v>
      </c>
      <c r="J15" s="194" t="s">
        <v>14</v>
      </c>
      <c r="K15" s="194" t="s">
        <v>14</v>
      </c>
      <c r="L15" s="194" t="s">
        <v>14</v>
      </c>
      <c r="M15" s="126"/>
    </row>
    <row r="16" spans="2:13" ht="15">
      <c r="B16" s="8" t="s">
        <v>5</v>
      </c>
      <c r="C16" s="193">
        <v>33</v>
      </c>
      <c r="D16" s="194">
        <v>32</v>
      </c>
      <c r="E16" s="194">
        <v>32</v>
      </c>
      <c r="F16" s="194">
        <v>33</v>
      </c>
      <c r="G16" s="194">
        <v>33</v>
      </c>
      <c r="H16" s="194">
        <v>33</v>
      </c>
      <c r="I16" s="194">
        <v>36</v>
      </c>
      <c r="J16" s="194">
        <v>36</v>
      </c>
      <c r="K16" s="194">
        <v>36</v>
      </c>
      <c r="L16" s="194">
        <v>33</v>
      </c>
      <c r="M16" s="126"/>
    </row>
    <row r="17" spans="2:13" ht="15">
      <c r="B17" s="8" t="s">
        <v>35</v>
      </c>
      <c r="C17" s="193">
        <v>845</v>
      </c>
      <c r="D17" s="194">
        <v>845</v>
      </c>
      <c r="E17" s="194">
        <v>772</v>
      </c>
      <c r="F17" s="194" t="s">
        <v>14</v>
      </c>
      <c r="G17" s="194" t="s">
        <v>14</v>
      </c>
      <c r="H17" s="194" t="s">
        <v>14</v>
      </c>
      <c r="I17" s="194" t="s">
        <v>14</v>
      </c>
      <c r="J17" s="194" t="s">
        <v>14</v>
      </c>
      <c r="K17" s="194" t="s">
        <v>14</v>
      </c>
      <c r="L17" s="194" t="s">
        <v>14</v>
      </c>
      <c r="M17" s="126"/>
    </row>
    <row r="18" spans="2:13" ht="15">
      <c r="B18" s="8" t="s">
        <v>36</v>
      </c>
      <c r="C18" s="193">
        <v>23.3</v>
      </c>
      <c r="D18" s="194">
        <v>22.1</v>
      </c>
      <c r="E18" s="194">
        <v>22.1</v>
      </c>
      <c r="F18" s="194">
        <v>22.12</v>
      </c>
      <c r="G18" s="194">
        <v>22.1</v>
      </c>
      <c r="H18" s="194">
        <v>22.1</v>
      </c>
      <c r="I18" s="194">
        <v>22.1</v>
      </c>
      <c r="J18" s="194">
        <v>21.5</v>
      </c>
      <c r="K18" s="194">
        <v>21.6</v>
      </c>
      <c r="L18" s="194">
        <v>21.6</v>
      </c>
      <c r="M18" s="126"/>
    </row>
    <row r="19" spans="2:13" ht="15">
      <c r="B19" s="8" t="s">
        <v>37</v>
      </c>
      <c r="C19" s="193">
        <v>24.6</v>
      </c>
      <c r="D19" s="194">
        <v>24.2</v>
      </c>
      <c r="E19" s="194">
        <v>18.9</v>
      </c>
      <c r="F19" s="194">
        <v>18.2</v>
      </c>
      <c r="G19" s="194">
        <v>17.7</v>
      </c>
      <c r="H19" s="194">
        <v>15.7</v>
      </c>
      <c r="I19" s="194">
        <v>14.3</v>
      </c>
      <c r="J19" s="194">
        <v>15.9</v>
      </c>
      <c r="K19" s="194">
        <v>15.6</v>
      </c>
      <c r="L19" s="194">
        <v>14.7</v>
      </c>
      <c r="M19" s="126"/>
    </row>
    <row r="20" spans="2:13" ht="15">
      <c r="B20" s="8" t="s">
        <v>38</v>
      </c>
      <c r="C20" s="193">
        <v>19</v>
      </c>
      <c r="D20" s="194">
        <v>22</v>
      </c>
      <c r="E20" s="194">
        <v>21</v>
      </c>
      <c r="F20" s="194">
        <v>24</v>
      </c>
      <c r="G20" s="194">
        <v>24</v>
      </c>
      <c r="H20" s="194">
        <v>24</v>
      </c>
      <c r="I20" s="194">
        <v>26</v>
      </c>
      <c r="J20" s="194">
        <v>26</v>
      </c>
      <c r="K20" s="194">
        <v>27</v>
      </c>
      <c r="L20" s="194">
        <v>26</v>
      </c>
      <c r="M20" s="126"/>
    </row>
    <row r="21" spans="2:13" ht="15">
      <c r="B21" s="8" t="s">
        <v>6</v>
      </c>
      <c r="C21" s="193">
        <v>197</v>
      </c>
      <c r="D21" s="194">
        <v>182</v>
      </c>
      <c r="E21" s="194">
        <v>204</v>
      </c>
      <c r="F21" s="194" t="s">
        <v>14</v>
      </c>
      <c r="G21" s="194" t="s">
        <v>14</v>
      </c>
      <c r="H21" s="194" t="s">
        <v>14</v>
      </c>
      <c r="I21" s="194" t="s">
        <v>14</v>
      </c>
      <c r="J21" s="194" t="s">
        <v>14</v>
      </c>
      <c r="K21" s="194" t="s">
        <v>14</v>
      </c>
      <c r="L21" s="194" t="s">
        <v>14</v>
      </c>
      <c r="M21" s="126"/>
    </row>
    <row r="22" spans="2:13" ht="15">
      <c r="B22" s="8" t="s">
        <v>39</v>
      </c>
      <c r="C22" s="193" t="s">
        <v>14</v>
      </c>
      <c r="D22" s="194" t="s">
        <v>14</v>
      </c>
      <c r="E22" s="194" t="s">
        <v>14</v>
      </c>
      <c r="F22" s="194" t="s">
        <v>14</v>
      </c>
      <c r="G22" s="194" t="s">
        <v>14</v>
      </c>
      <c r="H22" s="194" t="s">
        <v>14</v>
      </c>
      <c r="I22" s="194" t="s">
        <v>14</v>
      </c>
      <c r="J22" s="194" t="s">
        <v>14</v>
      </c>
      <c r="K22" s="194" t="s">
        <v>14</v>
      </c>
      <c r="L22" s="194" t="s">
        <v>14</v>
      </c>
      <c r="M22" s="126"/>
    </row>
    <row r="23" spans="2:13" ht="15">
      <c r="B23" s="8" t="s">
        <v>40</v>
      </c>
      <c r="C23" s="193" t="s">
        <v>14</v>
      </c>
      <c r="D23" s="194">
        <v>253</v>
      </c>
      <c r="E23" s="194">
        <v>248</v>
      </c>
      <c r="F23" s="194">
        <v>253</v>
      </c>
      <c r="G23" s="194">
        <v>269</v>
      </c>
      <c r="H23" s="194">
        <v>253</v>
      </c>
      <c r="I23" s="194">
        <v>228</v>
      </c>
      <c r="J23" s="194">
        <v>268</v>
      </c>
      <c r="K23" s="194">
        <v>239</v>
      </c>
      <c r="L23" s="194">
        <v>236</v>
      </c>
      <c r="M23" s="126"/>
    </row>
    <row r="24" spans="2:13" ht="15">
      <c r="B24" s="8" t="s">
        <v>7</v>
      </c>
      <c r="C24" s="193">
        <v>538</v>
      </c>
      <c r="D24" s="194">
        <v>534</v>
      </c>
      <c r="E24" s="194">
        <v>524</v>
      </c>
      <c r="F24" s="194">
        <v>501</v>
      </c>
      <c r="G24" s="194">
        <v>490</v>
      </c>
      <c r="H24" s="194">
        <v>458</v>
      </c>
      <c r="I24" s="194">
        <v>475</v>
      </c>
      <c r="J24" s="194">
        <v>450</v>
      </c>
      <c r="K24" s="194">
        <v>463</v>
      </c>
      <c r="L24" s="194">
        <v>409</v>
      </c>
      <c r="M24" s="126"/>
    </row>
    <row r="25" spans="2:13" ht="15">
      <c r="B25" s="8" t="s">
        <v>41</v>
      </c>
      <c r="C25" s="193" t="s">
        <v>14</v>
      </c>
      <c r="D25" s="194" t="s">
        <v>14</v>
      </c>
      <c r="E25" s="194" t="s">
        <v>14</v>
      </c>
      <c r="F25" s="194" t="s">
        <v>14</v>
      </c>
      <c r="G25" s="194" t="s">
        <v>14</v>
      </c>
      <c r="H25" s="194" t="s">
        <v>14</v>
      </c>
      <c r="I25" s="194" t="s">
        <v>14</v>
      </c>
      <c r="J25" s="194" t="s">
        <v>14</v>
      </c>
      <c r="K25" s="194">
        <v>162.6</v>
      </c>
      <c r="L25" s="194">
        <v>162.8</v>
      </c>
      <c r="M25" s="126"/>
    </row>
    <row r="26" spans="2:13" ht="15">
      <c r="B26" s="8" t="s">
        <v>8</v>
      </c>
      <c r="C26" s="193" t="s">
        <v>14</v>
      </c>
      <c r="D26" s="194" t="s">
        <v>14</v>
      </c>
      <c r="E26" s="194" t="s">
        <v>14</v>
      </c>
      <c r="F26" s="194" t="s">
        <v>14</v>
      </c>
      <c r="G26" s="194">
        <v>270</v>
      </c>
      <c r="H26" s="194">
        <v>293</v>
      </c>
      <c r="I26" s="194">
        <v>270</v>
      </c>
      <c r="J26" s="194">
        <v>264</v>
      </c>
      <c r="K26" s="194">
        <v>264</v>
      </c>
      <c r="L26" s="194">
        <v>293</v>
      </c>
      <c r="M26" s="126"/>
    </row>
    <row r="27" spans="2:13" ht="15">
      <c r="B27" s="8" t="s">
        <v>42</v>
      </c>
      <c r="C27" s="193">
        <v>22.32</v>
      </c>
      <c r="D27" s="194">
        <v>22.16</v>
      </c>
      <c r="E27" s="194">
        <v>22.16</v>
      </c>
      <c r="F27" s="194">
        <v>22</v>
      </c>
      <c r="G27" s="194">
        <v>22</v>
      </c>
      <c r="H27" s="194">
        <v>22</v>
      </c>
      <c r="I27" s="194">
        <v>22</v>
      </c>
      <c r="J27" s="194">
        <v>22</v>
      </c>
      <c r="K27" s="194">
        <v>22</v>
      </c>
      <c r="L27" s="194">
        <v>22</v>
      </c>
      <c r="M27" s="126"/>
    </row>
    <row r="28" spans="2:13" ht="15">
      <c r="B28" s="8" t="s">
        <v>9</v>
      </c>
      <c r="C28" s="193">
        <v>73</v>
      </c>
      <c r="D28" s="194">
        <v>63</v>
      </c>
      <c r="E28" s="194">
        <v>57</v>
      </c>
      <c r="F28" s="194">
        <v>68.5</v>
      </c>
      <c r="G28" s="194">
        <v>64.4</v>
      </c>
      <c r="H28" s="194">
        <v>61.4</v>
      </c>
      <c r="I28" s="194">
        <v>61.8</v>
      </c>
      <c r="J28" s="194">
        <v>64.6</v>
      </c>
      <c r="K28" s="194">
        <v>64</v>
      </c>
      <c r="L28" s="194">
        <v>61</v>
      </c>
      <c r="M28" s="126"/>
    </row>
    <row r="29" spans="2:13" ht="15">
      <c r="B29" s="14" t="s">
        <v>10</v>
      </c>
      <c r="C29" s="193">
        <v>69</v>
      </c>
      <c r="D29" s="193">
        <v>71</v>
      </c>
      <c r="E29" s="193">
        <v>73</v>
      </c>
      <c r="F29" s="193">
        <v>76</v>
      </c>
      <c r="G29" s="193">
        <v>78</v>
      </c>
      <c r="H29" s="193">
        <v>77</v>
      </c>
      <c r="I29" s="193">
        <v>73</v>
      </c>
      <c r="J29" s="193">
        <v>79</v>
      </c>
      <c r="K29" s="193">
        <v>80</v>
      </c>
      <c r="L29" s="193">
        <v>80</v>
      </c>
      <c r="M29" s="126"/>
    </row>
    <row r="30" spans="2:13" ht="15">
      <c r="B30" s="15" t="s">
        <v>43</v>
      </c>
      <c r="C30" s="195">
        <v>141</v>
      </c>
      <c r="D30" s="195">
        <v>145</v>
      </c>
      <c r="E30" s="195">
        <v>149</v>
      </c>
      <c r="F30" s="195">
        <v>173</v>
      </c>
      <c r="G30" s="195">
        <v>177</v>
      </c>
      <c r="H30" s="195">
        <v>184</v>
      </c>
      <c r="I30" s="195">
        <v>186</v>
      </c>
      <c r="J30" s="195">
        <v>193</v>
      </c>
      <c r="K30" s="195">
        <v>195</v>
      </c>
      <c r="L30" s="195">
        <v>196</v>
      </c>
      <c r="M30" s="126"/>
    </row>
    <row r="31" spans="2:13" ht="15">
      <c r="B31" s="88" t="s">
        <v>13</v>
      </c>
      <c r="C31" s="196" t="s">
        <v>14</v>
      </c>
      <c r="D31" s="214" t="s">
        <v>14</v>
      </c>
      <c r="E31" s="214" t="s">
        <v>14</v>
      </c>
      <c r="F31" s="214" t="s">
        <v>14</v>
      </c>
      <c r="G31" s="214" t="s">
        <v>14</v>
      </c>
      <c r="H31" s="214" t="s">
        <v>14</v>
      </c>
      <c r="I31" s="214" t="s">
        <v>14</v>
      </c>
      <c r="J31" s="214" t="s">
        <v>14</v>
      </c>
      <c r="K31" s="214" t="s">
        <v>14</v>
      </c>
      <c r="L31" s="214" t="s">
        <v>14</v>
      </c>
      <c r="M31" s="126"/>
    </row>
    <row r="32" spans="2:13" ht="15">
      <c r="B32" s="110" t="s">
        <v>44</v>
      </c>
      <c r="C32" s="191" t="s">
        <v>14</v>
      </c>
      <c r="D32" s="196" t="s">
        <v>14</v>
      </c>
      <c r="E32" s="196" t="s">
        <v>14</v>
      </c>
      <c r="F32" s="196" t="s">
        <v>14</v>
      </c>
      <c r="G32" s="196" t="s">
        <v>14</v>
      </c>
      <c r="H32" s="196" t="s">
        <v>14</v>
      </c>
      <c r="I32" s="196" t="s">
        <v>14</v>
      </c>
      <c r="J32" s="196" t="s">
        <v>14</v>
      </c>
      <c r="K32" s="196" t="s">
        <v>14</v>
      </c>
      <c r="L32" s="196" t="s">
        <v>14</v>
      </c>
      <c r="M32" s="126"/>
    </row>
    <row r="33" spans="2:13" ht="15">
      <c r="B33" s="14" t="s">
        <v>45</v>
      </c>
      <c r="C33" s="193" t="s">
        <v>14</v>
      </c>
      <c r="D33" s="193" t="s">
        <v>14</v>
      </c>
      <c r="E33" s="193" t="s">
        <v>14</v>
      </c>
      <c r="F33" s="193" t="s">
        <v>14</v>
      </c>
      <c r="G33" s="193" t="s">
        <v>14</v>
      </c>
      <c r="H33" s="193" t="s">
        <v>14</v>
      </c>
      <c r="I33" s="193" t="s">
        <v>14</v>
      </c>
      <c r="J33" s="193" t="s">
        <v>14</v>
      </c>
      <c r="K33" s="193" t="s">
        <v>14</v>
      </c>
      <c r="L33" s="193" t="s">
        <v>14</v>
      </c>
      <c r="M33" s="126"/>
    </row>
    <row r="34" spans="2:13" ht="15">
      <c r="B34" s="13" t="s">
        <v>89</v>
      </c>
      <c r="C34" s="197">
        <v>5.59</v>
      </c>
      <c r="D34" s="197">
        <v>3.91</v>
      </c>
      <c r="E34" s="197">
        <v>3.81</v>
      </c>
      <c r="F34" s="197">
        <v>3.84</v>
      </c>
      <c r="G34" s="197">
        <v>3.1</v>
      </c>
      <c r="H34" s="197">
        <v>3.1</v>
      </c>
      <c r="I34" s="197">
        <v>3.8</v>
      </c>
      <c r="J34" s="197">
        <v>3.8</v>
      </c>
      <c r="K34" s="197">
        <v>3.8</v>
      </c>
      <c r="L34" s="197">
        <v>3.8</v>
      </c>
      <c r="M34" s="126"/>
    </row>
    <row r="35" spans="2:13" ht="15">
      <c r="B35" s="8" t="s">
        <v>98</v>
      </c>
      <c r="C35" s="194" t="s">
        <v>14</v>
      </c>
      <c r="D35" s="194" t="s">
        <v>14</v>
      </c>
      <c r="E35" s="194" t="s">
        <v>14</v>
      </c>
      <c r="F35" s="194" t="s">
        <v>14</v>
      </c>
      <c r="G35" s="194">
        <v>48</v>
      </c>
      <c r="H35" s="194">
        <v>45</v>
      </c>
      <c r="I35" s="194">
        <v>56</v>
      </c>
      <c r="J35" s="194" t="s">
        <v>14</v>
      </c>
      <c r="K35" s="194">
        <v>48</v>
      </c>
      <c r="L35" s="194" t="s">
        <v>14</v>
      </c>
      <c r="M35" s="126"/>
    </row>
    <row r="36" spans="2:13" ht="15">
      <c r="B36" s="8" t="s">
        <v>46</v>
      </c>
      <c r="C36" s="194">
        <v>107.18</v>
      </c>
      <c r="D36" s="194">
        <v>102.12</v>
      </c>
      <c r="E36" s="194">
        <v>114.04</v>
      </c>
      <c r="F36" s="194">
        <v>133.86</v>
      </c>
      <c r="G36" s="194">
        <v>159.3</v>
      </c>
      <c r="H36" s="194">
        <v>165.9</v>
      </c>
      <c r="I36" s="194">
        <v>168</v>
      </c>
      <c r="J36" s="194">
        <v>170</v>
      </c>
      <c r="K36" s="194">
        <v>168</v>
      </c>
      <c r="L36" s="194">
        <v>159</v>
      </c>
      <c r="M36" s="126"/>
    </row>
    <row r="37" spans="2:13" ht="15">
      <c r="B37" s="15" t="s">
        <v>101</v>
      </c>
      <c r="C37" s="195" t="s">
        <v>14</v>
      </c>
      <c r="D37" s="195" t="s">
        <v>14</v>
      </c>
      <c r="E37" s="195" t="s">
        <v>14</v>
      </c>
      <c r="F37" s="195" t="s">
        <v>14</v>
      </c>
      <c r="G37" s="195" t="s">
        <v>14</v>
      </c>
      <c r="H37" s="195" t="s">
        <v>14</v>
      </c>
      <c r="I37" s="195" t="s">
        <v>14</v>
      </c>
      <c r="J37" s="195" t="s">
        <v>14</v>
      </c>
      <c r="K37" s="195">
        <v>1320</v>
      </c>
      <c r="L37" s="195" t="s">
        <v>14</v>
      </c>
      <c r="M37" s="126"/>
    </row>
    <row r="39" ht="15" customHeight="1">
      <c r="B39" s="44" t="s">
        <v>76</v>
      </c>
    </row>
    <row r="40" ht="15" customHeight="1">
      <c r="B40" s="44"/>
    </row>
    <row r="41" ht="15">
      <c r="B41" s="45" t="s">
        <v>92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79"/>
  <sheetViews>
    <sheetView showGridLines="0" workbookViewId="0" topLeftCell="A1">
      <selection activeCell="H39" sqref="H39"/>
    </sheetView>
  </sheetViews>
  <sheetFormatPr defaultColWidth="9.421875" defaultRowHeight="15"/>
  <cols>
    <col min="1" max="1" width="9.421875" style="16" customWidth="1"/>
    <col min="2" max="2" width="16.421875" style="16" customWidth="1"/>
    <col min="3" max="4" width="15.7109375" style="16" customWidth="1"/>
    <col min="5" max="13" width="9.421875" style="16" customWidth="1"/>
    <col min="14" max="14" width="15.8515625" style="16" customWidth="1"/>
    <col min="15" max="15" width="17.421875" style="16" customWidth="1"/>
    <col min="16" max="16384" width="9.421875" style="16" customWidth="1"/>
  </cols>
  <sheetData>
    <row r="2" spans="2:11" ht="15.75">
      <c r="B2" s="145" t="s">
        <v>103</v>
      </c>
      <c r="K2" s="35"/>
    </row>
    <row r="3" spans="2:11" ht="15">
      <c r="B3" s="49"/>
      <c r="K3" s="44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spans="2:11" ht="12" customHeight="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 ht="12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 ht="28.9" customHeight="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ht="15" customHeight="1">
      <c r="B32" s="44" t="s">
        <v>104</v>
      </c>
    </row>
    <row r="33" ht="15" customHeight="1">
      <c r="B33" s="44" t="s">
        <v>107</v>
      </c>
    </row>
    <row r="35" ht="15">
      <c r="B35" s="45" t="s">
        <v>62</v>
      </c>
    </row>
    <row r="41" ht="15">
      <c r="B41" s="44"/>
    </row>
    <row r="42" spans="5:15" ht="15">
      <c r="E42" s="16">
        <v>2018</v>
      </c>
      <c r="N42" s="17"/>
      <c r="O42" s="17"/>
    </row>
    <row r="43" spans="2:15" s="17" customFormat="1" ht="48">
      <c r="B43" s="16"/>
      <c r="C43" s="16"/>
      <c r="E43" s="37"/>
      <c r="F43" s="37" t="s">
        <v>47</v>
      </c>
      <c r="N43" s="16"/>
      <c r="O43" s="16"/>
    </row>
    <row r="44" spans="5:10" ht="12.75">
      <c r="E44" s="16" t="s">
        <v>4</v>
      </c>
      <c r="F44" s="16">
        <v>10864</v>
      </c>
      <c r="I44" s="159" t="s">
        <v>78</v>
      </c>
      <c r="J44" s="159" t="s">
        <v>100</v>
      </c>
    </row>
    <row r="45" spans="5:10" ht="12.75">
      <c r="E45" s="43" t="s">
        <v>7</v>
      </c>
      <c r="F45" s="16">
        <v>4516</v>
      </c>
      <c r="I45" s="159" t="s">
        <v>30</v>
      </c>
      <c r="J45" s="163" t="s">
        <v>14</v>
      </c>
    </row>
    <row r="46" spans="5:10" ht="12.75">
      <c r="E46" s="16" t="s">
        <v>34</v>
      </c>
      <c r="F46" s="16">
        <v>3585</v>
      </c>
      <c r="I46" s="159" t="s">
        <v>1</v>
      </c>
      <c r="J46" s="163" t="s">
        <v>14</v>
      </c>
    </row>
    <row r="47" spans="5:10" ht="12.75">
      <c r="E47" s="16" t="s">
        <v>8</v>
      </c>
      <c r="F47" s="16">
        <v>3566</v>
      </c>
      <c r="I47" s="159" t="s">
        <v>2</v>
      </c>
      <c r="J47" s="163" t="s">
        <v>14</v>
      </c>
    </row>
    <row r="48" spans="5:10" ht="12.75">
      <c r="E48" s="43" t="s">
        <v>43</v>
      </c>
      <c r="F48" s="16">
        <v>2607</v>
      </c>
      <c r="I48" s="159" t="s">
        <v>32</v>
      </c>
      <c r="J48" s="163" t="s">
        <v>14</v>
      </c>
    </row>
    <row r="49" spans="5:10" ht="12.75">
      <c r="E49" s="16" t="s">
        <v>87</v>
      </c>
      <c r="F49" s="16">
        <v>1879</v>
      </c>
      <c r="I49" s="159" t="s">
        <v>35</v>
      </c>
      <c r="J49" s="163" t="s">
        <v>14</v>
      </c>
    </row>
    <row r="50" spans="5:10" ht="12.75">
      <c r="E50" s="10" t="s">
        <v>10</v>
      </c>
      <c r="F50" s="16">
        <v>706</v>
      </c>
      <c r="I50" s="159" t="s">
        <v>39</v>
      </c>
      <c r="J50" s="163" t="s">
        <v>14</v>
      </c>
    </row>
    <row r="51" spans="5:10" ht="12.75">
      <c r="E51" s="10" t="s">
        <v>42</v>
      </c>
      <c r="F51" s="16">
        <v>249</v>
      </c>
      <c r="I51" s="159" t="s">
        <v>40</v>
      </c>
      <c r="J51" s="163" t="s">
        <v>14</v>
      </c>
    </row>
    <row r="52" spans="5:10" ht="12.75">
      <c r="E52" s="16" t="s">
        <v>108</v>
      </c>
      <c r="F52" s="16">
        <v>241</v>
      </c>
      <c r="I52" s="159" t="s">
        <v>4</v>
      </c>
      <c r="J52" s="164">
        <v>10864</v>
      </c>
    </row>
    <row r="53" spans="5:10" ht="12.75">
      <c r="E53" s="16" t="s">
        <v>36</v>
      </c>
      <c r="F53" s="16">
        <v>237</v>
      </c>
      <c r="I53" s="159" t="s">
        <v>7</v>
      </c>
      <c r="J53" s="164">
        <v>4516</v>
      </c>
    </row>
    <row r="54" spans="5:10" ht="12.75">
      <c r="E54" s="16" t="s">
        <v>37</v>
      </c>
      <c r="F54" s="16">
        <v>148</v>
      </c>
      <c r="I54" s="159" t="s">
        <v>34</v>
      </c>
      <c r="J54" s="164">
        <v>3585</v>
      </c>
    </row>
    <row r="55" spans="5:10" ht="12.75">
      <c r="E55" s="16" t="s">
        <v>5</v>
      </c>
      <c r="F55" s="16">
        <v>146</v>
      </c>
      <c r="I55" s="159" t="s">
        <v>8</v>
      </c>
      <c r="J55" s="164">
        <v>3566</v>
      </c>
    </row>
    <row r="56" spans="5:10" ht="12.75">
      <c r="E56" s="43" t="s">
        <v>109</v>
      </c>
      <c r="F56" s="16">
        <v>132</v>
      </c>
      <c r="I56" s="159" t="s">
        <v>43</v>
      </c>
      <c r="J56" s="164">
        <v>2607</v>
      </c>
    </row>
    <row r="57" spans="5:10" ht="12.75">
      <c r="E57" s="43" t="s">
        <v>38</v>
      </c>
      <c r="F57" s="16">
        <v>123</v>
      </c>
      <c r="I57" s="159" t="s">
        <v>87</v>
      </c>
      <c r="J57" s="164">
        <v>1879</v>
      </c>
    </row>
    <row r="58" spans="5:10" ht="12.75">
      <c r="E58" s="43" t="s">
        <v>41</v>
      </c>
      <c r="F58" s="16">
        <v>123</v>
      </c>
      <c r="I58" s="159" t="s">
        <v>10</v>
      </c>
      <c r="J58" s="164">
        <v>706</v>
      </c>
    </row>
    <row r="59" spans="5:10" ht="12.75">
      <c r="E59" s="10" t="s">
        <v>31</v>
      </c>
      <c r="F59" s="16">
        <v>113</v>
      </c>
      <c r="I59" s="159" t="s">
        <v>42</v>
      </c>
      <c r="J59" s="164">
        <v>249</v>
      </c>
    </row>
    <row r="60" spans="5:10" ht="12.75">
      <c r="E60" s="16" t="s">
        <v>3</v>
      </c>
      <c r="F60" s="16">
        <v>70</v>
      </c>
      <c r="I60" s="159" t="s">
        <v>108</v>
      </c>
      <c r="J60" s="165">
        <v>241</v>
      </c>
    </row>
    <row r="61" spans="9:10" ht="12.75">
      <c r="I61" s="159" t="s">
        <v>36</v>
      </c>
      <c r="J61" s="164">
        <v>237</v>
      </c>
    </row>
    <row r="62" spans="5:10" ht="12.75">
      <c r="E62" s="16" t="s">
        <v>46</v>
      </c>
      <c r="F62" s="16">
        <v>659</v>
      </c>
      <c r="I62" s="159" t="s">
        <v>37</v>
      </c>
      <c r="J62" s="164">
        <v>148</v>
      </c>
    </row>
    <row r="63" spans="5:10" ht="12.75">
      <c r="E63" s="16" t="s">
        <v>110</v>
      </c>
      <c r="F63" s="16">
        <v>238</v>
      </c>
      <c r="I63" s="159" t="s">
        <v>5</v>
      </c>
      <c r="J63" s="164">
        <v>146</v>
      </c>
    </row>
    <row r="64" spans="5:10" ht="12.75">
      <c r="E64" s="16" t="s">
        <v>89</v>
      </c>
      <c r="F64" s="16">
        <v>33</v>
      </c>
      <c r="I64" s="159" t="s">
        <v>109</v>
      </c>
      <c r="J64" s="166">
        <v>132</v>
      </c>
    </row>
    <row r="65" spans="5:10" ht="12.75">
      <c r="E65" s="16" t="s">
        <v>111</v>
      </c>
      <c r="F65" s="16">
        <v>17</v>
      </c>
      <c r="I65" s="159" t="s">
        <v>38</v>
      </c>
      <c r="J65" s="164">
        <v>123</v>
      </c>
    </row>
    <row r="66" spans="9:10" ht="12.75">
      <c r="I66" s="159" t="s">
        <v>41</v>
      </c>
      <c r="J66" s="164">
        <v>123</v>
      </c>
    </row>
    <row r="67" spans="9:10" ht="12.75">
      <c r="I67" s="159" t="s">
        <v>31</v>
      </c>
      <c r="J67" s="164">
        <v>113</v>
      </c>
    </row>
    <row r="68" spans="9:10" ht="12.75">
      <c r="I68" s="159" t="s">
        <v>3</v>
      </c>
      <c r="J68" s="164">
        <v>70</v>
      </c>
    </row>
    <row r="69" spans="9:10" ht="12.75">
      <c r="I69" s="159" t="s">
        <v>9</v>
      </c>
      <c r="J69" s="164"/>
    </row>
    <row r="70" spans="9:10" ht="12.75">
      <c r="I70" s="159"/>
      <c r="J70" s="164"/>
    </row>
    <row r="71" spans="2:10" ht="12" customHeight="1">
      <c r="B71" s="50"/>
      <c r="C71" s="50"/>
      <c r="D71" s="50"/>
      <c r="I71" s="159" t="s">
        <v>13</v>
      </c>
      <c r="J71" s="163" t="s">
        <v>14</v>
      </c>
    </row>
    <row r="72" spans="9:10" ht="12.75">
      <c r="I72" s="159"/>
      <c r="J72" s="163"/>
    </row>
    <row r="73" spans="9:10" ht="12" customHeight="1">
      <c r="I73" s="159" t="s">
        <v>44</v>
      </c>
      <c r="J73" s="163" t="s">
        <v>14</v>
      </c>
    </row>
    <row r="74" spans="9:10" ht="12" customHeight="1">
      <c r="I74" s="159" t="s">
        <v>45</v>
      </c>
      <c r="J74" s="163" t="s">
        <v>14</v>
      </c>
    </row>
    <row r="75" spans="9:10" ht="12.75">
      <c r="I75" s="159"/>
      <c r="J75" s="163"/>
    </row>
    <row r="76" spans="9:10" ht="12.75">
      <c r="I76" s="159" t="s">
        <v>46</v>
      </c>
      <c r="J76" s="164">
        <v>659</v>
      </c>
    </row>
    <row r="77" spans="9:10" ht="12.75">
      <c r="I77" s="159" t="s">
        <v>105</v>
      </c>
      <c r="J77" s="165">
        <v>238</v>
      </c>
    </row>
    <row r="78" spans="9:10" ht="12.75">
      <c r="I78" s="159" t="s">
        <v>89</v>
      </c>
      <c r="J78" s="164">
        <v>33</v>
      </c>
    </row>
    <row r="79" spans="9:10" ht="12.75">
      <c r="I79" s="159" t="s">
        <v>106</v>
      </c>
      <c r="J79" s="165">
        <v>17</v>
      </c>
    </row>
    <row r="87" ht="15" customHeight="1"/>
    <row r="89" ht="15" customHeight="1"/>
    <row r="90" ht="15" customHeight="1"/>
  </sheetData>
  <autoFilter ref="I75:J75">
    <sortState ref="I76:J79">
      <sortCondition descending="1" sortBy="value" ref="J76:J79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M53"/>
  <sheetViews>
    <sheetView showGridLines="0" workbookViewId="0" topLeftCell="A1">
      <selection activeCell="B2" sqref="B2:L44"/>
    </sheetView>
  </sheetViews>
  <sheetFormatPr defaultColWidth="9.140625" defaultRowHeight="15"/>
  <cols>
    <col min="1" max="1" width="9.140625" style="9" customWidth="1"/>
    <col min="2" max="2" width="15.8515625" style="9" customWidth="1"/>
    <col min="3" max="13" width="6.7109375" style="9" customWidth="1"/>
    <col min="14" max="16384" width="9.140625" style="9" customWidth="1"/>
  </cols>
  <sheetData>
    <row r="2" ht="15.75">
      <c r="B2" s="151" t="s">
        <v>59</v>
      </c>
    </row>
    <row r="3" ht="12.75">
      <c r="B3" s="152" t="s">
        <v>29</v>
      </c>
    </row>
    <row r="5" spans="2:13" ht="15">
      <c r="B5" s="2"/>
      <c r="C5" s="60">
        <v>2009</v>
      </c>
      <c r="D5" s="60">
        <v>2010</v>
      </c>
      <c r="E5" s="60">
        <v>2011</v>
      </c>
      <c r="F5" s="60">
        <v>2012</v>
      </c>
      <c r="G5" s="60">
        <v>2013</v>
      </c>
      <c r="H5" s="60">
        <v>2014</v>
      </c>
      <c r="I5" s="60">
        <v>2015</v>
      </c>
      <c r="J5" s="60">
        <v>2016</v>
      </c>
      <c r="K5" s="60">
        <v>2017</v>
      </c>
      <c r="L5" s="60">
        <v>2018</v>
      </c>
      <c r="M5"/>
    </row>
    <row r="6" spans="2:13" ht="15">
      <c r="B6" s="4" t="s">
        <v>30</v>
      </c>
      <c r="C6" s="19">
        <v>479</v>
      </c>
      <c r="D6" s="19">
        <v>480</v>
      </c>
      <c r="E6" s="19">
        <v>488</v>
      </c>
      <c r="F6" s="19">
        <v>489</v>
      </c>
      <c r="G6" s="19">
        <v>491</v>
      </c>
      <c r="H6" s="19">
        <v>494</v>
      </c>
      <c r="I6" s="19">
        <v>497</v>
      </c>
      <c r="J6" s="19">
        <v>503</v>
      </c>
      <c r="K6" s="19">
        <v>508</v>
      </c>
      <c r="L6" s="38">
        <v>511</v>
      </c>
      <c r="M6" s="100"/>
    </row>
    <row r="7" spans="2:13" ht="15">
      <c r="B7" s="5" t="s">
        <v>1</v>
      </c>
      <c r="C7" s="93">
        <v>337</v>
      </c>
      <c r="D7" s="93">
        <v>353</v>
      </c>
      <c r="E7" s="93">
        <v>368</v>
      </c>
      <c r="F7" s="93">
        <v>385</v>
      </c>
      <c r="G7" s="93">
        <v>402</v>
      </c>
      <c r="H7" s="93">
        <v>418</v>
      </c>
      <c r="I7" s="93">
        <v>442</v>
      </c>
      <c r="J7" s="93">
        <v>443</v>
      </c>
      <c r="K7" s="93">
        <v>393</v>
      </c>
      <c r="L7" s="94">
        <v>396</v>
      </c>
      <c r="M7" s="169"/>
    </row>
    <row r="8" spans="2:13" ht="15">
      <c r="B8" s="5" t="s">
        <v>87</v>
      </c>
      <c r="C8" s="93">
        <v>424</v>
      </c>
      <c r="D8" s="93">
        <v>429</v>
      </c>
      <c r="E8" s="93">
        <v>436</v>
      </c>
      <c r="F8" s="93">
        <v>448</v>
      </c>
      <c r="G8" s="93">
        <v>450</v>
      </c>
      <c r="H8" s="93">
        <v>459</v>
      </c>
      <c r="I8" s="93">
        <v>485</v>
      </c>
      <c r="J8" s="93">
        <v>502</v>
      </c>
      <c r="K8" s="93">
        <v>522</v>
      </c>
      <c r="L8" s="94">
        <v>540</v>
      </c>
      <c r="M8" s="169"/>
    </row>
    <row r="9" spans="2:13" ht="15">
      <c r="B9" s="5" t="s">
        <v>31</v>
      </c>
      <c r="C9" s="93" t="s">
        <v>14</v>
      </c>
      <c r="D9" s="93" t="s">
        <v>14</v>
      </c>
      <c r="E9" s="93" t="s">
        <v>14</v>
      </c>
      <c r="F9" s="93" t="s">
        <v>14</v>
      </c>
      <c r="G9" s="93">
        <v>405</v>
      </c>
      <c r="H9" s="93">
        <v>412</v>
      </c>
      <c r="I9" s="93">
        <v>419</v>
      </c>
      <c r="J9" s="93">
        <v>429</v>
      </c>
      <c r="K9" s="93">
        <v>438</v>
      </c>
      <c r="L9" s="94">
        <v>447</v>
      </c>
      <c r="M9" s="169"/>
    </row>
    <row r="10" spans="2:13" ht="15">
      <c r="B10" s="5" t="s">
        <v>88</v>
      </c>
      <c r="C10" s="93">
        <v>510</v>
      </c>
      <c r="D10" s="93">
        <v>527</v>
      </c>
      <c r="E10" s="93">
        <v>534</v>
      </c>
      <c r="F10" s="93">
        <v>539</v>
      </c>
      <c r="G10" s="93">
        <v>543</v>
      </c>
      <c r="H10" s="93">
        <v>547</v>
      </c>
      <c r="I10" s="93">
        <v>548</v>
      </c>
      <c r="J10" s="93">
        <v>555</v>
      </c>
      <c r="K10" s="93">
        <v>561</v>
      </c>
      <c r="L10" s="94">
        <v>567</v>
      </c>
      <c r="M10" s="169"/>
    </row>
    <row r="11" spans="2:13" ht="15">
      <c r="B11" s="5" t="s">
        <v>3</v>
      </c>
      <c r="C11" s="93">
        <v>409</v>
      </c>
      <c r="D11" s="93">
        <v>416</v>
      </c>
      <c r="E11" s="93">
        <v>433</v>
      </c>
      <c r="F11" s="93">
        <v>456</v>
      </c>
      <c r="G11" s="93">
        <v>478</v>
      </c>
      <c r="H11" s="93">
        <v>497</v>
      </c>
      <c r="I11" s="93">
        <v>514</v>
      </c>
      <c r="J11" s="93">
        <v>534</v>
      </c>
      <c r="K11" s="93">
        <v>550</v>
      </c>
      <c r="L11" s="94">
        <v>563</v>
      </c>
      <c r="M11" s="169"/>
    </row>
    <row r="12" spans="2:13" ht="15">
      <c r="B12" s="5" t="s">
        <v>32</v>
      </c>
      <c r="C12" s="93">
        <v>433</v>
      </c>
      <c r="D12" s="93">
        <v>424</v>
      </c>
      <c r="E12" s="93">
        <v>428</v>
      </c>
      <c r="F12" s="93">
        <v>423</v>
      </c>
      <c r="G12" s="93">
        <v>428</v>
      </c>
      <c r="H12" s="93">
        <v>431</v>
      </c>
      <c r="I12" s="93">
        <v>436</v>
      </c>
      <c r="J12" s="93">
        <v>439</v>
      </c>
      <c r="K12" s="93">
        <v>444</v>
      </c>
      <c r="L12" s="94">
        <v>445</v>
      </c>
      <c r="M12" s="169"/>
    </row>
    <row r="13" spans="2:13" ht="15">
      <c r="B13" s="5" t="s">
        <v>33</v>
      </c>
      <c r="C13" s="93">
        <v>462</v>
      </c>
      <c r="D13" s="93">
        <v>469</v>
      </c>
      <c r="E13" s="93">
        <v>469</v>
      </c>
      <c r="F13" s="93">
        <v>470</v>
      </c>
      <c r="G13" s="93">
        <v>469</v>
      </c>
      <c r="H13" s="93">
        <v>471</v>
      </c>
      <c r="I13" s="93">
        <v>474</v>
      </c>
      <c r="J13" s="93">
        <v>479</v>
      </c>
      <c r="K13" s="93">
        <v>487</v>
      </c>
      <c r="L13" s="94" t="s">
        <v>14</v>
      </c>
      <c r="M13" s="169"/>
    </row>
    <row r="14" spans="2:13" ht="15">
      <c r="B14" s="5" t="s">
        <v>34</v>
      </c>
      <c r="C14" s="93">
        <v>473</v>
      </c>
      <c r="D14" s="93">
        <v>475</v>
      </c>
      <c r="E14" s="93">
        <v>476</v>
      </c>
      <c r="F14" s="93">
        <v>476</v>
      </c>
      <c r="G14" s="93">
        <v>474</v>
      </c>
      <c r="H14" s="93">
        <v>474</v>
      </c>
      <c r="I14" s="93">
        <v>481</v>
      </c>
      <c r="J14" s="93">
        <v>492</v>
      </c>
      <c r="K14" s="93">
        <v>504</v>
      </c>
      <c r="L14" s="94">
        <v>513</v>
      </c>
      <c r="M14" s="169"/>
    </row>
    <row r="15" spans="2:13" ht="15">
      <c r="B15" s="5" t="s">
        <v>4</v>
      </c>
      <c r="C15" s="93">
        <v>486</v>
      </c>
      <c r="D15" s="93">
        <v>487</v>
      </c>
      <c r="E15" s="93">
        <v>486</v>
      </c>
      <c r="F15" s="93">
        <v>490</v>
      </c>
      <c r="G15" s="93">
        <v>497</v>
      </c>
      <c r="H15" s="93">
        <v>489</v>
      </c>
      <c r="I15" s="93">
        <v>485</v>
      </c>
      <c r="J15" s="93">
        <v>480</v>
      </c>
      <c r="K15" s="93">
        <v>478</v>
      </c>
      <c r="L15" s="94">
        <v>478</v>
      </c>
      <c r="M15" s="169"/>
    </row>
    <row r="16" spans="2:13" ht="15">
      <c r="B16" s="5" t="s">
        <v>5</v>
      </c>
      <c r="C16" s="93">
        <v>358</v>
      </c>
      <c r="D16" s="93">
        <v>355</v>
      </c>
      <c r="E16" s="93">
        <v>355</v>
      </c>
      <c r="F16" s="93">
        <v>339</v>
      </c>
      <c r="G16" s="93">
        <v>341</v>
      </c>
      <c r="H16" s="93">
        <v>349</v>
      </c>
      <c r="I16" s="93">
        <v>358</v>
      </c>
      <c r="J16" s="93">
        <v>374</v>
      </c>
      <c r="K16" s="93">
        <v>389</v>
      </c>
      <c r="L16" s="94">
        <v>409</v>
      </c>
      <c r="M16" s="169"/>
    </row>
    <row r="17" spans="2:13" ht="15">
      <c r="B17" s="5" t="s">
        <v>35</v>
      </c>
      <c r="C17" s="93">
        <v>614</v>
      </c>
      <c r="D17" s="93">
        <v>619</v>
      </c>
      <c r="E17" s="93">
        <v>625</v>
      </c>
      <c r="F17" s="93">
        <v>621</v>
      </c>
      <c r="G17" s="93">
        <v>608</v>
      </c>
      <c r="H17" s="93">
        <v>610</v>
      </c>
      <c r="I17" s="93">
        <v>616</v>
      </c>
      <c r="J17" s="93">
        <v>625</v>
      </c>
      <c r="K17" s="93" t="s">
        <v>14</v>
      </c>
      <c r="L17" s="94">
        <v>646</v>
      </c>
      <c r="M17" s="169"/>
    </row>
    <row r="18" spans="2:13" ht="15">
      <c r="B18" s="5" t="s">
        <v>48</v>
      </c>
      <c r="C18" s="93">
        <v>563</v>
      </c>
      <c r="D18" s="93">
        <v>551</v>
      </c>
      <c r="E18" s="93">
        <v>545</v>
      </c>
      <c r="F18" s="93">
        <v>549</v>
      </c>
      <c r="G18" s="93">
        <v>553</v>
      </c>
      <c r="H18" s="93">
        <v>565</v>
      </c>
      <c r="I18" s="93">
        <v>575</v>
      </c>
      <c r="J18" s="93">
        <v>595</v>
      </c>
      <c r="K18" s="93">
        <v>609</v>
      </c>
      <c r="L18" s="94">
        <v>629</v>
      </c>
      <c r="M18" s="169"/>
    </row>
    <row r="19" spans="2:13" ht="15">
      <c r="B19" s="5" t="s">
        <v>36</v>
      </c>
      <c r="C19" s="93">
        <v>426</v>
      </c>
      <c r="D19" s="93">
        <v>307</v>
      </c>
      <c r="E19" s="93">
        <v>299</v>
      </c>
      <c r="F19" s="93">
        <v>305</v>
      </c>
      <c r="G19" s="93">
        <v>317</v>
      </c>
      <c r="H19" s="93">
        <v>331</v>
      </c>
      <c r="I19" s="93">
        <v>345</v>
      </c>
      <c r="J19" s="93">
        <v>341</v>
      </c>
      <c r="K19" s="93">
        <v>356</v>
      </c>
      <c r="L19" s="94">
        <v>369</v>
      </c>
      <c r="M19" s="169"/>
    </row>
    <row r="20" spans="2:13" ht="15">
      <c r="B20" s="5" t="s">
        <v>37</v>
      </c>
      <c r="C20" s="93">
        <v>540</v>
      </c>
      <c r="D20" s="93">
        <v>554</v>
      </c>
      <c r="E20" s="93">
        <v>570</v>
      </c>
      <c r="F20" s="93">
        <v>590</v>
      </c>
      <c r="G20" s="93">
        <v>615</v>
      </c>
      <c r="H20" s="93">
        <v>413</v>
      </c>
      <c r="I20" s="93">
        <v>431</v>
      </c>
      <c r="J20" s="93">
        <v>456</v>
      </c>
      <c r="K20" s="93">
        <v>483</v>
      </c>
      <c r="L20" s="94">
        <v>512</v>
      </c>
      <c r="M20" s="169"/>
    </row>
    <row r="21" spans="2:13" ht="15">
      <c r="B21" s="5" t="s">
        <v>38</v>
      </c>
      <c r="C21" s="93">
        <v>660</v>
      </c>
      <c r="D21" s="93">
        <v>659</v>
      </c>
      <c r="E21" s="93">
        <v>658</v>
      </c>
      <c r="F21" s="93">
        <v>663</v>
      </c>
      <c r="G21" s="93">
        <v>661</v>
      </c>
      <c r="H21" s="93">
        <v>662</v>
      </c>
      <c r="I21" s="93">
        <v>661</v>
      </c>
      <c r="J21" s="93">
        <v>662</v>
      </c>
      <c r="K21" s="95">
        <v>670</v>
      </c>
      <c r="L21" s="96">
        <v>676</v>
      </c>
      <c r="M21" s="170"/>
    </row>
    <row r="22" spans="2:13" ht="15">
      <c r="B22" s="5" t="s">
        <v>6</v>
      </c>
      <c r="C22" s="93">
        <v>301</v>
      </c>
      <c r="D22" s="93">
        <v>299</v>
      </c>
      <c r="E22" s="93">
        <v>299</v>
      </c>
      <c r="F22" s="93">
        <v>301</v>
      </c>
      <c r="G22" s="93">
        <v>308</v>
      </c>
      <c r="H22" s="93">
        <v>315</v>
      </c>
      <c r="I22" s="93">
        <v>325</v>
      </c>
      <c r="J22" s="93">
        <v>338</v>
      </c>
      <c r="K22" s="93">
        <v>355</v>
      </c>
      <c r="L22" s="94">
        <v>373</v>
      </c>
      <c r="M22" s="169"/>
    </row>
    <row r="23" spans="2:13" ht="15">
      <c r="B23" s="5" t="s">
        <v>49</v>
      </c>
      <c r="C23" s="93">
        <v>566</v>
      </c>
      <c r="D23" s="93">
        <v>581</v>
      </c>
      <c r="E23" s="93">
        <v>592</v>
      </c>
      <c r="F23" s="93">
        <v>591</v>
      </c>
      <c r="G23" s="93">
        <v>596</v>
      </c>
      <c r="H23" s="93">
        <v>605</v>
      </c>
      <c r="I23" s="93">
        <v>611</v>
      </c>
      <c r="J23" s="93">
        <v>615</v>
      </c>
      <c r="K23" s="93">
        <v>613</v>
      </c>
      <c r="L23" s="94">
        <v>608</v>
      </c>
      <c r="M23" s="169"/>
    </row>
    <row r="24" spans="2:13" ht="15">
      <c r="B24" s="5" t="s">
        <v>39</v>
      </c>
      <c r="C24" s="93">
        <v>460</v>
      </c>
      <c r="D24" s="93">
        <v>464</v>
      </c>
      <c r="E24" s="93">
        <v>470</v>
      </c>
      <c r="F24" s="93">
        <v>472</v>
      </c>
      <c r="G24" s="93">
        <v>471</v>
      </c>
      <c r="H24" s="93">
        <v>472</v>
      </c>
      <c r="I24" s="93">
        <v>477</v>
      </c>
      <c r="J24" s="93">
        <v>481</v>
      </c>
      <c r="K24" s="93">
        <v>487</v>
      </c>
      <c r="L24" s="94">
        <v>494</v>
      </c>
      <c r="M24" s="169"/>
    </row>
    <row r="25" spans="2:13" ht="15">
      <c r="B25" s="5" t="s">
        <v>40</v>
      </c>
      <c r="C25" s="93">
        <v>522</v>
      </c>
      <c r="D25" s="93">
        <v>530</v>
      </c>
      <c r="E25" s="93">
        <v>537</v>
      </c>
      <c r="F25" s="93">
        <v>542</v>
      </c>
      <c r="G25" s="93">
        <v>546</v>
      </c>
      <c r="H25" s="93">
        <v>547</v>
      </c>
      <c r="I25" s="93">
        <v>546</v>
      </c>
      <c r="J25" s="93">
        <v>550</v>
      </c>
      <c r="K25" s="93">
        <v>555</v>
      </c>
      <c r="L25" s="94">
        <v>562</v>
      </c>
      <c r="M25" s="169"/>
    </row>
    <row r="26" spans="2:13" ht="15">
      <c r="B26" s="5" t="s">
        <v>7</v>
      </c>
      <c r="C26" s="93">
        <v>434</v>
      </c>
      <c r="D26" s="93">
        <v>453</v>
      </c>
      <c r="E26" s="93">
        <v>476</v>
      </c>
      <c r="F26" s="93">
        <v>492</v>
      </c>
      <c r="G26" s="93">
        <v>510</v>
      </c>
      <c r="H26" s="93">
        <v>526</v>
      </c>
      <c r="I26" s="93">
        <v>546</v>
      </c>
      <c r="J26" s="93">
        <v>571</v>
      </c>
      <c r="K26" s="93">
        <v>593</v>
      </c>
      <c r="L26" s="94">
        <v>617</v>
      </c>
      <c r="M26" s="169"/>
    </row>
    <row r="27" spans="2:13" ht="15">
      <c r="B27" s="5" t="s">
        <v>41</v>
      </c>
      <c r="C27" s="93" t="s">
        <v>14</v>
      </c>
      <c r="D27" s="93">
        <v>444</v>
      </c>
      <c r="E27" s="93">
        <v>447</v>
      </c>
      <c r="F27" s="93">
        <v>406</v>
      </c>
      <c r="G27" s="93">
        <v>415</v>
      </c>
      <c r="H27" s="93">
        <v>453</v>
      </c>
      <c r="I27" s="93">
        <v>457</v>
      </c>
      <c r="J27" s="93">
        <v>470</v>
      </c>
      <c r="K27" s="93">
        <v>492</v>
      </c>
      <c r="L27" s="94">
        <v>514</v>
      </c>
      <c r="M27" s="169"/>
    </row>
    <row r="28" spans="2:13" ht="15">
      <c r="B28" s="5" t="s">
        <v>8</v>
      </c>
      <c r="C28" s="93">
        <v>209</v>
      </c>
      <c r="D28" s="93">
        <v>214</v>
      </c>
      <c r="E28" s="93">
        <v>216</v>
      </c>
      <c r="F28" s="93">
        <v>224</v>
      </c>
      <c r="G28" s="93">
        <v>235</v>
      </c>
      <c r="H28" s="93">
        <v>247</v>
      </c>
      <c r="I28" s="93">
        <v>261</v>
      </c>
      <c r="J28" s="93">
        <v>279</v>
      </c>
      <c r="K28" s="93">
        <v>307</v>
      </c>
      <c r="L28" s="94">
        <v>332</v>
      </c>
      <c r="M28" s="169"/>
    </row>
    <row r="29" spans="2:13" ht="15">
      <c r="B29" s="5" t="s">
        <v>42</v>
      </c>
      <c r="C29" s="93">
        <v>517</v>
      </c>
      <c r="D29" s="93">
        <v>518</v>
      </c>
      <c r="E29" s="93">
        <v>519</v>
      </c>
      <c r="F29" s="93">
        <v>518</v>
      </c>
      <c r="G29" s="93">
        <v>518</v>
      </c>
      <c r="H29" s="93">
        <v>518</v>
      </c>
      <c r="I29" s="93">
        <v>523</v>
      </c>
      <c r="J29" s="93">
        <v>531</v>
      </c>
      <c r="K29" s="93">
        <v>541</v>
      </c>
      <c r="L29" s="94">
        <v>549</v>
      </c>
      <c r="M29" s="169"/>
    </row>
    <row r="30" spans="2:13" ht="15">
      <c r="B30" s="5" t="s">
        <v>9</v>
      </c>
      <c r="C30" s="93">
        <v>295</v>
      </c>
      <c r="D30" s="93">
        <v>310</v>
      </c>
      <c r="E30" s="93">
        <v>324</v>
      </c>
      <c r="F30" s="93">
        <v>337</v>
      </c>
      <c r="G30" s="93">
        <v>347</v>
      </c>
      <c r="H30" s="93">
        <v>360</v>
      </c>
      <c r="I30" s="93">
        <v>375</v>
      </c>
      <c r="J30" s="93">
        <v>390</v>
      </c>
      <c r="K30" s="93">
        <v>408</v>
      </c>
      <c r="L30" s="94">
        <v>426</v>
      </c>
      <c r="M30" s="169"/>
    </row>
    <row r="31" spans="2:13" ht="15">
      <c r="B31" s="47" t="s">
        <v>10</v>
      </c>
      <c r="C31" s="108">
        <v>519</v>
      </c>
      <c r="D31" s="108">
        <v>535</v>
      </c>
      <c r="E31" s="108">
        <v>551</v>
      </c>
      <c r="F31" s="108">
        <v>560</v>
      </c>
      <c r="G31" s="108">
        <v>570</v>
      </c>
      <c r="H31" s="108">
        <v>580</v>
      </c>
      <c r="I31" s="108">
        <v>590</v>
      </c>
      <c r="J31" s="108">
        <v>604</v>
      </c>
      <c r="K31" s="108">
        <v>617</v>
      </c>
      <c r="L31" s="109">
        <v>629</v>
      </c>
      <c r="M31" s="169"/>
    </row>
    <row r="32" spans="2:13" ht="15">
      <c r="B32" s="6" t="s">
        <v>43</v>
      </c>
      <c r="C32" s="97">
        <v>460</v>
      </c>
      <c r="D32" s="97">
        <v>460</v>
      </c>
      <c r="E32" s="97">
        <v>464</v>
      </c>
      <c r="F32" s="97">
        <v>465</v>
      </c>
      <c r="G32" s="97">
        <v>466</v>
      </c>
      <c r="H32" s="97">
        <v>470</v>
      </c>
      <c r="I32" s="97">
        <v>474</v>
      </c>
      <c r="J32" s="97">
        <v>477</v>
      </c>
      <c r="K32" s="97">
        <v>479</v>
      </c>
      <c r="L32" s="98">
        <v>476</v>
      </c>
      <c r="M32" s="169"/>
    </row>
    <row r="33" spans="2:13" ht="15">
      <c r="B33" s="198" t="s">
        <v>13</v>
      </c>
      <c r="C33" s="199">
        <v>452</v>
      </c>
      <c r="D33" s="199">
        <v>451</v>
      </c>
      <c r="E33" s="199">
        <v>448</v>
      </c>
      <c r="F33" s="199">
        <v>449</v>
      </c>
      <c r="G33" s="199" t="s">
        <v>14</v>
      </c>
      <c r="H33" s="199" t="s">
        <v>14</v>
      </c>
      <c r="I33" s="199">
        <v>463</v>
      </c>
      <c r="J33" s="199">
        <v>469</v>
      </c>
      <c r="K33" s="199">
        <v>471</v>
      </c>
      <c r="L33" s="200">
        <v>473</v>
      </c>
      <c r="M33" s="169"/>
    </row>
    <row r="34" spans="2:13" ht="15">
      <c r="B34" s="48" t="s">
        <v>50</v>
      </c>
      <c r="C34" s="23" t="s">
        <v>14</v>
      </c>
      <c r="D34" s="23" t="s">
        <v>14</v>
      </c>
      <c r="E34" s="23" t="s">
        <v>14</v>
      </c>
      <c r="F34" s="23" t="s">
        <v>14</v>
      </c>
      <c r="G34" s="23" t="s">
        <v>14</v>
      </c>
      <c r="H34" s="23" t="s">
        <v>14</v>
      </c>
      <c r="I34" s="23" t="s">
        <v>14</v>
      </c>
      <c r="J34" s="23" t="s">
        <v>14</v>
      </c>
      <c r="K34" s="23" t="s">
        <v>14</v>
      </c>
      <c r="L34" s="42" t="s">
        <v>14</v>
      </c>
      <c r="M34" s="100"/>
    </row>
    <row r="35" spans="2:13" ht="15">
      <c r="B35" s="5" t="s">
        <v>51</v>
      </c>
      <c r="C35" s="20">
        <v>722</v>
      </c>
      <c r="D35" s="20">
        <v>744</v>
      </c>
      <c r="E35" s="20">
        <v>749</v>
      </c>
      <c r="F35" s="20">
        <v>760</v>
      </c>
      <c r="G35" s="20">
        <v>757</v>
      </c>
      <c r="H35" s="20">
        <v>762</v>
      </c>
      <c r="I35" s="20">
        <v>766</v>
      </c>
      <c r="J35" s="20">
        <v>773</v>
      </c>
      <c r="K35" s="20">
        <v>779</v>
      </c>
      <c r="L35" s="39">
        <v>780</v>
      </c>
      <c r="M35" s="100"/>
    </row>
    <row r="36" spans="2:13" ht="15">
      <c r="B36" s="47" t="s">
        <v>44</v>
      </c>
      <c r="C36" s="21">
        <v>462</v>
      </c>
      <c r="D36" s="21">
        <v>469</v>
      </c>
      <c r="E36" s="21">
        <v>477</v>
      </c>
      <c r="F36" s="21">
        <v>484</v>
      </c>
      <c r="G36" s="21">
        <v>489</v>
      </c>
      <c r="H36" s="21">
        <v>495</v>
      </c>
      <c r="I36" s="21">
        <v>501</v>
      </c>
      <c r="J36" s="21">
        <v>506</v>
      </c>
      <c r="K36" s="21">
        <v>514</v>
      </c>
      <c r="L36" s="40">
        <v>516</v>
      </c>
      <c r="M36" s="100"/>
    </row>
    <row r="37" spans="2:13" ht="15">
      <c r="B37" s="47" t="s">
        <v>45</v>
      </c>
      <c r="C37" s="21">
        <v>515</v>
      </c>
      <c r="D37" s="21">
        <v>518</v>
      </c>
      <c r="E37" s="21">
        <v>523</v>
      </c>
      <c r="F37" s="21">
        <v>529</v>
      </c>
      <c r="G37" s="21">
        <v>531</v>
      </c>
      <c r="H37" s="21">
        <v>532</v>
      </c>
      <c r="I37" s="21">
        <v>535</v>
      </c>
      <c r="J37" s="21">
        <v>537</v>
      </c>
      <c r="K37" s="21">
        <v>539</v>
      </c>
      <c r="L37" s="40">
        <v>539</v>
      </c>
      <c r="M37" s="100"/>
    </row>
    <row r="38" spans="2:13" ht="15">
      <c r="B38" s="4" t="s">
        <v>89</v>
      </c>
      <c r="C38" s="19">
        <v>137</v>
      </c>
      <c r="D38" s="19">
        <v>151</v>
      </c>
      <c r="E38" s="19">
        <v>152</v>
      </c>
      <c r="F38" s="19">
        <v>146</v>
      </c>
      <c r="G38" s="19">
        <v>168</v>
      </c>
      <c r="H38" s="19">
        <v>180</v>
      </c>
      <c r="I38" s="19">
        <v>185</v>
      </c>
      <c r="J38" s="19">
        <v>190</v>
      </c>
      <c r="K38" s="19">
        <v>194</v>
      </c>
      <c r="L38" s="38">
        <v>200</v>
      </c>
      <c r="M38" s="100"/>
    </row>
    <row r="39" spans="2:13" ht="15">
      <c r="B39" s="5" t="s">
        <v>46</v>
      </c>
      <c r="C39" s="20">
        <v>98</v>
      </c>
      <c r="D39" s="20">
        <v>102</v>
      </c>
      <c r="E39" s="20">
        <v>109</v>
      </c>
      <c r="F39" s="20">
        <v>114</v>
      </c>
      <c r="G39" s="20">
        <v>121</v>
      </c>
      <c r="H39" s="20">
        <v>127</v>
      </c>
      <c r="I39" s="20">
        <v>134</v>
      </c>
      <c r="J39" s="20">
        <v>142</v>
      </c>
      <c r="K39" s="20">
        <v>149</v>
      </c>
      <c r="L39" s="39">
        <v>151</v>
      </c>
      <c r="M39" s="100"/>
    </row>
    <row r="40" spans="2:13" ht="15">
      <c r="B40" s="6" t="s">
        <v>99</v>
      </c>
      <c r="C40" s="22" t="s">
        <v>14</v>
      </c>
      <c r="D40" s="22" t="s">
        <v>14</v>
      </c>
      <c r="E40" s="22" t="s">
        <v>14</v>
      </c>
      <c r="F40" s="22" t="s">
        <v>14</v>
      </c>
      <c r="G40" s="22" t="s">
        <v>14</v>
      </c>
      <c r="H40" s="22" t="s">
        <v>14</v>
      </c>
      <c r="I40" s="22" t="s">
        <v>14</v>
      </c>
      <c r="J40" s="22" t="s">
        <v>14</v>
      </c>
      <c r="K40" s="22">
        <v>94</v>
      </c>
      <c r="L40" s="41" t="s">
        <v>14</v>
      </c>
      <c r="M40" s="100"/>
    </row>
    <row r="41" spans="2:13" ht="15">
      <c r="B41" s="59"/>
      <c r="C41" s="99"/>
      <c r="D41" s="99"/>
      <c r="E41" s="99"/>
      <c r="F41" s="99"/>
      <c r="G41" s="99"/>
      <c r="H41" s="99"/>
      <c r="I41" s="99"/>
      <c r="J41" s="99"/>
      <c r="K41" s="99"/>
      <c r="L41" s="100"/>
      <c r="M41" s="100"/>
    </row>
    <row r="42" ht="15" customHeight="1">
      <c r="B42" s="52" t="s">
        <v>76</v>
      </c>
    </row>
    <row r="43" ht="15" customHeight="1">
      <c r="B43" s="52"/>
    </row>
    <row r="44" spans="2:9" ht="15">
      <c r="B44" s="18" t="s">
        <v>73</v>
      </c>
      <c r="C44" s="18"/>
      <c r="D44" s="18"/>
      <c r="E44" s="18"/>
      <c r="F44" s="18"/>
      <c r="G44" s="18"/>
      <c r="H44" s="18"/>
      <c r="I44" s="18"/>
    </row>
    <row r="49" spans="2:3" ht="15">
      <c r="B49" s="107"/>
      <c r="C49" s="32"/>
    </row>
    <row r="50" spans="2:3" ht="15">
      <c r="B50" s="107"/>
      <c r="C50" s="32"/>
    </row>
    <row r="51" spans="2:3" ht="15">
      <c r="B51" s="107"/>
      <c r="C51" s="32"/>
    </row>
    <row r="52" spans="2:3" ht="15">
      <c r="B52" s="107"/>
      <c r="C52" s="32"/>
    </row>
    <row r="53" spans="2:3" ht="15">
      <c r="B53" s="107"/>
      <c r="C53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S133"/>
  <sheetViews>
    <sheetView showGridLines="0" workbookViewId="0" topLeftCell="A13">
      <selection activeCell="B55" sqref="B55:G57"/>
    </sheetView>
  </sheetViews>
  <sheetFormatPr defaultColWidth="9.140625" defaultRowHeight="15"/>
  <cols>
    <col min="1" max="1" width="9.140625" style="16" customWidth="1"/>
    <col min="2" max="2" width="17.00390625" style="16" customWidth="1"/>
    <col min="3" max="7" width="9.140625" style="16" customWidth="1"/>
    <col min="8" max="8" width="17.57421875" style="16" customWidth="1"/>
    <col min="9" max="11" width="9.140625" style="16" customWidth="1"/>
    <col min="12" max="12" width="10.7109375" style="16" customWidth="1"/>
    <col min="13" max="16384" width="9.140625" style="16" customWidth="1"/>
  </cols>
  <sheetData>
    <row r="2" ht="15.75">
      <c r="B2" s="145" t="s">
        <v>112</v>
      </c>
    </row>
    <row r="3" ht="12.75">
      <c r="B3" s="146" t="s">
        <v>11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5" ht="15" customHeight="1">
      <c r="B55" s="44" t="s">
        <v>85</v>
      </c>
    </row>
    <row r="56" ht="15"/>
    <row r="57" spans="2:8" ht="15">
      <c r="B57" s="54" t="s">
        <v>68</v>
      </c>
      <c r="C57" s="61"/>
      <c r="D57" s="61"/>
      <c r="E57" s="61"/>
      <c r="F57" s="61"/>
      <c r="G57" s="61"/>
      <c r="H57" s="61"/>
    </row>
    <row r="63" ht="15">
      <c r="P63" s="102"/>
    </row>
    <row r="65" spans="11:19" ht="15">
      <c r="K65" s="229"/>
      <c r="L65" s="229"/>
      <c r="M65" s="229"/>
      <c r="N65" s="229"/>
      <c r="O65" s="229"/>
      <c r="P65" s="229"/>
      <c r="Q65" s="229"/>
      <c r="R65" s="229"/>
      <c r="S65" s="229"/>
    </row>
    <row r="66" spans="11:19" ht="15">
      <c r="K66" s="229"/>
      <c r="L66" s="229"/>
      <c r="M66" s="229"/>
      <c r="N66" s="229"/>
      <c r="O66" s="229"/>
      <c r="P66" s="229"/>
      <c r="Q66" s="229"/>
      <c r="R66" s="229"/>
      <c r="S66" s="229"/>
    </row>
    <row r="70" spans="8:16" ht="24">
      <c r="H70" s="104"/>
      <c r="I70" s="105" t="s">
        <v>15</v>
      </c>
      <c r="J70" s="105" t="s">
        <v>16</v>
      </c>
      <c r="K70" s="103" t="s">
        <v>96</v>
      </c>
      <c r="N70"/>
      <c r="O70"/>
      <c r="P70"/>
    </row>
    <row r="71" spans="8:11" ht="15">
      <c r="H71" s="67" t="s">
        <v>30</v>
      </c>
      <c r="I71" s="153">
        <v>44.416566930575826</v>
      </c>
      <c r="J71" s="153">
        <v>54.65804842066206</v>
      </c>
      <c r="K71" s="154">
        <v>0.9253846487621166</v>
      </c>
    </row>
    <row r="72" spans="8:11" ht="15">
      <c r="H72" s="8" t="s">
        <v>87</v>
      </c>
      <c r="I72" s="155">
        <v>61.15153447868818</v>
      </c>
      <c r="J72" s="153">
        <v>38.52182522595592</v>
      </c>
      <c r="K72" s="153">
        <v>0.326640295355897</v>
      </c>
    </row>
    <row r="73" spans="8:11" ht="15">
      <c r="H73" s="8" t="s">
        <v>31</v>
      </c>
      <c r="I73" s="155">
        <v>68.28800035768397</v>
      </c>
      <c r="J73" s="153">
        <v>31.31669717387257</v>
      </c>
      <c r="K73" s="153">
        <v>0.3953024684434464</v>
      </c>
    </row>
    <row r="74" spans="8:11" ht="15">
      <c r="H74" s="8" t="s">
        <v>88</v>
      </c>
      <c r="I74" s="155">
        <v>65.88916961229481</v>
      </c>
      <c r="J74" s="153">
        <v>32.17562744045199</v>
      </c>
      <c r="K74" s="156">
        <v>1.736416576056999</v>
      </c>
    </row>
    <row r="75" spans="8:11" ht="15">
      <c r="H75" s="8" t="s">
        <v>3</v>
      </c>
      <c r="I75" s="155">
        <v>60.68048827538903</v>
      </c>
      <c r="J75" s="153">
        <v>39.06377266686672</v>
      </c>
      <c r="K75" s="156">
        <v>0.2557390577442449</v>
      </c>
    </row>
    <row r="76" spans="8:11" ht="15">
      <c r="H76" s="8" t="s">
        <v>32</v>
      </c>
      <c r="I76" s="155">
        <v>42.26723837795247</v>
      </c>
      <c r="J76" s="153">
        <v>55.47569310831364</v>
      </c>
      <c r="K76" s="156">
        <v>2.0458834955014384</v>
      </c>
    </row>
    <row r="77" spans="8:11" ht="15">
      <c r="H77" s="8" t="s">
        <v>34</v>
      </c>
      <c r="I77" s="155">
        <v>43.6044660515754</v>
      </c>
      <c r="J77" s="153">
        <v>56.09899181906768</v>
      </c>
      <c r="K77" s="156">
        <v>0.296542129356919</v>
      </c>
    </row>
    <row r="78" spans="8:11" ht="15">
      <c r="H78" s="8" t="s">
        <v>4</v>
      </c>
      <c r="I78" s="155">
        <v>33.32084660048698</v>
      </c>
      <c r="J78" s="153">
        <v>65.76762190172941</v>
      </c>
      <c r="K78" s="156">
        <v>0.911531497783605</v>
      </c>
    </row>
    <row r="79" spans="8:11" ht="15">
      <c r="H79" s="8" t="s">
        <v>5</v>
      </c>
      <c r="I79" s="155">
        <v>45.37908669699528</v>
      </c>
      <c r="J79" s="153">
        <v>50.68047356807707</v>
      </c>
      <c r="K79" s="156">
        <v>3.940439734927656</v>
      </c>
    </row>
    <row r="80" spans="8:11" ht="15">
      <c r="H80" s="8" t="s">
        <v>35</v>
      </c>
      <c r="I80" s="155">
        <v>46.96063654446121</v>
      </c>
      <c r="J80" s="153">
        <v>44.39365813414622</v>
      </c>
      <c r="K80" s="156">
        <v>8.645705321392573</v>
      </c>
    </row>
    <row r="81" spans="8:11" ht="15">
      <c r="H81" s="8" t="s">
        <v>48</v>
      </c>
      <c r="I81" s="155">
        <v>81.83876737577062</v>
      </c>
      <c r="J81" s="153">
        <v>18.046468553373465</v>
      </c>
      <c r="K81" s="156">
        <v>0.11476407085591843</v>
      </c>
    </row>
    <row r="82" spans="8:11" ht="15">
      <c r="H82" s="8" t="s">
        <v>36</v>
      </c>
      <c r="I82" s="155">
        <v>33.66433987293757</v>
      </c>
      <c r="J82" s="153">
        <v>59.08558560467676</v>
      </c>
      <c r="K82" s="156">
        <v>7.2500745223856775</v>
      </c>
    </row>
    <row r="83" spans="8:11" ht="15">
      <c r="H83" s="8" t="s">
        <v>37</v>
      </c>
      <c r="I83" s="155">
        <v>24.146604032100218</v>
      </c>
      <c r="J83" s="153">
        <v>67.6708469647401</v>
      </c>
      <c r="K83" s="156">
        <v>8.182549003159691</v>
      </c>
    </row>
    <row r="84" spans="8:11" ht="15">
      <c r="H84" s="8" t="s">
        <v>38</v>
      </c>
      <c r="I84" s="155">
        <v>40.336508930614606</v>
      </c>
      <c r="J84" s="153">
        <v>58.947596622866705</v>
      </c>
      <c r="K84" s="156">
        <v>0.7158944465186863</v>
      </c>
    </row>
    <row r="85" spans="8:11" ht="15">
      <c r="H85" s="8" t="s">
        <v>6</v>
      </c>
      <c r="I85" s="155">
        <v>67.14955669179969</v>
      </c>
      <c r="J85" s="153">
        <v>31.074684299593912</v>
      </c>
      <c r="K85" s="153">
        <v>1.7757590086064041</v>
      </c>
    </row>
    <row r="86" spans="8:11" ht="15">
      <c r="H86" s="8" t="s">
        <v>49</v>
      </c>
      <c r="I86" s="155">
        <v>67.74138735256881</v>
      </c>
      <c r="J86" s="153">
        <v>31.608582661424666</v>
      </c>
      <c r="K86" s="156" t="s">
        <v>14</v>
      </c>
    </row>
    <row r="87" spans="8:11" ht="15">
      <c r="H87" s="8" t="s">
        <v>40</v>
      </c>
      <c r="I87" s="155">
        <v>43.6511268059384</v>
      </c>
      <c r="J87" s="153">
        <v>55.81196227564105</v>
      </c>
      <c r="K87" s="153">
        <v>0.5369109184205516</v>
      </c>
    </row>
    <row r="88" spans="8:11" ht="15">
      <c r="H88" s="8" t="s">
        <v>7</v>
      </c>
      <c r="I88" s="155">
        <v>52.98791037574946</v>
      </c>
      <c r="J88" s="153">
        <v>31.127713600946795</v>
      </c>
      <c r="K88" s="156">
        <v>15.884376023303753</v>
      </c>
    </row>
    <row r="89" spans="8:11" ht="15">
      <c r="H89" s="8" t="s">
        <v>41</v>
      </c>
      <c r="I89" s="155">
        <v>42.646787697071915</v>
      </c>
      <c r="J89" s="153">
        <v>56.09359886578951</v>
      </c>
      <c r="K89" s="156">
        <v>1.2596134371385792</v>
      </c>
    </row>
    <row r="90" spans="8:11" ht="15">
      <c r="H90" s="8" t="s">
        <v>8</v>
      </c>
      <c r="I90" s="155">
        <v>55.00113443768465</v>
      </c>
      <c r="J90" s="153">
        <v>44.83387616899774</v>
      </c>
      <c r="K90" s="156">
        <v>0.16498939331760412</v>
      </c>
    </row>
    <row r="91" spans="8:11" ht="15">
      <c r="H91" s="8" t="s">
        <v>42</v>
      </c>
      <c r="I91" s="155">
        <v>49.969382845645804</v>
      </c>
      <c r="J91" s="153">
        <v>48.593797839303676</v>
      </c>
      <c r="K91" s="156">
        <v>1.4368193150505182</v>
      </c>
    </row>
    <row r="92" spans="8:11" ht="15">
      <c r="H92" s="8" t="s">
        <v>10</v>
      </c>
      <c r="I92" s="157">
        <v>73.66145638086886</v>
      </c>
      <c r="J92" s="157">
        <v>25.97294862105162</v>
      </c>
      <c r="K92" s="156">
        <v>0.36559499807953133</v>
      </c>
    </row>
    <row r="93" spans="8:11" ht="15">
      <c r="H93" s="8" t="s">
        <v>43</v>
      </c>
      <c r="I93" s="153">
        <v>59.332103896135905</v>
      </c>
      <c r="J93" s="153">
        <v>35.088056847883735</v>
      </c>
      <c r="K93" s="153">
        <v>5.579798188041468</v>
      </c>
    </row>
    <row r="94" spans="8:11" ht="15">
      <c r="H94" s="8"/>
      <c r="I94" s="153"/>
      <c r="J94" s="153"/>
      <c r="K94" s="153"/>
    </row>
    <row r="95" spans="8:11" ht="15">
      <c r="H95" s="8" t="s">
        <v>13</v>
      </c>
      <c r="I95" s="153">
        <v>60.36203838763468</v>
      </c>
      <c r="J95" s="153">
        <v>39.372684408649555</v>
      </c>
      <c r="K95" s="156">
        <v>0.2652772037157528</v>
      </c>
    </row>
    <row r="96" spans="8:11" ht="15">
      <c r="H96" s="8"/>
      <c r="I96" s="153"/>
      <c r="J96" s="153"/>
      <c r="K96" s="156"/>
    </row>
    <row r="97" spans="8:11" ht="15">
      <c r="H97" s="8" t="s">
        <v>51</v>
      </c>
      <c r="I97" s="153">
        <v>65.7350829743898</v>
      </c>
      <c r="J97" s="153">
        <v>33.14634879294801</v>
      </c>
      <c r="K97" s="156">
        <v>1.1185682326621924</v>
      </c>
    </row>
    <row r="98" spans="8:11" ht="15">
      <c r="H98" s="14" t="s">
        <v>44</v>
      </c>
      <c r="I98" s="201">
        <v>45.64514095283016</v>
      </c>
      <c r="J98" s="201">
        <v>47.20639808368542</v>
      </c>
      <c r="K98" s="202">
        <v>7.148460963484425</v>
      </c>
    </row>
    <row r="99" spans="8:11" ht="15">
      <c r="H99" s="8" t="s">
        <v>45</v>
      </c>
      <c r="I99" s="157">
        <v>69.30280053012362</v>
      </c>
      <c r="J99" s="157">
        <v>29.958502618028547</v>
      </c>
      <c r="K99" s="156">
        <v>0.7386968518478284</v>
      </c>
    </row>
    <row r="100" spans="8:11" ht="15">
      <c r="H100" s="14"/>
      <c r="I100" s="201"/>
      <c r="J100" s="201"/>
      <c r="K100" s="202"/>
    </row>
    <row r="101" spans="8:11" ht="15">
      <c r="H101" s="8" t="s">
        <v>89</v>
      </c>
      <c r="I101" s="156">
        <v>46.832521406440485</v>
      </c>
      <c r="J101" s="156">
        <v>50.3069420953978</v>
      </c>
      <c r="K101" s="156">
        <v>2.857886291686543</v>
      </c>
    </row>
    <row r="102" spans="8:11" ht="15">
      <c r="H102" s="8" t="s">
        <v>46</v>
      </c>
      <c r="I102" s="156">
        <v>24.953690820998872</v>
      </c>
      <c r="J102" s="156">
        <v>36.851346849822434</v>
      </c>
      <c r="K102" s="156">
        <v>38.19496232917869</v>
      </c>
    </row>
    <row r="103" spans="8:11" ht="15">
      <c r="H103" s="15" t="s">
        <v>101</v>
      </c>
      <c r="I103" s="158">
        <v>24.223372781065088</v>
      </c>
      <c r="J103" s="158">
        <v>75.72329492369978</v>
      </c>
      <c r="K103" s="158">
        <v>0.015182186234817815</v>
      </c>
    </row>
    <row r="110" spans="2:5" ht="24">
      <c r="B110" s="104"/>
      <c r="C110" s="105" t="s">
        <v>15</v>
      </c>
      <c r="D110" s="105" t="s">
        <v>16</v>
      </c>
      <c r="E110" s="103" t="s">
        <v>96</v>
      </c>
    </row>
    <row r="111" spans="2:5" ht="15">
      <c r="B111" s="67" t="s">
        <v>49</v>
      </c>
      <c r="C111" s="215">
        <v>67.74138735256881</v>
      </c>
      <c r="D111" s="73">
        <v>31.608582661424666</v>
      </c>
      <c r="E111" s="216" t="s">
        <v>14</v>
      </c>
    </row>
    <row r="112" spans="2:5" ht="15">
      <c r="B112" s="8" t="s">
        <v>7</v>
      </c>
      <c r="C112" s="215">
        <v>52.98791037574946</v>
      </c>
      <c r="D112" s="73">
        <v>31.127713600946795</v>
      </c>
      <c r="E112" s="218">
        <v>15.884376023303753</v>
      </c>
    </row>
    <row r="113" spans="2:5" ht="15">
      <c r="B113" s="8" t="s">
        <v>35</v>
      </c>
      <c r="C113" s="215">
        <v>46.96063654446121</v>
      </c>
      <c r="D113" s="73">
        <v>44.39365813414622</v>
      </c>
      <c r="E113" s="218">
        <v>8.645705321392573</v>
      </c>
    </row>
    <row r="114" spans="2:5" ht="15">
      <c r="B114" s="8" t="s">
        <v>37</v>
      </c>
      <c r="C114" s="215">
        <v>24.146604032100218</v>
      </c>
      <c r="D114" s="73">
        <v>67.6708469647401</v>
      </c>
      <c r="E114" s="219">
        <v>8.182549003159691</v>
      </c>
    </row>
    <row r="115" spans="2:6" ht="15">
      <c r="B115" s="8" t="s">
        <v>36</v>
      </c>
      <c r="C115" s="215">
        <v>33.66433987293757</v>
      </c>
      <c r="D115" s="73">
        <v>59.08558560467676</v>
      </c>
      <c r="E115" s="219">
        <v>7.2500745223856775</v>
      </c>
      <c r="F115"/>
    </row>
    <row r="116" spans="2:6" ht="15">
      <c r="B116" s="8" t="s">
        <v>43</v>
      </c>
      <c r="C116" s="73">
        <v>59.332103896135905</v>
      </c>
      <c r="D116" s="73">
        <v>35.088056847883735</v>
      </c>
      <c r="E116" s="220">
        <v>5.579798188041468</v>
      </c>
      <c r="F116"/>
    </row>
    <row r="117" spans="2:6" ht="15">
      <c r="B117" s="8" t="s">
        <v>5</v>
      </c>
      <c r="C117" s="215">
        <v>45.37908669699528</v>
      </c>
      <c r="D117" s="73">
        <v>50.68047356807707</v>
      </c>
      <c r="E117" s="219">
        <v>3.940439734927656</v>
      </c>
      <c r="F117"/>
    </row>
    <row r="118" spans="2:6" ht="15">
      <c r="B118" s="8" t="s">
        <v>32</v>
      </c>
      <c r="C118" s="215">
        <v>42.26723837795247</v>
      </c>
      <c r="D118" s="73">
        <v>55.47569310831364</v>
      </c>
      <c r="E118" s="219">
        <v>2.0458834955014384</v>
      </c>
      <c r="F118"/>
    </row>
    <row r="119" spans="2:6" ht="15">
      <c r="B119" s="8" t="s">
        <v>6</v>
      </c>
      <c r="C119" s="215">
        <v>67.14955669179969</v>
      </c>
      <c r="D119" s="73">
        <v>31.074684299593912</v>
      </c>
      <c r="E119" s="220">
        <v>1.7757590086064041</v>
      </c>
      <c r="F119"/>
    </row>
    <row r="120" spans="2:6" ht="15">
      <c r="B120" s="8" t="s">
        <v>88</v>
      </c>
      <c r="C120" s="215">
        <v>65.88916961229481</v>
      </c>
      <c r="D120" s="73">
        <v>32.17562744045199</v>
      </c>
      <c r="E120" s="219">
        <v>1.736416576056999</v>
      </c>
      <c r="F120"/>
    </row>
    <row r="121" spans="2:6" ht="15">
      <c r="B121" s="8" t="s">
        <v>42</v>
      </c>
      <c r="C121" s="215">
        <v>49.969382845645804</v>
      </c>
      <c r="D121" s="73">
        <v>48.593797839303676</v>
      </c>
      <c r="E121" s="219">
        <v>1.4368193150505182</v>
      </c>
      <c r="F121"/>
    </row>
    <row r="122" spans="2:6" ht="15">
      <c r="B122" s="8" t="s">
        <v>41</v>
      </c>
      <c r="C122" s="215">
        <v>42.646787697071915</v>
      </c>
      <c r="D122" s="73">
        <v>56.09359886578951</v>
      </c>
      <c r="E122" s="219">
        <v>1.2596134371385792</v>
      </c>
      <c r="F122"/>
    </row>
    <row r="123" spans="2:5" ht="15">
      <c r="B123" s="8" t="s">
        <v>30</v>
      </c>
      <c r="C123" s="73">
        <v>44.416566930575826</v>
      </c>
      <c r="D123" s="73">
        <v>54.65804842066206</v>
      </c>
      <c r="E123" s="219">
        <v>0.9253846487621166</v>
      </c>
    </row>
    <row r="124" spans="2:5" ht="15">
      <c r="B124" s="8" t="s">
        <v>4</v>
      </c>
      <c r="C124" s="71">
        <v>33.32084660048698</v>
      </c>
      <c r="D124" s="217">
        <v>65.76762190172941</v>
      </c>
      <c r="E124" s="219">
        <v>0.911531497783605</v>
      </c>
    </row>
    <row r="125" spans="2:5" ht="15">
      <c r="B125" s="8" t="s">
        <v>38</v>
      </c>
      <c r="C125" s="215">
        <v>40.336508930614606</v>
      </c>
      <c r="D125" s="73">
        <v>58.947596622866705</v>
      </c>
      <c r="E125" s="218">
        <v>0.7158944465186863</v>
      </c>
    </row>
    <row r="126" spans="2:5" ht="15">
      <c r="B126" s="8" t="s">
        <v>40</v>
      </c>
      <c r="C126" s="215">
        <v>43.6511268059384</v>
      </c>
      <c r="D126" s="73">
        <v>55.81196227564105</v>
      </c>
      <c r="E126" s="220">
        <v>0.5369109184205516</v>
      </c>
    </row>
    <row r="127" spans="2:5" ht="15">
      <c r="B127" s="8" t="s">
        <v>31</v>
      </c>
      <c r="C127" s="215">
        <v>68.28800035768397</v>
      </c>
      <c r="D127" s="73">
        <v>31.31669717387257</v>
      </c>
      <c r="E127" s="217">
        <v>0.3953024684434464</v>
      </c>
    </row>
    <row r="128" spans="2:5" ht="15">
      <c r="B128" s="8" t="s">
        <v>10</v>
      </c>
      <c r="C128" s="217">
        <v>73.66145638086886</v>
      </c>
      <c r="D128" s="217">
        <v>25.97294862105162</v>
      </c>
      <c r="E128" s="219">
        <v>0.36559499807953133</v>
      </c>
    </row>
    <row r="129" spans="2:5" ht="15">
      <c r="B129" s="8" t="s">
        <v>87</v>
      </c>
      <c r="C129" s="215">
        <v>61.15153447868818</v>
      </c>
      <c r="D129" s="73">
        <v>38.52182522595592</v>
      </c>
      <c r="E129" s="220">
        <v>0.326640295355897</v>
      </c>
    </row>
    <row r="130" spans="2:5" ht="15">
      <c r="B130" s="8" t="s">
        <v>34</v>
      </c>
      <c r="C130" s="215">
        <v>43.6044660515754</v>
      </c>
      <c r="D130" s="73">
        <v>56.09899181906768</v>
      </c>
      <c r="E130" s="219">
        <v>0.296542129356919</v>
      </c>
    </row>
    <row r="131" spans="2:5" ht="15">
      <c r="B131" s="8" t="s">
        <v>3</v>
      </c>
      <c r="C131" s="215">
        <v>60.68048827538903</v>
      </c>
      <c r="D131" s="73">
        <v>39.06377266686672</v>
      </c>
      <c r="E131" s="219">
        <v>0.2557390577442449</v>
      </c>
    </row>
    <row r="132" spans="2:5" ht="15">
      <c r="B132" s="8" t="s">
        <v>8</v>
      </c>
      <c r="C132" s="221">
        <v>55.00113443768465</v>
      </c>
      <c r="D132" s="220">
        <v>44.83387616899774</v>
      </c>
      <c r="E132" s="219">
        <v>0.16498939331760412</v>
      </c>
    </row>
    <row r="133" spans="2:5" ht="15">
      <c r="B133" s="8" t="s">
        <v>48</v>
      </c>
      <c r="C133" s="215">
        <v>81.83876737577062</v>
      </c>
      <c r="D133" s="73">
        <v>18.046468553373465</v>
      </c>
      <c r="E133" s="218">
        <v>0.11476407085591843</v>
      </c>
    </row>
  </sheetData>
  <autoFilter ref="B110:E110">
    <sortState ref="B111:E133">
      <sortCondition descending="1" sortBy="value" ref="E111:E133"/>
    </sortState>
  </autoFilter>
  <mergeCells count="1">
    <mergeCell ref="K65:S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55"/>
  <sheetViews>
    <sheetView showGridLines="0" workbookViewId="0" topLeftCell="A1">
      <selection activeCell="B2" sqref="B2:L44"/>
    </sheetView>
  </sheetViews>
  <sheetFormatPr defaultColWidth="9.140625" defaultRowHeight="15"/>
  <cols>
    <col min="1" max="1" width="9.140625" style="16" customWidth="1"/>
    <col min="2" max="2" width="15.57421875" style="16" customWidth="1"/>
    <col min="3" max="14" width="7.28125" style="16" customWidth="1"/>
    <col min="15" max="15" width="9.140625" style="16" customWidth="1"/>
    <col min="16" max="16" width="14.7109375" style="16" customWidth="1"/>
    <col min="17" max="16384" width="9.140625" style="16" customWidth="1"/>
  </cols>
  <sheetData>
    <row r="2" ht="15.75">
      <c r="B2" s="145" t="s">
        <v>63</v>
      </c>
    </row>
    <row r="3" ht="12.75">
      <c r="B3" s="146" t="s">
        <v>52</v>
      </c>
    </row>
    <row r="5" spans="2:12" ht="15">
      <c r="B5" s="11"/>
      <c r="C5" s="53">
        <v>2009</v>
      </c>
      <c r="D5" s="53">
        <v>2010</v>
      </c>
      <c r="E5" s="53">
        <v>2011</v>
      </c>
      <c r="F5" s="53">
        <v>2012</v>
      </c>
      <c r="G5" s="53">
        <v>2013</v>
      </c>
      <c r="H5" s="53">
        <v>2014</v>
      </c>
      <c r="I5" s="53">
        <v>2015</v>
      </c>
      <c r="J5" s="53">
        <v>2016</v>
      </c>
      <c r="K5" s="53">
        <v>2017</v>
      </c>
      <c r="L5" s="53">
        <v>2018</v>
      </c>
    </row>
    <row r="6" spans="2:12" ht="15">
      <c r="B6" s="13" t="s">
        <v>30</v>
      </c>
      <c r="C6" s="62">
        <v>9.241671480839592</v>
      </c>
      <c r="D6" s="62">
        <v>10.456046247156937</v>
      </c>
      <c r="E6" s="62">
        <v>10.678416867024227</v>
      </c>
      <c r="F6" s="62">
        <v>9.013795003673769</v>
      </c>
      <c r="G6" s="62">
        <v>8.926394819159905</v>
      </c>
      <c r="H6" s="62">
        <v>8.778887369073416</v>
      </c>
      <c r="I6" s="62">
        <v>9.002878771686145</v>
      </c>
      <c r="J6" s="62">
        <v>9.561207417077654</v>
      </c>
      <c r="K6" s="62">
        <v>9.570427315296467</v>
      </c>
      <c r="L6" s="62">
        <v>9.523535382766218</v>
      </c>
    </row>
    <row r="7" spans="2:12" ht="15">
      <c r="B7" s="8" t="s">
        <v>1</v>
      </c>
      <c r="C7" s="63">
        <v>8.04572342126299</v>
      </c>
      <c r="D7" s="63">
        <v>7.151883166794773</v>
      </c>
      <c r="E7" s="63">
        <v>7.103153988868274</v>
      </c>
      <c r="F7" s="63">
        <v>7.004417527609548</v>
      </c>
      <c r="G7" s="63">
        <v>6.871025879353386</v>
      </c>
      <c r="H7" s="63">
        <v>7.00207673673289</v>
      </c>
      <c r="I7" s="63">
        <v>7.143116921149247</v>
      </c>
      <c r="J7" s="63">
        <v>7.598913082204679</v>
      </c>
      <c r="K7" s="63">
        <v>8.666703962838577</v>
      </c>
      <c r="L7" s="63">
        <v>9.032082428132297</v>
      </c>
    </row>
    <row r="8" spans="2:12" ht="15">
      <c r="B8" s="8" t="s">
        <v>87</v>
      </c>
      <c r="C8" s="63">
        <v>3.6215107102593005</v>
      </c>
      <c r="D8" s="63">
        <v>3.7449288256227757</v>
      </c>
      <c r="E8" s="63">
        <v>3.7709951986032304</v>
      </c>
      <c r="F8" s="63">
        <v>3.70401614959626</v>
      </c>
      <c r="G8" s="63">
        <v>3.4810860645121724</v>
      </c>
      <c r="H8" s="63">
        <v>3.9914668516025826</v>
      </c>
      <c r="I8" s="63">
        <v>4.491042195633662</v>
      </c>
      <c r="J8" s="63">
        <v>4.858012949978598</v>
      </c>
      <c r="K8" s="63">
        <v>4.868385557675369</v>
      </c>
      <c r="L8" s="63">
        <v>4.515117052050022</v>
      </c>
    </row>
    <row r="9" spans="2:12" ht="15">
      <c r="B9" s="8" t="s">
        <v>31</v>
      </c>
      <c r="C9" s="63" t="s">
        <v>14</v>
      </c>
      <c r="D9" s="63" t="s">
        <v>14</v>
      </c>
      <c r="E9" s="63" t="s">
        <v>14</v>
      </c>
      <c r="F9" s="63" t="s">
        <v>14</v>
      </c>
      <c r="G9" s="63">
        <v>7.929473456414299</v>
      </c>
      <c r="H9" s="63">
        <v>8.087687984690788</v>
      </c>
      <c r="I9" s="63">
        <v>8.643550777284641</v>
      </c>
      <c r="J9" s="63">
        <v>9.023345006242046</v>
      </c>
      <c r="K9" s="63">
        <v>8.753829474314113</v>
      </c>
      <c r="L9" s="63">
        <v>8.420913874862256</v>
      </c>
    </row>
    <row r="10" spans="2:12" ht="15">
      <c r="B10" s="8" t="s">
        <v>88</v>
      </c>
      <c r="C10" s="63">
        <v>9.12160381426997</v>
      </c>
      <c r="D10" s="63">
        <v>6.893905725497612</v>
      </c>
      <c r="E10" s="63">
        <v>7.392923033917256</v>
      </c>
      <c r="F10" s="63">
        <v>7.097474154405839</v>
      </c>
      <c r="G10" s="63">
        <v>6.732870402043282</v>
      </c>
      <c r="H10" s="63">
        <v>6.839116726347319</v>
      </c>
      <c r="I10" s="63">
        <v>7.113314548157351</v>
      </c>
      <c r="J10" s="63">
        <v>7.173905259765835</v>
      </c>
      <c r="K10" s="63">
        <v>7.404609064470795</v>
      </c>
      <c r="L10" s="63">
        <v>7.2952984496446645</v>
      </c>
    </row>
    <row r="11" spans="2:12" ht="15">
      <c r="B11" s="8" t="s">
        <v>3</v>
      </c>
      <c r="C11" s="63">
        <v>1.8233137829912025</v>
      </c>
      <c r="D11" s="63">
        <v>1.8625606137367012</v>
      </c>
      <c r="E11" s="63">
        <v>2.9717770034843207</v>
      </c>
      <c r="F11" s="63">
        <v>3.225710014947683</v>
      </c>
      <c r="G11" s="63">
        <v>3.1325320372594723</v>
      </c>
      <c r="H11" s="63">
        <v>3.2357760931158586</v>
      </c>
      <c r="I11" s="63">
        <v>3.113231529598165</v>
      </c>
      <c r="J11" s="63">
        <v>3.2738344964310655</v>
      </c>
      <c r="K11" s="63">
        <v>3.5293355961341373</v>
      </c>
      <c r="L11" s="63">
        <v>3.5231437818836544</v>
      </c>
    </row>
    <row r="12" spans="2:12" ht="15">
      <c r="B12" s="8" t="s">
        <v>32</v>
      </c>
      <c r="C12" s="63">
        <v>3.0104374816152233</v>
      </c>
      <c r="D12" s="63">
        <v>5.438096565537677</v>
      </c>
      <c r="E12" s="63">
        <v>5.300592113979393</v>
      </c>
      <c r="F12" s="63">
        <v>3.972364732232091</v>
      </c>
      <c r="G12" s="63">
        <v>3.7771787054999875</v>
      </c>
      <c r="H12" s="63">
        <v>4.168636136173333</v>
      </c>
      <c r="I12" s="63">
        <v>6.308168743356131</v>
      </c>
      <c r="J12" s="63">
        <v>7.122346294323542</v>
      </c>
      <c r="K12" s="63">
        <v>6.235045906674322</v>
      </c>
      <c r="L12" s="63">
        <v>5.888855294742822</v>
      </c>
    </row>
    <row r="13" spans="2:12" ht="15">
      <c r="B13" s="8" t="s">
        <v>33</v>
      </c>
      <c r="C13" s="63">
        <v>4.7650215512201965</v>
      </c>
      <c r="D13" s="63">
        <v>2.949027127936601</v>
      </c>
      <c r="E13" s="63">
        <v>2.070435589576506</v>
      </c>
      <c r="F13" s="63">
        <v>1.244321059254886</v>
      </c>
      <c r="G13" s="63">
        <v>1.267161676497129</v>
      </c>
      <c r="H13" s="63">
        <v>1.6522617564553062</v>
      </c>
      <c r="I13" s="63">
        <v>1.8825010474545874</v>
      </c>
      <c r="J13" s="63">
        <v>2.066198506372799</v>
      </c>
      <c r="K13" s="63">
        <v>2.4871808779647084</v>
      </c>
      <c r="L13" s="63" t="s">
        <v>14</v>
      </c>
    </row>
    <row r="14" spans="2:12" ht="15">
      <c r="B14" s="8" t="s">
        <v>34</v>
      </c>
      <c r="C14" s="63">
        <v>4.417653748180495</v>
      </c>
      <c r="D14" s="63">
        <v>4.5151255192342425</v>
      </c>
      <c r="E14" s="63">
        <v>3.6705480989361225</v>
      </c>
      <c r="F14" s="63">
        <v>3.1941657677094573</v>
      </c>
      <c r="G14" s="63">
        <v>3.370283768444949</v>
      </c>
      <c r="H14" s="63">
        <v>4.040602442759512</v>
      </c>
      <c r="I14" s="63">
        <v>4.894162965982182</v>
      </c>
      <c r="J14" s="63">
        <v>5.377073659243872</v>
      </c>
      <c r="K14" s="63">
        <v>5.710587661887131</v>
      </c>
      <c r="L14" s="63">
        <v>5.91820662751513</v>
      </c>
    </row>
    <row r="15" spans="2:12" ht="15">
      <c r="B15" s="8" t="s">
        <v>4</v>
      </c>
      <c r="C15" s="63">
        <v>7.227530738357648</v>
      </c>
      <c r="D15" s="63">
        <v>6.981665982247212</v>
      </c>
      <c r="E15" s="63">
        <v>6.805215091012156</v>
      </c>
      <c r="F15" s="63">
        <v>5.779325905639238</v>
      </c>
      <c r="G15" s="63">
        <v>5.347108771075537</v>
      </c>
      <c r="H15" s="63">
        <v>5.428222311026406</v>
      </c>
      <c r="I15" s="63">
        <v>5.8350213450473305</v>
      </c>
      <c r="J15" s="63">
        <v>6.186778276593091</v>
      </c>
      <c r="K15" s="63">
        <v>6.4972689796214995</v>
      </c>
      <c r="L15" s="63">
        <v>6.67603171630143</v>
      </c>
    </row>
    <row r="16" spans="2:12" ht="15">
      <c r="B16" s="8" t="s">
        <v>5</v>
      </c>
      <c r="C16" s="63">
        <v>3.4762491888384166</v>
      </c>
      <c r="D16" s="63">
        <v>3.0530571992110453</v>
      </c>
      <c r="E16" s="63">
        <v>3.2202239789196314</v>
      </c>
      <c r="F16" s="63">
        <v>2.8252595155709344</v>
      </c>
      <c r="G16" s="63">
        <v>3.215676795580111</v>
      </c>
      <c r="H16" s="63">
        <v>4.648710990502035</v>
      </c>
      <c r="I16" s="63">
        <v>4.9460528789800255</v>
      </c>
      <c r="J16" s="63">
        <v>6.21126611818889</v>
      </c>
      <c r="K16" s="63">
        <v>5.876997933070065</v>
      </c>
      <c r="L16" s="63">
        <v>8.439924556517502</v>
      </c>
    </row>
    <row r="17" spans="2:12" ht="15">
      <c r="B17" s="8" t="s">
        <v>35</v>
      </c>
      <c r="C17" s="63">
        <v>5.985208402067524</v>
      </c>
      <c r="D17" s="63">
        <v>5.36537781284863</v>
      </c>
      <c r="E17" s="63">
        <v>4.754646619782825</v>
      </c>
      <c r="F17" s="63">
        <v>3.7840309617562977</v>
      </c>
      <c r="G17" s="63">
        <v>3.5476936395855314</v>
      </c>
      <c r="H17" s="63">
        <v>3.7113189152334636</v>
      </c>
      <c r="I17" s="63">
        <v>4.267213882872354</v>
      </c>
      <c r="J17" s="63">
        <v>4.881281718848949</v>
      </c>
      <c r="K17" s="63" t="s">
        <v>14</v>
      </c>
      <c r="L17" s="63">
        <v>4.98309377400324</v>
      </c>
    </row>
    <row r="18" spans="2:12" ht="15">
      <c r="B18" s="8" t="s">
        <v>48</v>
      </c>
      <c r="C18" s="63">
        <v>8.133188720173536</v>
      </c>
      <c r="D18" s="63">
        <v>7.058315334773218</v>
      </c>
      <c r="E18" s="63">
        <v>5.942340425531914</v>
      </c>
      <c r="F18" s="63">
        <v>4.327578947368421</v>
      </c>
      <c r="G18" s="63">
        <v>3.112560872048061</v>
      </c>
      <c r="H18" s="63">
        <v>3.7478160554408433</v>
      </c>
      <c r="I18" s="63">
        <v>4.400728328535223</v>
      </c>
      <c r="J18" s="63">
        <v>5.500074761353889</v>
      </c>
      <c r="K18" s="63">
        <v>6.848810425793318</v>
      </c>
      <c r="L18" s="63">
        <v>7.387573883910331</v>
      </c>
    </row>
    <row r="19" spans="2:12" ht="15">
      <c r="B19" s="8" t="s">
        <v>36</v>
      </c>
      <c r="C19" s="63">
        <v>1.911733808096781</v>
      </c>
      <c r="D19" s="63">
        <v>4.186850124085069</v>
      </c>
      <c r="E19" s="63">
        <v>7.09890253462242</v>
      </c>
      <c r="F19" s="63">
        <v>8.108916816277677</v>
      </c>
      <c r="G19" s="63">
        <v>8.794201071541128</v>
      </c>
      <c r="H19" s="63">
        <v>2.002587416520852</v>
      </c>
      <c r="I19" s="63">
        <v>2.104564036710218</v>
      </c>
      <c r="J19" s="63">
        <v>2.524628224102912</v>
      </c>
      <c r="K19" s="63">
        <v>2.474707629478374</v>
      </c>
      <c r="L19" s="63">
        <v>2.4278051144254147</v>
      </c>
    </row>
    <row r="20" spans="2:12" ht="15">
      <c r="B20" s="8" t="s">
        <v>37</v>
      </c>
      <c r="C20" s="63">
        <v>8.069611853103252</v>
      </c>
      <c r="D20" s="63">
        <v>9.531904329862783</v>
      </c>
      <c r="E20" s="63">
        <v>7.7113624942143035</v>
      </c>
      <c r="F20" s="63">
        <v>8.727237886012775</v>
      </c>
      <c r="G20" s="63">
        <v>8.615619171445598</v>
      </c>
      <c r="H20" s="63">
        <v>11.288182152964165</v>
      </c>
      <c r="I20" s="63">
        <v>10.578724710886828</v>
      </c>
      <c r="J20" s="63">
        <v>10.769770938996887</v>
      </c>
      <c r="K20" s="63">
        <v>11.872995098700283</v>
      </c>
      <c r="L20" s="63">
        <v>11.823882224645583</v>
      </c>
    </row>
    <row r="21" spans="2:12" ht="15">
      <c r="B21" s="8" t="s">
        <v>38</v>
      </c>
      <c r="C21" s="63">
        <v>14.25761689291101</v>
      </c>
      <c r="D21" s="63">
        <v>14.746737841043892</v>
      </c>
      <c r="E21" s="63">
        <v>14.433159722222221</v>
      </c>
      <c r="F21" s="63">
        <v>14.160719303175048</v>
      </c>
      <c r="G21" s="63">
        <v>12.835343443992656</v>
      </c>
      <c r="H21" s="63">
        <v>13.355524143905887</v>
      </c>
      <c r="I21" s="63">
        <v>12.19434116236293</v>
      </c>
      <c r="J21" s="63">
        <v>12.933352091779962</v>
      </c>
      <c r="K21" s="63">
        <v>13.086376282601256</v>
      </c>
      <c r="L21" s="63">
        <v>12.721097447879655</v>
      </c>
    </row>
    <row r="22" spans="2:12" ht="15">
      <c r="B22" s="8" t="s">
        <v>6</v>
      </c>
      <c r="C22" s="63" t="s">
        <v>14</v>
      </c>
      <c r="D22" s="63">
        <v>2.0550525123489476</v>
      </c>
      <c r="E22" s="63">
        <v>2.578601729895108</v>
      </c>
      <c r="F22" s="63">
        <v>3.5723351741275207</v>
      </c>
      <c r="G22" s="63">
        <v>4.1745540218605255</v>
      </c>
      <c r="H22" s="63">
        <v>5.290737990697285</v>
      </c>
      <c r="I22" s="63">
        <v>6.2532062751653505</v>
      </c>
      <c r="J22" s="63">
        <v>7.2031440242472105</v>
      </c>
      <c r="K22" s="63">
        <v>7.8260436284939185</v>
      </c>
      <c r="L22" s="63">
        <v>8.112173491133424</v>
      </c>
    </row>
    <row r="23" spans="2:12" ht="15">
      <c r="B23" s="8" t="s">
        <v>49</v>
      </c>
      <c r="C23" s="63">
        <v>6.749139075108496</v>
      </c>
      <c r="D23" s="63">
        <v>5.646165338645418</v>
      </c>
      <c r="E23" s="63">
        <v>6.422601082638142</v>
      </c>
      <c r="F23" s="63">
        <v>5.222905950034454</v>
      </c>
      <c r="G23" s="63">
        <v>5.112926402599025</v>
      </c>
      <c r="H23" s="63">
        <v>5.805226546343298</v>
      </c>
      <c r="I23" s="63">
        <v>6.101750308664391</v>
      </c>
      <c r="J23" s="63">
        <v>5.906949289731055</v>
      </c>
      <c r="K23" s="63">
        <v>6.421430138789841</v>
      </c>
      <c r="L23" s="63">
        <v>6.489971346704872</v>
      </c>
    </row>
    <row r="24" spans="2:12" ht="15">
      <c r="B24" s="8" t="s">
        <v>39</v>
      </c>
      <c r="C24" s="63">
        <v>5.082760430333246</v>
      </c>
      <c r="D24" s="63">
        <v>6.23879265770424</v>
      </c>
      <c r="E24" s="63">
        <v>7.07273189973279</v>
      </c>
      <c r="F24" s="63">
        <v>6.347637695805963</v>
      </c>
      <c r="G24" s="63">
        <v>5.253426185880748</v>
      </c>
      <c r="H24" s="63">
        <v>4.857312550828209</v>
      </c>
      <c r="I24" s="63">
        <v>5.541717525439262</v>
      </c>
      <c r="J24" s="63">
        <v>4.651784135520798</v>
      </c>
      <c r="K24" s="63">
        <v>4.948010591832747</v>
      </c>
      <c r="L24" s="63" t="s">
        <v>14</v>
      </c>
    </row>
    <row r="25" spans="2:12" ht="15">
      <c r="B25" s="8" t="s">
        <v>40</v>
      </c>
      <c r="C25" s="63">
        <v>7.3257568807339455</v>
      </c>
      <c r="D25" s="63">
        <v>7.3984012609772565</v>
      </c>
      <c r="E25" s="63">
        <v>7.891535563926435</v>
      </c>
      <c r="F25" s="63">
        <v>7.330061082024433</v>
      </c>
      <c r="G25" s="63">
        <v>6.8738166051466525</v>
      </c>
      <c r="H25" s="63">
        <v>6.4605559923159515</v>
      </c>
      <c r="I25" s="63">
        <v>6.49856530515277</v>
      </c>
      <c r="J25" s="63">
        <v>6.836049019020204</v>
      </c>
      <c r="K25" s="63">
        <v>7.212705401445072</v>
      </c>
      <c r="L25" s="63">
        <v>6.850334173419897</v>
      </c>
    </row>
    <row r="26" spans="2:12" ht="15">
      <c r="B26" s="8" t="s">
        <v>7</v>
      </c>
      <c r="C26" s="63">
        <v>5.239739314943923</v>
      </c>
      <c r="D26" s="63">
        <v>5.064373549883991</v>
      </c>
      <c r="E26" s="63">
        <v>5.122521379310345</v>
      </c>
      <c r="F26" s="63">
        <v>4.849050362782757</v>
      </c>
      <c r="G26" s="63">
        <v>5.094570520477997</v>
      </c>
      <c r="H26" s="63">
        <v>5.2369784776070505</v>
      </c>
      <c r="I26" s="63">
        <v>5.527590688082755</v>
      </c>
      <c r="J26" s="63">
        <v>6.280256667147088</v>
      </c>
      <c r="K26" s="63">
        <v>5.940330646960645</v>
      </c>
      <c r="L26" s="63" t="s">
        <v>14</v>
      </c>
    </row>
    <row r="27" spans="2:12" ht="15">
      <c r="B27" s="8" t="s">
        <v>41</v>
      </c>
      <c r="C27" s="63" t="s">
        <v>14</v>
      </c>
      <c r="D27" s="63">
        <v>5.302919863597613</v>
      </c>
      <c r="E27" s="63">
        <v>3.760250424448217</v>
      </c>
      <c r="F27" s="63">
        <v>2.582812866870157</v>
      </c>
      <c r="G27" s="63" t="s">
        <v>14</v>
      </c>
      <c r="H27" s="63">
        <v>3.673511509911919</v>
      </c>
      <c r="I27" s="63">
        <v>4.761671857264179</v>
      </c>
      <c r="J27" s="63">
        <v>5.620415036073554</v>
      </c>
      <c r="K27" s="63">
        <v>5.775484082133472</v>
      </c>
      <c r="L27" s="63">
        <v>5.786707098469232</v>
      </c>
    </row>
    <row r="28" spans="2:12" ht="15">
      <c r="B28" s="8" t="s">
        <v>8</v>
      </c>
      <c r="C28" s="63">
        <v>7.747467608951708</v>
      </c>
      <c r="D28" s="63">
        <v>7.174814814814814</v>
      </c>
      <c r="E28" s="63">
        <v>4.07277970011534</v>
      </c>
      <c r="F28" s="63">
        <v>5.393915756630265</v>
      </c>
      <c r="G28" s="63">
        <v>1.2287942483058825</v>
      </c>
      <c r="H28" s="63">
        <v>1.429935503642948</v>
      </c>
      <c r="I28" s="63">
        <v>1.5746667496919047</v>
      </c>
      <c r="J28" s="63">
        <v>1.7392844083872903</v>
      </c>
      <c r="K28" s="63">
        <v>1.7817529743119347</v>
      </c>
      <c r="L28" s="63">
        <v>2.0289851927986144</v>
      </c>
    </row>
    <row r="29" spans="2:12" ht="15">
      <c r="B29" s="8" t="s">
        <v>42</v>
      </c>
      <c r="C29" s="63">
        <v>5.420084657243937</v>
      </c>
      <c r="D29" s="63">
        <v>5.724768049733905</v>
      </c>
      <c r="E29" s="63">
        <v>5.608345053914674</v>
      </c>
      <c r="F29" s="63">
        <v>4.662157725392343</v>
      </c>
      <c r="G29" s="63">
        <v>4.871413908014191</v>
      </c>
      <c r="H29" s="63">
        <v>2.827599633831978</v>
      </c>
      <c r="I29" s="63">
        <v>5.6239843446549065</v>
      </c>
      <c r="J29" s="63">
        <v>5.918617302145053</v>
      </c>
      <c r="K29" s="63">
        <v>6.483113955641429</v>
      </c>
      <c r="L29" s="63">
        <v>6.5186545947600925</v>
      </c>
    </row>
    <row r="30" spans="2:12" ht="15">
      <c r="B30" s="8" t="s">
        <v>9</v>
      </c>
      <c r="C30" s="63">
        <v>9.337319068596601</v>
      </c>
      <c r="D30" s="63">
        <v>7.5887004972739796</v>
      </c>
      <c r="E30" s="63">
        <v>7.475675984679587</v>
      </c>
      <c r="F30" s="63">
        <v>7.171253152066659</v>
      </c>
      <c r="G30" s="63">
        <v>6.057878497712522</v>
      </c>
      <c r="H30" s="63">
        <v>6.454927915448155</v>
      </c>
      <c r="I30" s="63">
        <v>6.770508224326075</v>
      </c>
      <c r="J30" s="63">
        <v>7.157689744525101</v>
      </c>
      <c r="K30" s="63">
        <v>7.451339718062522</v>
      </c>
      <c r="L30" s="63">
        <v>7.3181174427379645</v>
      </c>
    </row>
    <row r="31" spans="2:12" ht="15">
      <c r="B31" s="14" t="s">
        <v>10</v>
      </c>
      <c r="C31" s="92">
        <v>3.2741447605329497</v>
      </c>
      <c r="D31" s="92">
        <v>3.9074730622175875</v>
      </c>
      <c r="E31" s="92">
        <v>4.252887844190732</v>
      </c>
      <c r="F31" s="92">
        <v>3.676786302271979</v>
      </c>
      <c r="G31" s="92">
        <v>3.330828370093186</v>
      </c>
      <c r="H31" s="92">
        <v>3.3483729337621955</v>
      </c>
      <c r="I31" s="92">
        <v>3.3639477442609573</v>
      </c>
      <c r="J31" s="92">
        <v>3.5814549254335066</v>
      </c>
      <c r="K31" s="92">
        <v>3.488943749178052</v>
      </c>
      <c r="L31" s="92">
        <v>3.4722592405086634</v>
      </c>
    </row>
    <row r="32" spans="2:12" ht="15">
      <c r="B32" s="15" t="s">
        <v>43</v>
      </c>
      <c r="C32" s="64">
        <v>5.314457144850522</v>
      </c>
      <c r="D32" s="64">
        <v>7.122524738198455</v>
      </c>
      <c r="E32" s="64">
        <v>7.422140414266398</v>
      </c>
      <c r="F32" s="64">
        <v>6.776706012056184</v>
      </c>
      <c r="G32" s="64">
        <v>6.500201016272418</v>
      </c>
      <c r="H32" s="64">
        <v>7.067621056158174</v>
      </c>
      <c r="I32" s="64">
        <v>7.752521173833002</v>
      </c>
      <c r="J32" s="64">
        <v>8.138780708926843</v>
      </c>
      <c r="K32" s="64">
        <v>8.105910164313537</v>
      </c>
      <c r="L32" s="64">
        <v>7.505432774966792</v>
      </c>
    </row>
    <row r="33" spans="2:12" ht="15">
      <c r="B33" s="110" t="s">
        <v>13</v>
      </c>
      <c r="C33" s="203">
        <v>6.967111551669205</v>
      </c>
      <c r="D33" s="203">
        <v>7.024115970585131</v>
      </c>
      <c r="E33" s="203">
        <v>6.700428566410229</v>
      </c>
      <c r="F33" s="203" t="s">
        <v>14</v>
      </c>
      <c r="G33" s="203" t="s">
        <v>14</v>
      </c>
      <c r="H33" s="203" t="s">
        <v>14</v>
      </c>
      <c r="I33" s="203">
        <v>8.602051933776247</v>
      </c>
      <c r="J33" s="203">
        <v>8.63926414015489</v>
      </c>
      <c r="K33" s="203">
        <v>8.042677443355938</v>
      </c>
      <c r="L33" s="203">
        <v>7.429198996357495</v>
      </c>
    </row>
    <row r="34" spans="2:12" ht="15">
      <c r="B34" s="167" t="s">
        <v>50</v>
      </c>
      <c r="C34" s="168" t="s">
        <v>14</v>
      </c>
      <c r="D34" s="168" t="s">
        <v>14</v>
      </c>
      <c r="E34" s="168" t="s">
        <v>14</v>
      </c>
      <c r="F34" s="168" t="s">
        <v>14</v>
      </c>
      <c r="G34" s="168" t="s">
        <v>14</v>
      </c>
      <c r="H34" s="168" t="s">
        <v>14</v>
      </c>
      <c r="I34" s="168" t="s">
        <v>14</v>
      </c>
      <c r="J34" s="168" t="s">
        <v>14</v>
      </c>
      <c r="K34" s="168" t="s">
        <v>14</v>
      </c>
      <c r="L34" s="168" t="s">
        <v>14</v>
      </c>
    </row>
    <row r="35" spans="2:12" ht="15">
      <c r="B35" s="8" t="s">
        <v>51</v>
      </c>
      <c r="C35" s="63">
        <v>6.252412196063297</v>
      </c>
      <c r="D35" s="63">
        <v>6.626998884343623</v>
      </c>
      <c r="E35" s="63">
        <v>7.424891133311378</v>
      </c>
      <c r="F35" s="63">
        <v>7.5285714285714285</v>
      </c>
      <c r="G35" s="63">
        <v>6.832740213523132</v>
      </c>
      <c r="H35" s="63">
        <v>6.322444678609063</v>
      </c>
      <c r="I35" s="63">
        <v>7.114089299354212</v>
      </c>
      <c r="J35" s="63">
        <v>6.784993673266988</v>
      </c>
      <c r="K35" s="63">
        <v>6.820556023588879</v>
      </c>
      <c r="L35" s="63">
        <v>6.173828842365355</v>
      </c>
    </row>
    <row r="36" spans="2:12" ht="15">
      <c r="B36" s="8" t="s">
        <v>44</v>
      </c>
      <c r="C36" s="63">
        <v>5.610650623885919</v>
      </c>
      <c r="D36" s="63">
        <v>6.90528596187175</v>
      </c>
      <c r="E36" s="63">
        <v>7.093939393939394</v>
      </c>
      <c r="F36" s="63">
        <v>7.033483422022104</v>
      </c>
      <c r="G36" s="63">
        <v>7.040013758541594</v>
      </c>
      <c r="H36" s="63">
        <v>6.732374778071747</v>
      </c>
      <c r="I36" s="63">
        <v>6.756168582375478</v>
      </c>
      <c r="J36" s="63">
        <v>6.445317340803857</v>
      </c>
      <c r="K36" s="63">
        <v>6.756206157543808</v>
      </c>
      <c r="L36" s="63">
        <v>6.318685411684591</v>
      </c>
    </row>
    <row r="37" spans="2:12" ht="15">
      <c r="B37" s="14" t="s">
        <v>45</v>
      </c>
      <c r="C37" s="92">
        <v>6.645885286783042</v>
      </c>
      <c r="D37" s="92">
        <v>7.276741903827282</v>
      </c>
      <c r="E37" s="92">
        <v>7.878933461446072</v>
      </c>
      <c r="F37" s="92">
        <v>7.849588719153937</v>
      </c>
      <c r="G37" s="92">
        <v>7.178893774589215</v>
      </c>
      <c r="H37" s="92">
        <v>6.936587591240875</v>
      </c>
      <c r="I37" s="92">
        <v>7.337371018393898</v>
      </c>
      <c r="J37" s="92">
        <v>7.0579133510168</v>
      </c>
      <c r="K37" s="92">
        <v>6.891572591231294</v>
      </c>
      <c r="L37" s="92">
        <v>6.537467138853281</v>
      </c>
    </row>
    <row r="38" spans="2:12" ht="15">
      <c r="B38" s="13" t="s">
        <v>89</v>
      </c>
      <c r="C38" s="62">
        <v>4.646704464918497</v>
      </c>
      <c r="D38" s="62">
        <v>15.88853431325146</v>
      </c>
      <c r="E38" s="62">
        <v>12.808306709265176</v>
      </c>
      <c r="F38" s="62">
        <v>10.8841059602649</v>
      </c>
      <c r="G38" s="62">
        <v>9.206223795984982</v>
      </c>
      <c r="H38" s="62">
        <v>8.01348233539463</v>
      </c>
      <c r="I38" s="62">
        <v>7.63561236266814</v>
      </c>
      <c r="J38" s="62">
        <v>7.7033124522072045</v>
      </c>
      <c r="K38" s="62">
        <v>6.597556258616073</v>
      </c>
      <c r="L38" s="62">
        <v>7.96796623155095</v>
      </c>
    </row>
    <row r="39" spans="2:12" ht="15">
      <c r="B39" s="8" t="s">
        <v>46</v>
      </c>
      <c r="C39" s="63">
        <v>5.046349288690661</v>
      </c>
      <c r="D39" s="63">
        <v>6.436412232893048</v>
      </c>
      <c r="E39" s="63">
        <v>7.423155144149584</v>
      </c>
      <c r="F39" s="63">
        <v>6.541783444792852</v>
      </c>
      <c r="G39" s="63">
        <v>7.05418388325711</v>
      </c>
      <c r="H39" s="63">
        <v>5.942575077995702</v>
      </c>
      <c r="I39" s="63">
        <v>7.0485527092017195</v>
      </c>
      <c r="J39" s="63">
        <v>6.591925533119904</v>
      </c>
      <c r="K39" s="63">
        <v>6.164035859819617</v>
      </c>
      <c r="L39" s="63">
        <v>4.244450197972446</v>
      </c>
    </row>
    <row r="40" spans="2:12" ht="15">
      <c r="B40" s="15" t="s">
        <v>99</v>
      </c>
      <c r="C40" s="64" t="s">
        <v>14</v>
      </c>
      <c r="D40" s="64" t="s">
        <v>14</v>
      </c>
      <c r="E40" s="64" t="s">
        <v>14</v>
      </c>
      <c r="F40" s="64" t="s">
        <v>14</v>
      </c>
      <c r="G40" s="64" t="s">
        <v>14</v>
      </c>
      <c r="H40" s="64" t="s">
        <v>14</v>
      </c>
      <c r="I40" s="64" t="s">
        <v>14</v>
      </c>
      <c r="J40" s="64" t="s">
        <v>14</v>
      </c>
      <c r="K40" s="64">
        <v>11.554939292126642</v>
      </c>
      <c r="L40" s="64">
        <v>3.831360946745562</v>
      </c>
    </row>
    <row r="41" spans="2:12" ht="15">
      <c r="B41" s="110"/>
      <c r="C41" s="203"/>
      <c r="D41" s="203"/>
      <c r="E41" s="203"/>
      <c r="F41" s="203"/>
      <c r="G41" s="203"/>
      <c r="H41" s="203"/>
      <c r="I41" s="203"/>
      <c r="J41" s="203"/>
      <c r="K41" s="203"/>
      <c r="L41" s="203"/>
    </row>
    <row r="42" spans="2:12" ht="15" customHeight="1">
      <c r="B42" s="44" t="s">
        <v>76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 ht="15" customHeight="1">
      <c r="B43" s="44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9" ht="15" customHeight="1">
      <c r="B44" s="106" t="s">
        <v>69</v>
      </c>
      <c r="C44" s="101"/>
      <c r="D44" s="101"/>
      <c r="E44" s="101"/>
      <c r="F44" s="101"/>
      <c r="G44" s="101"/>
      <c r="H44" s="101"/>
      <c r="I44" s="101"/>
    </row>
    <row r="45" ht="15">
      <c r="B45" s="101"/>
    </row>
    <row r="50" spans="2:15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5" ht="15"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2:15" ht="15"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N44"/>
  <sheetViews>
    <sheetView showGridLines="0" workbookViewId="0" topLeftCell="A1">
      <selection activeCell="B2" sqref="B2:L44"/>
    </sheetView>
  </sheetViews>
  <sheetFormatPr defaultColWidth="9.140625" defaultRowHeight="15"/>
  <cols>
    <col min="1" max="1" width="9.140625" style="16" customWidth="1"/>
    <col min="2" max="2" width="16.28125" style="16" customWidth="1"/>
    <col min="3" max="12" width="7.421875" style="16" customWidth="1"/>
    <col min="13" max="16384" width="9.140625" style="16" customWidth="1"/>
  </cols>
  <sheetData>
    <row r="2" ht="15.75">
      <c r="B2" s="145" t="s">
        <v>60</v>
      </c>
    </row>
    <row r="3" ht="12.75">
      <c r="B3" s="146" t="s">
        <v>113</v>
      </c>
    </row>
    <row r="5" spans="2:13" ht="15">
      <c r="B5" s="11"/>
      <c r="C5" s="53">
        <v>2009</v>
      </c>
      <c r="D5" s="53">
        <v>2010</v>
      </c>
      <c r="E5" s="53">
        <v>2011</v>
      </c>
      <c r="F5" s="53">
        <v>2012</v>
      </c>
      <c r="G5" s="53">
        <v>2013</v>
      </c>
      <c r="H5" s="53">
        <v>2014</v>
      </c>
      <c r="I5" s="53">
        <v>2015</v>
      </c>
      <c r="J5" s="53">
        <v>2016</v>
      </c>
      <c r="K5" s="53">
        <v>2017</v>
      </c>
      <c r="L5" s="53">
        <v>2018</v>
      </c>
      <c r="M5" s="65"/>
    </row>
    <row r="6" spans="2:13" ht="15">
      <c r="B6" s="13" t="s">
        <v>30</v>
      </c>
      <c r="C6" s="74">
        <v>66.79597284293543</v>
      </c>
      <c r="D6" s="74">
        <v>67.0424751728036</v>
      </c>
      <c r="E6" s="74">
        <v>68.72712429674947</v>
      </c>
      <c r="F6" s="74" t="s">
        <v>14</v>
      </c>
      <c r="G6" s="74" t="s">
        <v>14</v>
      </c>
      <c r="H6" s="74" t="s">
        <v>14</v>
      </c>
      <c r="I6" s="74">
        <v>72.08474636059374</v>
      </c>
      <c r="J6" s="74">
        <v>74.23355054257382</v>
      </c>
      <c r="K6" s="74">
        <v>76.69545765708371</v>
      </c>
      <c r="L6" s="74">
        <v>79.1169740978126</v>
      </c>
      <c r="M6" s="65"/>
    </row>
    <row r="7" spans="2:13" ht="15">
      <c r="B7" s="8" t="s">
        <v>1</v>
      </c>
      <c r="C7" s="128">
        <v>42.8210751996223</v>
      </c>
      <c r="D7" s="128">
        <v>45.248676593891716</v>
      </c>
      <c r="E7" s="128">
        <v>47.43419881799711</v>
      </c>
      <c r="F7" s="128">
        <v>50.384567232137265</v>
      </c>
      <c r="G7" s="128">
        <v>53.54351291121589</v>
      </c>
      <c r="H7" s="128">
        <v>57.187403067785695</v>
      </c>
      <c r="I7" s="128">
        <v>62.1197117497537</v>
      </c>
      <c r="J7" s="128">
        <v>64.33202912082598</v>
      </c>
      <c r="K7" s="128">
        <v>60.03474593172175</v>
      </c>
      <c r="L7" s="128">
        <v>62.6179368429233</v>
      </c>
      <c r="M7" s="66"/>
    </row>
    <row r="8" spans="2:13" ht="15">
      <c r="B8" s="8" t="s">
        <v>87</v>
      </c>
      <c r="C8" s="128">
        <v>57.51882415823687</v>
      </c>
      <c r="D8" s="128">
        <v>57.021201363895</v>
      </c>
      <c r="E8" s="128">
        <v>56.84975743531093</v>
      </c>
      <c r="F8" s="128">
        <v>57.45034411439575</v>
      </c>
      <c r="G8" s="128">
        <v>57.17665933977708</v>
      </c>
      <c r="H8" s="128" t="s">
        <v>14</v>
      </c>
      <c r="I8" s="128">
        <v>61.785550533582885</v>
      </c>
      <c r="J8" s="128">
        <v>63.54139686656923</v>
      </c>
      <c r="K8" s="128">
        <v>65.36252639595176</v>
      </c>
      <c r="L8" s="128">
        <v>66.72632349903284</v>
      </c>
      <c r="M8" s="66"/>
    </row>
    <row r="9" spans="2:13" ht="15">
      <c r="B9" s="8" t="s">
        <v>31</v>
      </c>
      <c r="C9" s="76" t="s">
        <v>14</v>
      </c>
      <c r="D9" s="76" t="s">
        <v>14</v>
      </c>
      <c r="E9" s="76" t="s">
        <v>14</v>
      </c>
      <c r="F9" s="76" t="s">
        <v>14</v>
      </c>
      <c r="G9" s="76">
        <v>78.93450335733269</v>
      </c>
      <c r="H9" s="76">
        <v>77.62228310082752</v>
      </c>
      <c r="I9" s="76">
        <v>76.5841558396503</v>
      </c>
      <c r="J9" s="76">
        <v>76.35843430132608</v>
      </c>
      <c r="K9" s="76">
        <v>75.75239699784993</v>
      </c>
      <c r="L9" s="76">
        <v>74.42610600851073</v>
      </c>
      <c r="M9" s="65"/>
    </row>
    <row r="10" spans="2:13" ht="15">
      <c r="B10" s="8" t="s">
        <v>88</v>
      </c>
      <c r="C10" s="128">
        <v>31.246203879191256</v>
      </c>
      <c r="D10" s="128">
        <v>32.652201112000796</v>
      </c>
      <c r="E10" s="128">
        <v>33.77378221016608</v>
      </c>
      <c r="F10" s="128">
        <v>34.29294012228393</v>
      </c>
      <c r="G10" s="128">
        <v>34.86043631208275</v>
      </c>
      <c r="H10" s="128">
        <v>35.58952779565223</v>
      </c>
      <c r="I10" s="128">
        <v>36.44778910510803</v>
      </c>
      <c r="J10" s="128">
        <v>37.73345403054395</v>
      </c>
      <c r="K10" s="128">
        <v>39.14841118595606</v>
      </c>
      <c r="L10" s="128">
        <v>40.549902587007175</v>
      </c>
      <c r="M10" s="66"/>
    </row>
    <row r="11" spans="2:13" ht="15">
      <c r="B11" s="8" t="s">
        <v>3</v>
      </c>
      <c r="C11" s="128">
        <v>60.83522714488221</v>
      </c>
      <c r="D11" s="128">
        <v>61.07125129732413</v>
      </c>
      <c r="E11" s="128">
        <v>63.64014346329695</v>
      </c>
      <c r="F11" s="128">
        <v>66.69196636200986</v>
      </c>
      <c r="G11" s="128">
        <v>70.05674792657652</v>
      </c>
      <c r="H11" s="128">
        <v>73.4840706685832</v>
      </c>
      <c r="I11" s="128">
        <v>77.33839737861186</v>
      </c>
      <c r="J11" s="128">
        <v>82.25457668730309</v>
      </c>
      <c r="K11" s="128">
        <v>87.01169631871842</v>
      </c>
      <c r="L11" s="128">
        <v>91.79511178877131</v>
      </c>
      <c r="M11" s="65"/>
    </row>
    <row r="12" spans="2:13" ht="15">
      <c r="B12" s="8" t="s">
        <v>32</v>
      </c>
      <c r="C12" s="128" t="s">
        <v>14</v>
      </c>
      <c r="D12" s="128" t="s">
        <v>14</v>
      </c>
      <c r="E12" s="128">
        <v>69.93722554287844</v>
      </c>
      <c r="F12" s="128">
        <v>67.18434875077526</v>
      </c>
      <c r="G12" s="128" t="s">
        <v>14</v>
      </c>
      <c r="H12" s="128">
        <v>67.957534878262</v>
      </c>
      <c r="I12" s="128">
        <v>70.03998488453725</v>
      </c>
      <c r="J12" s="128">
        <v>71.63536029619702</v>
      </c>
      <c r="K12" s="128">
        <v>72.36307115447359</v>
      </c>
      <c r="L12" s="128">
        <v>72.52275581945419</v>
      </c>
      <c r="M12" s="65"/>
    </row>
    <row r="13" spans="2:13" ht="15">
      <c r="B13" s="8" t="s">
        <v>109</v>
      </c>
      <c r="C13" s="128" t="s">
        <v>14</v>
      </c>
      <c r="D13" s="128" t="s">
        <v>14</v>
      </c>
      <c r="E13" s="128" t="s">
        <v>14</v>
      </c>
      <c r="F13" s="128" t="s">
        <v>14</v>
      </c>
      <c r="G13" s="128">
        <v>2.048539889100265</v>
      </c>
      <c r="H13" s="128">
        <v>2.0760694999768834</v>
      </c>
      <c r="I13" s="128">
        <v>2.021467860710395</v>
      </c>
      <c r="J13" s="128">
        <v>2.071006713939841</v>
      </c>
      <c r="K13" s="128" t="s">
        <v>14</v>
      </c>
      <c r="L13" s="128" t="s">
        <v>14</v>
      </c>
      <c r="M13" s="65"/>
    </row>
    <row r="14" spans="2:13" ht="15">
      <c r="B14" s="8" t="s">
        <v>34</v>
      </c>
      <c r="C14" s="128">
        <v>114.93509562396869</v>
      </c>
      <c r="D14" s="128">
        <v>113.64446452232141</v>
      </c>
      <c r="E14" s="128">
        <v>112.28002927663694</v>
      </c>
      <c r="F14" s="128">
        <v>110.1217923599803</v>
      </c>
      <c r="G14" s="128" t="s">
        <v>14</v>
      </c>
      <c r="H14" s="128">
        <v>108.19356435307844</v>
      </c>
      <c r="I14" s="128">
        <v>108.6814005284528</v>
      </c>
      <c r="J14" s="128">
        <v>109.33988943953433</v>
      </c>
      <c r="K14" s="128">
        <v>110.21862772243577</v>
      </c>
      <c r="L14" s="128">
        <v>110.93266173893295</v>
      </c>
      <c r="M14" s="65"/>
    </row>
    <row r="15" spans="2:14" ht="15">
      <c r="B15" s="8" t="s">
        <v>4</v>
      </c>
      <c r="C15" s="128">
        <v>86.87710156826778</v>
      </c>
      <c r="D15" s="128" t="s">
        <v>14</v>
      </c>
      <c r="E15" s="128" t="s">
        <v>14</v>
      </c>
      <c r="F15" s="128">
        <v>89.20129237115351</v>
      </c>
      <c r="G15" s="128">
        <v>102.55554289379528</v>
      </c>
      <c r="H15" s="128">
        <v>102.5253741252785</v>
      </c>
      <c r="I15" s="128">
        <v>101.92297410062017</v>
      </c>
      <c r="J15" s="129">
        <v>100.87686815362582</v>
      </c>
      <c r="K15" s="129">
        <v>100.75001037449174</v>
      </c>
      <c r="L15" s="129">
        <v>100.38927887940592</v>
      </c>
      <c r="M15" s="66"/>
      <c r="N15" s="130"/>
    </row>
    <row r="16" spans="2:13" ht="15">
      <c r="B16" s="8" t="s">
        <v>5</v>
      </c>
      <c r="C16" s="128">
        <v>38.338104980260745</v>
      </c>
      <c r="D16" s="128">
        <v>36.22731480326734</v>
      </c>
      <c r="E16" s="128">
        <v>35.48142369101474</v>
      </c>
      <c r="F16" s="128">
        <v>32.51324452035831</v>
      </c>
      <c r="G16" s="128">
        <v>32.62614353506362</v>
      </c>
      <c r="H16" s="128">
        <v>33.30094127871146</v>
      </c>
      <c r="I16" s="128">
        <v>34.88297453222862</v>
      </c>
      <c r="J16" s="128">
        <v>37.71424334765695</v>
      </c>
      <c r="K16" s="128">
        <v>40.93491329786703</v>
      </c>
      <c r="L16" s="128">
        <v>44.50271156353174</v>
      </c>
      <c r="M16" s="66"/>
    </row>
    <row r="17" spans="2:13" ht="15">
      <c r="B17" s="8" t="s">
        <v>35</v>
      </c>
      <c r="C17" s="128">
        <v>69.31203055211407</v>
      </c>
      <c r="D17" s="128">
        <v>69.76859476567635</v>
      </c>
      <c r="E17" s="128">
        <v>70.40913939637244</v>
      </c>
      <c r="F17" s="128">
        <v>69.42699572877557</v>
      </c>
      <c r="G17" s="128">
        <v>67.24925269815401</v>
      </c>
      <c r="H17" s="128">
        <v>67.12563400134864</v>
      </c>
      <c r="I17" s="128">
        <v>67.54775869422171</v>
      </c>
      <c r="J17" s="128">
        <v>69.00211744801425</v>
      </c>
      <c r="K17" s="128">
        <v>70.37244395304522</v>
      </c>
      <c r="L17" s="128">
        <v>71.47209158929061</v>
      </c>
      <c r="M17" s="65"/>
    </row>
    <row r="18" spans="2:13" ht="15">
      <c r="B18" s="8" t="s">
        <v>48</v>
      </c>
      <c r="C18" s="128">
        <v>151.49669165222062</v>
      </c>
      <c r="D18" s="128">
        <v>143.72117449100983</v>
      </c>
      <c r="E18" s="128">
        <v>136.8926846641168</v>
      </c>
      <c r="F18" s="128">
        <v>131.36146200734976</v>
      </c>
      <c r="G18" s="128">
        <v>127.12004662004661</v>
      </c>
      <c r="H18" s="128">
        <v>123.31170425781103</v>
      </c>
      <c r="I18" s="128">
        <v>122.40206808995201</v>
      </c>
      <c r="J18" s="128">
        <v>124.36096312362395</v>
      </c>
      <c r="K18" s="128">
        <v>124.67080751091137</v>
      </c>
      <c r="L18" s="128">
        <v>126.77489071228531</v>
      </c>
      <c r="M18" s="66"/>
    </row>
    <row r="19" spans="2:13" ht="15">
      <c r="B19" s="8" t="s">
        <v>36</v>
      </c>
      <c r="C19" s="128">
        <v>56.85959564329989</v>
      </c>
      <c r="D19" s="128">
        <v>34.50054347695104</v>
      </c>
      <c r="E19" s="128">
        <v>35.51522804285771</v>
      </c>
      <c r="F19" s="128">
        <v>37.70237051128433</v>
      </c>
      <c r="G19" s="128">
        <v>46.53434379165692</v>
      </c>
      <c r="H19" s="128">
        <v>41.89374531744689</v>
      </c>
      <c r="I19" s="128">
        <v>43.67693149215549</v>
      </c>
      <c r="J19" s="128">
        <v>43.10871763525862</v>
      </c>
      <c r="K19" s="128">
        <v>45.04959989743478</v>
      </c>
      <c r="L19" s="128">
        <v>46.46483691394857</v>
      </c>
      <c r="M19" s="66"/>
    </row>
    <row r="20" spans="2:13" ht="15">
      <c r="B20" s="8" t="s">
        <v>37</v>
      </c>
      <c r="C20" s="128">
        <v>46.57101136354956</v>
      </c>
      <c r="D20" s="128">
        <v>43.871298714402336</v>
      </c>
      <c r="E20" s="128">
        <v>45.53773237214434</v>
      </c>
      <c r="F20" s="128" t="s">
        <v>14</v>
      </c>
      <c r="G20" s="128">
        <v>48.59499258019101</v>
      </c>
      <c r="H20" s="128">
        <v>34.12189663234588</v>
      </c>
      <c r="I20" s="128">
        <v>35.62192623447408</v>
      </c>
      <c r="J20" s="128">
        <v>38.41281166780903</v>
      </c>
      <c r="K20" s="128">
        <v>41.13316916473738</v>
      </c>
      <c r="L20" s="128">
        <v>44.97806873133623</v>
      </c>
      <c r="M20" s="65"/>
    </row>
    <row r="21" spans="2:13" ht="15">
      <c r="B21" s="8" t="s">
        <v>38</v>
      </c>
      <c r="C21" s="128">
        <v>69.19608179004354</v>
      </c>
      <c r="D21" s="128" t="s">
        <v>14</v>
      </c>
      <c r="E21" s="128" t="s">
        <v>14</v>
      </c>
      <c r="F21" s="128" t="s">
        <v>14</v>
      </c>
      <c r="G21" s="128">
        <v>68.51076990248872</v>
      </c>
      <c r="H21" s="128">
        <v>68.27152292000468</v>
      </c>
      <c r="I21" s="128">
        <v>68.67517340594082</v>
      </c>
      <c r="J21" s="128">
        <v>69.83291770151372</v>
      </c>
      <c r="K21" s="128">
        <v>71.73860682220247</v>
      </c>
      <c r="L21" s="128">
        <v>73.29278344469891</v>
      </c>
      <c r="M21" s="65"/>
    </row>
    <row r="22" spans="2:13" ht="15">
      <c r="B22" s="8" t="s">
        <v>6</v>
      </c>
      <c r="C22" s="128">
        <v>46.60524265042753</v>
      </c>
      <c r="D22" s="128">
        <v>46.554370329957116</v>
      </c>
      <c r="E22" s="128">
        <v>46.887788621037714</v>
      </c>
      <c r="F22" s="128">
        <v>47.12993442796997</v>
      </c>
      <c r="G22" s="128">
        <v>46.83931392633562</v>
      </c>
      <c r="H22" s="128">
        <v>48.54218999589166</v>
      </c>
      <c r="I22" s="128">
        <v>50.47940157581238</v>
      </c>
      <c r="J22" s="128">
        <v>52.77619603491114</v>
      </c>
      <c r="K22" s="128">
        <v>55.48234976971113</v>
      </c>
      <c r="L22" s="128">
        <v>58.37401445405984</v>
      </c>
      <c r="M22" s="66"/>
    </row>
    <row r="23" spans="2:13" ht="15">
      <c r="B23" s="8" t="s">
        <v>49</v>
      </c>
      <c r="C23" s="128">
        <v>110.19812717528085</v>
      </c>
      <c r="D23" s="128">
        <v>102.33042321603705</v>
      </c>
      <c r="E23" s="128">
        <v>102.12527482001983</v>
      </c>
      <c r="F23" s="128">
        <v>101.06293593745933</v>
      </c>
      <c r="G23" s="128">
        <v>101.0236968590484</v>
      </c>
      <c r="H23" s="128">
        <v>100.29543474849382</v>
      </c>
      <c r="I23" s="128">
        <v>98.02293440493767</v>
      </c>
      <c r="J23" s="128">
        <v>98.49727458575659</v>
      </c>
      <c r="K23" s="128">
        <v>98.95081153918113</v>
      </c>
      <c r="L23" s="128">
        <v>98.86153428465492</v>
      </c>
      <c r="M23" s="65"/>
    </row>
    <row r="24" spans="2:13" ht="15">
      <c r="B24" s="8" t="s">
        <v>39</v>
      </c>
      <c r="C24" s="128">
        <v>61.374580701079196</v>
      </c>
      <c r="D24" s="128">
        <v>60.277204353870985</v>
      </c>
      <c r="E24" s="128">
        <v>59.2156242057846</v>
      </c>
      <c r="F24" s="128" t="s">
        <v>14</v>
      </c>
      <c r="G24" s="128">
        <v>56.52514494224919</v>
      </c>
      <c r="H24" s="128">
        <v>56.14214442622169</v>
      </c>
      <c r="I24" s="128">
        <v>56.72048963668317</v>
      </c>
      <c r="J24" s="128">
        <v>57.89916545419558</v>
      </c>
      <c r="K24" s="128">
        <v>59.54257600975585</v>
      </c>
      <c r="L24" s="128">
        <v>61.208021241322626</v>
      </c>
      <c r="M24" s="65"/>
    </row>
    <row r="25" spans="2:13" ht="15">
      <c r="B25" s="8" t="s">
        <v>40</v>
      </c>
      <c r="C25" s="128">
        <v>46.454571872863816</v>
      </c>
      <c r="D25" s="128">
        <v>47.37674390614918</v>
      </c>
      <c r="E25" s="128">
        <v>48.45934067789938</v>
      </c>
      <c r="F25" s="128">
        <v>49.28323469626804</v>
      </c>
      <c r="G25" s="128">
        <v>49.92509214500694</v>
      </c>
      <c r="H25" s="128">
        <v>50.66030854546678</v>
      </c>
      <c r="I25" s="128">
        <v>51.03436354192779</v>
      </c>
      <c r="J25" s="128">
        <v>52.11683982370639</v>
      </c>
      <c r="K25" s="128">
        <v>53.815872949662484</v>
      </c>
      <c r="L25" s="128">
        <v>55.90287596196991</v>
      </c>
      <c r="M25" s="66"/>
    </row>
    <row r="26" spans="2:13" ht="15">
      <c r="B26" s="8" t="s">
        <v>7</v>
      </c>
      <c r="C26" s="128">
        <v>73.55486509973774</v>
      </c>
      <c r="D26" s="128">
        <v>78.3342902627185</v>
      </c>
      <c r="E26" s="128">
        <v>82.24952994699004</v>
      </c>
      <c r="F26" s="128">
        <v>83.49430746007852</v>
      </c>
      <c r="G26" s="128">
        <v>85.28844972215163</v>
      </c>
      <c r="H26" s="128">
        <v>87.89796160114662</v>
      </c>
      <c r="I26" s="128">
        <v>90.28751626172996</v>
      </c>
      <c r="J26" s="128">
        <v>93.25940424350334</v>
      </c>
      <c r="K26" s="128">
        <v>95.82149701473433</v>
      </c>
      <c r="L26" s="128">
        <v>98.97009997574054</v>
      </c>
      <c r="M26" s="66"/>
    </row>
    <row r="27" spans="2:13" ht="15">
      <c r="B27" s="8" t="s">
        <v>41</v>
      </c>
      <c r="C27" s="128" t="s">
        <v>14</v>
      </c>
      <c r="D27" s="128">
        <v>136.60305611015366</v>
      </c>
      <c r="E27" s="128">
        <v>135.0310432218552</v>
      </c>
      <c r="F27" s="128">
        <v>119.94386728543478</v>
      </c>
      <c r="G27" s="128">
        <v>119.53687728013222</v>
      </c>
      <c r="H27" s="128">
        <v>129.9876759331389</v>
      </c>
      <c r="I27" s="128">
        <v>126.98743778604879</v>
      </c>
      <c r="J27" s="128">
        <v>127.1123450020675</v>
      </c>
      <c r="K27" s="128">
        <v>129.90132083027282</v>
      </c>
      <c r="L27" s="128">
        <v>133.2812150146298</v>
      </c>
      <c r="M27" s="65"/>
    </row>
    <row r="28" spans="2:13" ht="15">
      <c r="B28" s="8" t="s">
        <v>8</v>
      </c>
      <c r="C28" s="128">
        <v>32.612433512758</v>
      </c>
      <c r="D28" s="128">
        <v>33.03218234077142</v>
      </c>
      <c r="E28" s="128">
        <v>34.64670275611122</v>
      </c>
      <c r="F28" s="128">
        <v>35.96020674049456</v>
      </c>
      <c r="G28" s="128" t="s">
        <v>14</v>
      </c>
      <c r="H28" s="128" t="s">
        <v>14</v>
      </c>
      <c r="I28" s="128" t="s">
        <v>14</v>
      </c>
      <c r="J28" s="128">
        <v>46.46672621681109</v>
      </c>
      <c r="K28" s="128">
        <v>49.93182247926347</v>
      </c>
      <c r="L28" s="128">
        <v>53.275965777669406</v>
      </c>
      <c r="M28" s="66"/>
    </row>
    <row r="29" spans="2:13" ht="15">
      <c r="B29" s="8" t="s">
        <v>77</v>
      </c>
      <c r="C29" s="128">
        <v>40.85685420835418</v>
      </c>
      <c r="D29" s="128">
        <v>41.02402266327641</v>
      </c>
      <c r="E29" s="128">
        <v>41.17935525050888</v>
      </c>
      <c r="F29" s="128">
        <v>40.99822179781535</v>
      </c>
      <c r="G29" s="128">
        <v>4.6761778383715376</v>
      </c>
      <c r="H29" s="128">
        <v>4.926137030182164</v>
      </c>
      <c r="I29" s="128">
        <v>5.486903324697169</v>
      </c>
      <c r="J29" s="128">
        <v>6.283475200820952</v>
      </c>
      <c r="K29" s="128">
        <v>6.933155287196161</v>
      </c>
      <c r="L29" s="128">
        <v>7.6543508891310905</v>
      </c>
      <c r="M29" s="66"/>
    </row>
    <row r="30" spans="2:13" ht="15">
      <c r="B30" s="8" t="s">
        <v>9</v>
      </c>
      <c r="C30" s="128">
        <v>53.47812133028842</v>
      </c>
      <c r="D30" s="128">
        <v>54.98636425844598</v>
      </c>
      <c r="E30" s="128">
        <v>56.20760569040853</v>
      </c>
      <c r="F30" s="128">
        <v>57.3197930966675</v>
      </c>
      <c r="G30" s="128" t="s">
        <v>14</v>
      </c>
      <c r="H30" s="128" t="s">
        <v>14</v>
      </c>
      <c r="I30" s="128">
        <v>116.99382925820622</v>
      </c>
      <c r="J30" s="128">
        <v>119.38896956457026</v>
      </c>
      <c r="K30" s="128">
        <v>122.56646923088228</v>
      </c>
      <c r="L30" s="128" t="s">
        <v>14</v>
      </c>
      <c r="M30" s="66"/>
    </row>
    <row r="31" spans="2:13" ht="15">
      <c r="B31" s="14" t="s">
        <v>10</v>
      </c>
      <c r="C31" s="131">
        <v>84.62752084630884</v>
      </c>
      <c r="D31" s="131">
        <v>88.18319282581955</v>
      </c>
      <c r="E31" s="131">
        <v>92.4542334233801</v>
      </c>
      <c r="F31" s="131">
        <v>95.67812623349036</v>
      </c>
      <c r="G31" s="131" t="s">
        <v>14</v>
      </c>
      <c r="H31" s="131">
        <v>100.53816391200407</v>
      </c>
      <c r="I31" s="131">
        <v>103.57975167422714</v>
      </c>
      <c r="J31" s="131">
        <v>107.23608048048288</v>
      </c>
      <c r="K31" s="131">
        <v>111.24860106690755</v>
      </c>
      <c r="L31" s="131">
        <v>115.29817672205772</v>
      </c>
      <c r="M31" s="66"/>
    </row>
    <row r="32" spans="2:13" ht="15">
      <c r="B32" s="15" t="s">
        <v>43</v>
      </c>
      <c r="C32" s="132">
        <v>55.0897675351757</v>
      </c>
      <c r="D32" s="132" t="s">
        <v>14</v>
      </c>
      <c r="E32" s="132">
        <v>57.8171869125912</v>
      </c>
      <c r="F32" s="132" t="s">
        <v>14</v>
      </c>
      <c r="G32" s="132">
        <v>58.02259109096821</v>
      </c>
      <c r="H32" s="132">
        <v>59.0508912417779</v>
      </c>
      <c r="I32" s="132">
        <v>59.94345558433206</v>
      </c>
      <c r="J32" s="132">
        <v>61.0695003868375</v>
      </c>
      <c r="K32" s="132">
        <v>62.49455299586709</v>
      </c>
      <c r="L32" s="132">
        <v>63.528078915483924</v>
      </c>
      <c r="M32" s="65"/>
    </row>
    <row r="33" spans="2:13" ht="15">
      <c r="B33" s="88" t="s">
        <v>13</v>
      </c>
      <c r="C33" s="89">
        <v>58.587721296095104</v>
      </c>
      <c r="D33" s="89">
        <v>58.358794597462385</v>
      </c>
      <c r="E33" s="89">
        <v>58.48902831664711</v>
      </c>
      <c r="F33" s="89" t="s">
        <v>14</v>
      </c>
      <c r="G33" s="89" t="s">
        <v>14</v>
      </c>
      <c r="H33" s="89" t="s">
        <v>14</v>
      </c>
      <c r="I33" s="89">
        <v>62.97031507527091</v>
      </c>
      <c r="J33" s="89">
        <v>64.93549570438628</v>
      </c>
      <c r="K33" s="89">
        <v>66.35377574917642</v>
      </c>
      <c r="L33" s="89">
        <v>67.67245968587505</v>
      </c>
      <c r="M33" s="65"/>
    </row>
    <row r="34" spans="2:13" ht="15">
      <c r="B34" s="67" t="s">
        <v>51</v>
      </c>
      <c r="C34" s="127">
        <v>75.55580319830612</v>
      </c>
      <c r="D34" s="127">
        <v>77.20822152756645</v>
      </c>
      <c r="E34" s="127" t="s">
        <v>14</v>
      </c>
      <c r="F34" s="127" t="s">
        <v>14</v>
      </c>
      <c r="G34" s="127">
        <v>83.11562390584179</v>
      </c>
      <c r="H34" s="127">
        <v>83.20398222983461</v>
      </c>
      <c r="I34" s="127">
        <v>84.47185157620542</v>
      </c>
      <c r="J34" s="127">
        <v>86.90822533721237</v>
      </c>
      <c r="K34" s="127">
        <v>87.68431547462875</v>
      </c>
      <c r="L34" s="127">
        <v>89.47834696961802</v>
      </c>
      <c r="M34" s="65"/>
    </row>
    <row r="35" spans="2:13" ht="15">
      <c r="B35" s="14" t="s">
        <v>44</v>
      </c>
      <c r="C35" s="76">
        <v>107.54355677896274</v>
      </c>
      <c r="D35" s="76">
        <v>106.97751460529378</v>
      </c>
      <c r="E35" s="76">
        <v>107.01963749556245</v>
      </c>
      <c r="F35" s="76">
        <v>107.4041702342478</v>
      </c>
      <c r="G35" s="76" t="s">
        <v>14</v>
      </c>
      <c r="H35" s="76" t="s">
        <v>14</v>
      </c>
      <c r="I35" s="76" t="s">
        <v>14</v>
      </c>
      <c r="J35" s="76">
        <v>106.27221599610674</v>
      </c>
      <c r="K35" s="76">
        <v>106.44440243907275</v>
      </c>
      <c r="L35" s="76">
        <v>106.15793816011826</v>
      </c>
      <c r="M35" s="65"/>
    </row>
    <row r="36" spans="2:13" ht="15">
      <c r="B36" s="14" t="s">
        <v>45</v>
      </c>
      <c r="C36" s="85">
        <v>42.10225633672352</v>
      </c>
      <c r="D36" s="85">
        <v>42.55327800009504</v>
      </c>
      <c r="E36" s="85">
        <v>43.81078668081686</v>
      </c>
      <c r="F36" s="85">
        <v>45.017701074503734</v>
      </c>
      <c r="G36" s="85">
        <v>45.66546075614484</v>
      </c>
      <c r="H36" s="85">
        <v>46.40877646653797</v>
      </c>
      <c r="I36" s="85">
        <v>47.31524417908412</v>
      </c>
      <c r="J36" s="85">
        <v>48.17359597603197</v>
      </c>
      <c r="K36" s="85">
        <v>49.24488427216462</v>
      </c>
      <c r="L36" s="85">
        <v>50.1841705222536</v>
      </c>
      <c r="M36" s="65"/>
    </row>
    <row r="37" spans="2:13" ht="15">
      <c r="B37" s="167" t="s">
        <v>89</v>
      </c>
      <c r="C37" s="150">
        <v>8.974912335912997</v>
      </c>
      <c r="D37" s="150">
        <v>8.870433056398632</v>
      </c>
      <c r="E37" s="150">
        <v>15.804007585224541</v>
      </c>
      <c r="F37" s="150">
        <v>14.915914025837248</v>
      </c>
      <c r="G37" s="150">
        <v>28.30568180662988</v>
      </c>
      <c r="H37" s="150" t="s">
        <v>14</v>
      </c>
      <c r="I37" s="150" t="s">
        <v>14</v>
      </c>
      <c r="J37" s="150" t="s">
        <v>14</v>
      </c>
      <c r="K37" s="150">
        <v>37.393129960425014</v>
      </c>
      <c r="L37" s="150" t="s">
        <v>14</v>
      </c>
      <c r="M37" s="65"/>
    </row>
    <row r="38" spans="2:13" ht="15">
      <c r="B38" s="204" t="s">
        <v>46</v>
      </c>
      <c r="C38" s="206">
        <v>40.41069433805166</v>
      </c>
      <c r="D38" s="206">
        <v>9.852544229487822</v>
      </c>
      <c r="E38" s="206">
        <v>9.74861326512274</v>
      </c>
      <c r="F38" s="206">
        <v>9.938860241417316</v>
      </c>
      <c r="G38" s="206">
        <v>48.11663984795507</v>
      </c>
      <c r="H38" s="206">
        <v>49.374636274262286</v>
      </c>
      <c r="I38" s="206">
        <v>51.556562242061965</v>
      </c>
      <c r="J38" s="206">
        <v>53.47145145420332</v>
      </c>
      <c r="K38" s="206">
        <v>55.45494228629253</v>
      </c>
      <c r="L38" s="206">
        <v>56.10761207621854</v>
      </c>
      <c r="M38" s="65"/>
    </row>
    <row r="39" spans="2:12" ht="15" customHeight="1">
      <c r="B39" s="205" t="s">
        <v>99</v>
      </c>
      <c r="C39" s="207" t="s">
        <v>14</v>
      </c>
      <c r="D39" s="207" t="s">
        <v>14</v>
      </c>
      <c r="E39" s="207" t="s">
        <v>14</v>
      </c>
      <c r="F39" s="207" t="s">
        <v>14</v>
      </c>
      <c r="G39" s="207" t="s">
        <v>14</v>
      </c>
      <c r="H39" s="207" t="s">
        <v>14</v>
      </c>
      <c r="I39" s="207" t="s">
        <v>14</v>
      </c>
      <c r="J39" s="207" t="s">
        <v>14</v>
      </c>
      <c r="K39" s="207">
        <v>7.154271378577552</v>
      </c>
      <c r="L39" s="207" t="s">
        <v>14</v>
      </c>
    </row>
    <row r="40" spans="2:12" ht="15" customHeight="1">
      <c r="B40" s="110"/>
      <c r="C40" s="126"/>
      <c r="D40" s="126"/>
      <c r="E40" s="126"/>
      <c r="F40" s="126"/>
      <c r="G40" s="126"/>
      <c r="H40" s="126"/>
      <c r="I40" s="126"/>
      <c r="J40" s="126"/>
      <c r="K40" s="126"/>
      <c r="L40" s="126"/>
    </row>
    <row r="41" spans="2:12" ht="15" customHeight="1">
      <c r="B41" s="44" t="s">
        <v>76</v>
      </c>
      <c r="J41" s="68"/>
      <c r="K41" s="68"/>
      <c r="L41" s="68"/>
    </row>
    <row r="42" spans="2:12" ht="15" customHeight="1">
      <c r="B42" s="44" t="s">
        <v>114</v>
      </c>
      <c r="J42" s="68"/>
      <c r="K42" s="68"/>
      <c r="L42" s="68"/>
    </row>
    <row r="43" spans="2:12" ht="15" customHeight="1">
      <c r="B43" s="44"/>
      <c r="J43" s="68"/>
      <c r="K43" s="68"/>
      <c r="L43" s="68"/>
    </row>
    <row r="44" ht="15" customHeight="1">
      <c r="B44" s="45" t="s">
        <v>72</v>
      </c>
    </row>
    <row r="45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A95"/>
  <sheetViews>
    <sheetView showGridLines="0" workbookViewId="0" topLeftCell="A13">
      <selection activeCell="B51" sqref="B51:L53"/>
    </sheetView>
  </sheetViews>
  <sheetFormatPr defaultColWidth="9.140625" defaultRowHeight="15"/>
  <cols>
    <col min="1" max="1" width="9.140625" style="16" customWidth="1"/>
    <col min="2" max="2" width="18.421875" style="16" customWidth="1"/>
    <col min="3" max="10" width="9.140625" style="16" customWidth="1"/>
    <col min="11" max="11" width="8.28125" style="16" customWidth="1"/>
    <col min="12" max="15" width="9.140625" style="16" customWidth="1"/>
    <col min="16" max="16" width="9.140625" style="73" customWidth="1"/>
    <col min="17" max="20" width="9.140625" style="16" customWidth="1"/>
    <col min="21" max="21" width="5.140625" style="16" customWidth="1"/>
    <col min="22" max="16384" width="9.140625" style="16" customWidth="1"/>
  </cols>
  <sheetData>
    <row r="2" spans="2:10" ht="15.75">
      <c r="B2" s="145" t="s">
        <v>115</v>
      </c>
      <c r="J2" s="35"/>
    </row>
    <row r="3" spans="2:10" ht="12.75">
      <c r="B3" s="146" t="s">
        <v>28</v>
      </c>
      <c r="J3" s="44"/>
    </row>
    <row r="4" ht="12"/>
    <row r="5" spans="2:4" ht="12">
      <c r="B5" s="69"/>
      <c r="C5" s="69"/>
      <c r="D5" s="69"/>
    </row>
    <row r="6" spans="2:4" ht="12">
      <c r="B6" s="70"/>
      <c r="C6" s="71"/>
      <c r="D6" s="71"/>
    </row>
    <row r="7" spans="2:4" ht="12">
      <c r="B7" s="70"/>
      <c r="C7" s="71"/>
      <c r="D7" s="71"/>
    </row>
    <row r="8" spans="2:4" ht="12">
      <c r="B8" s="70"/>
      <c r="C8" s="71"/>
      <c r="D8" s="71"/>
    </row>
    <row r="9" spans="2:4" ht="12">
      <c r="B9" s="70"/>
      <c r="C9" s="71"/>
      <c r="D9" s="71"/>
    </row>
    <row r="10" spans="2:4" ht="12">
      <c r="B10" s="70"/>
      <c r="C10" s="71"/>
      <c r="D10" s="71"/>
    </row>
    <row r="11" spans="2:4" ht="12">
      <c r="B11" s="70"/>
      <c r="C11" s="71"/>
      <c r="D11" s="71"/>
    </row>
    <row r="12" spans="2:4" ht="12">
      <c r="B12" s="70"/>
      <c r="C12" s="71"/>
      <c r="D12" s="71"/>
    </row>
    <row r="13" spans="2:4" ht="12">
      <c r="B13" s="70"/>
      <c r="C13" s="71"/>
      <c r="D13" s="71"/>
    </row>
    <row r="14" spans="2:4" ht="12">
      <c r="B14" s="70"/>
      <c r="C14" s="71"/>
      <c r="D14" s="71"/>
    </row>
    <row r="15" spans="2:4" ht="12">
      <c r="B15" s="70"/>
      <c r="C15" s="71"/>
      <c r="D15" s="71"/>
    </row>
    <row r="16" spans="2:4" ht="12">
      <c r="B16" s="70"/>
      <c r="C16" s="71"/>
      <c r="D16" s="71"/>
    </row>
    <row r="17" spans="2:4" ht="12">
      <c r="B17" s="70"/>
      <c r="C17" s="71"/>
      <c r="D17" s="71"/>
    </row>
    <row r="18" spans="2:4" ht="12">
      <c r="B18" s="70"/>
      <c r="C18" s="71"/>
      <c r="D18" s="71"/>
    </row>
    <row r="19" spans="2:4" ht="12">
      <c r="B19" s="70"/>
      <c r="C19" s="71"/>
      <c r="D19" s="71"/>
    </row>
    <row r="20" spans="2:4" ht="12">
      <c r="B20" s="70"/>
      <c r="C20" s="71"/>
      <c r="D20" s="71"/>
    </row>
    <row r="21" spans="2:4" ht="12">
      <c r="B21" s="70"/>
      <c r="C21" s="71"/>
      <c r="D21" s="71"/>
    </row>
    <row r="22" spans="2:4" ht="12">
      <c r="B22" s="70"/>
      <c r="C22" s="71"/>
      <c r="D22" s="71"/>
    </row>
    <row r="23" spans="2:4" ht="12">
      <c r="B23" s="70"/>
      <c r="C23" s="71"/>
      <c r="D23" s="71"/>
    </row>
    <row r="24" spans="2:4" ht="12">
      <c r="B24" s="70"/>
      <c r="C24" s="71"/>
      <c r="D24" s="71"/>
    </row>
    <row r="25" spans="2:4" ht="12">
      <c r="B25" s="70"/>
      <c r="C25" s="71"/>
      <c r="D25" s="71"/>
    </row>
    <row r="26" spans="2:4" ht="12">
      <c r="B26" s="70"/>
      <c r="C26" s="71"/>
      <c r="D26" s="71"/>
    </row>
    <row r="27" spans="2:4" ht="12">
      <c r="B27" s="70"/>
      <c r="C27" s="71"/>
      <c r="D27" s="71"/>
    </row>
    <row r="28" spans="2:4" ht="12">
      <c r="B28" s="70"/>
      <c r="C28" s="71"/>
      <c r="D28" s="71"/>
    </row>
    <row r="29" spans="2:4" ht="12">
      <c r="B29" s="70"/>
      <c r="C29" s="71"/>
      <c r="D29" s="71"/>
    </row>
    <row r="30" spans="2:4" ht="12">
      <c r="B30" s="70"/>
      <c r="C30" s="71"/>
      <c r="D30" s="71"/>
    </row>
    <row r="31" spans="2:4" ht="12">
      <c r="B31" s="70"/>
      <c r="C31" s="71"/>
      <c r="D31" s="71"/>
    </row>
    <row r="32" spans="2:4" ht="12">
      <c r="B32" s="70"/>
      <c r="C32" s="71"/>
      <c r="D32" s="71"/>
    </row>
    <row r="33" spans="2:4" ht="12">
      <c r="B33" s="70"/>
      <c r="C33" s="71"/>
      <c r="D33" s="7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5" customHeight="1">
      <c r="B51" s="44" t="s">
        <v>86</v>
      </c>
    </row>
    <row r="52" ht="15">
      <c r="B52" s="44"/>
    </row>
    <row r="53" ht="15">
      <c r="B53" s="45" t="s">
        <v>75</v>
      </c>
    </row>
    <row r="54" spans="19:27" ht="15">
      <c r="S54" s="73"/>
      <c r="T54" s="73"/>
      <c r="U54" s="73"/>
      <c r="V54" s="73"/>
      <c r="W54" s="73"/>
      <c r="X54" s="73"/>
      <c r="Y54" s="73"/>
      <c r="Z54" s="73"/>
      <c r="AA54" s="73"/>
    </row>
    <row r="56" ht="15">
      <c r="B56" s="44"/>
    </row>
    <row r="59" spans="8:16" ht="15">
      <c r="H59" s="72"/>
      <c r="I59" s="213">
        <v>2011</v>
      </c>
      <c r="J59" s="208">
        <v>2012</v>
      </c>
      <c r="K59" s="209">
        <v>2013</v>
      </c>
      <c r="L59" s="209">
        <v>2014</v>
      </c>
      <c r="M59" s="209">
        <v>2015</v>
      </c>
      <c r="N59" s="209">
        <v>2016</v>
      </c>
      <c r="O59" s="209">
        <v>2017</v>
      </c>
      <c r="P59" s="209">
        <v>2018</v>
      </c>
    </row>
    <row r="60" spans="8:23" ht="15">
      <c r="H60" s="35" t="s">
        <v>94</v>
      </c>
      <c r="I60" s="210" t="s">
        <v>14</v>
      </c>
      <c r="J60" s="188" t="s">
        <v>14</v>
      </c>
      <c r="K60" s="188" t="s">
        <v>14</v>
      </c>
      <c r="L60" s="188" t="s">
        <v>14</v>
      </c>
      <c r="M60" s="188">
        <v>8.540287161851404</v>
      </c>
      <c r="N60" s="188">
        <v>9.261533751286077</v>
      </c>
      <c r="O60" s="188">
        <v>9.934227082427764</v>
      </c>
      <c r="P60" s="188">
        <v>9.874261579166879</v>
      </c>
      <c r="S60" s="73"/>
      <c r="T60" s="73"/>
      <c r="U60" s="73"/>
      <c r="V60" s="73"/>
      <c r="W60" s="73"/>
    </row>
    <row r="61" spans="8:23" ht="15">
      <c r="H61" s="35" t="s">
        <v>1</v>
      </c>
      <c r="I61" s="211" t="s">
        <v>14</v>
      </c>
      <c r="J61" s="189" t="s">
        <v>14</v>
      </c>
      <c r="K61" s="189">
        <v>7.990277323119195</v>
      </c>
      <c r="L61" s="189">
        <v>8.671320182094082</v>
      </c>
      <c r="M61" s="189">
        <v>9.237135765575811</v>
      </c>
      <c r="N61" s="189">
        <v>9.302503737329742</v>
      </c>
      <c r="O61" s="189">
        <v>9.890914761356843</v>
      </c>
      <c r="P61" s="189">
        <v>10.01168075048822</v>
      </c>
      <c r="S61" s="73"/>
      <c r="T61" s="73"/>
      <c r="U61" s="73"/>
      <c r="V61" s="73"/>
      <c r="W61" s="73"/>
    </row>
    <row r="62" spans="8:23" ht="15">
      <c r="H62" s="35" t="s">
        <v>87</v>
      </c>
      <c r="I62" s="211">
        <v>3.051411</v>
      </c>
      <c r="J62" s="189">
        <v>2.955698</v>
      </c>
      <c r="K62" s="189">
        <v>3.2424113864557076</v>
      </c>
      <c r="L62" s="189" t="s">
        <v>14</v>
      </c>
      <c r="M62" s="189">
        <v>4.048000613426369</v>
      </c>
      <c r="N62" s="189">
        <v>4.37478521793592</v>
      </c>
      <c r="O62" s="189">
        <v>4.083633741888969</v>
      </c>
      <c r="P62" s="189">
        <v>4.073895826473146</v>
      </c>
      <c r="S62" s="73"/>
      <c r="T62" s="73"/>
      <c r="U62" s="73"/>
      <c r="V62" s="73"/>
      <c r="W62" s="73"/>
    </row>
    <row r="63" spans="8:23" ht="15">
      <c r="H63" s="35" t="s">
        <v>31</v>
      </c>
      <c r="I63" s="211"/>
      <c r="J63" s="189"/>
      <c r="K63" s="189">
        <v>6.839298217176254</v>
      </c>
      <c r="L63" s="189">
        <v>7.738095238095238</v>
      </c>
      <c r="M63" s="189">
        <v>9.053158996533856</v>
      </c>
      <c r="N63" s="189">
        <v>10.031961400287495</v>
      </c>
      <c r="O63" s="189">
        <v>9.811640433941713</v>
      </c>
      <c r="P63" s="189">
        <v>9.468115633475577</v>
      </c>
      <c r="S63" s="73"/>
      <c r="T63" s="73"/>
      <c r="U63" s="73"/>
      <c r="V63" s="73"/>
      <c r="W63" s="73"/>
    </row>
    <row r="64" spans="8:23" ht="15">
      <c r="H64" s="35" t="s">
        <v>2</v>
      </c>
      <c r="I64" s="211">
        <v>11.63858</v>
      </c>
      <c r="J64" s="189">
        <v>10.55821</v>
      </c>
      <c r="K64" s="189">
        <v>10.086734960251656</v>
      </c>
      <c r="L64" s="189">
        <v>10.34475957009906</v>
      </c>
      <c r="M64" s="189">
        <v>10.39653810429091</v>
      </c>
      <c r="N64" s="189">
        <v>10.685339936997142</v>
      </c>
      <c r="O64" s="189">
        <v>10.619806496936771</v>
      </c>
      <c r="P64" s="189">
        <v>10.708523978432883</v>
      </c>
      <c r="S64" s="73"/>
      <c r="T64" s="73"/>
      <c r="U64" s="73"/>
      <c r="V64" s="73"/>
      <c r="W64" s="73"/>
    </row>
    <row r="65" spans="8:23" ht="15">
      <c r="H65" s="35" t="s">
        <v>3</v>
      </c>
      <c r="I65" s="211">
        <v>3.771773</v>
      </c>
      <c r="J65" s="189">
        <v>3.967289</v>
      </c>
      <c r="K65" s="189">
        <v>4.061530450630275</v>
      </c>
      <c r="L65" s="189">
        <v>4.159508186541368</v>
      </c>
      <c r="M65" s="189">
        <v>4.60239945761646</v>
      </c>
      <c r="N65" s="189">
        <v>4.836578356450465</v>
      </c>
      <c r="O65" s="189">
        <v>5.079282104896323</v>
      </c>
      <c r="P65" s="189">
        <v>5.015952373121073</v>
      </c>
      <c r="S65" s="73"/>
      <c r="T65" s="73"/>
      <c r="U65" s="73"/>
      <c r="V65" s="73"/>
      <c r="W65" s="73"/>
    </row>
    <row r="66" spans="8:23" ht="15">
      <c r="H66" s="35" t="s">
        <v>32</v>
      </c>
      <c r="I66" s="211">
        <v>3.807616</v>
      </c>
      <c r="J66" s="189">
        <v>3.612147</v>
      </c>
      <c r="K66" s="189" t="s">
        <v>14</v>
      </c>
      <c r="L66" s="189">
        <v>9.950924877312193</v>
      </c>
      <c r="M66" s="189">
        <v>7.854296753456645</v>
      </c>
      <c r="N66" s="189">
        <v>8.846004592522998</v>
      </c>
      <c r="O66" s="189">
        <v>7.175389509701266</v>
      </c>
      <c r="P66" s="189">
        <v>7.317758927542181</v>
      </c>
      <c r="S66" s="73"/>
      <c r="T66" s="73"/>
      <c r="U66" s="73"/>
      <c r="V66" s="73"/>
      <c r="W66" s="73"/>
    </row>
    <row r="67" spans="8:23" ht="15">
      <c r="H67" s="35" t="s">
        <v>34</v>
      </c>
      <c r="I67" s="211">
        <v>2.727616</v>
      </c>
      <c r="J67" s="189">
        <v>2.089818</v>
      </c>
      <c r="K67" s="189" t="s">
        <v>14</v>
      </c>
      <c r="L67" s="189">
        <v>2.736857940155334</v>
      </c>
      <c r="M67" s="189">
        <v>3.565618390485767</v>
      </c>
      <c r="N67" s="189">
        <v>3.7524111185958797</v>
      </c>
      <c r="O67" s="189">
        <v>4.016835743578675</v>
      </c>
      <c r="P67" s="189">
        <v>4.404118956306237</v>
      </c>
      <c r="S67" s="73"/>
      <c r="T67" s="73"/>
      <c r="U67" s="73"/>
      <c r="V67" s="73"/>
      <c r="W67" s="73"/>
    </row>
    <row r="68" spans="8:23" ht="15">
      <c r="H68" s="35" t="s">
        <v>4</v>
      </c>
      <c r="I68" s="211" t="s">
        <v>14</v>
      </c>
      <c r="J68" s="189">
        <v>6.808763</v>
      </c>
      <c r="K68" s="189">
        <v>5.653045056006112</v>
      </c>
      <c r="L68" s="189">
        <v>5.627206692686017</v>
      </c>
      <c r="M68" s="189">
        <v>5.129488692772052</v>
      </c>
      <c r="N68" s="189">
        <v>4.930436905052478</v>
      </c>
      <c r="O68" s="189">
        <v>5.390825744680725</v>
      </c>
      <c r="P68" s="189">
        <v>5.742551886880099</v>
      </c>
      <c r="S68" s="73"/>
      <c r="T68" s="73"/>
      <c r="U68" s="73"/>
      <c r="V68" s="73"/>
      <c r="W68" s="73"/>
    </row>
    <row r="69" spans="8:23" ht="15">
      <c r="H69" s="35" t="s">
        <v>5</v>
      </c>
      <c r="I69" s="211">
        <v>3.391819</v>
      </c>
      <c r="J69" s="189">
        <v>3.708434</v>
      </c>
      <c r="K69" s="189" t="s">
        <v>14</v>
      </c>
      <c r="L69" s="189" t="s">
        <v>14</v>
      </c>
      <c r="M69" s="189">
        <v>7.624689601390039</v>
      </c>
      <c r="N69" s="189">
        <v>9.51791310564041</v>
      </c>
      <c r="O69" s="189">
        <v>9.842435349700699</v>
      </c>
      <c r="P69" s="189">
        <v>10.294150073868272</v>
      </c>
      <c r="S69" s="73"/>
      <c r="T69" s="73"/>
      <c r="U69" s="73"/>
      <c r="V69" s="73"/>
      <c r="W69" s="73"/>
    </row>
    <row r="70" spans="8:23" ht="15">
      <c r="H70" s="35" t="s">
        <v>35</v>
      </c>
      <c r="I70" s="211">
        <v>4.090466</v>
      </c>
      <c r="J70" s="189">
        <v>2.745353</v>
      </c>
      <c r="K70" s="189">
        <v>2.4144306093396373</v>
      </c>
      <c r="L70" s="189">
        <v>2.893031612293626</v>
      </c>
      <c r="M70" s="189">
        <v>3.192964457704605</v>
      </c>
      <c r="N70" s="189">
        <v>4.695584577114428</v>
      </c>
      <c r="O70" s="189">
        <v>4.617746666494377</v>
      </c>
      <c r="P70" s="189">
        <v>4.27661141352283</v>
      </c>
      <c r="S70" s="73"/>
      <c r="T70" s="73"/>
      <c r="U70" s="73"/>
      <c r="V70" s="73"/>
      <c r="W70" s="73"/>
    </row>
    <row r="71" spans="8:23" ht="15">
      <c r="H71" s="35" t="s">
        <v>48</v>
      </c>
      <c r="I71" s="211">
        <v>3.889732</v>
      </c>
      <c r="J71" s="189">
        <v>2.212883</v>
      </c>
      <c r="K71" s="189">
        <v>1.5091364182306615</v>
      </c>
      <c r="L71" s="189">
        <v>1.80667521973077</v>
      </c>
      <c r="M71" s="189">
        <v>2.076351169151354</v>
      </c>
      <c r="N71" s="189">
        <v>2.8898254063816977</v>
      </c>
      <c r="O71" s="189">
        <v>4.080003712469256</v>
      </c>
      <c r="P71" s="189">
        <v>4.750454782874948</v>
      </c>
      <c r="S71" s="73"/>
      <c r="T71" s="73"/>
      <c r="U71" s="73"/>
      <c r="V71" s="73"/>
      <c r="W71" s="73"/>
    </row>
    <row r="72" spans="8:23" ht="15">
      <c r="H72" s="35" t="s">
        <v>36</v>
      </c>
      <c r="I72" s="211">
        <v>10.85759</v>
      </c>
      <c r="J72" s="189">
        <v>12.15942</v>
      </c>
      <c r="K72" s="189">
        <v>12.041401376466924</v>
      </c>
      <c r="L72" s="189">
        <v>4.440838891893516</v>
      </c>
      <c r="M72" s="189">
        <v>4.528012279355334</v>
      </c>
      <c r="N72" s="189">
        <v>4.912748165153984</v>
      </c>
      <c r="O72" s="189">
        <v>4.7072053980239374</v>
      </c>
      <c r="P72" s="189">
        <v>4.869354675992871</v>
      </c>
      <c r="S72" s="73"/>
      <c r="T72" s="73"/>
      <c r="U72" s="73"/>
      <c r="V72" s="73"/>
      <c r="W72" s="73"/>
    </row>
    <row r="73" spans="8:23" ht="12" customHeight="1">
      <c r="H73" s="35" t="s">
        <v>37</v>
      </c>
      <c r="I73" s="211">
        <v>9.336229</v>
      </c>
      <c r="J73" s="189" t="s">
        <v>14</v>
      </c>
      <c r="K73" s="189">
        <v>10.099414141696613</v>
      </c>
      <c r="L73" s="189">
        <v>11.095616930346413</v>
      </c>
      <c r="M73" s="189">
        <v>11.826504431659151</v>
      </c>
      <c r="N73" s="189">
        <v>13.854254268894659</v>
      </c>
      <c r="O73" s="189">
        <v>14.470438553215798</v>
      </c>
      <c r="P73" s="189">
        <v>15.286806655155678</v>
      </c>
      <c r="S73" s="73"/>
      <c r="T73" s="73"/>
      <c r="U73" s="73"/>
      <c r="V73" s="73"/>
      <c r="W73" s="73"/>
    </row>
    <row r="74" spans="8:23" ht="15">
      <c r="H74" s="35" t="s">
        <v>38</v>
      </c>
      <c r="I74" s="211" t="s">
        <v>14</v>
      </c>
      <c r="J74" s="189" t="s">
        <v>14</v>
      </c>
      <c r="K74" s="189">
        <v>10.863273055577684</v>
      </c>
      <c r="L74" s="189">
        <v>11.370141020971015</v>
      </c>
      <c r="M74" s="189">
        <v>12.338909384949714</v>
      </c>
      <c r="N74" s="189">
        <v>13.583688906128783</v>
      </c>
      <c r="O74" s="189">
        <v>13.642994419617013</v>
      </c>
      <c r="P74" s="189">
        <v>13.106191936702672</v>
      </c>
      <c r="S74" s="73"/>
      <c r="T74" s="73"/>
      <c r="U74" s="73"/>
      <c r="V74" s="73"/>
      <c r="W74" s="73"/>
    </row>
    <row r="75" spans="8:23" ht="15">
      <c r="H75" s="35" t="s">
        <v>6</v>
      </c>
      <c r="I75" s="211">
        <v>5.797039</v>
      </c>
      <c r="J75" s="189">
        <v>5.448596</v>
      </c>
      <c r="K75" s="189">
        <v>6.247284658564052</v>
      </c>
      <c r="L75" s="189">
        <v>8.023853966568495</v>
      </c>
      <c r="M75" s="189">
        <v>8.445561294300909</v>
      </c>
      <c r="N75" s="189">
        <v>9.019335574130015</v>
      </c>
      <c r="O75" s="189">
        <v>8.690627378913861</v>
      </c>
      <c r="P75" s="189">
        <v>9.174635172444017</v>
      </c>
      <c r="S75" s="73"/>
      <c r="T75" s="73"/>
      <c r="U75" s="73"/>
      <c r="V75" s="73"/>
      <c r="W75" s="73"/>
    </row>
    <row r="76" spans="8:23" ht="15">
      <c r="H76" s="35" t="s">
        <v>49</v>
      </c>
      <c r="I76" s="211">
        <v>3.487172</v>
      </c>
      <c r="J76" s="189">
        <v>3.887588</v>
      </c>
      <c r="K76" s="189">
        <v>3.9739984325296205</v>
      </c>
      <c r="L76" s="189">
        <v>3.802807319893875</v>
      </c>
      <c r="M76" s="189">
        <v>4.142601526579239</v>
      </c>
      <c r="N76" s="189">
        <v>5.27151616745335</v>
      </c>
      <c r="O76" s="189">
        <v>5.859233923222367</v>
      </c>
      <c r="P76" s="189">
        <v>6.535639627823094</v>
      </c>
      <c r="S76" s="73"/>
      <c r="T76" s="73"/>
      <c r="U76" s="73"/>
      <c r="V76" s="73"/>
      <c r="W76" s="73"/>
    </row>
    <row r="77" spans="8:23" ht="15">
      <c r="H77" s="35" t="s">
        <v>39</v>
      </c>
      <c r="I77" s="211" t="s">
        <v>14</v>
      </c>
      <c r="J77" s="189" t="s">
        <v>14</v>
      </c>
      <c r="K77" s="189">
        <v>6.621723618122147</v>
      </c>
      <c r="L77" s="189">
        <v>6.481051132800684</v>
      </c>
      <c r="M77" s="189">
        <v>7.341048985321848</v>
      </c>
      <c r="N77" s="189">
        <v>8.562444072577994</v>
      </c>
      <c r="O77" s="189">
        <v>8.502198423078653</v>
      </c>
      <c r="P77" s="189" t="s">
        <v>14</v>
      </c>
      <c r="S77" s="73"/>
      <c r="T77" s="73"/>
      <c r="U77" s="73"/>
      <c r="V77" s="73"/>
      <c r="W77" s="73"/>
    </row>
    <row r="78" spans="8:23" ht="15">
      <c r="H78" s="35" t="s">
        <v>84</v>
      </c>
      <c r="I78" s="211">
        <v>9.794528</v>
      </c>
      <c r="J78" s="189">
        <v>9.14617</v>
      </c>
      <c r="K78" s="189">
        <v>8.980299092176141</v>
      </c>
      <c r="L78" s="189">
        <v>8.736649690169344</v>
      </c>
      <c r="M78" s="189">
        <v>9.040747889185921</v>
      </c>
      <c r="N78" s="189">
        <v>9.601193314290464</v>
      </c>
      <c r="O78" s="189">
        <v>10.185813158992204</v>
      </c>
      <c r="P78" s="189">
        <v>10.468851909512935</v>
      </c>
      <c r="S78" s="73"/>
      <c r="T78" s="73"/>
      <c r="U78" s="73"/>
      <c r="V78" s="73"/>
      <c r="W78" s="73"/>
    </row>
    <row r="79" spans="8:23" ht="15">
      <c r="H79" s="35" t="s">
        <v>7</v>
      </c>
      <c r="I79" s="211">
        <v>4.733786</v>
      </c>
      <c r="J79" s="189">
        <v>3.772398</v>
      </c>
      <c r="K79" s="189">
        <v>4.13365185456582</v>
      </c>
      <c r="L79" s="189">
        <v>5.037334431733549</v>
      </c>
      <c r="M79" s="189">
        <v>4.731582732029061</v>
      </c>
      <c r="N79" s="189">
        <v>5.139388072749945</v>
      </c>
      <c r="O79" s="189">
        <v>4.707579013147354</v>
      </c>
      <c r="P79" s="189" t="s">
        <v>14</v>
      </c>
      <c r="S79" s="73"/>
      <c r="T79" s="73"/>
      <c r="U79" s="73"/>
      <c r="V79" s="73"/>
      <c r="W79" s="73"/>
    </row>
    <row r="80" spans="8:23" ht="15">
      <c r="H80" s="35" t="s">
        <v>41</v>
      </c>
      <c r="I80" s="211">
        <v>2.815916</v>
      </c>
      <c r="J80" s="189">
        <v>1.512538</v>
      </c>
      <c r="K80" s="189" t="s">
        <v>14</v>
      </c>
      <c r="L80" s="189">
        <v>2.3562971646872053</v>
      </c>
      <c r="M80" s="189">
        <v>2.85093346958885</v>
      </c>
      <c r="N80" s="189">
        <v>3.1748054520730666</v>
      </c>
      <c r="O80" s="189">
        <v>3.5007009181504136</v>
      </c>
      <c r="P80" s="189">
        <v>3.650414695403306</v>
      </c>
      <c r="S80" s="73"/>
      <c r="T80" s="73"/>
      <c r="U80" s="73"/>
      <c r="V80" s="73"/>
      <c r="W80" s="73"/>
    </row>
    <row r="81" spans="8:23" ht="15">
      <c r="H81" s="35" t="s">
        <v>8</v>
      </c>
      <c r="I81" s="211">
        <v>6.525867</v>
      </c>
      <c r="J81" s="189">
        <v>7.844417</v>
      </c>
      <c r="K81" s="189" t="s">
        <v>14</v>
      </c>
      <c r="L81" s="189" t="s">
        <v>14</v>
      </c>
      <c r="M81" s="189" t="s">
        <v>14</v>
      </c>
      <c r="N81" s="189" t="s">
        <v>14</v>
      </c>
      <c r="O81" s="189" t="s">
        <v>14</v>
      </c>
      <c r="P81" s="189" t="s">
        <v>14</v>
      </c>
      <c r="S81" s="73"/>
      <c r="T81" s="73"/>
      <c r="U81" s="73"/>
      <c r="V81" s="73"/>
      <c r="W81" s="73"/>
    </row>
    <row r="82" spans="8:23" ht="15">
      <c r="H82" s="35" t="s">
        <v>42</v>
      </c>
      <c r="I82" s="211">
        <v>10.27802</v>
      </c>
      <c r="J82" s="189">
        <v>7.796392</v>
      </c>
      <c r="K82" s="189">
        <v>8.082589748910562</v>
      </c>
      <c r="L82" s="189">
        <v>5.510726234993111</v>
      </c>
      <c r="M82" s="189">
        <v>11.972452763552887</v>
      </c>
      <c r="N82" s="189">
        <v>12.811031507588014</v>
      </c>
      <c r="O82" s="189">
        <v>11.751570132588975</v>
      </c>
      <c r="P82" s="189">
        <v>11.76544450025113</v>
      </c>
      <c r="S82" s="73"/>
      <c r="T82" s="73"/>
      <c r="U82" s="73"/>
      <c r="V82" s="73"/>
      <c r="W82" s="73"/>
    </row>
    <row r="83" spans="8:23" ht="15">
      <c r="H83" s="35" t="s">
        <v>9</v>
      </c>
      <c r="I83" s="211">
        <v>5.748871</v>
      </c>
      <c r="J83" s="189">
        <v>5.360022</v>
      </c>
      <c r="K83" s="189" t="s">
        <v>14</v>
      </c>
      <c r="L83" s="189" t="s">
        <v>14</v>
      </c>
      <c r="M83" s="189">
        <v>5.882445600294878</v>
      </c>
      <c r="N83" s="189">
        <v>6.2220304505948345</v>
      </c>
      <c r="O83" s="189">
        <v>6.220845874353962</v>
      </c>
      <c r="P83" s="189" t="s">
        <v>14</v>
      </c>
      <c r="S83" s="73"/>
      <c r="T83" s="73"/>
      <c r="U83" s="73"/>
      <c r="V83" s="73"/>
      <c r="W83" s="73"/>
    </row>
    <row r="84" spans="8:23" ht="15">
      <c r="H84" s="35" t="s">
        <v>10</v>
      </c>
      <c r="I84" s="211">
        <v>3.663015</v>
      </c>
      <c r="J84" s="189">
        <v>2.925383</v>
      </c>
      <c r="K84" s="189" t="s">
        <v>14</v>
      </c>
      <c r="L84" s="189">
        <v>2.457282047553261</v>
      </c>
      <c r="M84" s="189">
        <v>2.5442754242804915</v>
      </c>
      <c r="N84" s="189">
        <v>2.93483712670634</v>
      </c>
      <c r="O84" s="189">
        <v>3.1855711788798162</v>
      </c>
      <c r="P84" s="189">
        <v>3.1367198674643118</v>
      </c>
      <c r="S84" s="73"/>
      <c r="T84" s="73"/>
      <c r="U84" s="73"/>
      <c r="V84" s="73"/>
      <c r="W84" s="73"/>
    </row>
    <row r="85" spans="8:23" ht="15">
      <c r="H85" s="35" t="s">
        <v>43</v>
      </c>
      <c r="I85" s="211">
        <v>9.868642</v>
      </c>
      <c r="J85" s="189" t="s">
        <v>14</v>
      </c>
      <c r="K85" s="189">
        <v>7.867124119938531</v>
      </c>
      <c r="L85" s="189">
        <v>8.490418527076566</v>
      </c>
      <c r="M85" s="189">
        <v>8.794859984013655</v>
      </c>
      <c r="N85" s="189">
        <v>9.96217228403061</v>
      </c>
      <c r="O85" s="189">
        <v>10.2333744426525</v>
      </c>
      <c r="P85" s="189">
        <v>10.15688470912627</v>
      </c>
      <c r="S85" s="73"/>
      <c r="T85" s="73"/>
      <c r="U85" s="73"/>
      <c r="V85" s="73"/>
      <c r="W85" s="73"/>
    </row>
    <row r="86" spans="8:23" ht="15">
      <c r="H86" s="35"/>
      <c r="I86" s="211"/>
      <c r="J86" s="189"/>
      <c r="K86" s="189"/>
      <c r="L86" s="189"/>
      <c r="M86" s="189"/>
      <c r="N86" s="189"/>
      <c r="O86" s="189"/>
      <c r="P86" s="189"/>
      <c r="S86" s="73"/>
      <c r="T86" s="73"/>
      <c r="U86" s="73"/>
      <c r="V86" s="73"/>
      <c r="W86" s="73"/>
    </row>
    <row r="87" spans="8:23" ht="15">
      <c r="H87" s="35" t="s">
        <v>13</v>
      </c>
      <c r="I87" s="211">
        <v>8.177521</v>
      </c>
      <c r="J87" s="189" t="s">
        <v>14</v>
      </c>
      <c r="K87" s="189" t="s">
        <v>14</v>
      </c>
      <c r="L87" s="189" t="s">
        <v>14</v>
      </c>
      <c r="M87" s="189">
        <v>10.297602174819689</v>
      </c>
      <c r="N87" s="189">
        <v>10.059238164645986</v>
      </c>
      <c r="O87" s="189">
        <v>9.441405597996317</v>
      </c>
      <c r="P87" s="189">
        <v>9.110823662235648</v>
      </c>
      <c r="S87" s="73"/>
      <c r="T87" s="73"/>
      <c r="U87" s="73"/>
      <c r="V87" s="73"/>
      <c r="W87" s="73"/>
    </row>
    <row r="88" spans="8:23" ht="15">
      <c r="H88" s="35"/>
      <c r="I88" s="211"/>
      <c r="J88" s="189"/>
      <c r="K88" s="189"/>
      <c r="L88" s="189"/>
      <c r="M88" s="189"/>
      <c r="N88" s="189"/>
      <c r="O88" s="189"/>
      <c r="P88" s="189"/>
      <c r="S88" s="73"/>
      <c r="T88" s="73"/>
      <c r="U88" s="73"/>
      <c r="V88" s="73"/>
      <c r="W88" s="73"/>
    </row>
    <row r="89" spans="8:23" ht="15">
      <c r="H89" s="35" t="s">
        <v>51</v>
      </c>
      <c r="I89" s="211" t="s">
        <v>14</v>
      </c>
      <c r="J89" s="189" t="s">
        <v>14</v>
      </c>
      <c r="K89" s="189">
        <v>6.642903434867142</v>
      </c>
      <c r="L89" s="189">
        <v>7.655194596333226</v>
      </c>
      <c r="M89" s="189">
        <v>9.565764631843928</v>
      </c>
      <c r="N89" s="189">
        <v>8.52099817407182</v>
      </c>
      <c r="O89" s="189">
        <v>8.138839018551765</v>
      </c>
      <c r="P89" s="189">
        <v>8.619685497961562</v>
      </c>
      <c r="S89" s="73"/>
      <c r="T89" s="73"/>
      <c r="U89" s="73"/>
      <c r="V89" s="73"/>
      <c r="W89" s="73"/>
    </row>
    <row r="90" spans="8:23" ht="15">
      <c r="H90" s="35" t="s">
        <v>44</v>
      </c>
      <c r="I90" s="211">
        <v>7.528871</v>
      </c>
      <c r="J90" s="189">
        <v>6.904897</v>
      </c>
      <c r="K90" s="189" t="s">
        <v>14</v>
      </c>
      <c r="L90" s="189" t="s">
        <v>14</v>
      </c>
      <c r="M90" s="189" t="s">
        <v>14</v>
      </c>
      <c r="N90" s="189">
        <v>7.194714510936574</v>
      </c>
      <c r="O90" s="189">
        <v>7.0927408553298</v>
      </c>
      <c r="P90" s="189">
        <v>7.366980651731161</v>
      </c>
      <c r="S90" s="73"/>
      <c r="T90" s="73"/>
      <c r="U90" s="73"/>
      <c r="V90" s="73"/>
      <c r="W90" s="73"/>
    </row>
    <row r="91" spans="8:23" ht="15">
      <c r="H91" s="35" t="s">
        <v>45</v>
      </c>
      <c r="I91" s="211">
        <v>9.497848</v>
      </c>
      <c r="J91" s="189">
        <v>9.53302</v>
      </c>
      <c r="K91" s="189">
        <v>8.851224105461393</v>
      </c>
      <c r="L91" s="189">
        <v>8.762751765629087</v>
      </c>
      <c r="M91" s="189">
        <v>8.959390862944163</v>
      </c>
      <c r="N91" s="189">
        <v>8.579881656804734</v>
      </c>
      <c r="O91" s="189">
        <v>8.975586404978458</v>
      </c>
      <c r="P91" s="189">
        <v>8.745335820895523</v>
      </c>
      <c r="S91" s="73"/>
      <c r="T91" s="73"/>
      <c r="U91" s="73"/>
      <c r="V91" s="73"/>
      <c r="W91" s="73"/>
    </row>
    <row r="92" spans="8:23" ht="15">
      <c r="H92" s="35"/>
      <c r="I92" s="211"/>
      <c r="J92" s="189"/>
      <c r="K92" s="189"/>
      <c r="L92" s="189"/>
      <c r="M92" s="189"/>
      <c r="N92" s="189"/>
      <c r="O92" s="189"/>
      <c r="P92" s="189"/>
      <c r="S92" s="73"/>
      <c r="T92" s="73"/>
      <c r="U92" s="73"/>
      <c r="V92" s="73"/>
      <c r="W92" s="73"/>
    </row>
    <row r="93" spans="8:23" ht="15">
      <c r="H93" s="35" t="s">
        <v>89</v>
      </c>
      <c r="I93" s="211">
        <v>8.880902</v>
      </c>
      <c r="J93" s="189">
        <v>8.062157</v>
      </c>
      <c r="K93" s="189">
        <v>4.71841704718417</v>
      </c>
      <c r="L93" s="189" t="s">
        <v>14</v>
      </c>
      <c r="M93" s="189" t="s">
        <v>14</v>
      </c>
      <c r="N93" s="189" t="s">
        <v>14</v>
      </c>
      <c r="O93" s="189" t="s">
        <v>14</v>
      </c>
      <c r="P93" s="189" t="s">
        <v>14</v>
      </c>
      <c r="S93" s="73"/>
      <c r="T93" s="73"/>
      <c r="U93" s="73"/>
      <c r="V93" s="73"/>
      <c r="W93" s="73"/>
    </row>
    <row r="94" spans="8:23" ht="15">
      <c r="H94" s="35" t="s">
        <v>46</v>
      </c>
      <c r="I94" s="211">
        <v>5.940219</v>
      </c>
      <c r="J94" s="189">
        <v>5.137498</v>
      </c>
      <c r="K94" s="189">
        <v>5.400379506641366</v>
      </c>
      <c r="L94" s="189">
        <v>4.751490208948579</v>
      </c>
      <c r="M94" s="189">
        <v>6.126734091729813</v>
      </c>
      <c r="N94" s="189">
        <v>5.210907590461352</v>
      </c>
      <c r="O94" s="189">
        <v>5.279912740444104</v>
      </c>
      <c r="P94" s="189">
        <v>3.2409180355232574</v>
      </c>
      <c r="S94" s="73"/>
      <c r="T94" s="73"/>
      <c r="U94" s="73"/>
      <c r="V94" s="73"/>
      <c r="W94" s="73"/>
    </row>
    <row r="95" spans="8:16" ht="15">
      <c r="H95" s="35" t="s">
        <v>99</v>
      </c>
      <c r="I95" s="212"/>
      <c r="J95" s="190"/>
      <c r="K95" s="190" t="s">
        <v>14</v>
      </c>
      <c r="L95" s="190" t="s">
        <v>14</v>
      </c>
      <c r="M95" s="190" t="s">
        <v>14</v>
      </c>
      <c r="N95" s="190" t="s">
        <v>14</v>
      </c>
      <c r="O95" s="190">
        <v>8.696665889484729</v>
      </c>
      <c r="P95" s="190">
        <v>9.925593818563389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2020-06-10T17:15:10Z</dcterms:modified>
  <cp:category/>
  <cp:version/>
  <cp:contentType/>
  <cp:contentStatus/>
</cp:coreProperties>
</file>