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drawings/drawing12.xml" ContentType="application/vnd.openxmlformats-officedocument.drawing+xml"/>
  <Override PartName="/xl/worksheets/sheet5.xml" ContentType="application/vnd.openxmlformats-officedocument.spreadsheetml.worksheet+xml"/>
  <Override PartName="/xl/drawings/drawing14.xml" ContentType="application/vnd.openxmlformats-officedocument.drawing+xml"/>
  <Override PartName="/xl/worksheets/sheet6.xml" ContentType="application/vnd.openxmlformats-officedocument.spreadsheetml.worksheet+xml"/>
  <Override PartName="/xl/drawings/drawing17.xml" ContentType="application/vnd.openxmlformats-officedocument.drawing+xml"/>
  <Override PartName="/xl/worksheets/sheet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13.xml" ContentType="application/vnd.ms-office.chart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3.xml" ContentType="application/vnd.ms-office.chartstyle+xml"/>
  <Override PartName="/xl/charts/colors6.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colors3.xml" ContentType="application/vnd.ms-office.chartcolorstyle+xml"/>
  <Override PartName="/xl/charts/style6.xml" ContentType="application/vnd.ms-office.chartstyle+xml"/>
  <Override PartName="/xl/charts/colors13.xml" ContentType="application/vnd.ms-office.chartcolorstyle+xml"/>
  <Override PartName="/xl/charts/style9.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2.xml" ContentType="application/vnd.ms-office.chartstyle+xml"/>
  <Override PartName="/xl/charts/style11.xml" ContentType="application/vnd.ms-office.chartstyle+xml"/>
  <Override PartName="/xl/charts/colors2.xml" ContentType="application/vnd.ms-office.chartcolorstyle+xml"/>
  <Override PartName="/xl/charts/colors10.xml" ContentType="application/vnd.ms-office.chartcolorstyle+xml"/>
  <Override PartName="/xl/charts/colors9.xml" ContentType="application/vnd.ms-office.chartcolorstyle+xml"/>
  <Override PartName="/xl/charts/style10.xml" ContentType="application/vnd.ms-office.chartstyle+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7035" activeTab="0"/>
  </bookViews>
  <sheets>
    <sheet name="Fig 1 and Fig 2 LM slack" sheetId="3" r:id="rId1"/>
    <sheet name="Fig 3 and Fig 4 LM slack age" sheetId="7" r:id="rId2"/>
    <sheet name="Fig 5 and Fig 6 LMS component" sheetId="8" r:id="rId3"/>
    <sheet name="Fig 7 anf Fig 8 Unemployment" sheetId="1" r:id="rId4"/>
    <sheet name="Fig 9 Pot add LF descr" sheetId="5" r:id="rId5"/>
    <sheet name="Fig 10 and Fig 11 Pot add LF" sheetId="4" r:id="rId6"/>
    <sheet name="Fig 12 nd Fig13 Underemployment" sheetId="2" r:id="rId7"/>
  </sheets>
  <definedNames>
    <definedName name="_xlnm._FilterDatabase" localSheetId="0" hidden="1">'Fig 1 and Fig 2 LM slack'!$A$8:$K$8</definedName>
    <definedName name="_xlnm._FilterDatabase" localSheetId="5" hidden="1">'Fig 10 and Fig 11 Pot add LF'!$A$109:$X$137</definedName>
    <definedName name="_xlnm._FilterDatabase" localSheetId="6" hidden="1">'Fig 12 nd Fig13 Underemployment'!$A$8:$J$8</definedName>
    <definedName name="_xlnm._FilterDatabase" localSheetId="1" hidden="1">'Fig 3 and Fig 4 LM slack age'!$A$39:$D$39</definedName>
    <definedName name="_xlnm._FilterDatabase" localSheetId="2" hidden="1">'Fig 5 and Fig 6 LMS component'!$A$97:$I$97</definedName>
    <definedName name="_xlnm._FilterDatabase" localSheetId="3" hidden="1">'Fig 7 anf Fig 8 Unemployment'!$A$8:$J$8</definedName>
    <definedName name="_xlnm._FilterDatabase" localSheetId="4" hidden="1">'Fig 9 Pot add LF descr'!$A$6:$D$6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<sst xmlns="http://schemas.openxmlformats.org/spreadsheetml/2006/main" count="778" uniqueCount="150">
  <si>
    <t>2019Q4</t>
  </si>
  <si>
    <t>2020Q1</t>
  </si>
  <si>
    <t>European Union - 27 countries (from 2020)</t>
  </si>
  <si>
    <t>Belgium</t>
  </si>
  <si>
    <t>Bulgaria</t>
  </si>
  <si>
    <t>Czechia</t>
  </si>
  <si>
    <t>Denmark</t>
  </si>
  <si>
    <t>Estonia</t>
  </si>
  <si>
    <t>Ireland</t>
  </si>
  <si>
    <t>Greece</t>
  </si>
  <si>
    <t>Spain</t>
  </si>
  <si>
    <t>France</t>
  </si>
  <si>
    <t>France (metropolitan)</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</si>
  <si>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</si>
  <si>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</si>
  <si>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</si>
  <si>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</si>
  <si>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</si>
  <si>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</si>
  <si>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</si>
  <si>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</si>
  <si>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</si>
  <si>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</si>
  <si>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</si>
  <si>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</si>
  <si>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</si>
  <si>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</si>
  <si>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</si>
  <si>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</si>
  <si>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</si>
  <si>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</si>
  <si>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Norway</t>
  </si>
  <si>
    <t>Switzerland</t>
  </si>
  <si>
    <t>North Macedonia</t>
  </si>
  <si>
    <t>Serbia</t>
  </si>
  <si>
    <t>Turkey</t>
  </si>
  <si>
    <t>Total</t>
  </si>
  <si>
    <t>Men</t>
  </si>
  <si>
    <t>Women</t>
  </si>
  <si>
    <t>EU-27</t>
  </si>
  <si>
    <t>Germany</t>
  </si>
  <si>
    <t>Source: Eurostat (data online code:lfsi_sla_q)</t>
  </si>
  <si>
    <t>(in % of the extended labour force)</t>
  </si>
  <si>
    <t>(in % of the population outside the labour force)</t>
  </si>
  <si>
    <t>People available to work but not seeking</t>
  </si>
  <si>
    <t>People seeking work but not immediately available</t>
  </si>
  <si>
    <t>From 15 to 24 years</t>
  </si>
  <si>
    <t>From 25 to 54 years</t>
  </si>
  <si>
    <t>From 55 to 74 years</t>
  </si>
  <si>
    <t>Labour market slack by sex and country, people aged 15-74, 2020Q1</t>
  </si>
  <si>
    <t>Difference in p.p. between 2020Q1 and 2019Q4</t>
  </si>
  <si>
    <r>
      <t>Source:</t>
    </r>
    <r>
      <rPr>
        <sz val="9"/>
        <color theme="1"/>
        <rFont val="Arial"/>
        <family val="2"/>
      </rPr>
      <t xml:space="preserve"> Eurostat (data online code:lfsi_sla_q)</t>
    </r>
  </si>
  <si>
    <t>Labour market slack by age groups and country, 2020Q1</t>
  </si>
  <si>
    <t>Note: Unreliable data for Croatia, Malta and Slovenia for the category 55-74. Not available for Germany.</t>
  </si>
  <si>
    <t>Labour market slack</t>
  </si>
  <si>
    <t>Underemployed part-time workers</t>
  </si>
  <si>
    <t>Unemployment (ILO)</t>
  </si>
  <si>
    <t>Potential additional labour force</t>
  </si>
  <si>
    <t>Note: Unreliable data in Lithuania, Malta and Slovenia for people available to work but not seeking. Unreliable data for in Estonia, Slovenia and North Macedonia in addition to be unavailable in Croatia and Malta for people seeking work but not immediately available. Break in series in Germany.</t>
  </si>
  <si>
    <t>Share of the subcategories of the potential additional labour force i.e. people available to work but not seeking and people seeking work but not immediately available, 15-74, 2020Q1</t>
  </si>
  <si>
    <r>
      <t>Source:</t>
    </r>
    <r>
      <rPr>
        <sz val="9"/>
        <color theme="1"/>
        <rFont val="Arial"/>
        <family val="2"/>
      </rPr>
      <t xml:space="preserve"> Eurostat (data online code:lfsi_sup_q)</t>
    </r>
  </si>
  <si>
    <t>Unemployment rate (ILO) by sex and country, people aged 15-74, 2020Q1</t>
  </si>
  <si>
    <t>Persons available to work but not seeking</t>
  </si>
  <si>
    <t>Persons seeking work but not immediately available</t>
  </si>
  <si>
    <t>TIME</t>
  </si>
  <si>
    <t>2019Q1</t>
  </si>
  <si>
    <t>2019Q2</t>
  </si>
  <si>
    <t>2019Q3</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</si>
  <si>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</si>
  <si>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</si>
  <si>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</si>
  <si>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</si>
  <si>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</si>
  <si>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</si>
  <si>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</si>
  <si>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</si>
  <si>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</si>
  <si>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</si>
  <si>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</si>
  <si>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</si>
  <si>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</si>
  <si>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</si>
  <si>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</si>
  <si>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</si>
  <si>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</si>
  <si>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</si>
  <si>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</si>
  <si>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</si>
  <si>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</si>
  <si>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</si>
  <si>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</si>
  <si>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</si>
  <si>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</si>
  <si>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</si>
  <si>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</si>
  <si>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</si>
  <si>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</si>
  <si>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</si>
  <si>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</si>
  <si>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</si>
  <si>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</si>
  <si>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</si>
  <si>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</si>
  <si>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</si>
  <si>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</si>
  <si>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</si>
  <si>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</si>
  <si>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</si>
  <si>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</si>
  <si>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</si>
  <si>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</si>
  <si>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</si>
  <si>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t>
  </si>
  <si>
    <t>Potential additional Labour Force</t>
  </si>
  <si>
    <t>(% of the extended labour force)</t>
  </si>
  <si>
    <t>Labour market slack by age groups, EU-27 , 2008Q1-2020Q1</t>
  </si>
  <si>
    <t>Note: Break in series in Germany.</t>
  </si>
  <si>
    <t>Note: Unreliable data for underemployment in Estonia, Croatia and Malta (no missing data). Unreliable data for potential additional force for Estonia, Croatia (missing data), Lithuania, Malta (missing data), Romania (missing), Slovenia and North Macedonia. Break in series for Germany.</t>
  </si>
  <si>
    <t>Note: unreliable data by sex for Bulgaria, Czechia, Estonia (males missing), Croatia, Lithuania, Luxembourg, Malta, Slovenia and North Macedonia. Break in series for Germany.</t>
  </si>
  <si>
    <t>Potential additional labour force, people aged 15-74 by sex and country, 2020Q1</t>
  </si>
  <si>
    <t>(in % of the total Labour market slack)</t>
  </si>
  <si>
    <t>(in % of the Labour market slack)</t>
  </si>
  <si>
    <t>(in percentage points)</t>
  </si>
  <si>
    <t>Percentage of extended labour force</t>
  </si>
  <si>
    <t/>
  </si>
  <si>
    <t>x</t>
  </si>
  <si>
    <t>xx</t>
  </si>
  <si>
    <t>Germany (until 1990 former territory of the FRG)</t>
  </si>
  <si>
    <t>b</t>
  </si>
  <si>
    <t>u</t>
  </si>
  <si>
    <t>Increase/Decrease</t>
  </si>
  <si>
    <t>Thousand</t>
  </si>
  <si>
    <t>Diff in Thousand</t>
  </si>
  <si>
    <t>Diff in %</t>
  </si>
  <si>
    <t>Gender gap</t>
  </si>
  <si>
    <t>Potential additional labour force (in % of population outside the labour force)</t>
  </si>
  <si>
    <t>Evolution (based on % and if unavailable, on absolute values): increase=1/stable= / x=stable/ xx=decrease</t>
  </si>
  <si>
    <t>GEO/TIME</t>
  </si>
  <si>
    <t>Flags and footnotes</t>
  </si>
  <si>
    <t xml:space="preserve">111 2019Q4 and min 112 2020Q1 </t>
  </si>
  <si>
    <t>From 0.9 to 1.2</t>
  </si>
  <si>
    <t>From 0.6 to 0.4</t>
  </si>
  <si>
    <t>Note: Unreliable data by sex in Bulgaria, Czechia, Estonia, Croatia (missing), Luxembourg, Hungary, Malta (missing), Romania (missing), Slovenia, Slovakia and North Macedonia. Croatia, Malta and Romania: figures only refers to persons available to work but not seeking. Germany: break in series. It is assumed that Croatia recorded an increase based on absolute values and no based on the shares as for the other countries.</t>
  </si>
  <si>
    <t>Underemployed part-time workers by sex and country, people aged 15-74, 2020Q1</t>
  </si>
  <si>
    <t>Change in the underemployed part-time workers as % of the extended labour force by sex and country, people aged 15-74, 2019Q4-2020Q1</t>
  </si>
  <si>
    <t>Change in the potential additional labour force as % of the extended labour force by sex and country, 15-74, 2020Q1-2019Q4</t>
  </si>
  <si>
    <t>Change in the labour market slack as % of the extended labour force by sex and country, people aged 15-74, 2019Q4-2020Q1</t>
  </si>
  <si>
    <t>Change in the unemployment rate (ILO) as % of the extended labour force by sex and country, people aged 15-74, 2019Q4-2020Q1</t>
  </si>
  <si>
    <t>Share of the components of the Labour market slack, people aged 15-74, EU-27, 2008Q1-2020Q1</t>
  </si>
  <si>
    <t>Share of the components of the Labour market slack, people aged 15-74, by country, 2020Q1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</si>
</sst>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3">
    <font>
      <sz val="11"/>
      <color theme="1"/>
      <name val="Calibri"/>
      <family val="2"/>
      <scheme val="minor"/>
    </font>
    <font>
      <sz val="10"/>
      <name val="Arial"/>
      <family val="2"/>
    </font>
    <font>
      <b/>
      <sz val="9"/>
      <color theme="1"/>
      <name val="Arial"/>
      <family val="2"/>
    </font>
    <font>
      <sz val="9"/>
      <color theme="1"/>
      <name val="Arial"/>
      <family val="2"/>
    </font>
    <font>
      <b/>
      <sz val="12"/>
      <color theme="1"/>
      <name val="Arial"/>
      <family val="2"/>
    </font>
    <font>
      <sz val="10"/>
      <color theme="1"/>
      <name val="Arial"/>
      <family val="2"/>
    </font>
    <font>
      <i/>
      <sz val="9"/>
      <color theme="1"/>
      <name val="Arial"/>
      <family val="2"/>
    </font>
    <font>
      <b/>
      <sz val="8"/>
      <color theme="1"/>
      <name val="Arial"/>
      <family val="2"/>
    </font>
    <font>
      <u val="single"/>
      <sz val="11"/>
      <color theme="10"/>
      <name val="Calibri"/>
      <family val="2"/>
      <scheme val="minor"/>
    </font>
    <font>
      <b/>
      <sz val="9"/>
      <name val="Arial"/>
      <family val="2"/>
    </font>
    <font>
      <sz val="8"/>
      <color theme="1"/>
      <name val="Arial"/>
      <family val="2"/>
    </font>
    <font>
      <b/>
      <sz val="10"/>
      <color theme="1"/>
      <name val="Arial"/>
      <family val="2"/>
    </font>
    <font>
      <b/>
      <sz val="11"/>
      <color theme="1"/>
      <name val="Arial"/>
      <family val="2"/>
    </font>
    <font>
      <sz val="12"/>
      <color rgb="FF000000"/>
      <name val="Arial"/>
      <family val="2"/>
    </font>
    <font>
      <b/>
      <sz val="18"/>
      <color rgb="FF000000"/>
      <name val="Arial"/>
      <family val="2"/>
    </font>
    <font>
      <sz val="11"/>
      <color rgb="FF000000"/>
      <name val="Arial"/>
      <family val="2"/>
    </font>
    <font>
      <b/>
      <sz val="12"/>
      <color rgb="FF000000"/>
      <name val="Arial"/>
      <family val="2"/>
    </font>
    <font>
      <i/>
      <sz val="12"/>
      <name val="Arial"/>
      <family val="2"/>
    </font>
    <font>
      <sz val="12"/>
      <name val="Arial"/>
      <family val="2"/>
    </font>
    <font>
      <sz val="9"/>
      <name val="Arial"/>
      <family val="2"/>
    </font>
    <font>
      <sz val="8"/>
      <color rgb="FF000000"/>
      <name val="Arial"/>
      <family val="2"/>
    </font>
    <font>
      <sz val="10"/>
      <color rgb="FF000000"/>
      <name val="Arial"/>
      <family val="2"/>
    </font>
    <font>
      <sz val="10.5"/>
      <color rgb="FF000000"/>
      <name val="Arial"/>
      <family val="2"/>
    </font>
  </fonts>
  <fills count="7">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s>
  <borders count="71">
    <border>
      <left/>
      <right/>
      <top/>
      <bottom/>
      <diagonal/>
    </border>
    <border>
      <left/>
      <right/>
      <top style="thin">
        <color rgb="FF000000"/>
      </top>
      <bottom/>
    </border>
    <border>
      <left/>
      <right/>
      <top style="hair">
        <color rgb="FFC0C0C0"/>
      </top>
      <bottom/>
    </border>
    <border>
      <left/>
      <right/>
      <top style="thin">
        <color rgb="FF000000"/>
      </top>
      <bottom style="thin">
        <color rgb="FF000000"/>
      </bottom>
    </border>
    <border>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hair">
        <color rgb="FFC0C0C0"/>
      </bottom>
    </border>
    <border>
      <left/>
      <right style="thin">
        <color rgb="FF000000"/>
      </right>
      <top style="thin">
        <color rgb="FF000000"/>
      </top>
      <bottom style="hair">
        <color rgb="FFC0C0C0"/>
      </bottom>
    </border>
    <border>
      <left style="thin">
        <color rgb="FF000000"/>
      </left>
      <right/>
      <top style="hair">
        <color rgb="FFC0C0C0"/>
      </top>
      <bottom style="hair">
        <color rgb="FFC0C0C0"/>
      </bottom>
    </border>
    <border>
      <left/>
      <right style="thin">
        <color rgb="FF000000"/>
      </right>
      <top style="hair">
        <color rgb="FFC0C0C0"/>
      </top>
      <bottom style="hair">
        <color rgb="FFC0C0C0"/>
      </bottom>
    </border>
    <border>
      <left style="thin">
        <color rgb="FF000000"/>
      </left>
      <right/>
      <top style="hair">
        <color rgb="FFC0C0C0"/>
      </top>
      <bottom style="thin">
        <color rgb="FF000000"/>
      </bottom>
    </border>
    <border>
      <left style="hair">
        <color rgb="FFA6A6A6"/>
      </left>
      <right/>
      <top style="hair">
        <color rgb="FFC0C0C0"/>
      </top>
      <bottom style="thin">
        <color rgb="FF000000"/>
      </bottom>
    </border>
    <border>
      <left/>
      <right/>
      <top style="hair">
        <color rgb="FFC0C0C0"/>
      </top>
      <bottom style="thin">
        <color rgb="FF000000"/>
      </bottom>
    </border>
    <border>
      <left/>
      <right style="thin">
        <color rgb="FF000000"/>
      </right>
      <top style="hair">
        <color rgb="FFC0C0C0"/>
      </top>
      <bottom style="thin">
        <color rgb="FF000000"/>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hair">
        <color rgb="FFC0C0C0"/>
      </bottom>
    </border>
    <border>
      <left style="hair">
        <color rgb="FFA6A6A6"/>
      </left>
      <right/>
      <top/>
      <bottom style="hair">
        <color rgb="FFC0C0C0"/>
      </bottom>
    </border>
    <border>
      <left/>
      <right style="hair">
        <color rgb="FFA6A6A6"/>
      </right>
      <top/>
      <bottom style="hair">
        <color rgb="FFC0C0C0"/>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right style="hair">
        <color rgb="FFA6A6A6"/>
      </right>
      <top style="thin">
        <color rgb="FF000000"/>
      </top>
      <bottom/>
    </border>
    <border>
      <left style="hair">
        <color rgb="FFA6A6A6"/>
      </left>
      <right/>
      <top/>
      <bottom/>
    </border>
    <border>
      <left style="thin"/>
      <right/>
      <top style="thin"/>
      <bottom style="hair">
        <color rgb="FFC0C0C0"/>
      </bottom>
    </border>
    <border>
      <left style="thin">
        <color rgb="FF000000"/>
      </left>
      <right/>
      <top style="thin"/>
      <bottom style="hair">
        <color rgb="FFC0C0C0"/>
      </bottom>
    </border>
    <border>
      <left/>
      <right/>
      <top style="thin"/>
      <bottom style="hair">
        <color rgb="FFC0C0C0"/>
      </bottom>
    </border>
    <border>
      <left style="hair">
        <color rgb="FFA6A6A6"/>
      </left>
      <right/>
      <top style="thin"/>
      <bottom style="hair">
        <color rgb="FFC0C0C0"/>
      </bottom>
    </border>
    <border>
      <left/>
      <right style="thin"/>
      <top style="thin"/>
      <bottom style="hair">
        <color rgb="FFC0C0C0"/>
      </bottom>
    </border>
    <border>
      <left style="thin"/>
      <right/>
      <top style="hair">
        <color rgb="FFC0C0C0"/>
      </top>
      <bottom style="hair">
        <color rgb="FFC0C0C0"/>
      </bottom>
    </border>
    <border>
      <left/>
      <right style="thin"/>
      <top style="hair">
        <color rgb="FFC0C0C0"/>
      </top>
      <bottom style="hair">
        <color rgb="FFC0C0C0"/>
      </bottom>
    </border>
    <border>
      <left style="thin"/>
      <right/>
      <top style="hair">
        <color rgb="FFC0C0C0"/>
      </top>
      <bottom style="thin"/>
    </border>
    <border>
      <left style="thin">
        <color rgb="FF000000"/>
      </left>
      <right/>
      <top style="hair">
        <color rgb="FFC0C0C0"/>
      </top>
      <bottom style="thin"/>
    </border>
    <border>
      <left/>
      <right/>
      <top style="hair">
        <color rgb="FFC0C0C0"/>
      </top>
      <bottom style="thin"/>
    </border>
    <border>
      <left/>
      <right style="thin"/>
      <top style="hair">
        <color rgb="FFC0C0C0"/>
      </top>
      <bottom style="thin"/>
    </border>
    <border>
      <left style="thin">
        <color indexed="8"/>
      </left>
      <right style="thin">
        <color indexed="8"/>
      </right>
      <top style="hair">
        <color rgb="FFC0C0C0"/>
      </top>
      <bottom style="hair">
        <color rgb="FFC0C0C0"/>
      </bottom>
    </border>
    <border>
      <left style="thin">
        <color indexed="8"/>
      </left>
      <right style="thin">
        <color indexed="8"/>
      </right>
      <top style="hair">
        <color rgb="FFC0C0C0"/>
      </top>
      <bottom style="thin">
        <color indexed="8"/>
      </bottom>
    </border>
    <border>
      <left style="thin">
        <color indexed="8"/>
      </left>
      <right style="thin">
        <color indexed="8"/>
      </right>
      <top/>
      <bottom style="hair">
        <color rgb="FFC0C0C0"/>
      </bottom>
    </border>
    <border>
      <left style="thin">
        <color indexed="8"/>
      </left>
      <right style="thin">
        <color indexed="8"/>
      </right>
      <top style="thin">
        <color rgb="FF000000"/>
      </top>
      <bottom style="thin">
        <color rgb="FF000000"/>
      </bottom>
    </border>
    <border>
      <left style="thin">
        <color indexed="8"/>
      </left>
      <right/>
      <top style="thin">
        <color rgb="FF000000"/>
      </top>
      <bottom style="thin">
        <color rgb="FF000000"/>
      </bottom>
    </border>
    <border>
      <left style="thin">
        <color rgb="FF000000"/>
      </left>
      <right style="hair">
        <color theme="0" tint="-0.3499799966812134"/>
      </right>
      <top/>
      <bottom style="hair">
        <color rgb="FFC0C0C0"/>
      </bottom>
    </border>
    <border>
      <left style="hair">
        <color theme="0" tint="-0.3499799966812134"/>
      </left>
      <right style="hair">
        <color theme="0" tint="-0.3499799966812134"/>
      </right>
      <top/>
      <bottom style="hair">
        <color rgb="FFC0C0C0"/>
      </bottom>
    </border>
    <border>
      <left style="hair">
        <color theme="0" tint="-0.3499799966812134"/>
      </left>
      <right style="thin">
        <color rgb="FF000000"/>
      </right>
      <top/>
      <bottom style="hair">
        <color rgb="FFC0C0C0"/>
      </bottom>
    </border>
    <border>
      <left style="thin">
        <color rgb="FF000000"/>
      </left>
      <right style="hair">
        <color theme="0" tint="-0.3499799966812134"/>
      </right>
      <top style="hair">
        <color rgb="FFC0C0C0"/>
      </top>
      <bottom style="hair">
        <color rgb="FFC0C0C0"/>
      </bottom>
    </border>
    <border>
      <left style="hair">
        <color theme="0" tint="-0.3499799966812134"/>
      </left>
      <right style="hair">
        <color theme="0" tint="-0.3499799966812134"/>
      </right>
      <top style="hair">
        <color rgb="FFC0C0C0"/>
      </top>
      <bottom style="hair">
        <color rgb="FFC0C0C0"/>
      </bottom>
    </border>
    <border>
      <left style="hair">
        <color theme="0" tint="-0.3499799966812134"/>
      </left>
      <right style="thin">
        <color rgb="FF000000"/>
      </right>
      <top style="hair">
        <color rgb="FFC0C0C0"/>
      </top>
      <bottom style="hair">
        <color rgb="FFC0C0C0"/>
      </bottom>
    </border>
    <border>
      <left style="thin">
        <color rgb="FF000000"/>
      </left>
      <right/>
      <top style="hair">
        <color rgb="FFC0C0C0"/>
      </top>
      <bottom/>
    </border>
    <border>
      <left/>
      <right style="hair">
        <color rgb="FF000000"/>
      </right>
      <top style="hair">
        <color rgb="FFC0C0C0"/>
      </top>
      <bottom/>
    </border>
    <border>
      <left style="thin">
        <color theme="1"/>
      </left>
      <right style="thin">
        <color rgb="FF000000"/>
      </right>
      <top style="hair">
        <color rgb="FFC0C0C0"/>
      </top>
      <bottom style="hair">
        <color rgb="FFC0C0C0"/>
      </bottom>
    </border>
    <border>
      <left/>
      <right style="thin">
        <color rgb="FF000000"/>
      </right>
      <top style="hair">
        <color rgb="FFC0C0C0"/>
      </top>
      <bottom/>
    </border>
    <border>
      <left style="thin">
        <color rgb="FF000000"/>
      </left>
      <right style="hair">
        <color theme="0" tint="-0.3499799966812134"/>
      </right>
      <top style="thin">
        <color rgb="FF000000"/>
      </top>
      <bottom style="thin">
        <color rgb="FF000000"/>
      </bottom>
    </border>
    <border>
      <left style="hair">
        <color theme="0" tint="-0.3499799966812134"/>
      </left>
      <right style="hair">
        <color theme="0" tint="-0.3499799966812134"/>
      </right>
      <top style="thin">
        <color rgb="FF000000"/>
      </top>
      <bottom style="thin">
        <color rgb="FF000000"/>
      </bottom>
    </border>
    <border>
      <left style="hair">
        <color theme="0" tint="-0.3499799966812134"/>
      </left>
      <right style="thin">
        <color rgb="FF000000"/>
      </right>
      <top style="thin">
        <color rgb="FF000000"/>
      </top>
      <bottom style="thin">
        <color rgb="FF000000"/>
      </bottom>
    </border>
    <border>
      <left/>
      <right style="hair">
        <color theme="0" tint="-0.3499799966812134"/>
      </right>
      <top style="thin">
        <color rgb="FF000000"/>
      </top>
      <bottom style="thin">
        <color rgb="FF000000"/>
      </bottom>
    </border>
    <border>
      <left style="hair">
        <color theme="0" tint="-0.3499799966812134"/>
      </left>
      <right/>
      <top style="thin">
        <color rgb="FF000000"/>
      </top>
      <bottom style="thin">
        <color rgb="FF000000"/>
      </bottom>
    </border>
    <border>
      <left style="hair">
        <color theme="0" tint="-0.3499799966812134"/>
      </left>
      <right style="hair">
        <color rgb="FF000000"/>
      </right>
      <top style="thin">
        <color rgb="FF000000"/>
      </top>
      <bottom style="thin">
        <color rgb="FF000000"/>
      </bottom>
    </border>
    <border>
      <left style="thin">
        <color theme="1"/>
      </left>
      <right style="thin">
        <color rgb="FF000000"/>
      </right>
      <top style="thin">
        <color rgb="FF000000"/>
      </top>
      <bottom style="thin">
        <color rgb="FF000000"/>
      </bottom>
    </border>
    <border>
      <left style="thin">
        <color rgb="FF000000"/>
      </left>
      <right style="hair">
        <color theme="0" tint="-0.3499799966812134"/>
      </right>
      <top/>
      <bottom/>
    </border>
    <border>
      <left style="hair">
        <color theme="0" tint="-0.3499799966812134"/>
      </left>
      <right style="hair">
        <color theme="0" tint="-0.3499799966812134"/>
      </right>
      <top/>
      <bottom/>
    </border>
    <border>
      <left style="hair">
        <color theme="0" tint="-0.3499799966812134"/>
      </left>
      <right style="thin">
        <color rgb="FF000000"/>
      </right>
      <top/>
      <bottom/>
    </border>
    <border>
      <left style="thin">
        <color theme="1"/>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hair">
        <color rgb="FF000000"/>
      </right>
      <top style="hair">
        <color rgb="FFC0C0C0"/>
      </top>
      <bottom style="hair">
        <color rgb="FFC0C0C0"/>
      </bottom>
    </border>
    <border>
      <left style="thin">
        <color theme="1"/>
      </left>
      <right style="thin">
        <color rgb="FF000000"/>
      </right>
      <top style="hair">
        <color rgb="FFC0C0C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157">
    <xf numFmtId="0" fontId="0" fillId="0" borderId="0" xfId="0"/>
    <xf numFmtId="0" fontId="2" fillId="2" borderId="0" xfId="0" applyFont="1" applyFill="1"/>
    <xf numFmtId="0" fontId="2" fillId="3" borderId="1" xfId="0" applyFont="1" applyFill="1" applyBorder="1" applyAlignment="1">
      <alignment horizontal="center" vertical="center"/>
    </xf>
    <xf numFmtId="0" fontId="3" fillId="4" borderId="0" xfId="0" applyFont="1" applyFill="1"/>
    <xf numFmtId="0" fontId="2" fillId="5" borderId="1" xfId="0" applyFont="1" applyFill="1" applyBorder="1" applyAlignment="1">
      <alignment horizontal="left"/>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3" fillId="5" borderId="3" xfId="0" applyFont="1" applyFill="1" applyBorder="1"/>
    <xf numFmtId="0" fontId="3" fillId="5" borderId="1" xfId="0" applyNumberFormat="1" applyFont="1" applyFill="1" applyBorder="1"/>
    <xf numFmtId="0" fontId="3" fillId="5" borderId="1" xfId="0" applyFont="1" applyFill="1" applyBorder="1"/>
    <xf numFmtId="0" fontId="2" fillId="4" borderId="4" xfId="0" applyFont="1" applyFill="1" applyBorder="1" applyAlignment="1">
      <alignment horizontal="left"/>
    </xf>
    <xf numFmtId="0" fontId="3" fillId="4" borderId="4" xfId="0" applyNumberFormat="1" applyFont="1" applyFill="1" applyBorder="1"/>
    <xf numFmtId="0" fontId="3" fillId="4" borderId="4" xfId="0" applyFont="1" applyFill="1" applyBorder="1"/>
    <xf numFmtId="0" fontId="2" fillId="4" borderId="5" xfId="0" applyFont="1" applyFill="1" applyBorder="1" applyAlignment="1">
      <alignment horizontal="left"/>
    </xf>
    <xf numFmtId="0" fontId="3" fillId="4" borderId="5" xfId="0" applyNumberFormat="1" applyFont="1" applyFill="1" applyBorder="1"/>
    <xf numFmtId="0" fontId="3" fillId="4" borderId="5" xfId="0" applyFont="1" applyFill="1" applyBorder="1"/>
    <xf numFmtId="0" fontId="2" fillId="4" borderId="2" xfId="0" applyFont="1" applyFill="1" applyBorder="1" applyAlignment="1">
      <alignment horizontal="left"/>
    </xf>
    <xf numFmtId="0" fontId="3" fillId="4" borderId="2" xfId="0" applyFont="1" applyFill="1" applyBorder="1"/>
    <xf numFmtId="0" fontId="2" fillId="3" borderId="6" xfId="0" applyFont="1" applyFill="1" applyBorder="1" applyAlignment="1">
      <alignment horizontal="center" vertical="center"/>
    </xf>
    <xf numFmtId="0" fontId="3" fillId="5" borderId="7" xfId="0" applyNumberFormat="1" applyFont="1" applyFill="1" applyBorder="1"/>
    <xf numFmtId="0" fontId="3" fillId="4" borderId="8" xfId="0" applyNumberFormat="1" applyFont="1" applyFill="1" applyBorder="1"/>
    <xf numFmtId="0" fontId="3" fillId="4" borderId="9" xfId="0" applyNumberFormat="1" applyFont="1" applyFill="1" applyBorder="1"/>
    <xf numFmtId="0" fontId="3" fillId="4" borderId="9" xfId="0" applyFont="1" applyFill="1" applyBorder="1"/>
    <xf numFmtId="0" fontId="3" fillId="4" borderId="6" xfId="0" applyFont="1" applyFill="1" applyBorder="1"/>
    <xf numFmtId="0" fontId="3" fillId="5" borderId="7" xfId="0" applyFont="1" applyFill="1" applyBorder="1"/>
    <xf numFmtId="0" fontId="3" fillId="4" borderId="8" xfId="0" applyFont="1" applyFill="1" applyBorder="1"/>
    <xf numFmtId="0" fontId="4" fillId="4" borderId="0" xfId="0" applyFont="1" applyFill="1" applyAlignment="1">
      <alignment horizontal="left"/>
    </xf>
    <xf numFmtId="0" fontId="5" fillId="4" borderId="0" xfId="0" applyFont="1" applyFill="1" applyAlignment="1">
      <alignment horizontal="left"/>
    </xf>
    <xf numFmtId="0" fontId="6" fillId="4" borderId="0" xfId="0" applyFont="1" applyFill="1" applyAlignment="1">
      <alignment/>
    </xf>
    <xf numFmtId="0" fontId="7"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2" fillId="3" borderId="10" xfId="0" applyFont="1" applyFill="1" applyBorder="1" applyAlignment="1">
      <alignment horizontal="center" vertical="center"/>
    </xf>
    <xf numFmtId="0" fontId="7" fillId="3" borderId="11" xfId="0" applyFont="1" applyFill="1" applyBorder="1" applyAlignment="1">
      <alignment horizontal="center" vertical="center" wrapText="1"/>
    </xf>
    <xf numFmtId="0" fontId="2" fillId="5" borderId="10" xfId="0" applyFont="1" applyFill="1" applyBorder="1" applyAlignment="1">
      <alignment horizontal="left"/>
    </xf>
    <xf numFmtId="0" fontId="3" fillId="5" borderId="11" xfId="0" applyNumberFormat="1" applyFont="1" applyFill="1" applyBorder="1"/>
    <xf numFmtId="0" fontId="2" fillId="4" borderId="12" xfId="0" applyFont="1" applyFill="1" applyBorder="1" applyAlignment="1">
      <alignment horizontal="left"/>
    </xf>
    <xf numFmtId="0" fontId="3" fillId="4" borderId="13" xfId="0" applyNumberFormat="1" applyFont="1" applyFill="1" applyBorder="1"/>
    <xf numFmtId="0" fontId="2" fillId="4" borderId="14" xfId="0" applyFont="1" applyFill="1" applyBorder="1" applyAlignment="1">
      <alignment horizontal="left"/>
    </xf>
    <xf numFmtId="0" fontId="3" fillId="4" borderId="15" xfId="0" applyNumberFormat="1" applyFont="1" applyFill="1" applyBorder="1"/>
    <xf numFmtId="0" fontId="2" fillId="4" borderId="16" xfId="0" applyFont="1" applyFill="1" applyBorder="1" applyAlignment="1">
      <alignment horizontal="left"/>
    </xf>
    <xf numFmtId="0" fontId="3" fillId="4" borderId="17" xfId="0" applyFont="1" applyFill="1" applyBorder="1"/>
    <xf numFmtId="0" fontId="3" fillId="4" borderId="18" xfId="0" applyFont="1" applyFill="1" applyBorder="1"/>
    <xf numFmtId="0" fontId="3" fillId="4" borderId="19" xfId="0" applyFont="1" applyFill="1" applyBorder="1"/>
    <xf numFmtId="0" fontId="3" fillId="4" borderId="0" xfId="0" applyFont="1" applyFill="1" applyAlignment="1">
      <alignment horizontal="left"/>
    </xf>
    <xf numFmtId="0" fontId="3" fillId="5" borderId="20" xfId="0" applyFont="1" applyFill="1" applyBorder="1"/>
    <xf numFmtId="0" fontId="3" fillId="5" borderId="21" xfId="0" applyFont="1" applyFill="1" applyBorder="1"/>
    <xf numFmtId="0" fontId="3" fillId="4" borderId="22" xfId="0" applyFont="1" applyFill="1" applyBorder="1"/>
    <xf numFmtId="0" fontId="3" fillId="4" borderId="23" xfId="0" applyFont="1" applyFill="1" applyBorder="1"/>
    <xf numFmtId="0" fontId="3" fillId="4" borderId="24" xfId="0" applyFont="1" applyFill="1" applyBorder="1"/>
    <xf numFmtId="0" fontId="3" fillId="4" borderId="25" xfId="0" applyFont="1" applyFill="1" applyBorder="1"/>
    <xf numFmtId="0" fontId="3" fillId="4" borderId="26" xfId="0" applyFont="1" applyFill="1" applyBorder="1"/>
    <xf numFmtId="0" fontId="2" fillId="5" borderId="3" xfId="0" applyFont="1" applyFill="1" applyBorder="1" applyAlignment="1">
      <alignment horizontal="left"/>
    </xf>
    <xf numFmtId="0" fontId="2" fillId="4" borderId="22" xfId="0" applyFont="1" applyFill="1" applyBorder="1" applyAlignment="1">
      <alignment horizontal="left"/>
    </xf>
    <xf numFmtId="0" fontId="2" fillId="4" borderId="18" xfId="0" applyFont="1" applyFill="1" applyBorder="1" applyAlignment="1">
      <alignment horizontal="left"/>
    </xf>
    <xf numFmtId="0" fontId="2" fillId="6" borderId="1"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3" fillId="4" borderId="0" xfId="0" applyFont="1" applyFill="1" applyAlignment="1">
      <alignment wrapText="1"/>
    </xf>
    <xf numFmtId="0" fontId="3" fillId="5" borderId="3" xfId="0" applyNumberFormat="1" applyFont="1" applyFill="1" applyBorder="1"/>
    <xf numFmtId="0" fontId="3" fillId="5" borderId="20" xfId="0" applyNumberFormat="1" applyFont="1" applyFill="1" applyBorder="1"/>
    <xf numFmtId="0" fontId="3" fillId="4" borderId="6" xfId="0" applyNumberFormat="1" applyFont="1" applyFill="1" applyBorder="1"/>
    <xf numFmtId="0" fontId="3" fillId="4" borderId="2" xfId="0" applyNumberFormat="1" applyFont="1" applyFill="1" applyBorder="1"/>
    <xf numFmtId="0" fontId="2" fillId="3"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xf numFmtId="0" fontId="3" fillId="4" borderId="23" xfId="0" applyNumberFormat="1" applyFont="1" applyFill="1" applyBorder="1"/>
    <xf numFmtId="0" fontId="3" fillId="4" borderId="22" xfId="0" applyNumberFormat="1" applyFont="1" applyFill="1" applyBorder="1"/>
    <xf numFmtId="0" fontId="0" fillId="4" borderId="0" xfId="0" applyFill="1"/>
    <xf numFmtId="164" fontId="3" fillId="4" borderId="0" xfId="0" applyNumberFormat="1" applyFont="1" applyFill="1"/>
    <xf numFmtId="164" fontId="3" fillId="4" borderId="5" xfId="0" applyNumberFormat="1" applyFont="1" applyFill="1" applyBorder="1"/>
    <xf numFmtId="0" fontId="2" fillId="6" borderId="10" xfId="0" applyFont="1" applyFill="1" applyBorder="1" applyAlignment="1">
      <alignment horizontal="center" vertical="center" wrapText="1"/>
    </xf>
    <xf numFmtId="0" fontId="3" fillId="4" borderId="14" xfId="0" applyFont="1" applyFill="1" applyBorder="1"/>
    <xf numFmtId="164" fontId="3" fillId="4" borderId="28" xfId="0" applyNumberFormat="1" applyFont="1" applyFill="1" applyBorder="1"/>
    <xf numFmtId="164" fontId="3" fillId="4" borderId="0" xfId="0" applyNumberFormat="1" applyFont="1" applyFill="1" applyBorder="1"/>
    <xf numFmtId="164" fontId="3" fillId="4" borderId="14" xfId="0" applyNumberFormat="1" applyFont="1" applyFill="1" applyBorder="1"/>
    <xf numFmtId="0" fontId="0" fillId="4" borderId="14" xfId="0" applyFill="1" applyBorder="1"/>
    <xf numFmtId="0" fontId="0" fillId="4" borderId="5" xfId="0" applyFill="1" applyBorder="1"/>
    <xf numFmtId="0" fontId="2" fillId="4" borderId="29" xfId="0" applyFont="1" applyFill="1" applyBorder="1" applyAlignment="1">
      <alignment horizontal="left"/>
    </xf>
    <xf numFmtId="0" fontId="3" fillId="4" borderId="30" xfId="0" applyFont="1" applyFill="1" applyBorder="1"/>
    <xf numFmtId="0" fontId="3" fillId="4" borderId="31" xfId="0" applyFont="1" applyFill="1" applyBorder="1"/>
    <xf numFmtId="0" fontId="3" fillId="4" borderId="32" xfId="0" applyFont="1" applyFill="1" applyBorder="1"/>
    <xf numFmtId="164" fontId="3" fillId="4" borderId="30" xfId="0" applyNumberFormat="1" applyFont="1" applyFill="1" applyBorder="1"/>
    <xf numFmtId="164" fontId="3" fillId="4" borderId="31" xfId="0" applyNumberFormat="1" applyFont="1" applyFill="1" applyBorder="1"/>
    <xf numFmtId="164" fontId="3" fillId="4" borderId="33" xfId="0" applyNumberFormat="1" applyFont="1" applyFill="1" applyBorder="1"/>
    <xf numFmtId="0" fontId="2" fillId="4" borderId="34" xfId="0" applyFont="1" applyFill="1" applyBorder="1" applyAlignment="1">
      <alignment horizontal="left"/>
    </xf>
    <xf numFmtId="164" fontId="3" fillId="4" borderId="35" xfId="0" applyNumberFormat="1" applyFont="1" applyFill="1" applyBorder="1"/>
    <xf numFmtId="0" fontId="2" fillId="4" borderId="36" xfId="0" applyFont="1" applyFill="1" applyBorder="1" applyAlignment="1">
      <alignment horizontal="left"/>
    </xf>
    <xf numFmtId="0" fontId="3" fillId="4" borderId="37" xfId="0" applyFont="1" applyFill="1" applyBorder="1"/>
    <xf numFmtId="0" fontId="3" fillId="4" borderId="38" xfId="0" applyFont="1" applyFill="1" applyBorder="1"/>
    <xf numFmtId="164" fontId="3" fillId="4" borderId="37" xfId="0" applyNumberFormat="1" applyFont="1" applyFill="1" applyBorder="1"/>
    <xf numFmtId="164" fontId="3" fillId="4" borderId="38" xfId="0" applyNumberFormat="1" applyFont="1" applyFill="1" applyBorder="1"/>
    <xf numFmtId="164" fontId="3" fillId="4" borderId="39" xfId="0" applyNumberFormat="1" applyFont="1" applyFill="1" applyBorder="1"/>
    <xf numFmtId="0" fontId="8" fillId="4" borderId="0" xfId="20" applyFill="1" applyAlignment="1">
      <alignment/>
    </xf>
    <xf numFmtId="165" fontId="3" fillId="4" borderId="25" xfId="15" applyNumberFormat="1" applyFont="1" applyFill="1" applyBorder="1"/>
    <xf numFmtId="165" fontId="3" fillId="4" borderId="26" xfId="15" applyNumberFormat="1" applyFont="1" applyFill="1" applyBorder="1"/>
    <xf numFmtId="165" fontId="3" fillId="5" borderId="21" xfId="15" applyNumberFormat="1" applyFont="1" applyFill="1" applyBorder="1"/>
    <xf numFmtId="166" fontId="1" fillId="0" borderId="40" xfId="0" applyNumberFormat="1" applyFont="1" applyFill="1" applyBorder="1" applyAlignment="1">
      <alignment/>
    </xf>
    <xf numFmtId="166" fontId="1" fillId="0" borderId="41" xfId="0" applyNumberFormat="1" applyFont="1" applyFill="1" applyBorder="1" applyAlignment="1">
      <alignment/>
    </xf>
    <xf numFmtId="0" fontId="9" fillId="0" borderId="40" xfId="0" applyNumberFormat="1" applyFont="1" applyFill="1" applyBorder="1" applyAlignment="1">
      <alignment horizontal="left"/>
    </xf>
    <xf numFmtId="0" fontId="9" fillId="0" borderId="41" xfId="0" applyNumberFormat="1" applyFont="1" applyFill="1" applyBorder="1" applyAlignment="1">
      <alignment horizontal="left"/>
    </xf>
    <xf numFmtId="0" fontId="9" fillId="0" borderId="42" xfId="0" applyNumberFormat="1" applyFont="1" applyFill="1" applyBorder="1" applyAlignment="1">
      <alignment horizontal="left"/>
    </xf>
    <xf numFmtId="166" fontId="1" fillId="0" borderId="42" xfId="0" applyNumberFormat="1" applyFont="1" applyFill="1" applyBorder="1" applyAlignment="1">
      <alignment/>
    </xf>
    <xf numFmtId="0" fontId="9" fillId="6" borderId="43" xfId="0" applyNumberFormat="1" applyFont="1" applyFill="1" applyBorder="1" applyAlignment="1">
      <alignment horizontal="center" vertical="center"/>
    </xf>
    <xf numFmtId="0" fontId="9" fillId="6" borderId="44" xfId="0" applyNumberFormat="1" applyFont="1" applyFill="1" applyBorder="1" applyAlignment="1">
      <alignment horizontal="center" vertical="center"/>
    </xf>
    <xf numFmtId="166" fontId="3" fillId="4" borderId="0" xfId="0" applyNumberFormat="1" applyFont="1" applyFill="1"/>
    <xf numFmtId="0" fontId="3" fillId="4" borderId="0" xfId="0" applyFont="1" applyFill="1" applyBorder="1"/>
    <xf numFmtId="0" fontId="2" fillId="6" borderId="4" xfId="0" applyFont="1" applyFill="1" applyBorder="1" applyAlignment="1">
      <alignment horizontal="center" vertical="center" wrapText="1"/>
    </xf>
    <xf numFmtId="0" fontId="10" fillId="4" borderId="0" xfId="0" applyFont="1" applyFill="1"/>
    <xf numFmtId="0" fontId="2" fillId="6" borderId="5" xfId="0" applyFont="1" applyFill="1" applyBorder="1" applyAlignment="1">
      <alignment horizontal="center" vertical="center" wrapText="1"/>
    </xf>
    <xf numFmtId="0" fontId="2" fillId="6" borderId="5" xfId="0" applyFont="1" applyFill="1" applyBorder="1" applyAlignment="1">
      <alignment vertical="center" wrapText="1"/>
    </xf>
    <xf numFmtId="0" fontId="3" fillId="4" borderId="45" xfId="0" applyFont="1" applyFill="1" applyBorder="1"/>
    <xf numFmtId="0" fontId="3" fillId="4" borderId="46" xfId="0" applyFont="1" applyFill="1" applyBorder="1"/>
    <xf numFmtId="0" fontId="3" fillId="4" borderId="47" xfId="0" applyFont="1" applyFill="1" applyBorder="1"/>
    <xf numFmtId="0" fontId="3" fillId="4" borderId="48" xfId="0" applyFont="1" applyFill="1" applyBorder="1"/>
    <xf numFmtId="0" fontId="3" fillId="4" borderId="49" xfId="0" applyFont="1" applyFill="1" applyBorder="1"/>
    <xf numFmtId="0" fontId="3" fillId="4" borderId="50" xfId="0" applyFont="1" applyFill="1" applyBorder="1"/>
    <xf numFmtId="0" fontId="2" fillId="6" borderId="5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52" xfId="0" applyFont="1" applyFill="1" applyBorder="1" applyAlignment="1">
      <alignment horizontal="center" vertical="center"/>
    </xf>
    <xf numFmtId="0" fontId="11" fillId="4" borderId="53" xfId="0" applyFont="1" applyFill="1" applyBorder="1"/>
    <xf numFmtId="0" fontId="12" fillId="4" borderId="0" xfId="0" applyFont="1" applyFill="1"/>
    <xf numFmtId="0" fontId="2" fillId="4" borderId="0" xfId="0" applyFont="1" applyFill="1" applyBorder="1" applyAlignment="1">
      <alignment horizontal="left"/>
    </xf>
    <xf numFmtId="0" fontId="3" fillId="4" borderId="28" xfId="0" applyNumberFormat="1" applyFont="1" applyFill="1" applyBorder="1"/>
    <xf numFmtId="0" fontId="3" fillId="4" borderId="0" xfId="0" applyNumberFormat="1" applyFont="1" applyFill="1" applyBorder="1"/>
    <xf numFmtId="0" fontId="3" fillId="4" borderId="28" xfId="0" applyFont="1" applyFill="1" applyBorder="1"/>
    <xf numFmtId="0" fontId="2" fillId="6" borderId="54" xfId="0" applyFont="1" applyFill="1" applyBorder="1" applyAlignment="1">
      <alignment horizontal="center" vertical="center"/>
    </xf>
    <xf numFmtId="0" fontId="3" fillId="5" borderId="55" xfId="0" applyFont="1" applyFill="1" applyBorder="1"/>
    <xf numFmtId="0" fontId="3" fillId="5" borderId="56" xfId="0" applyFont="1" applyFill="1" applyBorder="1"/>
    <xf numFmtId="0" fontId="3" fillId="5" borderId="57" xfId="0" applyFont="1" applyFill="1" applyBorder="1"/>
    <xf numFmtId="0" fontId="3" fillId="5" borderId="58" xfId="0" applyFont="1" applyFill="1" applyBorder="1"/>
    <xf numFmtId="0" fontId="3" fillId="5" borderId="59" xfId="0" applyFont="1" applyFill="1" applyBorder="1"/>
    <xf numFmtId="0" fontId="3" fillId="5" borderId="60" xfId="0" applyFont="1" applyFill="1" applyBorder="1"/>
    <xf numFmtId="0" fontId="11" fillId="5" borderId="61" xfId="0" applyFont="1" applyFill="1" applyBorder="1"/>
    <xf numFmtId="0" fontId="3" fillId="0" borderId="0" xfId="0" applyFont="1" applyFill="1" applyBorder="1"/>
    <xf numFmtId="0" fontId="3" fillId="0" borderId="62" xfId="0" applyFont="1" applyFill="1" applyBorder="1"/>
    <xf numFmtId="0" fontId="3" fillId="0" borderId="63" xfId="0" applyFont="1" applyFill="1" applyBorder="1"/>
    <xf numFmtId="0" fontId="3" fillId="0" borderId="64" xfId="0" applyFont="1" applyFill="1" applyBorder="1"/>
    <xf numFmtId="0" fontId="11" fillId="0" borderId="65" xfId="0" applyFont="1" applyFill="1" applyBorder="1"/>
    <xf numFmtId="0" fontId="3" fillId="0" borderId="0" xfId="0" applyFont="1" applyFill="1"/>
    <xf numFmtId="0" fontId="11" fillId="0" borderId="53" xfId="0" applyFont="1" applyFill="1" applyBorder="1"/>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2" fillId="6" borderId="67" xfId="0" applyFont="1" applyFill="1" applyBorder="1" applyAlignment="1">
      <alignment horizontal="center" vertical="center" wrapText="1"/>
    </xf>
    <xf numFmtId="0" fontId="3" fillId="4" borderId="0" xfId="0" applyFont="1" applyFill="1" applyBorder="1" applyAlignment="1">
      <alignment horizontal="center"/>
    </xf>
    <xf numFmtId="0" fontId="3" fillId="4" borderId="68" xfId="0" applyFont="1" applyFill="1" applyBorder="1" applyAlignment="1">
      <alignment horizontal="center"/>
    </xf>
    <xf numFmtId="0" fontId="2" fillId="6" borderId="1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69"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7" fillId="6" borderId="65"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market slack by sex and country, people aged 15-74, 2020Q1</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85"/>
        </c:manualLayout>
      </c:layout>
      <c:overlay val="0"/>
      <c:spPr>
        <a:noFill/>
        <a:ln>
          <a:noFill/>
        </a:ln>
      </c:spPr>
    </c:title>
    <c:plotArea>
      <c:layout>
        <c:manualLayout>
          <c:xMode val="edge"/>
          <c:yMode val="edge"/>
          <c:x val="0.016"/>
          <c:y val="0.15625"/>
          <c:w val="0.96925"/>
          <c:h val="0.542"/>
        </c:manualLayout>
      </c:layout>
      <c:barChart>
        <c:barDir val="col"/>
        <c:grouping val="clustered"/>
        <c:varyColors val="0"/>
        <c:ser>
          <c:idx val="0"/>
          <c:order val="0"/>
          <c:tx>
            <c:strRef>
              <c:f>'Fig 1 and Fig 2 LM slack'!$E$6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 and Fig 2 LM slack'!$A$7:$A$45</c:f>
              <c:strCache/>
            </c:strRef>
          </c:cat>
          <c:val>
            <c:numRef>
              <c:f>'Fig 1 and Fig 2 LM slack'!$E$7:$E$45</c:f>
              <c:numCache/>
            </c:numRef>
          </c:val>
        </c:ser>
        <c:axId val="7117062"/>
        <c:axId val="64053559"/>
      </c:barChart>
      <c:scatterChart>
        <c:scatterStyle val="lineMarker"/>
        <c:varyColors val="0"/>
        <c:ser>
          <c:idx val="1"/>
          <c:order val="1"/>
          <c:tx>
            <c:strRef>
              <c:f>'Fig 1 and Fig 2 LM slack'!$F$6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 and Fig 2 LM slack'!$A$7:$A$45</c:f>
              <c:strCache/>
            </c:strRef>
          </c:xVal>
          <c:yVal>
            <c:numRef>
              <c:f>'Fig 1 and Fig 2 LM slack'!$F$7:$F$45</c:f>
              <c:numCache/>
            </c:numRef>
          </c:yVal>
          <c:smooth val="0"/>
        </c:ser>
        <c:ser>
          <c:idx val="2"/>
          <c:order val="2"/>
          <c:tx>
            <c:strRef>
              <c:f>'Fig 1 and Fig 2 LM slack'!$G$6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1 and Fig 2 LM slack'!$A$7:$A$45</c:f>
              <c:strCache/>
            </c:strRef>
          </c:xVal>
          <c:yVal>
            <c:numRef>
              <c:f>'Fig 1 and Fig 2 LM slack'!$G$7:$G$45</c:f>
              <c:numCache/>
            </c:numRef>
          </c:yVal>
          <c:smooth val="0"/>
        </c:ser>
        <c:axId val="7117062"/>
        <c:axId val="64053559"/>
      </c:scatterChart>
      <c:catAx>
        <c:axId val="711706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64053559"/>
        <c:crosses val="autoZero"/>
        <c:auto val="1"/>
        <c:lblOffset val="100"/>
        <c:noMultiLvlLbl val="0"/>
      </c:catAx>
      <c:valAx>
        <c:axId val="64053559"/>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7117062"/>
        <c:crosses val="autoZero"/>
        <c:crossBetween val="between"/>
        <c:dispUnits/>
      </c:valAx>
      <c:spPr>
        <a:noFill/>
        <a:ln>
          <a:noFill/>
        </a:ln>
      </c:spPr>
    </c:plotArea>
    <c:legend>
      <c:legendPos val="b"/>
      <c:layout>
        <c:manualLayout>
          <c:xMode val="edge"/>
          <c:yMode val="edge"/>
          <c:x val="0.39425"/>
          <c:y val="0.8555"/>
          <c:w val="0.2115"/>
          <c:h val="0.041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Potential additional labour force, people aged 15-74 by sex and country, 2020Q1</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65"/>
        </c:manualLayout>
      </c:layout>
      <c:overlay val="0"/>
      <c:spPr>
        <a:noFill/>
        <a:ln>
          <a:noFill/>
        </a:ln>
      </c:spPr>
    </c:title>
    <c:plotArea>
      <c:layout>
        <c:manualLayout>
          <c:xMode val="edge"/>
          <c:yMode val="edge"/>
          <c:x val="0.01475"/>
          <c:y val="0.131"/>
          <c:w val="0.97075"/>
          <c:h val="0.67125"/>
        </c:manualLayout>
      </c:layout>
      <c:barChart>
        <c:barDir val="col"/>
        <c:grouping val="clustered"/>
        <c:varyColors val="0"/>
        <c:ser>
          <c:idx val="0"/>
          <c:order val="0"/>
          <c:tx>
            <c:strRef>
              <c:f>'Fig 10 and Fig 11 Pot add LF'!$E$6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10 and Fig 11 Pot add LF'!$A$7:$A$45</c:f>
              <c:strCache/>
            </c:strRef>
          </c:cat>
          <c:val>
            <c:numRef>
              <c:f>'Fig 10 and Fig 11 Pot add LF'!$E$7:$E$45</c:f>
              <c:numCache/>
            </c:numRef>
          </c:val>
        </c:ser>
        <c:axId val="47958720"/>
        <c:axId val="28975297"/>
      </c:barChart>
      <c:scatterChart>
        <c:scatterStyle val="lineMarker"/>
        <c:varyColors val="0"/>
        <c:ser>
          <c:idx val="1"/>
          <c:order val="1"/>
          <c:tx>
            <c:strRef>
              <c:f>'Fig 10 and Fig 11 Pot add LF'!$F$6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10 and Fig 11 Pot add LF'!$A$7:$A$45</c:f>
              <c:strCache/>
            </c:strRef>
          </c:xVal>
          <c:yVal>
            <c:numRef>
              <c:f>'Fig 10 and Fig 11 Pot add LF'!$F$7:$F$45</c:f>
              <c:numCache/>
            </c:numRef>
          </c:yVal>
          <c:smooth val="0"/>
        </c:ser>
        <c:ser>
          <c:idx val="2"/>
          <c:order val="2"/>
          <c:tx>
            <c:strRef>
              <c:f>'Fig 10 and Fig 11 Pot add LF'!$G$6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10 and Fig 11 Pot add LF'!$A$7:$A$45</c:f>
              <c:strCache/>
            </c:strRef>
          </c:xVal>
          <c:yVal>
            <c:numRef>
              <c:f>'Fig 10 and Fig 11 Pot add LF'!$G$7:$G$45</c:f>
              <c:numCache/>
            </c:numRef>
          </c:yVal>
          <c:smooth val="0"/>
        </c:ser>
        <c:axId val="47958720"/>
        <c:axId val="28975297"/>
      </c:scatterChart>
      <c:catAx>
        <c:axId val="47958720"/>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28975297"/>
        <c:crosses val="autoZero"/>
        <c:auto val="1"/>
        <c:lblOffset val="100"/>
        <c:noMultiLvlLbl val="0"/>
      </c:catAx>
      <c:valAx>
        <c:axId val="28975297"/>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7958720"/>
        <c:crosses val="autoZero"/>
        <c:crossBetween val="between"/>
        <c:dispUnits/>
      </c:valAx>
      <c:spPr>
        <a:noFill/>
        <a:ln>
          <a:noFill/>
        </a:ln>
      </c:spPr>
    </c:plotArea>
    <c:legend>
      <c:legendPos val="b"/>
      <c:layout>
        <c:manualLayout>
          <c:xMode val="edge"/>
          <c:yMode val="edge"/>
          <c:x val="0.39425"/>
          <c:y val="0.8205"/>
          <c:w val="0.2115"/>
          <c:h val="0.03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potential additional labour force as % of the extended labour force by sex and country, aged 15-74, 2019Q4-2020Q1</a:t>
            </a:r>
            <a:r>
              <a:rPr lang="en-US" cap="none" sz="1600" b="0" u="none" baseline="0">
                <a:solidFill>
                  <a:srgbClr val="000000"/>
                </a:solidFill>
                <a:latin typeface="Arial"/>
                <a:ea typeface="Arial"/>
                <a:cs typeface="Arial"/>
              </a:rPr>
              <a:t>
(in percentage points)</a:t>
            </a:r>
          </a:p>
        </c:rich>
      </c:tx>
      <c:layout>
        <c:manualLayout>
          <c:xMode val="edge"/>
          <c:yMode val="edge"/>
          <c:x val="0.00525"/>
          <c:y val="0.00625"/>
        </c:manualLayout>
      </c:layout>
      <c:overlay val="0"/>
      <c:spPr>
        <a:noFill/>
        <a:ln>
          <a:noFill/>
        </a:ln>
      </c:spPr>
    </c:title>
    <c:plotArea>
      <c:layout>
        <c:manualLayout>
          <c:xMode val="edge"/>
          <c:yMode val="edge"/>
          <c:x val="0.01475"/>
          <c:y val="0.127"/>
          <c:w val="0.97075"/>
          <c:h val="0.6815"/>
        </c:manualLayout>
      </c:layout>
      <c:barChart>
        <c:barDir val="col"/>
        <c:grouping val="clustered"/>
        <c:varyColors val="0"/>
        <c:ser>
          <c:idx val="0"/>
          <c:order val="0"/>
          <c:tx>
            <c:strRef>
              <c:f>'Fig 10 and Fig 11 Pot add LF'!$H$6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10 and Fig 11 Pot add LF'!$A$7:$A$45</c:f>
              <c:strCache/>
            </c:strRef>
          </c:cat>
          <c:val>
            <c:numRef>
              <c:f>'Fig 10 and Fig 11 Pot add LF'!$H$7:$H$45</c:f>
              <c:numCache/>
            </c:numRef>
          </c:val>
        </c:ser>
        <c:axId val="59451082"/>
        <c:axId val="65297691"/>
      </c:barChart>
      <c:scatterChart>
        <c:scatterStyle val="lineMarker"/>
        <c:varyColors val="0"/>
        <c:ser>
          <c:idx val="1"/>
          <c:order val="1"/>
          <c:tx>
            <c:strRef>
              <c:f>'Fig 10 and Fig 11 Pot add LF'!$I$6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10 and Fig 11 Pot add LF'!$A$7:$A$45</c:f>
              <c:strCache/>
            </c:strRef>
          </c:xVal>
          <c:yVal>
            <c:numRef>
              <c:f>'Fig 10 and Fig 11 Pot add LF'!$I$7:$I$45</c:f>
              <c:numCache/>
            </c:numRef>
          </c:yVal>
          <c:smooth val="0"/>
        </c:ser>
        <c:ser>
          <c:idx val="2"/>
          <c:order val="2"/>
          <c:tx>
            <c:strRef>
              <c:f>'Fig 10 and Fig 11 Pot add LF'!$J$6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10 and Fig 11 Pot add LF'!$A$7:$A$45</c:f>
              <c:strCache/>
            </c:strRef>
          </c:xVal>
          <c:yVal>
            <c:numRef>
              <c:f>'Fig 10 and Fig 11 Pot add LF'!$J$7:$J$45</c:f>
              <c:numCache/>
            </c:numRef>
          </c:yVal>
          <c:smooth val="0"/>
        </c:ser>
        <c:axId val="59451082"/>
        <c:axId val="65297691"/>
      </c:scatterChart>
      <c:catAx>
        <c:axId val="59451082"/>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65297691"/>
        <c:crosses val="autoZero"/>
        <c:auto val="1"/>
        <c:lblOffset val="100"/>
        <c:noMultiLvlLbl val="0"/>
      </c:catAx>
      <c:valAx>
        <c:axId val="65297691"/>
        <c:scaling>
          <c:orientation val="minMax"/>
          <c:min val="-0.5"/>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59451082"/>
        <c:crosses val="autoZero"/>
        <c:crossBetween val="between"/>
        <c:dispUnits/>
      </c:valAx>
      <c:spPr>
        <a:noFill/>
        <a:ln>
          <a:noFill/>
        </a:ln>
      </c:spPr>
    </c:plotArea>
    <c:legend>
      <c:legendPos val="b"/>
      <c:layout>
        <c:manualLayout>
          <c:xMode val="edge"/>
          <c:yMode val="edge"/>
          <c:x val="0.39425"/>
          <c:y val="0.826"/>
          <c:w val="0.2115"/>
          <c:h val="0.03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Underemployed part-time workers by sex and country, people aged 15-74, 2020Q1</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95"/>
        </c:manualLayout>
      </c:layout>
      <c:overlay val="0"/>
      <c:spPr>
        <a:noFill/>
        <a:ln>
          <a:noFill/>
        </a:ln>
      </c:spPr>
    </c:title>
    <c:plotArea>
      <c:layout>
        <c:manualLayout>
          <c:layoutTarget val="inner"/>
          <c:xMode val="edge"/>
          <c:yMode val="edge"/>
          <c:x val="0.04825"/>
          <c:y val="0.18375"/>
          <c:w val="0.937"/>
          <c:h val="0.35875"/>
        </c:manualLayout>
      </c:layout>
      <c:barChart>
        <c:barDir val="col"/>
        <c:grouping val="clustered"/>
        <c:varyColors val="0"/>
        <c:ser>
          <c:idx val="0"/>
          <c:order val="0"/>
          <c:tx>
            <c:strRef>
              <c:f>'Fig 12 nd Fig13 Underemployment'!$E$6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12 nd Fig13 Underemployment'!$A$7:$A$45</c:f>
              <c:strCache/>
            </c:strRef>
          </c:cat>
          <c:val>
            <c:numRef>
              <c:f>'Fig 12 nd Fig13 Underemployment'!$E$7:$E$45</c:f>
              <c:numCache/>
            </c:numRef>
          </c:val>
        </c:ser>
        <c:axId val="50808308"/>
        <c:axId val="54621589"/>
      </c:barChart>
      <c:scatterChart>
        <c:scatterStyle val="lineMarker"/>
        <c:varyColors val="0"/>
        <c:ser>
          <c:idx val="1"/>
          <c:order val="1"/>
          <c:tx>
            <c:strRef>
              <c:f>'Fig 12 nd Fig13 Underemployment'!$F$6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12 nd Fig13 Underemployment'!$A$7:$A$45</c:f>
              <c:strCache/>
            </c:strRef>
          </c:xVal>
          <c:yVal>
            <c:numRef>
              <c:f>'Fig 12 nd Fig13 Underemployment'!$F$7:$F$45</c:f>
              <c:numCache/>
            </c:numRef>
          </c:yVal>
          <c:smooth val="0"/>
        </c:ser>
        <c:ser>
          <c:idx val="2"/>
          <c:order val="2"/>
          <c:tx>
            <c:strRef>
              <c:f>'Fig 12 nd Fig13 Underemployment'!$G$6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12 nd Fig13 Underemployment'!$A$7:$A$45</c:f>
              <c:strCache/>
            </c:strRef>
          </c:xVal>
          <c:yVal>
            <c:numRef>
              <c:f>'Fig 12 nd Fig13 Underemployment'!$G$7:$G$45</c:f>
              <c:numCache/>
            </c:numRef>
          </c:yVal>
          <c:smooth val="0"/>
        </c:ser>
        <c:axId val="50808308"/>
        <c:axId val="54621589"/>
      </c:scatterChart>
      <c:catAx>
        <c:axId val="5080830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54621589"/>
        <c:crosses val="autoZero"/>
        <c:auto val="1"/>
        <c:lblOffset val="100"/>
        <c:noMultiLvlLbl val="0"/>
      </c:catAx>
      <c:valAx>
        <c:axId val="54621589"/>
        <c:scaling>
          <c:orientation val="minMax"/>
          <c:max val="1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50808308"/>
        <c:crosses val="autoZero"/>
        <c:crossBetween val="between"/>
        <c:dispUnits/>
      </c:valAx>
      <c:spPr>
        <a:noFill/>
        <a:ln>
          <a:noFill/>
        </a:ln>
      </c:spPr>
    </c:plotArea>
    <c:legend>
      <c:legendPos val="b"/>
      <c:layout>
        <c:manualLayout>
          <c:xMode val="edge"/>
          <c:yMode val="edge"/>
          <c:x val="0.39425"/>
          <c:y val="0.80775"/>
          <c:w val="0.2115"/>
          <c:h val="0.04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underemployed part-time workers as % of the extended labour force by sex and country, people aged 15-74, 2019Q4-2020Q1</a:t>
            </a:r>
            <a:r>
              <a:rPr lang="en-US" cap="none" sz="1600" b="0" u="none" baseline="0">
                <a:solidFill>
                  <a:srgbClr val="000000"/>
                </a:solidFill>
                <a:latin typeface="Arial"/>
                <a:ea typeface="Arial"/>
                <a:cs typeface="Arial"/>
              </a:rPr>
              <a:t>
(in percentage points)</a:t>
            </a:r>
          </a:p>
        </c:rich>
      </c:tx>
      <c:layout>
        <c:manualLayout>
          <c:xMode val="edge"/>
          <c:yMode val="edge"/>
          <c:x val="0.00525"/>
          <c:y val="0.0075"/>
        </c:manualLayout>
      </c:layout>
      <c:overlay val="0"/>
      <c:spPr>
        <a:noFill/>
        <a:ln>
          <a:noFill/>
        </a:ln>
      </c:spPr>
    </c:title>
    <c:plotArea>
      <c:layout>
        <c:manualLayout>
          <c:xMode val="edge"/>
          <c:yMode val="edge"/>
          <c:x val="0.01475"/>
          <c:y val="0.1915"/>
          <c:w val="0.97075"/>
          <c:h val="0.6325"/>
        </c:manualLayout>
      </c:layout>
      <c:barChart>
        <c:barDir val="col"/>
        <c:grouping val="clustered"/>
        <c:varyColors val="0"/>
        <c:ser>
          <c:idx val="0"/>
          <c:order val="0"/>
          <c:tx>
            <c:strRef>
              <c:f>'Fig 12 nd Fig13 Underemployment'!$H$6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12 nd Fig13 Underemployment'!$A$7:$A$45</c:f>
              <c:strCache/>
            </c:strRef>
          </c:cat>
          <c:val>
            <c:numRef>
              <c:f>'Fig 12 nd Fig13 Underemployment'!$H$7:$H$45</c:f>
              <c:numCache/>
            </c:numRef>
          </c:val>
        </c:ser>
        <c:axId val="21832254"/>
        <c:axId val="62272559"/>
      </c:barChart>
      <c:scatterChart>
        <c:scatterStyle val="lineMarker"/>
        <c:varyColors val="0"/>
        <c:ser>
          <c:idx val="1"/>
          <c:order val="1"/>
          <c:tx>
            <c:strRef>
              <c:f>'Fig 12 nd Fig13 Underemployment'!$I$6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12 nd Fig13 Underemployment'!$A$7:$A$45</c:f>
              <c:strCache/>
            </c:strRef>
          </c:xVal>
          <c:yVal>
            <c:numRef>
              <c:f>'Fig 12 nd Fig13 Underemployment'!$I$7:$I$45</c:f>
              <c:numCache/>
            </c:numRef>
          </c:yVal>
          <c:smooth val="0"/>
        </c:ser>
        <c:ser>
          <c:idx val="2"/>
          <c:order val="2"/>
          <c:tx>
            <c:strRef>
              <c:f>'Fig 12 nd Fig13 Underemployment'!$J$6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12 nd Fig13 Underemployment'!$A$7:$A$45</c:f>
              <c:strCache/>
            </c:strRef>
          </c:xVal>
          <c:yVal>
            <c:numRef>
              <c:f>'Fig 12 nd Fig13 Underemployment'!$J$7:$J$45</c:f>
              <c:numCache/>
            </c:numRef>
          </c:yVal>
          <c:smooth val="0"/>
        </c:ser>
        <c:axId val="21832254"/>
        <c:axId val="62272559"/>
      </c:scatterChart>
      <c:catAx>
        <c:axId val="21832254"/>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62272559"/>
        <c:crosses val="autoZero"/>
        <c:auto val="1"/>
        <c:lblOffset val="100"/>
        <c:noMultiLvlLbl val="0"/>
      </c:catAx>
      <c:valAx>
        <c:axId val="62272559"/>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21832254"/>
        <c:crosses val="autoZero"/>
        <c:crossBetween val="between"/>
        <c:dispUnits/>
      </c:valAx>
      <c:spPr>
        <a:noFill/>
        <a:ln>
          <a:noFill/>
        </a:ln>
      </c:spPr>
    </c:plotArea>
    <c:legend>
      <c:legendPos val="b"/>
      <c:layout>
        <c:manualLayout>
          <c:xMode val="edge"/>
          <c:yMode val="edge"/>
          <c:x val="0.39425"/>
          <c:y val="0.845"/>
          <c:w val="0.2115"/>
          <c:h val="0.03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0"/>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labour market slack as % of the extended labour force by sex and country, people aged 15-74, 2019Q4-2020Q1</a:t>
            </a:r>
            <a:r>
              <a:rPr lang="en-US" cap="none" sz="1600" b="0" u="none" baseline="0">
                <a:solidFill>
                  <a:srgbClr val="000000"/>
                </a:solidFill>
                <a:latin typeface="Arial"/>
                <a:ea typeface="Arial"/>
                <a:cs typeface="Arial"/>
              </a:rPr>
              <a:t>
(in percentage points)</a:t>
            </a:r>
          </a:p>
        </c:rich>
      </c:tx>
      <c:layout>
        <c:manualLayout>
          <c:xMode val="edge"/>
          <c:yMode val="edge"/>
          <c:x val="0.01725"/>
          <c:y val="0.00225"/>
        </c:manualLayout>
      </c:layout>
      <c:overlay val="0"/>
      <c:spPr>
        <a:noFill/>
        <a:ln>
          <a:noFill/>
        </a:ln>
      </c:spPr>
    </c:title>
    <c:plotArea>
      <c:layout>
        <c:manualLayout>
          <c:xMode val="edge"/>
          <c:yMode val="edge"/>
          <c:x val="0.0165"/>
          <c:y val="0.173"/>
          <c:w val="0.96875"/>
          <c:h val="0.6715"/>
        </c:manualLayout>
      </c:layout>
      <c:barChart>
        <c:barDir val="col"/>
        <c:grouping val="clustered"/>
        <c:varyColors val="0"/>
        <c:ser>
          <c:idx val="0"/>
          <c:order val="0"/>
          <c:tx>
            <c:strRef>
              <c:f>'Fig 1 and Fig 2 LM slack'!$H$6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 and Fig 2 LM slack'!$A$7:$A$45</c:f>
              <c:strCache/>
            </c:strRef>
          </c:cat>
          <c:val>
            <c:numRef>
              <c:f>'Fig 1 and Fig 2 LM slack'!$H$7:$H$45</c:f>
              <c:numCache/>
            </c:numRef>
          </c:val>
        </c:ser>
        <c:gapWidth val="182"/>
        <c:axId val="39611120"/>
        <c:axId val="20955761"/>
      </c:barChart>
      <c:scatterChart>
        <c:scatterStyle val="lineMarker"/>
        <c:varyColors val="0"/>
        <c:ser>
          <c:idx val="1"/>
          <c:order val="1"/>
          <c:tx>
            <c:strRef>
              <c:f>'Fig 1 and Fig 2 LM slack'!$I$6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 and Fig 2 LM slack'!$A$7:$A$45</c:f>
              <c:strCache/>
            </c:strRef>
          </c:xVal>
          <c:yVal>
            <c:numRef>
              <c:f>'Fig 1 and Fig 2 LM slack'!$I$7:$I$45</c:f>
              <c:numCache/>
            </c:numRef>
          </c:yVal>
          <c:smooth val="0"/>
        </c:ser>
        <c:ser>
          <c:idx val="2"/>
          <c:order val="2"/>
          <c:tx>
            <c:strRef>
              <c:f>'Fig 1 and Fig 2 LM slack'!$J$6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1 and Fig 2 LM slack'!$A$7:$A$45</c:f>
              <c:strCache/>
            </c:strRef>
          </c:xVal>
          <c:yVal>
            <c:numRef>
              <c:f>'Fig 1 and Fig 2 LM slack'!$J$7:$J$45</c:f>
              <c:numCache/>
            </c:numRef>
          </c:yVal>
          <c:smooth val="0"/>
        </c:ser>
        <c:axId val="39611120"/>
        <c:axId val="20955761"/>
      </c:scatterChart>
      <c:catAx>
        <c:axId val="39611120"/>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20955761"/>
        <c:crosses val="autoZero"/>
        <c:auto val="1"/>
        <c:lblOffset val="100"/>
        <c:noMultiLvlLbl val="0"/>
      </c:catAx>
      <c:valAx>
        <c:axId val="20955761"/>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39611120"/>
        <c:crosses val="autoZero"/>
        <c:crossBetween val="between"/>
        <c:dispUnits/>
      </c:valAx>
      <c:spPr>
        <a:noFill/>
        <a:ln>
          <a:noFill/>
        </a:ln>
      </c:spPr>
    </c:plotArea>
    <c:legend>
      <c:legendPos val="b"/>
      <c:layout>
        <c:manualLayout>
          <c:xMode val="edge"/>
          <c:yMode val="edge"/>
          <c:x val="0.39425"/>
          <c:y val="0.8535"/>
          <c:w val="0.2115"/>
          <c:h val="0.04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market slack by age groups and country, 2020Q1</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95"/>
        </c:manualLayout>
      </c:layout>
      <c:overlay val="0"/>
      <c:spPr>
        <a:noFill/>
        <a:ln>
          <a:noFill/>
        </a:ln>
      </c:spPr>
    </c:title>
    <c:plotArea>
      <c:layout>
        <c:manualLayout>
          <c:xMode val="edge"/>
          <c:yMode val="edge"/>
          <c:x val="0.01475"/>
          <c:y val="0.13875"/>
          <c:w val="0.97075"/>
          <c:h val="0.67725"/>
        </c:manualLayout>
      </c:layout>
      <c:lineChart>
        <c:grouping val="standard"/>
        <c:varyColors val="0"/>
        <c:ser>
          <c:idx val="0"/>
          <c:order val="0"/>
          <c:tx>
            <c:strRef>
              <c:f>'Fig 3 and Fig 4 LM slack age'!$B$4</c:f>
              <c:strCache>
                <c:ptCount val="1"/>
                <c:pt idx="0">
                  <c:v>From 15 to 24 years</c:v>
                </c:pt>
              </c:strCache>
            </c:strRef>
          </c:tx>
          <c:spPr>
            <a:ln w="1905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 3 and Fig 4 LM slack age'!$A$5:$A$42</c:f>
              <c:strCache/>
            </c:strRef>
          </c:cat>
          <c:val>
            <c:numRef>
              <c:f>'Fig 3 and Fig 4 LM slack age'!$B$5:$B$42</c:f>
              <c:numCache/>
            </c:numRef>
          </c:val>
          <c:smooth val="0"/>
        </c:ser>
        <c:ser>
          <c:idx val="1"/>
          <c:order val="1"/>
          <c:tx>
            <c:strRef>
              <c:f>'Fig 3 and Fig 4 LM slack age'!$C$4</c:f>
              <c:strCache>
                <c:ptCount val="1"/>
                <c:pt idx="0">
                  <c:v>From 25 to 54 years</c:v>
                </c:pt>
              </c:strCache>
            </c:strRef>
          </c:tx>
          <c:spPr>
            <a:ln w="1905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 3 and Fig 4 LM slack age'!$A$5:$A$42</c:f>
              <c:strCache/>
            </c:strRef>
          </c:cat>
          <c:val>
            <c:numRef>
              <c:f>'Fig 3 and Fig 4 LM slack age'!$C$5:$C$42</c:f>
              <c:numCache/>
            </c:numRef>
          </c:val>
          <c:smooth val="0"/>
        </c:ser>
        <c:ser>
          <c:idx val="2"/>
          <c:order val="2"/>
          <c:tx>
            <c:strRef>
              <c:f>'Fig 3 and Fig 4 LM slack age'!$D$4</c:f>
              <c:strCache>
                <c:ptCount val="1"/>
                <c:pt idx="0">
                  <c:v>From 55 to 74 years</c:v>
                </c:pt>
              </c:strCache>
            </c:strRef>
          </c:tx>
          <c:spPr>
            <a:ln w="1905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 3 and Fig 4 LM slack age'!$A$5:$A$42</c:f>
              <c:strCache/>
            </c:strRef>
          </c:cat>
          <c:val>
            <c:numRef>
              <c:f>'Fig 3 and Fig 4 LM slack age'!$D$5:$D$42</c:f>
              <c:numCache/>
            </c:numRef>
          </c:val>
          <c:smooth val="0"/>
        </c:ser>
        <c:marker val="1"/>
        <c:axId val="54384122"/>
        <c:axId val="19695051"/>
      </c:lineChart>
      <c:catAx>
        <c:axId val="54384122"/>
        <c:scaling>
          <c:orientation val="minMax"/>
        </c:scaling>
        <c:axPos val="b"/>
        <c:majorGridlines>
          <c:spPr>
            <a:ln w="3175" cap="flat" cmpd="sng">
              <a:solidFill>
                <a:srgbClr val="C0C0C0"/>
              </a:solidFill>
              <a:prstDash val="sysDash"/>
              <a:round/>
            </a:ln>
          </c:spPr>
        </c:majorGridlines>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19695051"/>
        <c:crosses val="autoZero"/>
        <c:auto val="1"/>
        <c:lblOffset val="100"/>
        <c:noMultiLvlLbl val="0"/>
      </c:catAx>
      <c:valAx>
        <c:axId val="19695051"/>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w="9525">
            <a:noFill/>
            <a:round/>
          </a:ln>
        </c:spPr>
        <c:crossAx val="54384122"/>
        <c:crosses val="autoZero"/>
        <c:crossBetween val="between"/>
        <c:dispUnits/>
      </c:valAx>
      <c:spPr>
        <a:noFill/>
        <a:ln>
          <a:noFill/>
        </a:ln>
      </c:spPr>
    </c:plotArea>
    <c:legend>
      <c:legendPos val="b"/>
      <c:layout>
        <c:manualLayout>
          <c:xMode val="edge"/>
          <c:yMode val="edge"/>
          <c:x val="0.2005"/>
          <c:y val="0.84175"/>
          <c:w val="0.59025"/>
          <c:h val="0.04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0"/>
    <c:dispBlanksAs val="span"/>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market slack by age groups, EU-27, 2008Q1-2020Q1</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825"/>
        </c:manualLayout>
      </c:layout>
      <c:overlay val="0"/>
      <c:spPr>
        <a:noFill/>
        <a:ln>
          <a:noFill/>
        </a:ln>
      </c:spPr>
    </c:title>
    <c:plotArea>
      <c:layout>
        <c:manualLayout>
          <c:xMode val="edge"/>
          <c:yMode val="edge"/>
          <c:x val="0.01475"/>
          <c:y val="0.12"/>
          <c:w val="0.97075"/>
          <c:h val="0.7205"/>
        </c:manualLayout>
      </c:layout>
      <c:lineChart>
        <c:grouping val="standard"/>
        <c:varyColors val="0"/>
        <c:ser>
          <c:idx val="0"/>
          <c:order val="0"/>
          <c:tx>
            <c:strRef>
              <c:f>'Fig 3 and Fig 4 LM slack age'!$B$50</c:f>
              <c:strCache>
                <c:ptCount val="1"/>
                <c:pt idx="0">
                  <c:v>From 15 to 24 years</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 3 and Fig 4 LM slack age'!$A$51:$A$99</c:f>
              <c:strCache/>
            </c:strRef>
          </c:cat>
          <c:val>
            <c:numRef>
              <c:f>'Fig 3 and Fig 4 LM slack age'!$B$51:$B$99</c:f>
              <c:numCache/>
            </c:numRef>
          </c:val>
          <c:smooth val="0"/>
        </c:ser>
        <c:ser>
          <c:idx val="1"/>
          <c:order val="1"/>
          <c:tx>
            <c:strRef>
              <c:f>'Fig 3 and Fig 4 LM slack age'!$C$50</c:f>
              <c:strCache>
                <c:ptCount val="1"/>
                <c:pt idx="0">
                  <c:v>From 25 to 54 years</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 3 and Fig 4 LM slack age'!$A$51:$A$99</c:f>
              <c:strCache/>
            </c:strRef>
          </c:cat>
          <c:val>
            <c:numRef>
              <c:f>'Fig 3 and Fig 4 LM slack age'!$C$51:$C$99</c:f>
              <c:numCache/>
            </c:numRef>
          </c:val>
          <c:smooth val="0"/>
        </c:ser>
        <c:ser>
          <c:idx val="2"/>
          <c:order val="2"/>
          <c:tx>
            <c:strRef>
              <c:f>'Fig 3 and Fig 4 LM slack age'!$D$50</c:f>
              <c:strCache>
                <c:ptCount val="1"/>
                <c:pt idx="0">
                  <c:v>From 55 to 74 years</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 3 and Fig 4 LM slack age'!$A$51:$A$99</c:f>
              <c:strCache/>
            </c:strRef>
          </c:cat>
          <c:val>
            <c:numRef>
              <c:f>'Fig 3 and Fig 4 LM slack age'!$D$51:$D$99</c:f>
              <c:numCache/>
            </c:numRef>
          </c:val>
          <c:smooth val="0"/>
        </c:ser>
        <c:axId val="43037732"/>
        <c:axId val="51795269"/>
      </c:lineChart>
      <c:catAx>
        <c:axId val="4303773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a:lstStyle/>
          <a:p>
            <a:pPr>
              <a:defRPr lang="en-US" cap="none" sz="1050" b="0" i="0" u="none" baseline="0">
                <a:solidFill>
                  <a:srgbClr val="000000"/>
                </a:solidFill>
                <a:latin typeface="Arial"/>
                <a:ea typeface="Arial"/>
                <a:cs typeface="Arial"/>
              </a:defRPr>
            </a:pPr>
          </a:p>
        </c:txPr>
        <c:crossAx val="51795269"/>
        <c:crosses val="autoZero"/>
        <c:auto val="1"/>
        <c:lblOffset val="100"/>
        <c:noMultiLvlLbl val="0"/>
      </c:catAx>
      <c:valAx>
        <c:axId val="51795269"/>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3037732"/>
        <c:crosses val="autoZero"/>
        <c:crossBetween val="between"/>
        <c:dispUnits/>
      </c:valAx>
      <c:spPr>
        <a:noFill/>
        <a:ln>
          <a:noFill/>
        </a:ln>
      </c:spPr>
    </c:plotArea>
    <c:legend>
      <c:legendPos val="b"/>
      <c:layout>
        <c:manualLayout>
          <c:xMode val="edge"/>
          <c:yMode val="edge"/>
          <c:x val="0.17175"/>
          <c:y val="0.863"/>
          <c:w val="0.65625"/>
          <c:h val="0.03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the components of the labour market slack, people aged 15-74, by country, 2020Q1</a:t>
            </a:r>
            <a:r>
              <a:rPr lang="en-US" cap="none" sz="1600" b="0" u="none" baseline="0">
                <a:solidFill>
                  <a:srgbClr val="000000"/>
                </a:solidFill>
                <a:latin typeface="Arial"/>
                <a:ea typeface="Arial"/>
                <a:cs typeface="Arial"/>
              </a:rPr>
              <a:t>
(in % of the labour market slack)</a:t>
            </a:r>
          </a:p>
        </c:rich>
      </c:tx>
      <c:layout>
        <c:manualLayout>
          <c:xMode val="edge"/>
          <c:yMode val="edge"/>
          <c:x val="0.00525"/>
          <c:y val="0.0075"/>
        </c:manualLayout>
      </c:layout>
      <c:overlay val="0"/>
      <c:spPr>
        <a:noFill/>
        <a:ln>
          <a:noFill/>
        </a:ln>
      </c:spPr>
    </c:title>
    <c:plotArea>
      <c:layout>
        <c:manualLayout>
          <c:xMode val="edge"/>
          <c:yMode val="edge"/>
          <c:x val="0.00525"/>
          <c:y val="0.11775"/>
          <c:w val="0.99325"/>
          <c:h val="0.721"/>
        </c:manualLayout>
      </c:layout>
      <c:barChart>
        <c:barDir val="bar"/>
        <c:grouping val="stacked"/>
        <c:varyColors val="0"/>
        <c:ser>
          <c:idx val="0"/>
          <c:order val="0"/>
          <c:tx>
            <c:strRef>
              <c:f>'Fig 5 and Fig 6 LMS component'!$G$61</c:f>
              <c:strCache>
                <c:ptCount val="1"/>
                <c:pt idx="0">
                  <c:v>Unemployment (ILO)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'Fig 5 and Fig 6 LMS component'!$A$62:$A$100</c:f>
              <c:strCache/>
            </c:strRef>
          </c:cat>
          <c:val>
            <c:numRef>
              <c:f>'Fig 5 and Fig 6 LMS component'!$G$62:$G$100</c:f>
              <c:numCache/>
            </c:numRef>
          </c:val>
        </c:ser>
        <c:ser>
          <c:idx val="3"/>
          <c:order val="1"/>
          <c:tx>
            <c:strRef>
              <c:f>'Fig 5 and Fig 6 LMS component'!$H$61</c:f>
              <c:strCache>
                <c:ptCount val="1"/>
                <c:pt idx="0">
                  <c:v>Underemployed part-time workers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'Fig 5 and Fig 6 LMS component'!$A$62:$A$100</c:f>
              <c:strCache/>
            </c:strRef>
          </c:cat>
          <c:val>
            <c:numRef>
              <c:f>'Fig 5 and Fig 6 LMS component'!$H$62:$H$100</c:f>
              <c:numCache/>
            </c:numRef>
          </c:val>
        </c:ser>
        <c:ser>
          <c:idx val="2"/>
          <c:order val="2"/>
          <c:tx>
            <c:strRef>
              <c:f>'Fig 5 and Fig 6 LMS component'!$I$61</c:f>
              <c:strCache>
                <c:ptCount val="1"/>
                <c:pt idx="0">
                  <c:v>Potential additional Labour Force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'Fig 5 and Fig 6 LMS component'!$A$62:$A$100</c:f>
              <c:strCache/>
            </c:strRef>
          </c:cat>
          <c:val>
            <c:numRef>
              <c:f>'Fig 5 and Fig 6 LMS component'!$I$62:$I$100</c:f>
              <c:numCache/>
            </c:numRef>
          </c:val>
        </c:ser>
        <c:overlap val="100"/>
        <c:gapWidth val="55"/>
        <c:axId val="63504238"/>
        <c:axId val="34667231"/>
      </c:barChart>
      <c:catAx>
        <c:axId val="63504238"/>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100" b="0" i="0" u="none" baseline="0">
                <a:solidFill>
                  <a:srgbClr val="000000"/>
                </a:solidFill>
                <a:latin typeface="Arial"/>
                <a:ea typeface="Arial"/>
                <a:cs typeface="Arial"/>
              </a:defRPr>
            </a:pPr>
          </a:p>
        </c:txPr>
        <c:crossAx val="34667231"/>
        <c:crosses val="autoZero"/>
        <c:auto val="1"/>
        <c:lblOffset val="100"/>
        <c:noMultiLvlLbl val="0"/>
      </c:catAx>
      <c:valAx>
        <c:axId val="34667231"/>
        <c:scaling>
          <c:orientation val="minMax"/>
          <c:max val="1"/>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3504238"/>
        <c:crosses val="max"/>
        <c:crossBetween val="between"/>
        <c:dispUnits/>
      </c:valAx>
      <c:spPr>
        <a:noFill/>
        <a:ln>
          <a:noFill/>
        </a:ln>
      </c:spPr>
    </c:plotArea>
    <c:legend>
      <c:legendPos val="b"/>
      <c:layout>
        <c:manualLayout>
          <c:xMode val="edge"/>
          <c:yMode val="edge"/>
          <c:x val="0.06825"/>
          <c:y val="0.854"/>
          <c:w val="0.8635"/>
          <c:h val="0.02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the components of the labour market slack, people aged 15-74, EU-27, 2008Q1-2020Q1</a:t>
            </a:r>
            <a:r>
              <a:rPr lang="en-US" cap="none" sz="1600" b="0" u="none" baseline="0">
                <a:solidFill>
                  <a:srgbClr val="000000"/>
                </a:solidFill>
                <a:latin typeface="Arial"/>
                <a:ea typeface="Arial"/>
                <a:cs typeface="Arial"/>
              </a:rPr>
              <a:t>
(in % of the total labour market slack)</a:t>
            </a:r>
          </a:p>
        </c:rich>
      </c:tx>
      <c:layout>
        <c:manualLayout>
          <c:xMode val="edge"/>
          <c:yMode val="edge"/>
          <c:x val="0.00525"/>
          <c:y val="0.00725"/>
        </c:manualLayout>
      </c:layout>
      <c:overlay val="0"/>
      <c:spPr>
        <a:noFill/>
        <a:ln>
          <a:noFill/>
        </a:ln>
      </c:spPr>
    </c:title>
    <c:plotArea>
      <c:layout>
        <c:manualLayout>
          <c:xMode val="edge"/>
          <c:yMode val="edge"/>
          <c:x val="0.01475"/>
          <c:y val="0.14675"/>
          <c:w val="0.97075"/>
          <c:h val="0.7185"/>
        </c:manualLayout>
      </c:layout>
      <c:barChart>
        <c:barDir val="col"/>
        <c:grouping val="percentStacked"/>
        <c:varyColors val="0"/>
        <c:ser>
          <c:idx val="1"/>
          <c:order val="0"/>
          <c:tx>
            <c:strRef>
              <c:f>'Fig 5 and Fig 6 LMS component'!$H$5</c:f>
              <c:strCache>
                <c:ptCount val="1"/>
                <c:pt idx="0">
                  <c:v>Underemployed part-time workers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48"/>
            <c:invertIfNegative val="0"/>
            <c:spPr>
              <a:solidFill>
                <a:schemeClr val="accent2"/>
              </a:solidFill>
              <a:ln>
                <a:solidFill>
                  <a:schemeClr val="tx1"/>
                </a:solidFill>
              </a:ln>
            </c:spPr>
          </c:dPt>
          <c:dLbls>
            <c:dLbl>
              <c:idx val="19"/>
              <c:dLblPos val="ctr"/>
              <c:showLegendKey val="0"/>
              <c:showVal val="1"/>
              <c:showBubbleSize val="0"/>
              <c:showCatName val="0"/>
              <c:showSerName val="0"/>
              <c:showPercent val="0"/>
            </c:dLbl>
            <c:dLbl>
              <c:idx val="48"/>
              <c:dLblPos val="ctr"/>
              <c:showLegendKey val="0"/>
              <c:showVal val="1"/>
              <c:showBubbleSize val="0"/>
              <c:showCatName val="0"/>
              <c:showSerName val="0"/>
              <c:showPercent val="0"/>
            </c:dLbl>
            <c:numFmt formatCode="General" sourceLinked="1"/>
            <c:spPr>
              <a:solidFill>
                <a:schemeClr val="bg1"/>
              </a:solidFill>
              <a:ln>
                <a:noFill/>
              </a:ln>
            </c:spPr>
            <c:txPr>
              <a:bodyPr vert="horz" rot="0" anchor="ctr"/>
              <a:lstStyle/>
              <a:p>
                <a:pPr algn="ctr">
                  <a:defRPr lang="en-US" cap="none" sz="1000" b="0" i="0" u="none" baseline="0">
                    <a:solidFill>
                      <a:srgbClr val="000000"/>
                    </a:solidFill>
                    <a:latin typeface="Arial"/>
                    <a:ea typeface="Arial"/>
                    <a:cs typeface="Arial"/>
                  </a:defRPr>
                </a:pPr>
              </a:p>
            </c:txPr>
            <c:dLblPos val="ctr"/>
            <c:showLegendKey val="0"/>
            <c:showVal val="0"/>
            <c:showBubbleSize val="0"/>
            <c:showCatName val="0"/>
            <c:showSerName val="0"/>
            <c:showPercent val="0"/>
          </c:dLbls>
          <c:cat>
            <c:strRef>
              <c:f>'Fig 5 and Fig 6 LMS component'!$A$6:$A$54</c:f>
              <c:strCache/>
            </c:strRef>
          </c:cat>
          <c:val>
            <c:numRef>
              <c:f>'Fig 5 and Fig 6 LMS component'!$H$6:$H$54</c:f>
              <c:numCache/>
            </c:numRef>
          </c:val>
        </c:ser>
        <c:ser>
          <c:idx val="0"/>
          <c:order val="1"/>
          <c:tx>
            <c:strRef>
              <c:f>'Fig 5 and Fig 6 LMS component'!$G$5</c:f>
              <c:strCache>
                <c:ptCount val="1"/>
                <c:pt idx="0">
                  <c:v>Unemployment (ILO)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48"/>
            <c:invertIfNegative val="0"/>
            <c:spPr>
              <a:solidFill>
                <a:schemeClr val="accent3"/>
              </a:solidFill>
              <a:ln>
                <a:solidFill>
                  <a:schemeClr val="tx1"/>
                </a:solidFill>
              </a:ln>
            </c:spPr>
          </c:dPt>
          <c:dLbls>
            <c:dLbl>
              <c:idx val="19"/>
              <c:showLegendKey val="0"/>
              <c:showVal val="1"/>
              <c:showBubbleSize val="0"/>
              <c:showCatName val="0"/>
              <c:showSerName val="0"/>
              <c:showPercent val="0"/>
            </c:dLbl>
            <c:dLbl>
              <c:idx val="48"/>
              <c:showLegendKey val="0"/>
              <c:showVal val="1"/>
              <c:showBubbleSize val="0"/>
              <c:showCatName val="0"/>
              <c:showSerName val="0"/>
              <c:showPercent val="0"/>
            </c:dLbl>
            <c:numFmt formatCode="General" sourceLinked="1"/>
            <c:spPr>
              <a:solidFill>
                <a:schemeClr val="bg1"/>
              </a:solid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Percent val="0"/>
          </c:dLbls>
          <c:cat>
            <c:strRef>
              <c:f>'Fig 5 and Fig 6 LMS component'!$A$6:$A$54</c:f>
              <c:strCache/>
            </c:strRef>
          </c:cat>
          <c:val>
            <c:numRef>
              <c:f>'Fig 5 and Fig 6 LMS component'!$G$6:$G$54</c:f>
              <c:numCache/>
            </c:numRef>
          </c:val>
        </c:ser>
        <c:ser>
          <c:idx val="2"/>
          <c:order val="2"/>
          <c:tx>
            <c:strRef>
              <c:f>'Fig 5 and Fig 6 LMS component'!$I$5</c:f>
              <c:strCache>
                <c:ptCount val="1"/>
                <c:pt idx="0">
                  <c:v>Potential additional labour force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48"/>
            <c:invertIfNegative val="0"/>
            <c:spPr>
              <a:solidFill>
                <a:schemeClr val="accent1"/>
              </a:solidFill>
              <a:ln>
                <a:solidFill>
                  <a:schemeClr val="tx1"/>
                </a:solidFill>
              </a:ln>
            </c:spPr>
          </c:dPt>
          <c:dLbls>
            <c:dLbl>
              <c:idx val="19"/>
              <c:showLegendKey val="0"/>
              <c:showVal val="1"/>
              <c:showBubbleSize val="0"/>
              <c:showCatName val="0"/>
              <c:showSerName val="0"/>
              <c:showPercent val="0"/>
            </c:dLbl>
            <c:dLbl>
              <c:idx val="48"/>
              <c:showLegendKey val="0"/>
              <c:showVal val="1"/>
              <c:showBubbleSize val="0"/>
              <c:showCatName val="0"/>
              <c:showSerName val="0"/>
              <c:showPercent val="0"/>
            </c:dLbl>
            <c:numFmt formatCode="General" sourceLinked="1"/>
            <c:spPr>
              <a:solidFill>
                <a:schemeClr val="bg1"/>
              </a:solid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Percent val="0"/>
          </c:dLbls>
          <c:cat>
            <c:strRef>
              <c:f>'Fig 5 and Fig 6 LMS component'!$A$6:$A$54</c:f>
              <c:strCache/>
            </c:strRef>
          </c:cat>
          <c:val>
            <c:numRef>
              <c:f>'Fig 5 and Fig 6 LMS component'!$I$6:$I$54</c:f>
              <c:numCache/>
            </c:numRef>
          </c:val>
        </c:ser>
        <c:overlap val="100"/>
        <c:gapWidth val="20"/>
        <c:axId val="43569624"/>
        <c:axId val="56582297"/>
      </c:barChart>
      <c:catAx>
        <c:axId val="4356962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050" b="0" i="0" u="none" baseline="0">
                <a:solidFill>
                  <a:srgbClr val="000000"/>
                </a:solidFill>
                <a:latin typeface="Arial"/>
                <a:ea typeface="Arial"/>
                <a:cs typeface="Arial"/>
              </a:defRPr>
            </a:pPr>
          </a:p>
        </c:txPr>
        <c:crossAx val="56582297"/>
        <c:crosses val="autoZero"/>
        <c:auto val="1"/>
        <c:lblOffset val="100"/>
        <c:noMultiLvlLbl val="0"/>
      </c:catAx>
      <c:valAx>
        <c:axId val="56582297"/>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txPr>
          <a:bodyPr/>
          <a:lstStyle/>
          <a:p>
            <a:pPr>
              <a:defRPr lang="en-US" cap="none" sz="1000" b="0" i="0" u="none" baseline="0">
                <a:solidFill>
                  <a:srgbClr val="000000"/>
                </a:solidFill>
                <a:latin typeface="Arial"/>
                <a:ea typeface="Arial"/>
                <a:cs typeface="Arial"/>
              </a:defRPr>
            </a:pPr>
          </a:p>
        </c:txPr>
        <c:crossAx val="43569624"/>
        <c:crosses val="autoZero"/>
        <c:crossBetween val="between"/>
        <c:dispUnits/>
      </c:valAx>
      <c:spPr>
        <a:noFill/>
        <a:ln>
          <a:noFill/>
        </a:ln>
      </c:spPr>
    </c:plotArea>
    <c:legend>
      <c:legendPos val="b"/>
      <c:layout>
        <c:manualLayout>
          <c:xMode val="edge"/>
          <c:yMode val="edge"/>
          <c:x val="0.118"/>
          <c:y val="0.8855"/>
          <c:w val="0.87975"/>
          <c:h val="0.03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Unemployment (ILO) by sex and country, people aged 15-74, 2020Q1</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925"/>
        </c:manualLayout>
      </c:layout>
      <c:overlay val="0"/>
      <c:spPr>
        <a:noFill/>
        <a:ln>
          <a:noFill/>
        </a:ln>
      </c:spPr>
    </c:title>
    <c:plotArea>
      <c:layout>
        <c:manualLayout>
          <c:xMode val="edge"/>
          <c:yMode val="edge"/>
          <c:x val="0.01475"/>
          <c:y val="0.16125"/>
          <c:w val="0.97075"/>
          <c:h val="0.57625"/>
        </c:manualLayout>
      </c:layout>
      <c:barChart>
        <c:barDir val="col"/>
        <c:grouping val="clustered"/>
        <c:varyColors val="0"/>
        <c:ser>
          <c:idx val="0"/>
          <c:order val="0"/>
          <c:tx>
            <c:strRef>
              <c:f>'Fig 7 anf Fig 8 Unemployment'!$E$6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 anf Fig 8 Unemployment'!$A$7:$A$45</c:f>
              <c:strCache/>
            </c:strRef>
          </c:cat>
          <c:val>
            <c:numRef>
              <c:f>'Fig 7 anf Fig 8 Unemployment'!$E$7:$E$45</c:f>
              <c:numCache/>
            </c:numRef>
          </c:val>
        </c:ser>
        <c:gapWidth val="219"/>
        <c:axId val="39478626"/>
        <c:axId val="19763315"/>
      </c:barChart>
      <c:scatterChart>
        <c:scatterStyle val="lineMarker"/>
        <c:varyColors val="0"/>
        <c:ser>
          <c:idx val="1"/>
          <c:order val="1"/>
          <c:tx>
            <c:strRef>
              <c:f>'Fig 7 anf Fig 8 Unemployment'!$F$6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yVal>
            <c:numRef>
              <c:f>'Fig 7 anf Fig 8 Unemployment'!$F$7:$F$45</c:f>
              <c:numCache/>
            </c:numRef>
          </c:yVal>
          <c:smooth val="0"/>
        </c:ser>
        <c:ser>
          <c:idx val="2"/>
          <c:order val="2"/>
          <c:tx>
            <c:strRef>
              <c:f>'Fig 7 anf Fig 8 Unemployment'!$G$6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yVal>
            <c:numRef>
              <c:f>'Fig 7 anf Fig 8 Unemployment'!$G$7:$G$45</c:f>
              <c:numCache/>
            </c:numRef>
          </c:yVal>
          <c:smooth val="0"/>
        </c:ser>
        <c:axId val="39478626"/>
        <c:axId val="19763315"/>
      </c:scatterChart>
      <c:catAx>
        <c:axId val="39478626"/>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19763315"/>
        <c:crosses val="autoZero"/>
        <c:auto val="1"/>
        <c:lblOffset val="100"/>
        <c:noMultiLvlLbl val="0"/>
      </c:catAx>
      <c:valAx>
        <c:axId val="19763315"/>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39478626"/>
        <c:crosses val="autoZero"/>
        <c:crossBetween val="between"/>
        <c:dispUnits/>
      </c:valAx>
      <c:spPr>
        <a:noFill/>
        <a:ln>
          <a:noFill/>
        </a:ln>
      </c:spPr>
    </c:plotArea>
    <c:legend>
      <c:legendPos val="b"/>
      <c:layout>
        <c:manualLayout>
          <c:xMode val="edge"/>
          <c:yMode val="edge"/>
          <c:x val="0.39425"/>
          <c:y val="0.84425"/>
          <c:w val="0.2115"/>
          <c:h val="0.04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unemployment (ILO) as % of the extended labour force by sex and country, aged 15-74, 2019Q4-2020Q1</a:t>
            </a:r>
            <a:r>
              <a:rPr lang="en-US" cap="none" sz="1800" b="0" i="0" u="none" baseline="0">
                <a:solidFill>
                  <a:srgbClr val="000000"/>
                </a:solidFill>
                <a:latin typeface="Arial"/>
                <a:ea typeface="Arial"/>
                <a:cs typeface="Arial"/>
              </a:rPr>
              <a:t>
(in percentage points)</a:t>
            </a:r>
          </a:p>
        </c:rich>
      </c:tx>
      <c:layout>
        <c:manualLayout>
          <c:xMode val="edge"/>
          <c:yMode val="edge"/>
          <c:x val="0.00525"/>
          <c:y val="0.00975"/>
        </c:manualLayout>
      </c:layout>
      <c:overlay val="0"/>
      <c:spPr>
        <a:noFill/>
        <a:ln>
          <a:noFill/>
        </a:ln>
      </c:spPr>
    </c:title>
    <c:plotArea>
      <c:layout>
        <c:manualLayout>
          <c:layoutTarget val="inner"/>
          <c:xMode val="edge"/>
          <c:yMode val="edge"/>
          <c:x val="0.05725"/>
          <c:y val="0.194"/>
          <c:w val="0.92825"/>
          <c:h val="0.36925"/>
        </c:manualLayout>
      </c:layout>
      <c:barChart>
        <c:barDir val="col"/>
        <c:grouping val="clustered"/>
        <c:varyColors val="0"/>
        <c:ser>
          <c:idx val="0"/>
          <c:order val="0"/>
          <c:tx>
            <c:strRef>
              <c:f>'Fig 7 anf Fig 8 Unemployment'!$H$6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 anf Fig 8 Unemployment'!$A$7:$A$45</c:f>
              <c:strCache/>
            </c:strRef>
          </c:cat>
          <c:val>
            <c:numRef>
              <c:f>'Fig 7 anf Fig 8 Unemployment'!$H$7:$H$45</c:f>
              <c:numCache/>
            </c:numRef>
          </c:val>
        </c:ser>
        <c:gapWidth val="182"/>
        <c:axId val="43652108"/>
        <c:axId val="57324653"/>
      </c:barChart>
      <c:scatterChart>
        <c:scatterStyle val="lineMarker"/>
        <c:varyColors val="0"/>
        <c:ser>
          <c:idx val="1"/>
          <c:order val="1"/>
          <c:tx>
            <c:strRef>
              <c:f>'Fig 7 anf Fig 8 Unemployment'!$I$6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7 anf Fig 8 Unemployment'!$A$7:$A$45</c:f>
              <c:strCache/>
            </c:strRef>
          </c:xVal>
          <c:yVal>
            <c:numRef>
              <c:f>'Fig 7 anf Fig 8 Unemployment'!$I$7:$I$45</c:f>
              <c:numCache/>
            </c:numRef>
          </c:yVal>
          <c:smooth val="0"/>
        </c:ser>
        <c:ser>
          <c:idx val="2"/>
          <c:order val="2"/>
          <c:tx>
            <c:strRef>
              <c:f>'Fig 7 anf Fig 8 Unemployment'!$J$6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7 anf Fig 8 Unemployment'!$A$7:$A$45</c:f>
              <c:strCache/>
            </c:strRef>
          </c:xVal>
          <c:yVal>
            <c:numRef>
              <c:f>'Fig 7 anf Fig 8 Unemployment'!$J$7:$J$45</c:f>
              <c:numCache/>
            </c:numRef>
          </c:yVal>
          <c:smooth val="0"/>
        </c:ser>
        <c:axId val="43652108"/>
        <c:axId val="57324653"/>
      </c:scatterChart>
      <c:catAx>
        <c:axId val="43652108"/>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57324653"/>
        <c:crosses val="autoZero"/>
        <c:auto val="1"/>
        <c:lblOffset val="100"/>
        <c:noMultiLvlLbl val="0"/>
      </c:catAx>
      <c:valAx>
        <c:axId val="57324653"/>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3652108"/>
        <c:crosses val="autoZero"/>
        <c:crossBetween val="between"/>
        <c:dispUnits/>
      </c:valAx>
      <c:spPr>
        <a:noFill/>
        <a:ln>
          <a:noFill/>
        </a:ln>
      </c:spPr>
    </c:plotArea>
    <c:legend>
      <c:legendPos val="b"/>
      <c:layout>
        <c:manualLayout>
          <c:xMode val="edge"/>
          <c:yMode val="edge"/>
          <c:x val="0.39425"/>
          <c:y val="0.8375"/>
          <c:w val="0.2115"/>
          <c:h val="0.046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the subcategories of the potential additional labour force, people aged 15-74, 2020Q1</a:t>
            </a:r>
            <a:r>
              <a:rPr lang="en-US" cap="none" sz="1600" b="0" u="none" baseline="0">
                <a:solidFill>
                  <a:srgbClr val="000000"/>
                </a:solidFill>
                <a:latin typeface="Arial"/>
                <a:ea typeface="Arial"/>
                <a:cs typeface="Arial"/>
              </a:rPr>
              <a:t>
(in % of the population outside the labour force)</a:t>
            </a:r>
          </a:p>
        </c:rich>
      </c:tx>
      <c:layout>
        <c:manualLayout>
          <c:xMode val="edge"/>
          <c:yMode val="edge"/>
          <c:x val="0.00525"/>
          <c:y val="0.00725"/>
        </c:manualLayout>
      </c:layout>
      <c:overlay val="0"/>
      <c:spPr>
        <a:noFill/>
        <a:ln>
          <a:noFill/>
        </a:ln>
      </c:spPr>
    </c:title>
    <c:plotArea>
      <c:layout>
        <c:manualLayout>
          <c:xMode val="edge"/>
          <c:yMode val="edge"/>
          <c:x val="0.00525"/>
          <c:y val="0.14075"/>
          <c:w val="0.99325"/>
          <c:h val="0.70725"/>
        </c:manualLayout>
      </c:layout>
      <c:barChart>
        <c:barDir val="bar"/>
        <c:grouping val="stacked"/>
        <c:varyColors val="0"/>
        <c:ser>
          <c:idx val="0"/>
          <c:order val="0"/>
          <c:tx>
            <c:strRef>
              <c:f>'Fig 9 Pot add LF descr'!$B$4</c:f>
              <c:strCache>
                <c:ptCount val="1"/>
                <c:pt idx="0">
                  <c:v>People available to work but not seeking</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9 Pot add LF descr'!$A$5:$A$43</c:f>
              <c:strCache/>
            </c:strRef>
          </c:cat>
          <c:val>
            <c:numRef>
              <c:f>'Fig 9 Pot add LF descr'!$B$5:$B$43</c:f>
              <c:numCache/>
            </c:numRef>
          </c:val>
        </c:ser>
        <c:ser>
          <c:idx val="1"/>
          <c:order val="1"/>
          <c:tx>
            <c:strRef>
              <c:f>'Fig 9 Pot add LF descr'!$C$4</c:f>
              <c:strCache>
                <c:ptCount val="1"/>
                <c:pt idx="0">
                  <c:v>People seeking work but not immediately available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9 Pot add LF descr'!$A$5:$A$43</c:f>
              <c:strCache/>
            </c:strRef>
          </c:cat>
          <c:val>
            <c:numRef>
              <c:f>'Fig 9 Pot add LF descr'!$C$5:$C$43</c:f>
              <c:numCache/>
            </c:numRef>
          </c:val>
        </c:ser>
        <c:overlap val="100"/>
        <c:axId val="46159830"/>
        <c:axId val="12785287"/>
      </c:barChart>
      <c:catAx>
        <c:axId val="46159830"/>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100" b="0" i="0" u="none" baseline="0">
                <a:solidFill>
                  <a:srgbClr val="000000"/>
                </a:solidFill>
                <a:latin typeface="Arial"/>
                <a:ea typeface="Arial"/>
                <a:cs typeface="Arial"/>
              </a:defRPr>
            </a:pPr>
          </a:p>
        </c:txPr>
        <c:crossAx val="12785287"/>
        <c:crosses val="autoZero"/>
        <c:auto val="1"/>
        <c:lblOffset val="100"/>
        <c:noMultiLvlLbl val="0"/>
      </c:catAx>
      <c:valAx>
        <c:axId val="12785287"/>
        <c:scaling>
          <c:orientation val="minMax"/>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6159830"/>
        <c:crosses val="max"/>
        <c:crossBetween val="between"/>
        <c:dispUnits/>
      </c:valAx>
      <c:spPr>
        <a:noFill/>
        <a:ln>
          <a:noFill/>
        </a:ln>
      </c:spPr>
    </c:plotArea>
    <c:legend>
      <c:legendPos val="b"/>
      <c:layout>
        <c:manualLayout>
          <c:xMode val="edge"/>
          <c:yMode val="edge"/>
          <c:x val="0.09375"/>
          <c:y val="0.8625"/>
          <c:w val="0.872"/>
          <c:h val="0.027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0.918</cdr:y>
    </cdr:from>
    <cdr:to>
      <cdr:x>0</cdr:x>
      <cdr:y>0</cdr:y>
    </cdr:to>
    <cdr:sp macro="" textlink="">
      <cdr:nvSpPr>
        <cdr:cNvPr id="2" name="FootonotesShape"/>
        <cdr:cNvSpPr txBox="1"/>
      </cdr:nvSpPr>
      <cdr:spPr>
        <a:xfrm>
          <a:off x="47625" y="54292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Break in series in Germany</a:t>
          </a:r>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0.91175</cdr:y>
    </cdr:from>
    <cdr:to>
      <cdr:x>0</cdr:x>
      <cdr:y>0</cdr:y>
    </cdr:to>
    <cdr:sp macro="" textlink="">
      <cdr:nvSpPr>
        <cdr:cNvPr id="2" name="FootonotesShape"/>
        <cdr:cNvSpPr txBox="1"/>
      </cdr:nvSpPr>
      <cdr:spPr>
        <a:xfrm>
          <a:off x="47625" y="498157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Break in series in Germany.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0.908</cdr:y>
    </cdr:from>
    <cdr:to>
      <cdr:x>0</cdr:x>
      <cdr:y>0</cdr:y>
    </cdr:to>
    <cdr:sp macro="" textlink="">
      <cdr:nvSpPr>
        <cdr:cNvPr id="2" name="FootonotesShape"/>
        <cdr:cNvSpPr txBox="1"/>
      </cdr:nvSpPr>
      <cdr:spPr>
        <a:xfrm>
          <a:off x="47625" y="58483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Break in series in Germany.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3</xdr:row>
      <xdr:rowOff>142875</xdr:rowOff>
    </xdr:from>
    <xdr:to>
      <xdr:col>26</xdr:col>
      <xdr:colOff>409575</xdr:colOff>
      <xdr:row>39</xdr:row>
      <xdr:rowOff>114300</xdr:rowOff>
    </xdr:to>
    <xdr:graphicFrame macro="">
      <xdr:nvGraphicFramePr>
        <xdr:cNvPr id="2" name="Chart 1"/>
        <xdr:cNvGraphicFramePr/>
      </xdr:nvGraphicFramePr>
      <xdr:xfrm>
        <a:off x="4848225" y="704850"/>
        <a:ext cx="9525000" cy="5467350"/>
      </xdr:xfrm>
      <a:graphic>
        <a:graphicData uri="http://schemas.openxmlformats.org/drawingml/2006/chart">
          <c:chart xmlns:c="http://schemas.openxmlformats.org/drawingml/2006/chart" r:id="rId1"/>
        </a:graphicData>
      </a:graphic>
    </xdr:graphicFrame>
    <xdr:clientData/>
  </xdr:twoCellAnchor>
  <xdr:twoCellAnchor>
    <xdr:from>
      <xdr:col>10</xdr:col>
      <xdr:colOff>409575</xdr:colOff>
      <xdr:row>42</xdr:row>
      <xdr:rowOff>104775</xdr:rowOff>
    </xdr:from>
    <xdr:to>
      <xdr:col>26</xdr:col>
      <xdr:colOff>180975</xdr:colOff>
      <xdr:row>77</xdr:row>
      <xdr:rowOff>38100</xdr:rowOff>
    </xdr:to>
    <xdr:graphicFrame macro="">
      <xdr:nvGraphicFramePr>
        <xdr:cNvPr id="3" name="Chart 2"/>
        <xdr:cNvGraphicFramePr/>
      </xdr:nvGraphicFramePr>
      <xdr:xfrm>
        <a:off x="4619625" y="6619875"/>
        <a:ext cx="9525000" cy="64484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0.9045</cdr:y>
    </cdr:from>
    <cdr:to>
      <cdr:x>0</cdr:x>
      <cdr:y>0</cdr:y>
    </cdr:to>
    <cdr:sp macro="" textlink="">
      <cdr:nvSpPr>
        <cdr:cNvPr id="2" name="FootonotesShape"/>
        <cdr:cNvSpPr txBox="1"/>
      </cdr:nvSpPr>
      <cdr:spPr>
        <a:xfrm>
          <a:off x="47625" y="9086850"/>
          <a:ext cx="0" cy="0"/>
        </a:xfrm>
        <a:prstGeom prst="rect">
          <a:avLst/>
        </a:prstGeom>
        <a:ln>
          <a:noFill/>
        </a:ln>
      </cdr:spPr>
      <cdr:txBody>
        <a:bodyPr vertOverflow="clip" vert="horz" wrap="square" rtlCol="0">
          <a:spAutoFit/>
        </a:bodyPr>
        <a:lstStyle/>
        <a:p>
          <a:r>
            <a:rPr lang="en-IE" sz="900">
              <a:latin typeface="Arial" panose="020B0604020202020204" pitchFamily="34" charset="0"/>
            </a:rPr>
            <a:t>Note: Unreliable data in Lithuania, Malta and Slovenia for people available to work but not seeking. Unreliable data for in Estonia, Slovenia and North Macedonia in addition to be unavailable in Croatia and Malta for people seeking work but not immediately available. Break in series in Germany.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code:lfsi_sup_q)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3</xdr:row>
      <xdr:rowOff>38100</xdr:rowOff>
    </xdr:from>
    <xdr:to>
      <xdr:col>22</xdr:col>
      <xdr:colOff>600075</xdr:colOff>
      <xdr:row>54</xdr:row>
      <xdr:rowOff>66675</xdr:rowOff>
    </xdr:to>
    <xdr:graphicFrame macro="">
      <xdr:nvGraphicFramePr>
        <xdr:cNvPr id="2" name="Chart 1"/>
        <xdr:cNvGraphicFramePr/>
      </xdr:nvGraphicFramePr>
      <xdr:xfrm>
        <a:off x="4486275" y="590550"/>
        <a:ext cx="9525000" cy="100488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0.8685</cdr:y>
    </cdr:from>
    <cdr:to>
      <cdr:x>0</cdr:x>
      <cdr:y>0</cdr:y>
    </cdr:to>
    <cdr:sp macro="" textlink="">
      <cdr:nvSpPr>
        <cdr:cNvPr id="2" name="FootonotesShape"/>
        <cdr:cNvSpPr txBox="1"/>
      </cdr:nvSpPr>
      <cdr:spPr>
        <a:xfrm>
          <a:off x="47625" y="669607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Unreliable data by sex in Bulgaria, Czechia, Estonia, Croatia (missing), Luxembourg, Hungary, Malta (missing), Romania (missing), Slovenia, Slovakia and North Macedonia. Croatia, Malta and Romania: figures only refers to persons available to work but not seeking. Germany: break in series. </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0.881</cdr:y>
    </cdr:from>
    <cdr:to>
      <cdr:x>0</cdr:x>
      <cdr:y>0</cdr:y>
    </cdr:to>
    <cdr:sp macro="" textlink="">
      <cdr:nvSpPr>
        <cdr:cNvPr id="2" name="FootonotesShape"/>
        <cdr:cNvSpPr txBox="1"/>
      </cdr:nvSpPr>
      <cdr:spPr>
        <a:xfrm>
          <a:off x="47625" y="7029450"/>
          <a:ext cx="0" cy="0"/>
        </a:xfrm>
        <a:prstGeom prst="rect">
          <a:avLst/>
        </a:prstGeom>
        <a:ln>
          <a:noFill/>
        </a:ln>
      </cdr:spPr>
      <cdr:txBody>
        <a:bodyPr vertOverflow="clip" vert="horz" wrap="square" rtlCol="0">
          <a:spAutoFit/>
        </a:bodyPr>
        <a:lstStyle/>
        <a:p>
          <a:r>
            <a:rPr lang="en-IE" sz="900">
              <a:latin typeface="Arial" panose="020B0604020202020204" pitchFamily="34" charset="0"/>
            </a:rPr>
            <a:t>Note: Unreliable data by sex in Bulgaria, Czechia, Estonia, Croatia (missing), Luxembourg, Hungary, Malta (missing), Romania (missing), Slovenia, Slovakia and North Macedonia. Croatia, Malta and Romania: figures only refers to persons available to work but not seeking. Germany: break in series. It is assumed that Croatia recorded an increase based on absolute values and no based on the shares as for the other countries.</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1</xdr:row>
      <xdr:rowOff>104775</xdr:rowOff>
    </xdr:from>
    <xdr:to>
      <xdr:col>27</xdr:col>
      <xdr:colOff>276225</xdr:colOff>
      <xdr:row>51</xdr:row>
      <xdr:rowOff>95250</xdr:rowOff>
    </xdr:to>
    <xdr:graphicFrame macro="">
      <xdr:nvGraphicFramePr>
        <xdr:cNvPr id="2" name="Chart 1"/>
        <xdr:cNvGraphicFramePr/>
      </xdr:nvGraphicFramePr>
      <xdr:xfrm>
        <a:off x="4648200" y="304800"/>
        <a:ext cx="9525000" cy="7715250"/>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50</xdr:row>
      <xdr:rowOff>38100</xdr:rowOff>
    </xdr:from>
    <xdr:to>
      <xdr:col>27</xdr:col>
      <xdr:colOff>247650</xdr:colOff>
      <xdr:row>102</xdr:row>
      <xdr:rowOff>95250</xdr:rowOff>
    </xdr:to>
    <xdr:graphicFrame macro="">
      <xdr:nvGraphicFramePr>
        <xdr:cNvPr id="3" name="Chart 2"/>
        <xdr:cNvGraphicFramePr/>
      </xdr:nvGraphicFramePr>
      <xdr:xfrm>
        <a:off x="4619625" y="7810500"/>
        <a:ext cx="9525000" cy="79819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0.87675</cdr:y>
    </cdr:from>
    <cdr:to>
      <cdr:x>0</cdr:x>
      <cdr:y>0</cdr:y>
    </cdr:to>
    <cdr:sp macro="" textlink="">
      <cdr:nvSpPr>
        <cdr:cNvPr id="4" name="FootonotesShape"/>
        <cdr:cNvSpPr txBox="1"/>
      </cdr:nvSpPr>
      <cdr:spPr>
        <a:xfrm>
          <a:off x="47625" y="47053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unreliable data by sex for Bulgaria, Czechia, Estonia (males missing), Croatia, Lithuania, Luxembourg, Malta, Slovenia and North Macedonia. Break in series for Germany.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0.9005</cdr:y>
    </cdr:from>
    <cdr:to>
      <cdr:x>0</cdr:x>
      <cdr:y>0</cdr:y>
    </cdr:to>
    <cdr:sp macro="" textlink="">
      <cdr:nvSpPr>
        <cdr:cNvPr id="4" name="FootonotesShape"/>
        <cdr:cNvSpPr txBox="1"/>
      </cdr:nvSpPr>
      <cdr:spPr>
        <a:xfrm>
          <a:off x="47625" y="732472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unreliable data by sex for Bulgaria, Czechia, Estonia (males missing), Croatia, Lithuania, Luxembourg, Malta, Slovenia and North Macedonia. Break in series for Germany.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0.917</cdr:y>
    </cdr:from>
    <cdr:to>
      <cdr:x>0</cdr:x>
      <cdr:y>0</cdr:y>
    </cdr:to>
    <cdr:sp macro="" textlink="">
      <cdr:nvSpPr>
        <cdr:cNvPr id="2" name="FootonotesShape"/>
        <cdr:cNvSpPr txBox="1"/>
      </cdr:nvSpPr>
      <cdr:spPr>
        <a:xfrm>
          <a:off x="47625" y="64960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Break in series in Germany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5</xdr:row>
      <xdr:rowOff>57150</xdr:rowOff>
    </xdr:from>
    <xdr:to>
      <xdr:col>25</xdr:col>
      <xdr:colOff>581025</xdr:colOff>
      <xdr:row>40</xdr:row>
      <xdr:rowOff>95250</xdr:rowOff>
    </xdr:to>
    <xdr:graphicFrame macro="">
      <xdr:nvGraphicFramePr>
        <xdr:cNvPr id="2" name="Chart 1"/>
        <xdr:cNvGraphicFramePr/>
      </xdr:nvGraphicFramePr>
      <xdr:xfrm>
        <a:off x="4410075" y="933450"/>
        <a:ext cx="9525000" cy="5372100"/>
      </xdr:xfrm>
      <a:graphic>
        <a:graphicData uri="http://schemas.openxmlformats.org/drawingml/2006/chart">
          <c:chart xmlns:c="http://schemas.openxmlformats.org/drawingml/2006/chart" r:id="rId1"/>
        </a:graphicData>
      </a:graphic>
    </xdr:graphicFrame>
    <xdr:clientData/>
  </xdr:twoCellAnchor>
  <xdr:twoCellAnchor>
    <xdr:from>
      <xdr:col>10</xdr:col>
      <xdr:colOff>314325</xdr:colOff>
      <xdr:row>42</xdr:row>
      <xdr:rowOff>66675</xdr:rowOff>
    </xdr:from>
    <xdr:to>
      <xdr:col>26</xdr:col>
      <xdr:colOff>85725</xdr:colOff>
      <xdr:row>86</xdr:row>
      <xdr:rowOff>9525</xdr:rowOff>
    </xdr:to>
    <xdr:graphicFrame macro="">
      <xdr:nvGraphicFramePr>
        <xdr:cNvPr id="3" name="Chart 2"/>
        <xdr:cNvGraphicFramePr/>
      </xdr:nvGraphicFramePr>
      <xdr:xfrm>
        <a:off x="4524375" y="6581775"/>
        <a:ext cx="9525000" cy="8134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600075</xdr:colOff>
      <xdr:row>4</xdr:row>
      <xdr:rowOff>66675</xdr:rowOff>
    </xdr:from>
    <xdr:to>
      <xdr:col>27</xdr:col>
      <xdr:colOff>333375</xdr:colOff>
      <xdr:row>41</xdr:row>
      <xdr:rowOff>47625</xdr:rowOff>
    </xdr:to>
    <xdr:graphicFrame macro="">
      <xdr:nvGraphicFramePr>
        <xdr:cNvPr id="2" name="Chart 1"/>
        <xdr:cNvGraphicFramePr/>
      </xdr:nvGraphicFramePr>
      <xdr:xfrm>
        <a:off x="5210175" y="790575"/>
        <a:ext cx="9525000" cy="591502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42</xdr:row>
      <xdr:rowOff>85725</xdr:rowOff>
    </xdr:from>
    <xdr:to>
      <xdr:col>27</xdr:col>
      <xdr:colOff>381000</xdr:colOff>
      <xdr:row>80</xdr:row>
      <xdr:rowOff>123825</xdr:rowOff>
    </xdr:to>
    <xdr:graphicFrame macro="">
      <xdr:nvGraphicFramePr>
        <xdr:cNvPr id="3" name="Chart 2"/>
        <xdr:cNvGraphicFramePr/>
      </xdr:nvGraphicFramePr>
      <xdr:xfrm>
        <a:off x="5257800" y="6896100"/>
        <a:ext cx="9525000" cy="7086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0.91025</cdr:y>
    </cdr:from>
    <cdr:to>
      <cdr:x>0</cdr:x>
      <cdr:y>0</cdr:y>
    </cdr:to>
    <cdr:sp macro="" textlink="">
      <cdr:nvSpPr>
        <cdr:cNvPr id="2" name="FootonotesShape"/>
        <cdr:cNvSpPr txBox="1"/>
      </cdr:nvSpPr>
      <cdr:spPr>
        <a:xfrm>
          <a:off x="47625" y="53149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Unreliable data for Croatia, Malta and Slovenia for the category 55-74. Not available for Germany.</a:t>
          </a:r>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0.92225</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2</xdr:row>
      <xdr:rowOff>104775</xdr:rowOff>
    </xdr:from>
    <xdr:to>
      <xdr:col>20</xdr:col>
      <xdr:colOff>371475</xdr:colOff>
      <xdr:row>39</xdr:row>
      <xdr:rowOff>66675</xdr:rowOff>
    </xdr:to>
    <xdr:graphicFrame macro="">
      <xdr:nvGraphicFramePr>
        <xdr:cNvPr id="3" name="Chart 2"/>
        <xdr:cNvGraphicFramePr/>
      </xdr:nvGraphicFramePr>
      <xdr:xfrm>
        <a:off x="2895600" y="466725"/>
        <a:ext cx="9667875" cy="5848350"/>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50</xdr:row>
      <xdr:rowOff>28575</xdr:rowOff>
    </xdr:from>
    <xdr:to>
      <xdr:col>21</xdr:col>
      <xdr:colOff>0</xdr:colOff>
      <xdr:row>88</xdr:row>
      <xdr:rowOff>123825</xdr:rowOff>
    </xdr:to>
    <xdr:graphicFrame macro="">
      <xdr:nvGraphicFramePr>
        <xdr:cNvPr id="2" name="Chart 1"/>
        <xdr:cNvGraphicFramePr/>
      </xdr:nvGraphicFramePr>
      <xdr:xfrm>
        <a:off x="3276600" y="8124825"/>
        <a:ext cx="9525000" cy="62484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0.89875</cdr:y>
    </cdr:from>
    <cdr:to>
      <cdr:x>0</cdr:x>
      <cdr:y>0</cdr:y>
    </cdr:to>
    <cdr:sp macro="" textlink="">
      <cdr:nvSpPr>
        <cdr:cNvPr id="4" name="FootonotesShape"/>
        <cdr:cNvSpPr txBox="1"/>
      </cdr:nvSpPr>
      <cdr:spPr>
        <a:xfrm>
          <a:off x="47625" y="762000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Unreliable data for underemployment in Estonia, Croatia and Malta (no missing data). Unreliable data for potential additional force for Estonia, Croatia (missing data), Lithuania, Malta (missing data), Romania (missing), Slovenia and North Macedonia. Break in series for Germany.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0.96075</cdr:y>
    </cdr:from>
    <cdr:to>
      <cdr:x>0</cdr:x>
      <cdr:y>0</cdr:y>
    </cdr:to>
    <cdr:sp macro="" textlink="">
      <cdr:nvSpPr>
        <cdr:cNvPr id="2" name="FootonotesShape"/>
        <cdr:cNvSpPr txBox="1"/>
      </cdr:nvSpPr>
      <cdr:spPr>
        <a:xfrm>
          <a:off x="47625" y="661987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466725</xdr:colOff>
      <xdr:row>58</xdr:row>
      <xdr:rowOff>123825</xdr:rowOff>
    </xdr:from>
    <xdr:to>
      <xdr:col>26</xdr:col>
      <xdr:colOff>190500</xdr:colOff>
      <xdr:row>107</xdr:row>
      <xdr:rowOff>28575</xdr:rowOff>
    </xdr:to>
    <xdr:graphicFrame macro="">
      <xdr:nvGraphicFramePr>
        <xdr:cNvPr id="2" name="Chart 1"/>
        <xdr:cNvGraphicFramePr/>
      </xdr:nvGraphicFramePr>
      <xdr:xfrm>
        <a:off x="6657975" y="10125075"/>
        <a:ext cx="9525000" cy="8486775"/>
      </xdr:xfrm>
      <a:graphic>
        <a:graphicData uri="http://schemas.openxmlformats.org/drawingml/2006/chart">
          <c:chart xmlns:c="http://schemas.openxmlformats.org/drawingml/2006/chart" r:id="rId1"/>
        </a:graphicData>
      </a:graphic>
    </xdr:graphicFrame>
    <xdr:clientData/>
  </xdr:twoCellAnchor>
  <xdr:twoCellAnchor>
    <xdr:from>
      <xdr:col>9</xdr:col>
      <xdr:colOff>609600</xdr:colOff>
      <xdr:row>4</xdr:row>
      <xdr:rowOff>771525</xdr:rowOff>
    </xdr:from>
    <xdr:to>
      <xdr:col>25</xdr:col>
      <xdr:colOff>0</xdr:colOff>
      <xdr:row>47</xdr:row>
      <xdr:rowOff>123825</xdr:rowOff>
    </xdr:to>
    <xdr:graphicFrame macro="">
      <xdr:nvGraphicFramePr>
        <xdr:cNvPr id="3" name="Chart 2"/>
        <xdr:cNvGraphicFramePr/>
      </xdr:nvGraphicFramePr>
      <xdr:xfrm>
        <a:off x="6162675" y="1466850"/>
        <a:ext cx="9220200" cy="6896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intragate.ec.europa.eu/nui_staging/show.do?query=BOOKMARK_DS-293746_QID_-4CE5D344_UID_-3F171EB0&amp;layout=AGE,L,X,0;TIME,C,Y,0;GEO,L,Y,1;UNIT,L,Z,0;S_ADJ,L,Z,1;SEX,L,Z,2;INDIC_EM,L,Z,3;INDICATORS,C,Z,4;&amp;zSelection=DS-293746UNIT,PC_ELF;DS-293746INDIC_" TargetMode="Externa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intragate.ec.europa.eu/nui_staging/show.do?query=BOOKMARK_DS-293746_QID_-7C7B8AD_UID_-3F171EB0&amp;layout=INDIC_EM,L,X,0;TIME,C,Y,0;AGE,L,Z,0;UNIT,L,Z,1;S_ADJ,L,Z,2;SEX,L,Z,3;GEO,L,Z,4;INDICATORS,C,Z,5;&amp;zSelection=DS-293746AGE,Y15-74;DS-293746UNIT,THS" TargetMode="External" /><Relationship Id="rId2" Type="http://schemas.openxmlformats.org/officeDocument/2006/relationships/drawing" Target="../drawings/drawing9.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0.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workbookViewId="0" topLeftCell="A1">
      <selection activeCell="B3" sqref="B3"/>
    </sheetView>
  </sheetViews>
  <sheetFormatPr defaultColWidth="9.140625" defaultRowHeight="15"/>
  <cols>
    <col min="1" max="1" width="9.140625" style="3" customWidth="1"/>
    <col min="2" max="11" width="6.00390625" style="3" customWidth="1"/>
    <col min="12" max="12" width="9.7109375" style="3" customWidth="1"/>
    <col min="13" max="16384" width="9.140625" style="3" customWidth="1"/>
  </cols>
  <sheetData>
    <row r="1" ht="15.75">
      <c r="A1" s="26" t="s">
        <v>49</v>
      </c>
    </row>
    <row r="2" ht="12.75">
      <c r="A2" s="27" t="s">
        <v>42</v>
      </c>
    </row>
    <row r="3" ht="15.75">
      <c r="A3" s="26" t="s">
        <v>146</v>
      </c>
    </row>
    <row r="4" ht="12.75">
      <c r="A4" s="27" t="s">
        <v>122</v>
      </c>
    </row>
    <row r="5" spans="1:11" ht="35.25" customHeight="1">
      <c r="A5" s="2"/>
      <c r="B5" s="141" t="s">
        <v>0</v>
      </c>
      <c r="C5" s="142"/>
      <c r="D5" s="142"/>
      <c r="E5" s="141" t="s">
        <v>1</v>
      </c>
      <c r="F5" s="142"/>
      <c r="G5" s="142"/>
      <c r="H5" s="143" t="s">
        <v>50</v>
      </c>
      <c r="I5" s="144"/>
      <c r="J5" s="144"/>
      <c r="K5" s="145" t="s">
        <v>134</v>
      </c>
    </row>
    <row r="6" spans="1:11" ht="12">
      <c r="A6" s="5"/>
      <c r="B6" s="18" t="s">
        <v>36</v>
      </c>
      <c r="C6" s="6" t="s">
        <v>37</v>
      </c>
      <c r="D6" s="6" t="s">
        <v>38</v>
      </c>
      <c r="E6" s="18" t="s">
        <v>36</v>
      </c>
      <c r="F6" s="6" t="s">
        <v>37</v>
      </c>
      <c r="G6" s="6" t="s">
        <v>38</v>
      </c>
      <c r="H6" s="18" t="s">
        <v>36</v>
      </c>
      <c r="I6" s="6" t="s">
        <v>37</v>
      </c>
      <c r="J6" s="6" t="s">
        <v>38</v>
      </c>
      <c r="K6" s="146"/>
    </row>
    <row r="7" spans="1:11" ht="12">
      <c r="A7" s="4" t="s">
        <v>39</v>
      </c>
      <c r="B7" s="19">
        <v>12.9</v>
      </c>
      <c r="C7" s="8">
        <v>10.9</v>
      </c>
      <c r="D7" s="8">
        <v>15.1</v>
      </c>
      <c r="E7" s="19">
        <v>13.3</v>
      </c>
      <c r="F7" s="8">
        <v>11.3</v>
      </c>
      <c r="G7" s="8">
        <v>15.6</v>
      </c>
      <c r="H7" s="24">
        <f aca="true" t="shared" si="0" ref="H7:J7">E7-B7</f>
        <v>0.40000000000000036</v>
      </c>
      <c r="I7" s="9">
        <f t="shared" si="0"/>
        <v>0.40000000000000036</v>
      </c>
      <c r="J7" s="9">
        <f t="shared" si="0"/>
        <v>0.5</v>
      </c>
      <c r="K7" s="9">
        <f>G7-F7</f>
        <v>4.299999999999999</v>
      </c>
    </row>
    <row r="8" spans="1:12" ht="12">
      <c r="A8" s="10"/>
      <c r="B8" s="20"/>
      <c r="C8" s="11"/>
      <c r="D8" s="11"/>
      <c r="E8" s="20"/>
      <c r="F8" s="11"/>
      <c r="G8" s="11"/>
      <c r="H8" s="25"/>
      <c r="I8" s="12"/>
      <c r="J8" s="12"/>
      <c r="K8" s="12"/>
      <c r="L8" s="106"/>
    </row>
    <row r="9" spans="1:11" ht="12">
      <c r="A9" s="13" t="s">
        <v>9</v>
      </c>
      <c r="B9" s="21">
        <v>23.7</v>
      </c>
      <c r="C9" s="14">
        <v>18.9</v>
      </c>
      <c r="D9" s="14">
        <v>29.6</v>
      </c>
      <c r="E9" s="21">
        <v>23.1</v>
      </c>
      <c r="F9" s="14">
        <v>18.6</v>
      </c>
      <c r="G9" s="14">
        <v>28.8</v>
      </c>
      <c r="H9" s="22">
        <f aca="true" t="shared" si="1" ref="H9:H36">E9-B9</f>
        <v>-0.5999999999999979</v>
      </c>
      <c r="I9" s="15">
        <f aca="true" t="shared" si="2" ref="I9:I36">F9-C9</f>
        <v>-0.29999999999999716</v>
      </c>
      <c r="J9" s="15">
        <f aca="true" t="shared" si="3" ref="J9:J36">G9-D9</f>
        <v>-0.8000000000000007</v>
      </c>
      <c r="K9" s="15">
        <f aca="true" t="shared" si="4" ref="K9:K36">G9-F9</f>
        <v>10.2</v>
      </c>
    </row>
    <row r="10" spans="1:12" ht="12">
      <c r="A10" s="13" t="s">
        <v>10</v>
      </c>
      <c r="B10" s="21">
        <v>22.4</v>
      </c>
      <c r="C10" s="14">
        <v>17.5</v>
      </c>
      <c r="D10" s="14">
        <v>27.8</v>
      </c>
      <c r="E10" s="21">
        <v>22.6</v>
      </c>
      <c r="F10" s="14">
        <v>18.1</v>
      </c>
      <c r="G10" s="14">
        <v>27.6</v>
      </c>
      <c r="H10" s="22">
        <f t="shared" si="1"/>
        <v>0.20000000000000284</v>
      </c>
      <c r="I10" s="15">
        <f t="shared" si="2"/>
        <v>0.6000000000000014</v>
      </c>
      <c r="J10" s="15">
        <f t="shared" si="3"/>
        <v>-0.1999999999999993</v>
      </c>
      <c r="K10" s="15">
        <f t="shared" si="4"/>
        <v>9.5</v>
      </c>
      <c r="L10" s="106"/>
    </row>
    <row r="11" spans="1:12" ht="12">
      <c r="A11" s="13" t="s">
        <v>14</v>
      </c>
      <c r="B11" s="21">
        <v>21</v>
      </c>
      <c r="C11" s="14">
        <v>17.1</v>
      </c>
      <c r="D11" s="14">
        <v>26</v>
      </c>
      <c r="E11" s="21">
        <v>21.3</v>
      </c>
      <c r="F11" s="14">
        <v>17.2</v>
      </c>
      <c r="G11" s="14">
        <v>26.3</v>
      </c>
      <c r="H11" s="22">
        <f t="shared" si="1"/>
        <v>0.3000000000000007</v>
      </c>
      <c r="I11" s="15">
        <f t="shared" si="2"/>
        <v>0.09999999999999787</v>
      </c>
      <c r="J11" s="15">
        <f t="shared" si="3"/>
        <v>0.3000000000000007</v>
      </c>
      <c r="K11" s="15">
        <f t="shared" si="4"/>
        <v>9.100000000000001</v>
      </c>
      <c r="L11" s="106"/>
    </row>
    <row r="12" spans="1:12" ht="12">
      <c r="A12" s="13" t="s">
        <v>28</v>
      </c>
      <c r="B12" s="21">
        <v>15.9</v>
      </c>
      <c r="C12" s="14">
        <v>15.4</v>
      </c>
      <c r="D12" s="14">
        <v>16.6</v>
      </c>
      <c r="E12" s="21">
        <v>16.1</v>
      </c>
      <c r="F12" s="14">
        <v>15.7</v>
      </c>
      <c r="G12" s="14">
        <v>16.6</v>
      </c>
      <c r="H12" s="22">
        <f t="shared" si="1"/>
        <v>0.20000000000000107</v>
      </c>
      <c r="I12" s="15">
        <f t="shared" si="2"/>
        <v>0.29999999999999893</v>
      </c>
      <c r="J12" s="15">
        <f t="shared" si="3"/>
        <v>0</v>
      </c>
      <c r="K12" s="15">
        <f t="shared" si="4"/>
        <v>0.9000000000000021</v>
      </c>
      <c r="L12" s="106"/>
    </row>
    <row r="13" spans="1:12" ht="12">
      <c r="A13" s="13" t="s">
        <v>11</v>
      </c>
      <c r="B13" s="21">
        <v>15.8</v>
      </c>
      <c r="C13" s="14">
        <v>13.6</v>
      </c>
      <c r="D13" s="14">
        <v>18</v>
      </c>
      <c r="E13" s="21">
        <v>15.4</v>
      </c>
      <c r="F13" s="14">
        <v>13.2</v>
      </c>
      <c r="G13" s="14">
        <v>17.7</v>
      </c>
      <c r="H13" s="22">
        <f t="shared" si="1"/>
        <v>-0.40000000000000036</v>
      </c>
      <c r="I13" s="15">
        <f t="shared" si="2"/>
        <v>-0.40000000000000036</v>
      </c>
      <c r="J13" s="15">
        <f t="shared" si="3"/>
        <v>-0.3000000000000007</v>
      </c>
      <c r="K13" s="15">
        <f t="shared" si="4"/>
        <v>4.5</v>
      </c>
      <c r="L13" s="106"/>
    </row>
    <row r="14" spans="1:12" ht="12">
      <c r="A14" s="13" t="s">
        <v>12</v>
      </c>
      <c r="B14" s="21">
        <v>15.2</v>
      </c>
      <c r="C14" s="14">
        <v>13.1</v>
      </c>
      <c r="D14" s="14">
        <v>17.4</v>
      </c>
      <c r="E14" s="21">
        <v>14.9</v>
      </c>
      <c r="F14" s="14">
        <v>12.7</v>
      </c>
      <c r="G14" s="14">
        <v>17.2</v>
      </c>
      <c r="H14" s="22">
        <f t="shared" si="1"/>
        <v>-0.29999999999999893</v>
      </c>
      <c r="I14" s="15">
        <f t="shared" si="2"/>
        <v>-0.40000000000000036</v>
      </c>
      <c r="J14" s="15">
        <f t="shared" si="3"/>
        <v>-0.1999999999999993</v>
      </c>
      <c r="K14" s="15">
        <f t="shared" si="4"/>
        <v>4.5</v>
      </c>
      <c r="L14" s="106"/>
    </row>
    <row r="15" spans="1:12" ht="12">
      <c r="A15" s="13" t="s">
        <v>29</v>
      </c>
      <c r="B15" s="21">
        <v>14</v>
      </c>
      <c r="C15" s="14">
        <v>13</v>
      </c>
      <c r="D15" s="14">
        <v>15.1</v>
      </c>
      <c r="E15" s="21">
        <v>14.5</v>
      </c>
      <c r="F15" s="14">
        <v>13.2</v>
      </c>
      <c r="G15" s="14">
        <v>16</v>
      </c>
      <c r="H15" s="22">
        <f t="shared" si="1"/>
        <v>0.5</v>
      </c>
      <c r="I15" s="15">
        <f t="shared" si="2"/>
        <v>0.1999999999999993</v>
      </c>
      <c r="J15" s="15">
        <f t="shared" si="3"/>
        <v>0.9000000000000004</v>
      </c>
      <c r="K15" s="15">
        <f t="shared" si="4"/>
        <v>2.8000000000000007</v>
      </c>
      <c r="L15" s="106"/>
    </row>
    <row r="16" spans="1:12" ht="12">
      <c r="A16" s="13" t="s">
        <v>16</v>
      </c>
      <c r="B16" s="21">
        <v>11.8</v>
      </c>
      <c r="C16" s="14">
        <v>11.6</v>
      </c>
      <c r="D16" s="14">
        <v>11.9</v>
      </c>
      <c r="E16" s="21">
        <v>13.9</v>
      </c>
      <c r="F16" s="14">
        <v>14.5</v>
      </c>
      <c r="G16" s="14">
        <v>13.4</v>
      </c>
      <c r="H16" s="22">
        <f t="shared" si="1"/>
        <v>2.0999999999999996</v>
      </c>
      <c r="I16" s="15">
        <f t="shared" si="2"/>
        <v>2.9000000000000004</v>
      </c>
      <c r="J16" s="15">
        <f t="shared" si="3"/>
        <v>1.5</v>
      </c>
      <c r="K16" s="15">
        <f t="shared" si="4"/>
        <v>-1.0999999999999996</v>
      </c>
      <c r="L16" s="106"/>
    </row>
    <row r="17" spans="1:12" ht="12">
      <c r="A17" s="13" t="s">
        <v>8</v>
      </c>
      <c r="B17" s="21">
        <v>13.1</v>
      </c>
      <c r="C17" s="14">
        <v>11.6</v>
      </c>
      <c r="D17" s="14">
        <v>14.8</v>
      </c>
      <c r="E17" s="21">
        <v>13.4</v>
      </c>
      <c r="F17" s="14">
        <v>11.8</v>
      </c>
      <c r="G17" s="14">
        <v>15.4</v>
      </c>
      <c r="H17" s="22">
        <f t="shared" si="1"/>
        <v>0.3000000000000007</v>
      </c>
      <c r="I17" s="15">
        <f t="shared" si="2"/>
        <v>0.20000000000000107</v>
      </c>
      <c r="J17" s="15">
        <f t="shared" si="3"/>
        <v>0.5999999999999996</v>
      </c>
      <c r="K17" s="15">
        <f t="shared" si="4"/>
        <v>3.5999999999999996</v>
      </c>
      <c r="L17" s="106"/>
    </row>
    <row r="18" spans="1:12" ht="12">
      <c r="A18" s="13" t="s">
        <v>13</v>
      </c>
      <c r="B18" s="21">
        <v>13.2</v>
      </c>
      <c r="C18" s="14">
        <v>11.1</v>
      </c>
      <c r="D18" s="14">
        <v>15.4</v>
      </c>
      <c r="E18" s="21">
        <v>13.3</v>
      </c>
      <c r="F18" s="14">
        <v>10.9</v>
      </c>
      <c r="G18" s="14">
        <v>16.1</v>
      </c>
      <c r="H18" s="22">
        <f t="shared" si="1"/>
        <v>0.10000000000000142</v>
      </c>
      <c r="I18" s="15">
        <f t="shared" si="2"/>
        <v>-0.1999999999999993</v>
      </c>
      <c r="J18" s="15">
        <f t="shared" si="3"/>
        <v>0.7000000000000011</v>
      </c>
      <c r="K18" s="15">
        <f t="shared" si="4"/>
        <v>5.200000000000001</v>
      </c>
      <c r="L18" s="106"/>
    </row>
    <row r="19" spans="1:12" ht="12">
      <c r="A19" s="13" t="s">
        <v>15</v>
      </c>
      <c r="B19" s="21">
        <v>13.2</v>
      </c>
      <c r="C19" s="14">
        <v>11.3</v>
      </c>
      <c r="D19" s="14">
        <v>15.3</v>
      </c>
      <c r="E19" s="21">
        <v>13.1</v>
      </c>
      <c r="F19" s="14">
        <v>11.6</v>
      </c>
      <c r="G19" s="14">
        <v>14.8</v>
      </c>
      <c r="H19" s="22">
        <f t="shared" si="1"/>
        <v>-0.09999999999999964</v>
      </c>
      <c r="I19" s="15">
        <f t="shared" si="2"/>
        <v>0.29999999999999893</v>
      </c>
      <c r="J19" s="15">
        <f t="shared" si="3"/>
        <v>-0.5</v>
      </c>
      <c r="K19" s="15">
        <f t="shared" si="4"/>
        <v>3.200000000000001</v>
      </c>
      <c r="L19" s="106"/>
    </row>
    <row r="20" spans="1:12" ht="12">
      <c r="A20" s="13" t="s">
        <v>18</v>
      </c>
      <c r="B20" s="21">
        <v>11.4</v>
      </c>
      <c r="C20" s="14">
        <v>10.1</v>
      </c>
      <c r="D20" s="14">
        <v>12.9</v>
      </c>
      <c r="E20" s="21">
        <v>13</v>
      </c>
      <c r="F20" s="14">
        <v>11.9</v>
      </c>
      <c r="G20" s="14">
        <v>14.1</v>
      </c>
      <c r="H20" s="22">
        <f t="shared" si="1"/>
        <v>1.5999999999999996</v>
      </c>
      <c r="I20" s="15">
        <f t="shared" si="2"/>
        <v>1.8000000000000007</v>
      </c>
      <c r="J20" s="15">
        <f t="shared" si="3"/>
        <v>1.1999999999999993</v>
      </c>
      <c r="K20" s="15">
        <f t="shared" si="4"/>
        <v>2.1999999999999993</v>
      </c>
      <c r="L20" s="106"/>
    </row>
    <row r="21" spans="1:12" ht="12">
      <c r="A21" s="13" t="s">
        <v>24</v>
      </c>
      <c r="B21" s="21">
        <v>12.6</v>
      </c>
      <c r="C21" s="14">
        <v>11</v>
      </c>
      <c r="D21" s="14">
        <v>14.3</v>
      </c>
      <c r="E21" s="21">
        <v>12.7</v>
      </c>
      <c r="F21" s="14">
        <v>10.9</v>
      </c>
      <c r="G21" s="14">
        <v>14.5</v>
      </c>
      <c r="H21" s="22">
        <f t="shared" si="1"/>
        <v>0.09999999999999964</v>
      </c>
      <c r="I21" s="15">
        <f t="shared" si="2"/>
        <v>-0.09999999999999964</v>
      </c>
      <c r="J21" s="15">
        <f t="shared" si="3"/>
        <v>0.1999999999999993</v>
      </c>
      <c r="K21" s="15">
        <f t="shared" si="4"/>
        <v>3.5999999999999996</v>
      </c>
      <c r="L21" s="106"/>
    </row>
    <row r="22" spans="1:12" ht="12">
      <c r="A22" s="13" t="s">
        <v>6</v>
      </c>
      <c r="B22" s="21">
        <v>11.2</v>
      </c>
      <c r="C22" s="14">
        <v>10.2</v>
      </c>
      <c r="D22" s="14">
        <v>12.2</v>
      </c>
      <c r="E22" s="21">
        <v>11.5</v>
      </c>
      <c r="F22" s="14">
        <v>10.2</v>
      </c>
      <c r="G22" s="14">
        <v>12.8</v>
      </c>
      <c r="H22" s="22">
        <f t="shared" si="1"/>
        <v>0.3000000000000007</v>
      </c>
      <c r="I22" s="15">
        <f t="shared" si="2"/>
        <v>0</v>
      </c>
      <c r="J22" s="15">
        <f t="shared" si="3"/>
        <v>0.6000000000000014</v>
      </c>
      <c r="K22" s="15">
        <f t="shared" si="4"/>
        <v>2.6000000000000014</v>
      </c>
      <c r="L22" s="106"/>
    </row>
    <row r="23" spans="1:12" ht="12">
      <c r="A23" s="13" t="s">
        <v>3</v>
      </c>
      <c r="B23" s="21">
        <v>11.8</v>
      </c>
      <c r="C23" s="14">
        <v>10.5</v>
      </c>
      <c r="D23" s="14">
        <v>13.2</v>
      </c>
      <c r="E23" s="21">
        <v>11.4</v>
      </c>
      <c r="F23" s="14">
        <v>10.3</v>
      </c>
      <c r="G23" s="14">
        <v>12.7</v>
      </c>
      <c r="H23" s="22">
        <f t="shared" si="1"/>
        <v>-0.40000000000000036</v>
      </c>
      <c r="I23" s="15">
        <f t="shared" si="2"/>
        <v>-0.1999999999999993</v>
      </c>
      <c r="J23" s="15">
        <f t="shared" si="3"/>
        <v>-0.5</v>
      </c>
      <c r="K23" s="15">
        <f t="shared" si="4"/>
        <v>2.3999999999999986</v>
      </c>
      <c r="L23" s="106"/>
    </row>
    <row r="24" spans="1:12" ht="12">
      <c r="A24" s="13" t="s">
        <v>22</v>
      </c>
      <c r="B24" s="21">
        <v>10.3</v>
      </c>
      <c r="C24" s="14">
        <v>9</v>
      </c>
      <c r="D24" s="14">
        <v>11.7</v>
      </c>
      <c r="E24" s="21">
        <v>11.1</v>
      </c>
      <c r="F24" s="14">
        <v>9.6</v>
      </c>
      <c r="G24" s="14">
        <v>12.8</v>
      </c>
      <c r="H24" s="22">
        <f t="shared" si="1"/>
        <v>0.7999999999999989</v>
      </c>
      <c r="I24" s="15">
        <f t="shared" si="2"/>
        <v>0.5999999999999996</v>
      </c>
      <c r="J24" s="15">
        <f t="shared" si="3"/>
        <v>1.1000000000000014</v>
      </c>
      <c r="K24" s="15">
        <f t="shared" si="4"/>
        <v>3.200000000000001</v>
      </c>
      <c r="L24" s="106"/>
    </row>
    <row r="25" spans="1:12" ht="12">
      <c r="A25" s="13" t="s">
        <v>7</v>
      </c>
      <c r="B25" s="21">
        <v>9.1</v>
      </c>
      <c r="C25" s="14">
        <v>7.7</v>
      </c>
      <c r="D25" s="14">
        <v>10.4</v>
      </c>
      <c r="E25" s="21">
        <v>9.9</v>
      </c>
      <c r="F25" s="14">
        <v>9.6</v>
      </c>
      <c r="G25" s="14">
        <v>10.1</v>
      </c>
      <c r="H25" s="22">
        <f t="shared" si="1"/>
        <v>0.8000000000000007</v>
      </c>
      <c r="I25" s="15">
        <f t="shared" si="2"/>
        <v>1.8999999999999995</v>
      </c>
      <c r="J25" s="15">
        <f t="shared" si="3"/>
        <v>-0.3000000000000007</v>
      </c>
      <c r="K25" s="15">
        <f t="shared" si="4"/>
        <v>0.5</v>
      </c>
      <c r="L25" s="106"/>
    </row>
    <row r="26" spans="1:12" ht="12">
      <c r="A26" s="13" t="s">
        <v>21</v>
      </c>
      <c r="B26" s="21">
        <v>10.2</v>
      </c>
      <c r="C26" s="14">
        <v>8.9</v>
      </c>
      <c r="D26" s="14">
        <v>11.8</v>
      </c>
      <c r="E26" s="21">
        <v>9.8</v>
      </c>
      <c r="F26" s="14">
        <v>8.4</v>
      </c>
      <c r="G26" s="14">
        <v>11.4</v>
      </c>
      <c r="H26" s="22">
        <f t="shared" si="1"/>
        <v>-0.3999999999999986</v>
      </c>
      <c r="I26" s="15">
        <f t="shared" si="2"/>
        <v>-0.5</v>
      </c>
      <c r="J26" s="15">
        <f t="shared" si="3"/>
        <v>-0.40000000000000036</v>
      </c>
      <c r="K26" s="15">
        <f t="shared" si="4"/>
        <v>3</v>
      </c>
      <c r="L26" s="106"/>
    </row>
    <row r="27" spans="1:12" ht="12">
      <c r="A27" s="13" t="s">
        <v>40</v>
      </c>
      <c r="B27" s="21">
        <v>7.5</v>
      </c>
      <c r="C27" s="14">
        <v>6.8</v>
      </c>
      <c r="D27" s="14">
        <v>8.3</v>
      </c>
      <c r="E27" s="21">
        <v>9.4</v>
      </c>
      <c r="F27" s="14">
        <v>8.2</v>
      </c>
      <c r="G27" s="14">
        <v>10.7</v>
      </c>
      <c r="H27" s="22">
        <f t="shared" si="1"/>
        <v>1.9000000000000004</v>
      </c>
      <c r="I27" s="15">
        <f t="shared" si="2"/>
        <v>1.3999999999999995</v>
      </c>
      <c r="J27" s="15">
        <f t="shared" si="3"/>
        <v>2.3999999999999986</v>
      </c>
      <c r="K27" s="15">
        <f t="shared" si="4"/>
        <v>2.5</v>
      </c>
      <c r="L27" s="106"/>
    </row>
    <row r="28" spans="1:12" ht="12">
      <c r="A28" s="13" t="s">
        <v>17</v>
      </c>
      <c r="B28" s="21">
        <v>8.4</v>
      </c>
      <c r="C28" s="14">
        <v>9.2</v>
      </c>
      <c r="D28" s="14">
        <v>7.6</v>
      </c>
      <c r="E28" s="21">
        <v>9</v>
      </c>
      <c r="F28" s="14">
        <v>9.9</v>
      </c>
      <c r="G28" s="14">
        <v>8.1</v>
      </c>
      <c r="H28" s="22">
        <f t="shared" si="1"/>
        <v>0.5999999999999996</v>
      </c>
      <c r="I28" s="15">
        <f t="shared" si="2"/>
        <v>0.7000000000000011</v>
      </c>
      <c r="J28" s="15">
        <f t="shared" si="3"/>
        <v>0.5</v>
      </c>
      <c r="K28" s="15">
        <f t="shared" si="4"/>
        <v>-1.8000000000000007</v>
      </c>
      <c r="L28" s="106"/>
    </row>
    <row r="29" spans="1:12" ht="12">
      <c r="A29" s="13" t="s">
        <v>27</v>
      </c>
      <c r="B29" s="21">
        <v>8.3</v>
      </c>
      <c r="C29" s="14">
        <v>7.7</v>
      </c>
      <c r="D29" s="14">
        <v>8.9</v>
      </c>
      <c r="E29" s="21">
        <v>8.5</v>
      </c>
      <c r="F29" s="14">
        <v>8</v>
      </c>
      <c r="G29" s="14">
        <v>9.1</v>
      </c>
      <c r="H29" s="22">
        <f t="shared" si="1"/>
        <v>0.1999999999999993</v>
      </c>
      <c r="I29" s="15">
        <f t="shared" si="2"/>
        <v>0.2999999999999998</v>
      </c>
      <c r="J29" s="15">
        <f t="shared" si="3"/>
        <v>0.1999999999999993</v>
      </c>
      <c r="K29" s="15">
        <f t="shared" si="4"/>
        <v>1.0999999999999996</v>
      </c>
      <c r="L29" s="106"/>
    </row>
    <row r="30" spans="1:12" ht="12">
      <c r="A30" s="13" t="s">
        <v>4</v>
      </c>
      <c r="B30" s="21">
        <v>7.9</v>
      </c>
      <c r="C30" s="14">
        <v>7.9</v>
      </c>
      <c r="D30" s="14">
        <v>7.8</v>
      </c>
      <c r="E30" s="21">
        <v>8</v>
      </c>
      <c r="F30" s="14">
        <v>7.9</v>
      </c>
      <c r="G30" s="14">
        <v>8.1</v>
      </c>
      <c r="H30" s="22">
        <f t="shared" si="1"/>
        <v>0.09999999999999964</v>
      </c>
      <c r="I30" s="15">
        <f t="shared" si="2"/>
        <v>0</v>
      </c>
      <c r="J30" s="15">
        <f t="shared" si="3"/>
        <v>0.2999999999999998</v>
      </c>
      <c r="K30" s="15">
        <f t="shared" si="4"/>
        <v>0.1999999999999993</v>
      </c>
      <c r="L30" s="106"/>
    </row>
    <row r="31" spans="1:12" ht="12">
      <c r="A31" s="13" t="s">
        <v>26</v>
      </c>
      <c r="B31" s="21">
        <v>6.6</v>
      </c>
      <c r="C31" s="14">
        <v>5.6</v>
      </c>
      <c r="D31" s="14">
        <v>7.7</v>
      </c>
      <c r="E31" s="21">
        <v>7</v>
      </c>
      <c r="F31" s="14">
        <v>6.1</v>
      </c>
      <c r="G31" s="14">
        <v>8.1</v>
      </c>
      <c r="H31" s="22">
        <f t="shared" si="1"/>
        <v>0.40000000000000036</v>
      </c>
      <c r="I31" s="15">
        <f t="shared" si="2"/>
        <v>0.5</v>
      </c>
      <c r="J31" s="15">
        <f t="shared" si="3"/>
        <v>0.39999999999999947</v>
      </c>
      <c r="K31" s="15">
        <f t="shared" si="4"/>
        <v>2</v>
      </c>
      <c r="L31" s="106"/>
    </row>
    <row r="32" spans="1:12" ht="12">
      <c r="A32" s="13" t="s">
        <v>19</v>
      </c>
      <c r="B32" s="21">
        <v>6.3</v>
      </c>
      <c r="C32" s="14">
        <v>5.6</v>
      </c>
      <c r="D32" s="14">
        <v>7.2</v>
      </c>
      <c r="E32" s="21">
        <v>6.7</v>
      </c>
      <c r="F32" s="14">
        <v>6.1</v>
      </c>
      <c r="G32" s="14">
        <v>7.4</v>
      </c>
      <c r="H32" s="22">
        <f t="shared" si="1"/>
        <v>0.40000000000000036</v>
      </c>
      <c r="I32" s="15">
        <f t="shared" si="2"/>
        <v>0.5</v>
      </c>
      <c r="J32" s="15">
        <f t="shared" si="3"/>
        <v>0.20000000000000018</v>
      </c>
      <c r="K32" s="15">
        <f t="shared" si="4"/>
        <v>1.3000000000000007</v>
      </c>
      <c r="L32" s="106"/>
    </row>
    <row r="33" spans="1:12" ht="12">
      <c r="A33" s="13" t="s">
        <v>25</v>
      </c>
      <c r="B33" s="21">
        <v>6.8</v>
      </c>
      <c r="C33" s="14">
        <v>7.4</v>
      </c>
      <c r="D33" s="14">
        <v>5.9</v>
      </c>
      <c r="E33" s="21">
        <v>6.5</v>
      </c>
      <c r="F33" s="14">
        <v>7.1</v>
      </c>
      <c r="G33" s="14">
        <v>5.8</v>
      </c>
      <c r="H33" s="22">
        <f t="shared" si="1"/>
        <v>-0.2999999999999998</v>
      </c>
      <c r="I33" s="15">
        <f t="shared" si="2"/>
        <v>-0.3000000000000007</v>
      </c>
      <c r="J33" s="15">
        <f t="shared" si="3"/>
        <v>-0.10000000000000053</v>
      </c>
      <c r="K33" s="15">
        <f t="shared" si="4"/>
        <v>-1.2999999999999998</v>
      </c>
      <c r="L33" s="106"/>
    </row>
    <row r="34" spans="1:12" ht="12">
      <c r="A34" s="13" t="s">
        <v>20</v>
      </c>
      <c r="B34" s="21">
        <v>6</v>
      </c>
      <c r="C34" s="14">
        <v>5.1</v>
      </c>
      <c r="D34" s="14">
        <v>7.4</v>
      </c>
      <c r="E34" s="21">
        <v>5.9</v>
      </c>
      <c r="F34" s="14">
        <v>5.5</v>
      </c>
      <c r="G34" s="14">
        <v>6.4</v>
      </c>
      <c r="H34" s="22">
        <f t="shared" si="1"/>
        <v>-0.09999999999999964</v>
      </c>
      <c r="I34" s="15">
        <f t="shared" si="2"/>
        <v>0.40000000000000036</v>
      </c>
      <c r="J34" s="15">
        <f t="shared" si="3"/>
        <v>-1</v>
      </c>
      <c r="K34" s="15">
        <f t="shared" si="4"/>
        <v>0.9000000000000004</v>
      </c>
      <c r="L34" s="106"/>
    </row>
    <row r="35" spans="1:12" ht="12">
      <c r="A35" s="13" t="s">
        <v>23</v>
      </c>
      <c r="B35" s="21">
        <v>6</v>
      </c>
      <c r="C35" s="14">
        <v>5.1</v>
      </c>
      <c r="D35" s="14">
        <v>7.1</v>
      </c>
      <c r="E35" s="21">
        <v>5.7</v>
      </c>
      <c r="F35" s="14">
        <v>5.2</v>
      </c>
      <c r="G35" s="14">
        <v>6.4</v>
      </c>
      <c r="H35" s="22">
        <f t="shared" si="1"/>
        <v>-0.2999999999999998</v>
      </c>
      <c r="I35" s="15">
        <f t="shared" si="2"/>
        <v>0.10000000000000053</v>
      </c>
      <c r="J35" s="15">
        <f t="shared" si="3"/>
        <v>-0.6999999999999993</v>
      </c>
      <c r="K35" s="15">
        <f t="shared" si="4"/>
        <v>1.2000000000000002</v>
      </c>
      <c r="L35" s="106"/>
    </row>
    <row r="36" spans="1:12" ht="12">
      <c r="A36" s="13" t="s">
        <v>5</v>
      </c>
      <c r="B36" s="21">
        <v>3</v>
      </c>
      <c r="C36" s="14">
        <v>2.5</v>
      </c>
      <c r="D36" s="14">
        <v>3.7</v>
      </c>
      <c r="E36" s="21">
        <v>2.9</v>
      </c>
      <c r="F36" s="14">
        <v>2.4</v>
      </c>
      <c r="G36" s="14">
        <v>3.5</v>
      </c>
      <c r="H36" s="22">
        <f t="shared" si="1"/>
        <v>-0.10000000000000009</v>
      </c>
      <c r="I36" s="15">
        <f t="shared" si="2"/>
        <v>-0.10000000000000009</v>
      </c>
      <c r="J36" s="15">
        <f t="shared" si="3"/>
        <v>-0.20000000000000018</v>
      </c>
      <c r="K36" s="15">
        <f t="shared" si="4"/>
        <v>1.1</v>
      </c>
      <c r="L36" s="106"/>
    </row>
    <row r="37" spans="1:12" ht="12">
      <c r="A37" s="13"/>
      <c r="B37" s="21"/>
      <c r="C37" s="14"/>
      <c r="D37" s="14"/>
      <c r="E37" s="21"/>
      <c r="F37" s="14"/>
      <c r="G37" s="14"/>
      <c r="H37" s="22"/>
      <c r="I37" s="15"/>
      <c r="J37" s="15"/>
      <c r="K37" s="15"/>
      <c r="L37" s="106"/>
    </row>
    <row r="38" spans="1:12" ht="12">
      <c r="A38" s="13" t="s">
        <v>30</v>
      </c>
      <c r="B38" s="21">
        <v>10.4</v>
      </c>
      <c r="C38" s="14">
        <v>8.9</v>
      </c>
      <c r="D38" s="14">
        <v>11.9</v>
      </c>
      <c r="E38" s="21">
        <v>10.4</v>
      </c>
      <c r="F38" s="14">
        <v>9.3</v>
      </c>
      <c r="G38" s="14">
        <v>11.7</v>
      </c>
      <c r="H38" s="22">
        <f aca="true" t="shared" si="5" ref="H38:J38">E38-B38</f>
        <v>0</v>
      </c>
      <c r="I38" s="15">
        <f t="shared" si="5"/>
        <v>0.40000000000000036</v>
      </c>
      <c r="J38" s="15">
        <f t="shared" si="5"/>
        <v>-0.20000000000000107</v>
      </c>
      <c r="K38" s="15">
        <f aca="true" t="shared" si="6" ref="K38:K45">G38-F38</f>
        <v>2.3999999999999986</v>
      </c>
      <c r="L38" s="106"/>
    </row>
    <row r="39" spans="1:12" ht="12">
      <c r="A39" s="13"/>
      <c r="B39" s="21"/>
      <c r="C39" s="14"/>
      <c r="D39" s="14"/>
      <c r="E39" s="21"/>
      <c r="F39" s="14"/>
      <c r="G39" s="14"/>
      <c r="H39" s="22"/>
      <c r="I39" s="15"/>
      <c r="J39" s="15"/>
      <c r="K39" s="15"/>
      <c r="L39" s="106"/>
    </row>
    <row r="40" spans="1:12" ht="12">
      <c r="A40" s="13" t="s">
        <v>32</v>
      </c>
      <c r="B40" s="22">
        <v>15</v>
      </c>
      <c r="C40" s="15">
        <v>11.1</v>
      </c>
      <c r="D40" s="15">
        <v>19.4</v>
      </c>
      <c r="E40" s="22">
        <v>15.2</v>
      </c>
      <c r="F40" s="15">
        <v>11</v>
      </c>
      <c r="G40" s="15">
        <v>19.9</v>
      </c>
      <c r="H40" s="22">
        <f aca="true" t="shared" si="7" ref="H40:J41">E40-B40</f>
        <v>0.1999999999999993</v>
      </c>
      <c r="I40" s="15">
        <f t="shared" si="7"/>
        <v>-0.09999999999999964</v>
      </c>
      <c r="J40" s="15">
        <f t="shared" si="7"/>
        <v>0.5</v>
      </c>
      <c r="K40" s="15">
        <f t="shared" si="6"/>
        <v>8.899999999999999</v>
      </c>
      <c r="L40" s="106"/>
    </row>
    <row r="41" spans="1:12" ht="12">
      <c r="A41" s="13" t="s">
        <v>31</v>
      </c>
      <c r="B41" s="22">
        <v>9.9</v>
      </c>
      <c r="C41" s="15">
        <v>9</v>
      </c>
      <c r="D41" s="15">
        <v>11</v>
      </c>
      <c r="E41" s="22">
        <v>9.8</v>
      </c>
      <c r="F41" s="15">
        <v>8.7</v>
      </c>
      <c r="G41" s="15">
        <v>10.9</v>
      </c>
      <c r="H41" s="22">
        <f t="shared" si="7"/>
        <v>-0.09999999999999964</v>
      </c>
      <c r="I41" s="15">
        <f t="shared" si="7"/>
        <v>-0.3000000000000007</v>
      </c>
      <c r="J41" s="15">
        <f t="shared" si="7"/>
        <v>-0.09999999999999964</v>
      </c>
      <c r="K41" s="15">
        <f t="shared" si="6"/>
        <v>2.200000000000001</v>
      </c>
      <c r="L41" s="106"/>
    </row>
    <row r="42" spans="1:12" ht="12">
      <c r="A42" s="13"/>
      <c r="B42" s="22"/>
      <c r="C42" s="15"/>
      <c r="D42" s="15"/>
      <c r="E42" s="22"/>
      <c r="F42" s="15"/>
      <c r="G42" s="15"/>
      <c r="H42" s="22"/>
      <c r="I42" s="15"/>
      <c r="J42" s="15"/>
      <c r="K42" s="15"/>
      <c r="L42" s="106"/>
    </row>
    <row r="43" spans="1:12" ht="12">
      <c r="A43" s="13" t="s">
        <v>33</v>
      </c>
      <c r="B43" s="22">
        <v>23.2</v>
      </c>
      <c r="C43" s="15">
        <v>22.7</v>
      </c>
      <c r="D43" s="15">
        <v>24</v>
      </c>
      <c r="E43" s="22">
        <v>22.5</v>
      </c>
      <c r="F43" s="15">
        <v>22.5</v>
      </c>
      <c r="G43" s="15">
        <v>22.5</v>
      </c>
      <c r="H43" s="22">
        <f aca="true" t="shared" si="8" ref="H43:J45">E43-B43</f>
        <v>-0.6999999999999993</v>
      </c>
      <c r="I43" s="15">
        <f t="shared" si="8"/>
        <v>-0.1999999999999993</v>
      </c>
      <c r="J43" s="15">
        <f t="shared" si="8"/>
        <v>-1.5</v>
      </c>
      <c r="K43" s="15">
        <f t="shared" si="6"/>
        <v>0</v>
      </c>
      <c r="L43" s="106"/>
    </row>
    <row r="44" spans="1:12" ht="12">
      <c r="A44" s="13" t="s">
        <v>34</v>
      </c>
      <c r="B44" s="22">
        <v>19.8</v>
      </c>
      <c r="C44" s="15">
        <v>19</v>
      </c>
      <c r="D44" s="15">
        <v>20.8</v>
      </c>
      <c r="E44" s="22">
        <v>20.1</v>
      </c>
      <c r="F44" s="15">
        <v>19.6</v>
      </c>
      <c r="G44" s="15">
        <v>20.7</v>
      </c>
      <c r="H44" s="22">
        <f t="shared" si="8"/>
        <v>0.3000000000000007</v>
      </c>
      <c r="I44" s="15">
        <f t="shared" si="8"/>
        <v>0.6000000000000014</v>
      </c>
      <c r="J44" s="15">
        <f t="shared" si="8"/>
        <v>-0.10000000000000142</v>
      </c>
      <c r="K44" s="15">
        <f t="shared" si="6"/>
        <v>1.0999999999999979</v>
      </c>
      <c r="L44" s="106"/>
    </row>
    <row r="45" spans="1:12" ht="12">
      <c r="A45" s="16" t="s">
        <v>35</v>
      </c>
      <c r="B45" s="23">
        <v>18.5</v>
      </c>
      <c r="C45" s="17">
        <v>15.3</v>
      </c>
      <c r="D45" s="17">
        <v>24.7</v>
      </c>
      <c r="E45" s="23">
        <v>19.9</v>
      </c>
      <c r="F45" s="17">
        <v>16.4</v>
      </c>
      <c r="G45" s="17">
        <v>26.7</v>
      </c>
      <c r="H45" s="23">
        <f t="shared" si="8"/>
        <v>1.3999999999999986</v>
      </c>
      <c r="I45" s="17">
        <f t="shared" si="8"/>
        <v>1.0999999999999979</v>
      </c>
      <c r="J45" s="17">
        <f t="shared" si="8"/>
        <v>2</v>
      </c>
      <c r="K45" s="17">
        <f t="shared" si="6"/>
        <v>10.3</v>
      </c>
      <c r="L45" s="106"/>
    </row>
    <row r="46" ht="15" customHeight="1"/>
    <row r="47" ht="12">
      <c r="A47" s="3" t="s">
        <v>116</v>
      </c>
    </row>
    <row r="48" ht="12">
      <c r="A48" s="28" t="s">
        <v>51</v>
      </c>
    </row>
    <row r="136" ht="35.65" customHeight="1"/>
  </sheetData>
  <autoFilter ref="A8:K8">
    <sortState ref="A9:K48">
      <sortCondition descending="1" sortBy="value" ref="E9:E48"/>
    </sortState>
  </autoFilter>
  <mergeCells count="4">
    <mergeCell ref="B5:D5"/>
    <mergeCell ref="E5:G5"/>
    <mergeCell ref="H5:J5"/>
    <mergeCell ref="K5:K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topLeftCell="A1">
      <selection activeCell="G102" sqref="G102"/>
    </sheetView>
  </sheetViews>
  <sheetFormatPr defaultColWidth="9.140625" defaultRowHeight="15"/>
  <cols>
    <col min="1" max="16384" width="9.140625" style="3" customWidth="1"/>
  </cols>
  <sheetData>
    <row r="1" ht="15.75">
      <c r="A1" s="26" t="s">
        <v>52</v>
      </c>
    </row>
    <row r="2" ht="12.75">
      <c r="A2" s="27" t="s">
        <v>114</v>
      </c>
    </row>
    <row r="3" ht="12.75">
      <c r="A3" s="27"/>
    </row>
    <row r="4" spans="1:4" ht="30.75" customHeight="1">
      <c r="A4" s="31"/>
      <c r="B4" s="30" t="s">
        <v>46</v>
      </c>
      <c r="C4" s="29" t="s">
        <v>47</v>
      </c>
      <c r="D4" s="32" t="s">
        <v>48</v>
      </c>
    </row>
    <row r="5" spans="1:4" ht="12">
      <c r="A5" s="33" t="s">
        <v>39</v>
      </c>
      <c r="B5" s="19">
        <v>27.6</v>
      </c>
      <c r="C5" s="8">
        <v>12</v>
      </c>
      <c r="D5" s="34">
        <v>11.2</v>
      </c>
    </row>
    <row r="6" spans="1:4" ht="12">
      <c r="A6" s="35"/>
      <c r="B6" s="20"/>
      <c r="C6" s="11"/>
      <c r="D6" s="36"/>
    </row>
    <row r="7" spans="1:4" ht="12">
      <c r="A7" s="37" t="s">
        <v>9</v>
      </c>
      <c r="B7" s="21">
        <v>49.1</v>
      </c>
      <c r="C7" s="14">
        <v>22.4</v>
      </c>
      <c r="D7" s="38">
        <v>18.8</v>
      </c>
    </row>
    <row r="8" spans="1:4" ht="12">
      <c r="A8" s="37" t="s">
        <v>14</v>
      </c>
      <c r="B8" s="21">
        <v>48.3</v>
      </c>
      <c r="C8" s="14">
        <v>20.6</v>
      </c>
      <c r="D8" s="38">
        <v>14.4</v>
      </c>
    </row>
    <row r="9" spans="1:4" ht="12">
      <c r="A9" s="37" t="s">
        <v>10</v>
      </c>
      <c r="B9" s="21">
        <v>46.7</v>
      </c>
      <c r="C9" s="14">
        <v>20.8</v>
      </c>
      <c r="D9" s="38">
        <v>20.6</v>
      </c>
    </row>
    <row r="10" spans="1:4" ht="12">
      <c r="A10" s="37" t="s">
        <v>29</v>
      </c>
      <c r="B10" s="21">
        <v>41.8</v>
      </c>
      <c r="C10" s="14">
        <v>10.3</v>
      </c>
      <c r="D10" s="38">
        <v>10.4</v>
      </c>
    </row>
    <row r="11" spans="1:4" ht="12">
      <c r="A11" s="37" t="s">
        <v>18</v>
      </c>
      <c r="B11" s="21">
        <v>40.3</v>
      </c>
      <c r="C11" s="14">
        <v>10.3</v>
      </c>
      <c r="D11" s="38">
        <v>11.8</v>
      </c>
    </row>
    <row r="12" spans="1:4" ht="12">
      <c r="A12" s="37" t="s">
        <v>28</v>
      </c>
      <c r="B12" s="21">
        <v>40.2</v>
      </c>
      <c r="C12" s="14">
        <v>10.7</v>
      </c>
      <c r="D12" s="38">
        <v>17.4</v>
      </c>
    </row>
    <row r="13" spans="1:4" ht="12">
      <c r="A13" s="37" t="s">
        <v>24</v>
      </c>
      <c r="B13" s="21">
        <v>33.5</v>
      </c>
      <c r="C13" s="14">
        <v>10.4</v>
      </c>
      <c r="D13" s="38">
        <v>12.9</v>
      </c>
    </row>
    <row r="14" spans="1:4" ht="12">
      <c r="A14" s="37" t="s">
        <v>11</v>
      </c>
      <c r="B14" s="21">
        <v>31</v>
      </c>
      <c r="C14" s="14">
        <v>13.8</v>
      </c>
      <c r="D14" s="38">
        <v>13.1</v>
      </c>
    </row>
    <row r="15" spans="1:4" ht="12">
      <c r="A15" s="37" t="s">
        <v>13</v>
      </c>
      <c r="B15" s="21">
        <v>30.8</v>
      </c>
      <c r="C15" s="14">
        <v>11.8</v>
      </c>
      <c r="D15" s="38">
        <v>11.1</v>
      </c>
    </row>
    <row r="16" spans="1:4" ht="12">
      <c r="A16" s="37" t="s">
        <v>8</v>
      </c>
      <c r="B16" s="21">
        <v>30.6</v>
      </c>
      <c r="C16" s="14">
        <v>10.1</v>
      </c>
      <c r="D16" s="38">
        <v>13.7</v>
      </c>
    </row>
    <row r="17" spans="1:4" ht="12">
      <c r="A17" s="37" t="s">
        <v>12</v>
      </c>
      <c r="B17" s="21">
        <v>30.4</v>
      </c>
      <c r="C17" s="14">
        <v>13.3</v>
      </c>
      <c r="D17" s="38">
        <v>12.7</v>
      </c>
    </row>
    <row r="18" spans="1:4" ht="12">
      <c r="A18" s="37" t="s">
        <v>3</v>
      </c>
      <c r="B18" s="21">
        <v>29.1</v>
      </c>
      <c r="C18" s="14">
        <v>10.2</v>
      </c>
      <c r="D18" s="38">
        <v>8.1</v>
      </c>
    </row>
    <row r="19" spans="1:4" ht="12">
      <c r="A19" s="37" t="s">
        <v>6</v>
      </c>
      <c r="B19" s="21">
        <v>28.3</v>
      </c>
      <c r="C19" s="14">
        <v>8.7</v>
      </c>
      <c r="D19" s="38">
        <v>7.5</v>
      </c>
    </row>
    <row r="20" spans="1:4" ht="12">
      <c r="A20" s="37" t="s">
        <v>16</v>
      </c>
      <c r="B20" s="21">
        <v>25.1</v>
      </c>
      <c r="C20" s="14">
        <v>13</v>
      </c>
      <c r="D20" s="38">
        <v>13.3</v>
      </c>
    </row>
    <row r="21" spans="1:4" ht="12">
      <c r="A21" s="37" t="s">
        <v>25</v>
      </c>
      <c r="B21" s="21">
        <v>24</v>
      </c>
      <c r="C21" s="14">
        <v>5.3</v>
      </c>
      <c r="D21" s="38">
        <v>4.7</v>
      </c>
    </row>
    <row r="22" spans="1:4" ht="12">
      <c r="A22" s="37" t="s">
        <v>15</v>
      </c>
      <c r="B22" s="21">
        <v>23.6</v>
      </c>
      <c r="C22" s="14">
        <v>12.4</v>
      </c>
      <c r="D22" s="38">
        <v>11.3</v>
      </c>
    </row>
    <row r="23" spans="1:4" ht="12">
      <c r="A23" s="37" t="s">
        <v>27</v>
      </c>
      <c r="B23" s="21">
        <v>23.4</v>
      </c>
      <c r="C23" s="14">
        <v>7.5</v>
      </c>
      <c r="D23" s="38">
        <v>7.4</v>
      </c>
    </row>
    <row r="24" spans="1:4" ht="12">
      <c r="A24" s="37" t="s">
        <v>4</v>
      </c>
      <c r="B24" s="21">
        <v>23</v>
      </c>
      <c r="C24" s="14">
        <v>7.2</v>
      </c>
      <c r="D24" s="38">
        <v>7.8</v>
      </c>
    </row>
    <row r="25" spans="1:4" ht="12">
      <c r="A25" s="37" t="s">
        <v>7</v>
      </c>
      <c r="B25" s="21">
        <v>22.4</v>
      </c>
      <c r="C25" s="14">
        <v>8</v>
      </c>
      <c r="D25" s="38">
        <v>10.5</v>
      </c>
    </row>
    <row r="26" spans="1:4" ht="12">
      <c r="A26" s="37" t="s">
        <v>26</v>
      </c>
      <c r="B26" s="21">
        <v>20.8</v>
      </c>
      <c r="C26" s="14">
        <v>6</v>
      </c>
      <c r="D26" s="38">
        <v>6</v>
      </c>
    </row>
    <row r="27" spans="1:4" ht="12">
      <c r="A27" s="37" t="s">
        <v>22</v>
      </c>
      <c r="B27" s="21">
        <v>19.6</v>
      </c>
      <c r="C27" s="14">
        <v>9.7</v>
      </c>
      <c r="D27" s="38">
        <v>11.1</v>
      </c>
    </row>
    <row r="28" spans="1:4" ht="12">
      <c r="A28" s="37" t="s">
        <v>21</v>
      </c>
      <c r="B28" s="21">
        <v>18.3</v>
      </c>
      <c r="C28" s="14">
        <v>7.6</v>
      </c>
      <c r="D28" s="38">
        <v>9.5</v>
      </c>
    </row>
    <row r="29" spans="1:4" ht="12">
      <c r="A29" s="37" t="s">
        <v>17</v>
      </c>
      <c r="B29" s="21">
        <v>18.2</v>
      </c>
      <c r="C29" s="14">
        <v>7.7</v>
      </c>
      <c r="D29" s="38">
        <v>10.2</v>
      </c>
    </row>
    <row r="30" spans="1:4" ht="12">
      <c r="A30" s="37" t="s">
        <v>19</v>
      </c>
      <c r="B30" s="21">
        <v>18</v>
      </c>
      <c r="C30" s="14">
        <v>5.8</v>
      </c>
      <c r="D30" s="38">
        <v>5.6</v>
      </c>
    </row>
    <row r="31" spans="1:4" ht="12">
      <c r="A31" s="37" t="s">
        <v>23</v>
      </c>
      <c r="B31" s="21">
        <v>14.3</v>
      </c>
      <c r="C31" s="14">
        <v>4.9</v>
      </c>
      <c r="D31" s="38">
        <v>5.7</v>
      </c>
    </row>
    <row r="32" spans="1:4" ht="12">
      <c r="A32" s="37" t="s">
        <v>20</v>
      </c>
      <c r="B32" s="21">
        <v>13.1</v>
      </c>
      <c r="C32" s="14">
        <v>4.9</v>
      </c>
      <c r="D32" s="38">
        <v>5.5</v>
      </c>
    </row>
    <row r="33" spans="1:4" ht="12">
      <c r="A33" s="37" t="s">
        <v>5</v>
      </c>
      <c r="B33" s="21">
        <v>7.6</v>
      </c>
      <c r="C33" s="14">
        <v>2.6</v>
      </c>
      <c r="D33" s="38">
        <v>2.5</v>
      </c>
    </row>
    <row r="34" spans="1:4" ht="12">
      <c r="A34" s="37"/>
      <c r="B34" s="21"/>
      <c r="C34" s="14"/>
      <c r="D34" s="38"/>
    </row>
    <row r="35" spans="1:4" ht="12">
      <c r="A35" s="37" t="s">
        <v>30</v>
      </c>
      <c r="B35" s="21">
        <v>26.5</v>
      </c>
      <c r="C35" s="14">
        <v>7.7</v>
      </c>
      <c r="D35" s="38">
        <v>9.3</v>
      </c>
    </row>
    <row r="36" spans="1:4" ht="12">
      <c r="A36" s="37"/>
      <c r="B36" s="21"/>
      <c r="C36" s="14"/>
      <c r="D36" s="38"/>
    </row>
    <row r="37" spans="1:4" ht="12">
      <c r="A37" s="37" t="s">
        <v>31</v>
      </c>
      <c r="B37" s="21">
        <v>25</v>
      </c>
      <c r="C37" s="14">
        <v>8</v>
      </c>
      <c r="D37" s="38">
        <v>4.8</v>
      </c>
    </row>
    <row r="38" spans="1:4" ht="12">
      <c r="A38" s="37" t="s">
        <v>32</v>
      </c>
      <c r="B38" s="21">
        <v>22.4</v>
      </c>
      <c r="C38" s="14">
        <v>13</v>
      </c>
      <c r="D38" s="38">
        <v>17.7</v>
      </c>
    </row>
    <row r="39" spans="1:4" ht="12">
      <c r="A39" s="37"/>
      <c r="B39" s="21"/>
      <c r="C39" s="14"/>
      <c r="D39" s="38"/>
    </row>
    <row r="40" spans="1:4" ht="12">
      <c r="A40" s="37" t="s">
        <v>33</v>
      </c>
      <c r="B40" s="21">
        <v>42.6</v>
      </c>
      <c r="C40" s="14">
        <v>20.6</v>
      </c>
      <c r="D40" s="38">
        <v>20.4</v>
      </c>
    </row>
    <row r="41" spans="1:4" ht="12">
      <c r="A41" s="37" t="s">
        <v>34</v>
      </c>
      <c r="B41" s="21">
        <v>38.8</v>
      </c>
      <c r="C41" s="14">
        <v>18.4</v>
      </c>
      <c r="D41" s="38">
        <v>19.2</v>
      </c>
    </row>
    <row r="42" spans="1:4" ht="12">
      <c r="A42" s="39" t="s">
        <v>35</v>
      </c>
      <c r="B42" s="40">
        <v>32.9</v>
      </c>
      <c r="C42" s="41">
        <v>17.7</v>
      </c>
      <c r="D42" s="42">
        <v>15.5</v>
      </c>
    </row>
    <row r="44" ht="12">
      <c r="A44" s="3" t="s">
        <v>53</v>
      </c>
    </row>
    <row r="45" ht="12">
      <c r="A45" s="28" t="s">
        <v>51</v>
      </c>
    </row>
    <row r="47" ht="15.75">
      <c r="A47" s="26" t="s">
        <v>115</v>
      </c>
    </row>
    <row r="48" ht="12.75">
      <c r="A48" s="27" t="s">
        <v>114</v>
      </c>
    </row>
    <row r="50" spans="1:4" ht="12">
      <c r="A50" s="104" t="s">
        <v>64</v>
      </c>
      <c r="B50" s="103" t="s">
        <v>46</v>
      </c>
      <c r="C50" s="103" t="s">
        <v>47</v>
      </c>
      <c r="D50" s="103" t="s">
        <v>48</v>
      </c>
    </row>
    <row r="51" spans="1:4" ht="12.75">
      <c r="A51" s="101" t="s">
        <v>68</v>
      </c>
      <c r="B51" s="102">
        <v>26.5</v>
      </c>
      <c r="C51" s="102">
        <v>12.3</v>
      </c>
      <c r="D51" s="102">
        <v>12.3</v>
      </c>
    </row>
    <row r="52" spans="1:4" ht="12.75">
      <c r="A52" s="99" t="s">
        <v>69</v>
      </c>
      <c r="B52" s="97">
        <v>27.3</v>
      </c>
      <c r="C52" s="97">
        <v>12.3</v>
      </c>
      <c r="D52" s="97">
        <v>12.3</v>
      </c>
    </row>
    <row r="53" spans="1:4" ht="12.75">
      <c r="A53" s="99" t="s">
        <v>70</v>
      </c>
      <c r="B53" s="97">
        <v>27.8</v>
      </c>
      <c r="C53" s="97">
        <v>12.3</v>
      </c>
      <c r="D53" s="97">
        <v>12.2</v>
      </c>
    </row>
    <row r="54" spans="1:4" ht="12.75">
      <c r="A54" s="99" t="s">
        <v>71</v>
      </c>
      <c r="B54" s="97">
        <v>28.4</v>
      </c>
      <c r="C54" s="97">
        <v>12.7</v>
      </c>
      <c r="D54" s="97">
        <v>12.3</v>
      </c>
    </row>
    <row r="55" spans="1:4" ht="12.75">
      <c r="A55" s="99" t="s">
        <v>72</v>
      </c>
      <c r="B55" s="97">
        <v>30.5</v>
      </c>
      <c r="C55" s="97">
        <v>13.6</v>
      </c>
      <c r="D55" s="97">
        <v>12.8</v>
      </c>
    </row>
    <row r="56" spans="1:4" ht="12.75">
      <c r="A56" s="99" t="s">
        <v>73</v>
      </c>
      <c r="B56" s="97">
        <v>32.1</v>
      </c>
      <c r="C56" s="97">
        <v>14.2</v>
      </c>
      <c r="D56" s="97">
        <v>12.9</v>
      </c>
    </row>
    <row r="57" spans="1:4" ht="12.75">
      <c r="A57" s="99" t="s">
        <v>74</v>
      </c>
      <c r="B57" s="97">
        <v>32.9</v>
      </c>
      <c r="C57" s="97">
        <v>14.7</v>
      </c>
      <c r="D57" s="97">
        <v>13.1</v>
      </c>
    </row>
    <row r="58" spans="1:4" ht="12.75">
      <c r="A58" s="99" t="s">
        <v>75</v>
      </c>
      <c r="B58" s="97">
        <v>33.6</v>
      </c>
      <c r="C58" s="97">
        <v>15</v>
      </c>
      <c r="D58" s="97">
        <v>13.4</v>
      </c>
    </row>
    <row r="59" spans="1:4" ht="12.75">
      <c r="A59" s="99" t="s">
        <v>76</v>
      </c>
      <c r="B59" s="97">
        <v>34</v>
      </c>
      <c r="C59" s="97">
        <v>15.4</v>
      </c>
      <c r="D59" s="97">
        <v>14.1</v>
      </c>
    </row>
    <row r="60" spans="1:4" ht="12.75">
      <c r="A60" s="99" t="s">
        <v>77</v>
      </c>
      <c r="B60" s="97">
        <v>34</v>
      </c>
      <c r="C60" s="97">
        <v>15.3</v>
      </c>
      <c r="D60" s="97">
        <v>13.7</v>
      </c>
    </row>
    <row r="61" spans="1:4" ht="12.75">
      <c r="A61" s="99" t="s">
        <v>78</v>
      </c>
      <c r="B61" s="97">
        <v>33.3</v>
      </c>
      <c r="C61" s="97">
        <v>15.2</v>
      </c>
      <c r="D61" s="97">
        <v>13.7</v>
      </c>
    </row>
    <row r="62" spans="1:4" ht="12.75">
      <c r="A62" s="99" t="s">
        <v>79</v>
      </c>
      <c r="B62" s="97">
        <v>33.7</v>
      </c>
      <c r="C62" s="97">
        <v>15.3</v>
      </c>
      <c r="D62" s="97">
        <v>13.9</v>
      </c>
    </row>
    <row r="63" spans="1:4" ht="12.75">
      <c r="A63" s="99" t="s">
        <v>80</v>
      </c>
      <c r="B63" s="97">
        <v>34.1</v>
      </c>
      <c r="C63" s="97">
        <v>15.3</v>
      </c>
      <c r="D63" s="97">
        <v>14</v>
      </c>
    </row>
    <row r="64" spans="1:4" ht="12.75">
      <c r="A64" s="99" t="s">
        <v>81</v>
      </c>
      <c r="B64" s="97">
        <v>34.2</v>
      </c>
      <c r="C64" s="97">
        <v>15.3</v>
      </c>
      <c r="D64" s="97">
        <v>13.7</v>
      </c>
    </row>
    <row r="65" spans="1:4" ht="12.75">
      <c r="A65" s="99" t="s">
        <v>82</v>
      </c>
      <c r="B65" s="97">
        <v>34.4</v>
      </c>
      <c r="C65" s="97">
        <v>15.6</v>
      </c>
      <c r="D65" s="97">
        <v>13.9</v>
      </c>
    </row>
    <row r="66" spans="1:4" ht="12.75">
      <c r="A66" s="99" t="s">
        <v>83</v>
      </c>
      <c r="B66" s="97">
        <v>35</v>
      </c>
      <c r="C66" s="97">
        <v>15.9</v>
      </c>
      <c r="D66" s="97">
        <v>14.2</v>
      </c>
    </row>
    <row r="67" spans="1:4" ht="12.75">
      <c r="A67" s="99" t="s">
        <v>84</v>
      </c>
      <c r="B67" s="97">
        <v>35.5</v>
      </c>
      <c r="C67" s="97">
        <v>16.3</v>
      </c>
      <c r="D67" s="97">
        <v>14.5</v>
      </c>
    </row>
    <row r="68" spans="1:4" ht="12.75">
      <c r="A68" s="99" t="s">
        <v>85</v>
      </c>
      <c r="B68" s="97">
        <v>36.4</v>
      </c>
      <c r="C68" s="97">
        <v>16.6</v>
      </c>
      <c r="D68" s="97">
        <v>14.8</v>
      </c>
    </row>
    <row r="69" spans="1:4" ht="12.75">
      <c r="A69" s="99" t="s">
        <v>86</v>
      </c>
      <c r="B69" s="97">
        <v>36.6</v>
      </c>
      <c r="C69" s="97">
        <v>16.8</v>
      </c>
      <c r="D69" s="97">
        <v>14.8</v>
      </c>
    </row>
    <row r="70" spans="1:4" ht="12.75">
      <c r="A70" s="99" t="s">
        <v>87</v>
      </c>
      <c r="B70" s="97">
        <v>37</v>
      </c>
      <c r="C70" s="97">
        <v>17.2</v>
      </c>
      <c r="D70" s="97">
        <v>15.2</v>
      </c>
    </row>
    <row r="71" spans="1:4" ht="12.75">
      <c r="A71" s="99" t="s">
        <v>88</v>
      </c>
      <c r="B71" s="97">
        <v>37.8</v>
      </c>
      <c r="C71" s="97">
        <v>17.8</v>
      </c>
      <c r="D71" s="97">
        <v>16</v>
      </c>
    </row>
    <row r="72" spans="1:4" ht="12.75">
      <c r="A72" s="99" t="s">
        <v>89</v>
      </c>
      <c r="B72" s="97">
        <v>37.9</v>
      </c>
      <c r="C72" s="97">
        <v>17.9</v>
      </c>
      <c r="D72" s="97">
        <v>15.7</v>
      </c>
    </row>
    <row r="73" spans="1:4" ht="12.75">
      <c r="A73" s="99" t="s">
        <v>90</v>
      </c>
      <c r="B73" s="97">
        <v>37.8</v>
      </c>
      <c r="C73" s="97">
        <v>17.9</v>
      </c>
      <c r="D73" s="97">
        <v>15.5</v>
      </c>
    </row>
    <row r="74" spans="1:4" ht="12.75">
      <c r="A74" s="99" t="s">
        <v>91</v>
      </c>
      <c r="B74" s="97">
        <v>37.8</v>
      </c>
      <c r="C74" s="97">
        <v>17.8</v>
      </c>
      <c r="D74" s="97">
        <v>15.8</v>
      </c>
    </row>
    <row r="75" spans="1:4" ht="12.75">
      <c r="A75" s="99" t="s">
        <v>92</v>
      </c>
      <c r="B75" s="97">
        <v>37.5</v>
      </c>
      <c r="C75" s="97">
        <v>17.7</v>
      </c>
      <c r="D75" s="97">
        <v>15.7</v>
      </c>
    </row>
    <row r="76" spans="1:4" ht="12.75">
      <c r="A76" s="99" t="s">
        <v>93</v>
      </c>
      <c r="B76" s="97">
        <v>37.2</v>
      </c>
      <c r="C76" s="97">
        <v>17.5</v>
      </c>
      <c r="D76" s="97">
        <v>15.2</v>
      </c>
    </row>
    <row r="77" spans="1:4" ht="12.75">
      <c r="A77" s="99" t="s">
        <v>94</v>
      </c>
      <c r="B77" s="97">
        <v>36.7</v>
      </c>
      <c r="C77" s="97">
        <v>17.4</v>
      </c>
      <c r="D77" s="97">
        <v>15.2</v>
      </c>
    </row>
    <row r="78" spans="1:4" ht="12.75">
      <c r="A78" s="99" t="s">
        <v>95</v>
      </c>
      <c r="B78" s="97">
        <v>36.5</v>
      </c>
      <c r="C78" s="97">
        <v>17.3</v>
      </c>
      <c r="D78" s="97">
        <v>15.3</v>
      </c>
    </row>
    <row r="79" spans="1:4" ht="12.75">
      <c r="A79" s="99" t="s">
        <v>96</v>
      </c>
      <c r="B79" s="97">
        <v>36</v>
      </c>
      <c r="C79" s="97">
        <v>17.1</v>
      </c>
      <c r="D79" s="97">
        <v>15.3</v>
      </c>
    </row>
    <row r="80" spans="1:4" ht="12.75">
      <c r="A80" s="99" t="s">
        <v>97</v>
      </c>
      <c r="B80" s="97">
        <v>35.5</v>
      </c>
      <c r="C80" s="97">
        <v>16.8</v>
      </c>
      <c r="D80" s="97">
        <v>14.8</v>
      </c>
    </row>
    <row r="81" spans="1:4" ht="12.75">
      <c r="A81" s="99" t="s">
        <v>98</v>
      </c>
      <c r="B81" s="97">
        <v>35.1</v>
      </c>
      <c r="C81" s="97">
        <v>16.4</v>
      </c>
      <c r="D81" s="97">
        <v>14.5</v>
      </c>
    </row>
    <row r="82" spans="1:4" ht="12.75">
      <c r="A82" s="99" t="s">
        <v>99</v>
      </c>
      <c r="B82" s="97">
        <v>34.6</v>
      </c>
      <c r="C82" s="97">
        <v>16.1</v>
      </c>
      <c r="D82" s="97">
        <v>14.4</v>
      </c>
    </row>
    <row r="83" spans="1:4" ht="12.75">
      <c r="A83" s="99" t="s">
        <v>100</v>
      </c>
      <c r="B83" s="97">
        <v>34.4</v>
      </c>
      <c r="C83" s="97">
        <v>15.9</v>
      </c>
      <c r="D83" s="97">
        <v>14.1</v>
      </c>
    </row>
    <row r="84" spans="1:4" ht="12.75">
      <c r="A84" s="99" t="s">
        <v>101</v>
      </c>
      <c r="B84" s="97">
        <v>34</v>
      </c>
      <c r="C84" s="97">
        <v>15.6</v>
      </c>
      <c r="D84" s="97">
        <v>13.8</v>
      </c>
    </row>
    <row r="85" spans="1:4" ht="12.75">
      <c r="A85" s="99" t="s">
        <v>102</v>
      </c>
      <c r="B85" s="97">
        <v>33.3</v>
      </c>
      <c r="C85" s="97">
        <v>15.3</v>
      </c>
      <c r="D85" s="97">
        <v>13.5</v>
      </c>
    </row>
    <row r="86" spans="1:4" ht="12.75">
      <c r="A86" s="99" t="s">
        <v>103</v>
      </c>
      <c r="B86" s="97">
        <v>32.5</v>
      </c>
      <c r="C86" s="97">
        <v>14.9</v>
      </c>
      <c r="D86" s="97">
        <v>13.4</v>
      </c>
    </row>
    <row r="87" spans="1:4" ht="12.75">
      <c r="A87" s="99" t="s">
        <v>104</v>
      </c>
      <c r="B87" s="97">
        <v>31.9</v>
      </c>
      <c r="C87" s="97">
        <v>14.7</v>
      </c>
      <c r="D87" s="97">
        <v>13.3</v>
      </c>
    </row>
    <row r="88" spans="1:4" ht="12.75">
      <c r="A88" s="99" t="s">
        <v>105</v>
      </c>
      <c r="B88" s="97">
        <v>31.3</v>
      </c>
      <c r="C88" s="97">
        <v>14.3</v>
      </c>
      <c r="D88" s="97">
        <v>12.7</v>
      </c>
    </row>
    <row r="89" spans="1:4" ht="12.75">
      <c r="A89" s="99" t="s">
        <v>106</v>
      </c>
      <c r="B89" s="97">
        <v>30.7</v>
      </c>
      <c r="C89" s="97">
        <v>14.1</v>
      </c>
      <c r="D89" s="97">
        <v>12.4</v>
      </c>
    </row>
    <row r="90" spans="1:4" ht="12.75">
      <c r="A90" s="99" t="s">
        <v>107</v>
      </c>
      <c r="B90" s="97">
        <v>29.8</v>
      </c>
      <c r="C90" s="97">
        <v>13.7</v>
      </c>
      <c r="D90" s="97">
        <v>12.1</v>
      </c>
    </row>
    <row r="91" spans="1:4" ht="12.75">
      <c r="A91" s="99" t="s">
        <v>108</v>
      </c>
      <c r="B91" s="97">
        <v>29.1</v>
      </c>
      <c r="C91" s="97">
        <v>13.4</v>
      </c>
      <c r="D91" s="97">
        <v>12.1</v>
      </c>
    </row>
    <row r="92" spans="1:4" ht="12.75">
      <c r="A92" s="99" t="s">
        <v>109</v>
      </c>
      <c r="B92" s="97">
        <v>28.6</v>
      </c>
      <c r="C92" s="97">
        <v>13.1</v>
      </c>
      <c r="D92" s="97">
        <v>11.5</v>
      </c>
    </row>
    <row r="93" spans="1:4" ht="12.75">
      <c r="A93" s="99" t="s">
        <v>110</v>
      </c>
      <c r="B93" s="97">
        <v>28.4</v>
      </c>
      <c r="C93" s="97">
        <v>12.8</v>
      </c>
      <c r="D93" s="97">
        <v>11.3</v>
      </c>
    </row>
    <row r="94" spans="1:4" ht="12.75">
      <c r="A94" s="99" t="s">
        <v>111</v>
      </c>
      <c r="B94" s="97">
        <v>27.8</v>
      </c>
      <c r="C94" s="97">
        <v>12.6</v>
      </c>
      <c r="D94" s="97">
        <v>11.2</v>
      </c>
    </row>
    <row r="95" spans="1:4" ht="12.75">
      <c r="A95" s="99" t="s">
        <v>65</v>
      </c>
      <c r="B95" s="97">
        <v>27.1</v>
      </c>
      <c r="C95" s="97">
        <v>12.3</v>
      </c>
      <c r="D95" s="97">
        <v>11.3</v>
      </c>
    </row>
    <row r="96" spans="1:4" ht="12.75">
      <c r="A96" s="99" t="s">
        <v>66</v>
      </c>
      <c r="B96" s="97">
        <v>27.4</v>
      </c>
      <c r="C96" s="97">
        <v>12</v>
      </c>
      <c r="D96" s="97">
        <v>10.8</v>
      </c>
    </row>
    <row r="97" spans="1:4" ht="12.75">
      <c r="A97" s="99" t="s">
        <v>67</v>
      </c>
      <c r="B97" s="97">
        <v>27.3</v>
      </c>
      <c r="C97" s="97">
        <v>12</v>
      </c>
      <c r="D97" s="97">
        <v>10.8</v>
      </c>
    </row>
    <row r="98" spans="1:4" ht="12.75">
      <c r="A98" s="99" t="s">
        <v>0</v>
      </c>
      <c r="B98" s="97">
        <v>26.8</v>
      </c>
      <c r="C98" s="97">
        <v>11.7</v>
      </c>
      <c r="D98" s="97">
        <v>10.6</v>
      </c>
    </row>
    <row r="99" spans="1:7" ht="12.75">
      <c r="A99" s="100" t="s">
        <v>1</v>
      </c>
      <c r="B99" s="98">
        <v>27.6</v>
      </c>
      <c r="C99" s="98">
        <v>12</v>
      </c>
      <c r="D99" s="98">
        <v>11.2</v>
      </c>
      <c r="E99" s="105"/>
      <c r="F99" s="105"/>
      <c r="G99" s="105"/>
    </row>
    <row r="102" ht="15">
      <c r="A102" s="93" t="s">
        <v>41</v>
      </c>
    </row>
  </sheetData>
  <autoFilter ref="A39:D39"/>
  <hyperlinks>
    <hyperlink ref="A102" r:id="rId1" display="https://intragate.ec.europa.eu/nui_staging/show.do?query=BOOKMARK_DS-293746_QID_-4CE5D344_UID_-3F171EB0&amp;layout=AGE,L,X,0;TIME,C,Y,0;GEO,L,Y,1;UNIT,L,Z,0;S_ADJ,L,Z,1;SEX,L,Z,2;INDIC_EM,L,Z,3;INDICATORS,C,Z,4;&amp;zSelection=DS-293746UNIT,PC_ELF;DS-293746INDIC_"/>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02"/>
  <sheetViews>
    <sheetView workbookViewId="0" topLeftCell="A31">
      <selection activeCell="A59" sqref="A59"/>
    </sheetView>
  </sheetViews>
  <sheetFormatPr defaultColWidth="9.140625" defaultRowHeight="15"/>
  <cols>
    <col min="1" max="6" width="9.140625" style="3" customWidth="1"/>
    <col min="7" max="8" width="9.421875" style="3" bestFit="1" customWidth="1"/>
    <col min="9" max="11" width="9.57421875" style="3" bestFit="1" customWidth="1"/>
    <col min="12" max="12" width="9.421875" style="3" bestFit="1" customWidth="1"/>
    <col min="13" max="16384" width="9.140625" style="3" customWidth="1"/>
  </cols>
  <sheetData>
    <row r="1" ht="12"/>
    <row r="2" ht="12"/>
    <row r="3" spans="1:6" ht="15.75">
      <c r="A3" s="26" t="s">
        <v>148</v>
      </c>
      <c r="B3" s="68"/>
      <c r="C3" s="68"/>
      <c r="D3" s="68"/>
      <c r="E3" s="68"/>
      <c r="F3" s="68"/>
    </row>
    <row r="4" spans="1:14" ht="15">
      <c r="A4" s="27" t="s">
        <v>120</v>
      </c>
      <c r="B4" s="68"/>
      <c r="C4" s="68"/>
      <c r="D4" s="68"/>
      <c r="E4" s="68"/>
      <c r="F4" s="68"/>
      <c r="I4" s="148"/>
      <c r="J4" s="147"/>
      <c r="K4" s="147"/>
      <c r="L4" s="147"/>
      <c r="M4" s="147"/>
      <c r="N4" s="147"/>
    </row>
    <row r="5" spans="1:16" ht="84">
      <c r="A5" s="54"/>
      <c r="B5" s="71" t="s">
        <v>56</v>
      </c>
      <c r="C5" s="54" t="s">
        <v>55</v>
      </c>
      <c r="D5" s="54" t="s">
        <v>63</v>
      </c>
      <c r="E5" s="54" t="s">
        <v>62</v>
      </c>
      <c r="F5" s="55" t="s">
        <v>54</v>
      </c>
      <c r="G5" s="71" t="s">
        <v>56</v>
      </c>
      <c r="H5" s="54" t="s">
        <v>55</v>
      </c>
      <c r="I5" s="56" t="s">
        <v>57</v>
      </c>
      <c r="J5" s="73"/>
      <c r="K5" s="74"/>
      <c r="L5" s="74"/>
      <c r="M5" s="74"/>
      <c r="N5" s="74"/>
      <c r="O5" s="74"/>
      <c r="P5" s="69"/>
    </row>
    <row r="6" spans="1:17" ht="12">
      <c r="A6" s="78" t="s">
        <v>68</v>
      </c>
      <c r="B6" s="79">
        <v>14567</v>
      </c>
      <c r="C6" s="80">
        <v>6325</v>
      </c>
      <c r="D6" s="80">
        <v>2329</v>
      </c>
      <c r="E6" s="80">
        <v>6775</v>
      </c>
      <c r="F6" s="81">
        <v>29995</v>
      </c>
      <c r="G6" s="82">
        <f>(100*B6/$F6)</f>
        <v>48.56476079346558</v>
      </c>
      <c r="H6" s="83">
        <f>(100*C6/$F6)</f>
        <v>21.086847807967995</v>
      </c>
      <c r="I6" s="84">
        <f>(100*(D6+E6)/$F6)</f>
        <v>30.351725287547925</v>
      </c>
      <c r="J6" s="69"/>
      <c r="K6" s="69"/>
      <c r="L6" s="69"/>
      <c r="M6" s="69"/>
      <c r="N6" s="69"/>
      <c r="O6" s="69"/>
      <c r="P6" s="69"/>
      <c r="Q6" s="69"/>
    </row>
    <row r="7" spans="1:17" ht="12">
      <c r="A7" s="85" t="s">
        <v>69</v>
      </c>
      <c r="B7" s="72">
        <v>14796</v>
      </c>
      <c r="C7" s="15">
        <v>6405</v>
      </c>
      <c r="D7" s="15">
        <v>2272</v>
      </c>
      <c r="E7" s="15">
        <v>6857</v>
      </c>
      <c r="F7" s="22">
        <v>30331</v>
      </c>
      <c r="G7" s="75">
        <f aca="true" t="shared" si="0" ref="G7:G54">(100*B7/$F7)</f>
        <v>48.7817744222083</v>
      </c>
      <c r="H7" s="70">
        <f aca="true" t="shared" si="1" ref="H7:H54">(100*C7/$F7)</f>
        <v>21.11700900069236</v>
      </c>
      <c r="I7" s="86">
        <f aca="true" t="shared" si="2" ref="I7:I54">(100*(D7+E7)/$F7)</f>
        <v>30.097919620190563</v>
      </c>
      <c r="J7" s="69"/>
      <c r="K7" s="69"/>
      <c r="L7" s="69"/>
      <c r="M7" s="69"/>
      <c r="N7" s="69"/>
      <c r="O7" s="69"/>
      <c r="P7" s="69"/>
      <c r="Q7" s="69"/>
    </row>
    <row r="8" spans="1:17" ht="12">
      <c r="A8" s="85" t="s">
        <v>70</v>
      </c>
      <c r="B8" s="72">
        <v>14986</v>
      </c>
      <c r="C8" s="15">
        <v>6478</v>
      </c>
      <c r="D8" s="15">
        <v>2236</v>
      </c>
      <c r="E8" s="15">
        <v>6760</v>
      </c>
      <c r="F8" s="22">
        <v>30459</v>
      </c>
      <c r="G8" s="75">
        <f t="shared" si="0"/>
        <v>49.20056469352244</v>
      </c>
      <c r="H8" s="70">
        <f t="shared" si="1"/>
        <v>21.267933943990283</v>
      </c>
      <c r="I8" s="86">
        <f t="shared" si="2"/>
        <v>29.53478446436193</v>
      </c>
      <c r="J8" s="69"/>
      <c r="K8" s="69"/>
      <c r="L8" s="69"/>
      <c r="M8" s="69"/>
      <c r="N8" s="69"/>
      <c r="O8" s="69"/>
      <c r="P8" s="69"/>
      <c r="Q8" s="69"/>
    </row>
    <row r="9" spans="1:17" ht="12">
      <c r="A9" s="85" t="s">
        <v>71</v>
      </c>
      <c r="B9" s="72">
        <v>15822</v>
      </c>
      <c r="C9" s="15">
        <v>6457</v>
      </c>
      <c r="D9" s="15">
        <v>2188</v>
      </c>
      <c r="E9" s="15">
        <v>6693</v>
      </c>
      <c r="F9" s="22">
        <v>31160</v>
      </c>
      <c r="G9" s="75">
        <f t="shared" si="0"/>
        <v>50.776636713735556</v>
      </c>
      <c r="H9" s="70">
        <f t="shared" si="1"/>
        <v>20.722079589216946</v>
      </c>
      <c r="I9" s="86">
        <f t="shared" si="2"/>
        <v>28.501283697047498</v>
      </c>
      <c r="J9" s="69"/>
      <c r="K9" s="69"/>
      <c r="L9" s="69"/>
      <c r="M9" s="69"/>
      <c r="N9" s="69"/>
      <c r="O9" s="69"/>
      <c r="P9" s="69"/>
      <c r="Q9" s="69"/>
    </row>
    <row r="10" spans="1:17" ht="12">
      <c r="A10" s="85" t="s">
        <v>72</v>
      </c>
      <c r="B10" s="72">
        <v>17752</v>
      </c>
      <c r="C10" s="15">
        <v>6579</v>
      </c>
      <c r="D10" s="15">
        <v>1984</v>
      </c>
      <c r="E10" s="15">
        <v>7020</v>
      </c>
      <c r="F10" s="22">
        <v>33336</v>
      </c>
      <c r="G10" s="75">
        <f t="shared" si="0"/>
        <v>53.251739860811135</v>
      </c>
      <c r="H10" s="70">
        <f t="shared" si="1"/>
        <v>19.735421166306697</v>
      </c>
      <c r="I10" s="86">
        <f t="shared" si="2"/>
        <v>27.00983921286297</v>
      </c>
      <c r="J10" s="69"/>
      <c r="K10" s="69"/>
      <c r="L10" s="69"/>
      <c r="M10" s="69"/>
      <c r="N10" s="69"/>
      <c r="O10" s="69"/>
      <c r="P10" s="69"/>
      <c r="Q10" s="69"/>
    </row>
    <row r="11" spans="1:17" ht="12">
      <c r="A11" s="85" t="s">
        <v>73</v>
      </c>
      <c r="B11" s="72">
        <v>18758</v>
      </c>
      <c r="C11" s="15">
        <v>6776</v>
      </c>
      <c r="D11" s="15">
        <v>2006</v>
      </c>
      <c r="E11" s="15">
        <v>7304</v>
      </c>
      <c r="F11" s="22">
        <v>34843</v>
      </c>
      <c r="G11" s="75">
        <f t="shared" si="0"/>
        <v>53.83577763108802</v>
      </c>
      <c r="H11" s="70">
        <f t="shared" si="1"/>
        <v>19.44723473868496</v>
      </c>
      <c r="I11" s="86">
        <f t="shared" si="2"/>
        <v>26.71985764716012</v>
      </c>
      <c r="J11" s="69"/>
      <c r="K11" s="69"/>
      <c r="L11" s="69"/>
      <c r="M11" s="69"/>
      <c r="N11" s="69"/>
      <c r="O11" s="69"/>
      <c r="P11" s="69"/>
      <c r="Q11" s="69"/>
    </row>
    <row r="12" spans="1:20" ht="12">
      <c r="A12" s="85" t="s">
        <v>74</v>
      </c>
      <c r="B12" s="72">
        <v>19548</v>
      </c>
      <c r="C12" s="15">
        <v>6808</v>
      </c>
      <c r="D12" s="15">
        <v>2072</v>
      </c>
      <c r="E12" s="15">
        <v>7320</v>
      </c>
      <c r="F12" s="22">
        <v>35748</v>
      </c>
      <c r="G12" s="75">
        <f t="shared" si="0"/>
        <v>54.68277945619335</v>
      </c>
      <c r="H12" s="70">
        <f t="shared" si="1"/>
        <v>19.044422065570103</v>
      </c>
      <c r="I12" s="86">
        <f t="shared" si="2"/>
        <v>26.272798478236545</v>
      </c>
      <c r="J12" s="69"/>
      <c r="K12" s="69"/>
      <c r="L12" s="69"/>
      <c r="M12" s="69"/>
      <c r="N12" s="69"/>
      <c r="O12" s="69"/>
      <c r="P12" s="69"/>
      <c r="Q12" s="69"/>
      <c r="R12" s="69"/>
      <c r="S12" s="69"/>
      <c r="T12" s="69"/>
    </row>
    <row r="13" spans="1:20" ht="12">
      <c r="A13" s="85" t="s">
        <v>75</v>
      </c>
      <c r="B13" s="72">
        <v>20042</v>
      </c>
      <c r="C13" s="15">
        <v>6850</v>
      </c>
      <c r="D13" s="15">
        <v>1976</v>
      </c>
      <c r="E13" s="15">
        <v>7727</v>
      </c>
      <c r="F13" s="22">
        <v>36596</v>
      </c>
      <c r="G13" s="75">
        <f t="shared" si="0"/>
        <v>54.76554814733851</v>
      </c>
      <c r="H13" s="70">
        <f t="shared" si="1"/>
        <v>18.717892665865122</v>
      </c>
      <c r="I13" s="86">
        <f t="shared" si="2"/>
        <v>26.51382664772106</v>
      </c>
      <c r="J13" s="69"/>
      <c r="K13" s="69"/>
      <c r="L13" s="69"/>
      <c r="M13" s="69"/>
      <c r="N13" s="69"/>
      <c r="O13" s="69"/>
      <c r="P13" s="69"/>
      <c r="Q13" s="69"/>
      <c r="R13" s="69"/>
      <c r="S13" s="69"/>
      <c r="T13" s="69"/>
    </row>
    <row r="14" spans="1:20" ht="12">
      <c r="A14" s="85" t="s">
        <v>76</v>
      </c>
      <c r="B14" s="72">
        <v>20483</v>
      </c>
      <c r="C14" s="15">
        <v>7018</v>
      </c>
      <c r="D14" s="15">
        <v>2089</v>
      </c>
      <c r="E14" s="15">
        <v>7655</v>
      </c>
      <c r="F14" s="22">
        <v>37244</v>
      </c>
      <c r="G14" s="75">
        <f t="shared" si="0"/>
        <v>54.996778004510794</v>
      </c>
      <c r="H14" s="70">
        <f t="shared" si="1"/>
        <v>18.843303619374932</v>
      </c>
      <c r="I14" s="86">
        <f t="shared" si="2"/>
        <v>26.162603372355278</v>
      </c>
      <c r="J14" s="69"/>
      <c r="K14" s="69"/>
      <c r="L14" s="69"/>
      <c r="M14" s="69"/>
      <c r="N14" s="69"/>
      <c r="O14" s="69"/>
      <c r="P14" s="69"/>
      <c r="Q14" s="69"/>
      <c r="R14" s="69"/>
      <c r="S14" s="69"/>
      <c r="T14" s="69"/>
    </row>
    <row r="15" spans="1:20" ht="12">
      <c r="A15" s="85" t="s">
        <v>77</v>
      </c>
      <c r="B15" s="72">
        <v>20416</v>
      </c>
      <c r="C15" s="15">
        <v>7037</v>
      </c>
      <c r="D15" s="15">
        <v>2020</v>
      </c>
      <c r="E15" s="15">
        <v>7488</v>
      </c>
      <c r="F15" s="22">
        <v>36960</v>
      </c>
      <c r="G15" s="75">
        <f t="shared" si="0"/>
        <v>55.23809523809524</v>
      </c>
      <c r="H15" s="70">
        <f t="shared" si="1"/>
        <v>19.039502164502164</v>
      </c>
      <c r="I15" s="86">
        <f t="shared" si="2"/>
        <v>25.725108225108226</v>
      </c>
      <c r="J15" s="69"/>
      <c r="K15" s="69"/>
      <c r="L15" s="69"/>
      <c r="M15" s="69"/>
      <c r="N15" s="69"/>
      <c r="O15" s="69"/>
      <c r="P15" s="69"/>
      <c r="Q15" s="69"/>
      <c r="R15" s="69"/>
      <c r="S15" s="69"/>
      <c r="T15" s="69"/>
    </row>
    <row r="16" spans="1:17" ht="12">
      <c r="A16" s="85" t="s">
        <v>78</v>
      </c>
      <c r="B16" s="72">
        <v>20191</v>
      </c>
      <c r="C16" s="15">
        <v>7011</v>
      </c>
      <c r="D16" s="15">
        <v>1996</v>
      </c>
      <c r="E16" s="15">
        <v>7341</v>
      </c>
      <c r="F16" s="22">
        <v>36538</v>
      </c>
      <c r="G16" s="75">
        <f t="shared" si="0"/>
        <v>55.260276971919644</v>
      </c>
      <c r="H16" s="70">
        <f t="shared" si="1"/>
        <v>19.188242377798456</v>
      </c>
      <c r="I16" s="86">
        <f t="shared" si="2"/>
        <v>25.554217526958237</v>
      </c>
      <c r="J16" s="69"/>
      <c r="K16" s="69"/>
      <c r="L16" s="69"/>
      <c r="M16" s="69"/>
      <c r="N16" s="69"/>
      <c r="O16" s="69"/>
      <c r="P16" s="69"/>
      <c r="Q16" s="69"/>
    </row>
    <row r="17" spans="1:17" ht="12">
      <c r="A17" s="85" t="s">
        <v>79</v>
      </c>
      <c r="B17" s="72">
        <v>20229</v>
      </c>
      <c r="C17" s="15">
        <v>6972</v>
      </c>
      <c r="D17" s="15">
        <v>2015</v>
      </c>
      <c r="E17" s="15">
        <v>7530</v>
      </c>
      <c r="F17" s="22">
        <v>36747</v>
      </c>
      <c r="G17" s="75">
        <f t="shared" si="0"/>
        <v>55.04939178708466</v>
      </c>
      <c r="H17" s="70">
        <f t="shared" si="1"/>
        <v>18.972977385909054</v>
      </c>
      <c r="I17" s="86">
        <f t="shared" si="2"/>
        <v>25.97490951642311</v>
      </c>
      <c r="J17" s="69"/>
      <c r="K17" s="69"/>
      <c r="L17" s="69"/>
      <c r="M17" s="69"/>
      <c r="N17" s="69"/>
      <c r="O17" s="69"/>
      <c r="P17" s="69"/>
      <c r="Q17" s="69"/>
    </row>
    <row r="18" spans="1:17" ht="12">
      <c r="A18" s="85" t="s">
        <v>80</v>
      </c>
      <c r="B18" s="72">
        <v>20114</v>
      </c>
      <c r="C18" s="15">
        <v>6921</v>
      </c>
      <c r="D18" s="15">
        <v>2047</v>
      </c>
      <c r="E18" s="15">
        <v>7823</v>
      </c>
      <c r="F18" s="22">
        <v>36905</v>
      </c>
      <c r="G18" s="75">
        <f t="shared" si="0"/>
        <v>54.502099986451704</v>
      </c>
      <c r="H18" s="70">
        <f t="shared" si="1"/>
        <v>18.7535564286682</v>
      </c>
      <c r="I18" s="86">
        <f t="shared" si="2"/>
        <v>26.7443435848801</v>
      </c>
      <c r="J18" s="69"/>
      <c r="K18" s="69"/>
      <c r="L18" s="69"/>
      <c r="M18" s="69"/>
      <c r="N18" s="69"/>
      <c r="O18" s="69"/>
      <c r="P18" s="69"/>
      <c r="Q18" s="69"/>
    </row>
    <row r="19" spans="1:17" ht="12">
      <c r="A19" s="85" t="s">
        <v>81</v>
      </c>
      <c r="B19" s="72">
        <v>20060</v>
      </c>
      <c r="C19" s="15">
        <v>6945</v>
      </c>
      <c r="D19" s="15">
        <v>2061</v>
      </c>
      <c r="E19" s="15">
        <v>7784</v>
      </c>
      <c r="F19" s="22">
        <v>36850</v>
      </c>
      <c r="G19" s="75">
        <f t="shared" si="0"/>
        <v>54.436906377204885</v>
      </c>
      <c r="H19" s="70">
        <f t="shared" si="1"/>
        <v>18.846675712347356</v>
      </c>
      <c r="I19" s="86">
        <f t="shared" si="2"/>
        <v>26.71641791044776</v>
      </c>
      <c r="J19" s="69"/>
      <c r="K19" s="69"/>
      <c r="L19" s="69"/>
      <c r="M19" s="69"/>
      <c r="N19" s="69"/>
      <c r="O19" s="69"/>
      <c r="P19" s="69"/>
      <c r="Q19" s="69"/>
    </row>
    <row r="20" spans="1:17" ht="12">
      <c r="A20" s="85" t="s">
        <v>82</v>
      </c>
      <c r="B20" s="72">
        <v>20453</v>
      </c>
      <c r="C20" s="15">
        <v>6940</v>
      </c>
      <c r="D20" s="15">
        <v>2070</v>
      </c>
      <c r="E20" s="15">
        <v>7961</v>
      </c>
      <c r="F20" s="22">
        <v>37425</v>
      </c>
      <c r="G20" s="75">
        <f t="shared" si="0"/>
        <v>54.65063460253841</v>
      </c>
      <c r="H20" s="70">
        <f t="shared" si="1"/>
        <v>18.5437541750167</v>
      </c>
      <c r="I20" s="86">
        <f t="shared" si="2"/>
        <v>26.802939211756847</v>
      </c>
      <c r="J20" s="69"/>
      <c r="K20" s="69"/>
      <c r="L20" s="69"/>
      <c r="M20" s="69"/>
      <c r="N20" s="69"/>
      <c r="O20" s="69"/>
      <c r="P20" s="69"/>
      <c r="Q20" s="69"/>
    </row>
    <row r="21" spans="1:17" ht="12">
      <c r="A21" s="85" t="s">
        <v>83</v>
      </c>
      <c r="B21" s="72">
        <v>21121</v>
      </c>
      <c r="C21" s="15">
        <v>7068</v>
      </c>
      <c r="D21" s="15">
        <v>2089</v>
      </c>
      <c r="E21" s="15">
        <v>7994</v>
      </c>
      <c r="F21" s="22">
        <v>38272</v>
      </c>
      <c r="G21" s="75">
        <f t="shared" si="0"/>
        <v>55.18655936454849</v>
      </c>
      <c r="H21" s="70">
        <f t="shared" si="1"/>
        <v>18.467809364548494</v>
      </c>
      <c r="I21" s="86">
        <f t="shared" si="2"/>
        <v>26.34563127090301</v>
      </c>
      <c r="J21" s="69"/>
      <c r="K21" s="69"/>
      <c r="L21" s="69"/>
      <c r="M21" s="69"/>
      <c r="N21" s="69"/>
      <c r="O21" s="69"/>
      <c r="P21" s="69"/>
      <c r="Q21" s="69"/>
    </row>
    <row r="22" spans="1:17" ht="12">
      <c r="A22" s="85" t="s">
        <v>84</v>
      </c>
      <c r="B22" s="72">
        <v>21784</v>
      </c>
      <c r="C22" s="15">
        <v>7254</v>
      </c>
      <c r="D22" s="15">
        <v>2087</v>
      </c>
      <c r="E22" s="15">
        <v>8094</v>
      </c>
      <c r="F22" s="22">
        <v>39220</v>
      </c>
      <c r="G22" s="75">
        <f t="shared" si="0"/>
        <v>55.543090260071395</v>
      </c>
      <c r="H22" s="70">
        <f t="shared" si="1"/>
        <v>18.49566547679755</v>
      </c>
      <c r="I22" s="86">
        <f t="shared" si="2"/>
        <v>25.958694543600203</v>
      </c>
      <c r="J22" s="69"/>
      <c r="K22" s="69"/>
      <c r="L22" s="69"/>
      <c r="M22" s="69"/>
      <c r="N22" s="69"/>
      <c r="O22" s="69"/>
      <c r="P22" s="69"/>
      <c r="Q22" s="69"/>
    </row>
    <row r="23" spans="1:17" ht="12">
      <c r="A23" s="85" t="s">
        <v>85</v>
      </c>
      <c r="B23" s="72">
        <v>22439</v>
      </c>
      <c r="C23" s="15">
        <v>7395</v>
      </c>
      <c r="D23" s="15">
        <v>2047</v>
      </c>
      <c r="E23" s="15">
        <v>8100</v>
      </c>
      <c r="F23" s="22">
        <v>39980</v>
      </c>
      <c r="G23" s="75">
        <f t="shared" si="0"/>
        <v>56.1255627813907</v>
      </c>
      <c r="H23" s="70">
        <f t="shared" si="1"/>
        <v>18.496748374187092</v>
      </c>
      <c r="I23" s="86">
        <f t="shared" si="2"/>
        <v>25.380190095047524</v>
      </c>
      <c r="J23" s="69"/>
      <c r="K23" s="69"/>
      <c r="L23" s="69"/>
      <c r="M23" s="69"/>
      <c r="N23" s="69"/>
      <c r="O23" s="69"/>
      <c r="P23" s="69"/>
      <c r="Q23" s="69"/>
    </row>
    <row r="24" spans="1:17" ht="12">
      <c r="A24" s="85" t="s">
        <v>86</v>
      </c>
      <c r="B24" s="72">
        <v>22823</v>
      </c>
      <c r="C24" s="15">
        <v>7456</v>
      </c>
      <c r="D24" s="15">
        <v>2072</v>
      </c>
      <c r="E24" s="15">
        <v>8092</v>
      </c>
      <c r="F24" s="22">
        <v>40444</v>
      </c>
      <c r="G24" s="75">
        <f t="shared" si="0"/>
        <v>56.43111462763327</v>
      </c>
      <c r="H24" s="70">
        <f t="shared" si="1"/>
        <v>18.43536742162002</v>
      </c>
      <c r="I24" s="86">
        <f t="shared" si="2"/>
        <v>25.131045396103254</v>
      </c>
      <c r="J24" s="69"/>
      <c r="K24" s="69"/>
      <c r="L24" s="69"/>
      <c r="M24" s="69"/>
      <c r="N24" s="69"/>
      <c r="O24" s="69"/>
      <c r="P24" s="69"/>
      <c r="Q24" s="69"/>
    </row>
    <row r="25" spans="1:17" ht="12">
      <c r="A25" s="85" t="s">
        <v>87</v>
      </c>
      <c r="B25" s="72">
        <v>23352</v>
      </c>
      <c r="C25" s="15">
        <v>7643</v>
      </c>
      <c r="D25" s="15">
        <v>2113</v>
      </c>
      <c r="E25" s="15">
        <v>8221</v>
      </c>
      <c r="F25" s="22">
        <v>41329</v>
      </c>
      <c r="G25" s="75">
        <f t="shared" si="0"/>
        <v>56.502697863485686</v>
      </c>
      <c r="H25" s="70">
        <f t="shared" si="1"/>
        <v>18.49306782162646</v>
      </c>
      <c r="I25" s="86">
        <f t="shared" si="2"/>
        <v>25.00423431488785</v>
      </c>
      <c r="J25" s="69"/>
      <c r="K25" s="69"/>
      <c r="L25" s="69"/>
      <c r="M25" s="69"/>
      <c r="N25" s="69"/>
      <c r="O25" s="69"/>
      <c r="P25" s="69"/>
      <c r="Q25" s="69"/>
    </row>
    <row r="26" spans="1:17" ht="12">
      <c r="A26" s="85" t="s">
        <v>88</v>
      </c>
      <c r="B26" s="72">
        <v>23866</v>
      </c>
      <c r="C26" s="15">
        <v>8221</v>
      </c>
      <c r="D26" s="15">
        <v>1890</v>
      </c>
      <c r="E26" s="15">
        <v>8744</v>
      </c>
      <c r="F26" s="22">
        <v>42720</v>
      </c>
      <c r="G26" s="75">
        <f t="shared" si="0"/>
        <v>55.86610486891386</v>
      </c>
      <c r="H26" s="70">
        <f t="shared" si="1"/>
        <v>19.243913857677903</v>
      </c>
      <c r="I26" s="86">
        <f t="shared" si="2"/>
        <v>24.892322097378276</v>
      </c>
      <c r="J26" s="69"/>
      <c r="K26" s="69"/>
      <c r="L26" s="69"/>
      <c r="M26" s="69"/>
      <c r="N26" s="69"/>
      <c r="O26" s="69"/>
      <c r="P26" s="69"/>
      <c r="Q26" s="69"/>
    </row>
    <row r="27" spans="1:17" ht="12">
      <c r="A27" s="85" t="s">
        <v>89</v>
      </c>
      <c r="B27" s="72">
        <v>23867</v>
      </c>
      <c r="C27" s="15">
        <v>8418</v>
      </c>
      <c r="D27" s="15">
        <v>1850</v>
      </c>
      <c r="E27" s="15">
        <v>8724</v>
      </c>
      <c r="F27" s="22">
        <v>42859</v>
      </c>
      <c r="G27" s="75">
        <f t="shared" si="0"/>
        <v>55.687253552346064</v>
      </c>
      <c r="H27" s="70">
        <f t="shared" si="1"/>
        <v>19.64114888354838</v>
      </c>
      <c r="I27" s="86">
        <f t="shared" si="2"/>
        <v>24.671597564105557</v>
      </c>
      <c r="J27" s="69"/>
      <c r="K27" s="69"/>
      <c r="L27" s="69"/>
      <c r="M27" s="69"/>
      <c r="N27" s="69"/>
      <c r="O27" s="69"/>
      <c r="P27" s="69"/>
      <c r="Q27" s="69"/>
    </row>
    <row r="28" spans="1:17" ht="12">
      <c r="A28" s="85" t="s">
        <v>90</v>
      </c>
      <c r="B28" s="72">
        <v>23643</v>
      </c>
      <c r="C28" s="15">
        <v>8385</v>
      </c>
      <c r="D28" s="15">
        <v>1837</v>
      </c>
      <c r="E28" s="15">
        <v>8811</v>
      </c>
      <c r="F28" s="22">
        <v>42676</v>
      </c>
      <c r="G28" s="75">
        <f t="shared" si="0"/>
        <v>55.40116224575874</v>
      </c>
      <c r="H28" s="70">
        <f t="shared" si="1"/>
        <v>19.648045739994377</v>
      </c>
      <c r="I28" s="86">
        <f t="shared" si="2"/>
        <v>24.950792014246883</v>
      </c>
      <c r="J28" s="69"/>
      <c r="K28" s="69"/>
      <c r="L28" s="69"/>
      <c r="M28" s="69"/>
      <c r="N28" s="69"/>
      <c r="O28" s="69"/>
      <c r="P28" s="69"/>
      <c r="Q28" s="69"/>
    </row>
    <row r="29" spans="1:17" ht="12">
      <c r="A29" s="85" t="s">
        <v>91</v>
      </c>
      <c r="B29" s="72">
        <v>23419</v>
      </c>
      <c r="C29" s="15">
        <v>8494</v>
      </c>
      <c r="D29" s="15">
        <v>1803</v>
      </c>
      <c r="E29" s="15">
        <v>8784</v>
      </c>
      <c r="F29" s="22">
        <v>42501</v>
      </c>
      <c r="G29" s="75">
        <f t="shared" si="0"/>
        <v>55.102232888637914</v>
      </c>
      <c r="H29" s="70">
        <f t="shared" si="1"/>
        <v>19.985412107950403</v>
      </c>
      <c r="I29" s="86">
        <f t="shared" si="2"/>
        <v>24.910002117597234</v>
      </c>
      <c r="J29" s="69"/>
      <c r="K29" s="69"/>
      <c r="L29" s="69"/>
      <c r="M29" s="69"/>
      <c r="N29" s="69"/>
      <c r="O29" s="69"/>
      <c r="P29" s="69"/>
      <c r="Q29" s="69"/>
    </row>
    <row r="30" spans="1:17" ht="12">
      <c r="A30" s="85" t="s">
        <v>92</v>
      </c>
      <c r="B30" s="72">
        <v>23307</v>
      </c>
      <c r="C30" s="15">
        <v>8418</v>
      </c>
      <c r="D30" s="15">
        <v>1784</v>
      </c>
      <c r="E30" s="15">
        <v>8806</v>
      </c>
      <c r="F30" s="22">
        <v>42314</v>
      </c>
      <c r="G30" s="75">
        <f t="shared" si="0"/>
        <v>55.08106064186794</v>
      </c>
      <c r="H30" s="70">
        <f t="shared" si="1"/>
        <v>19.894124875927588</v>
      </c>
      <c r="I30" s="86">
        <f t="shared" si="2"/>
        <v>25.027177766223947</v>
      </c>
      <c r="J30" s="69"/>
      <c r="K30" s="69"/>
      <c r="L30" s="69"/>
      <c r="M30" s="69"/>
      <c r="N30" s="69"/>
      <c r="O30" s="69"/>
      <c r="P30" s="69"/>
      <c r="Q30" s="69"/>
    </row>
    <row r="31" spans="1:17" ht="12">
      <c r="A31" s="85" t="s">
        <v>93</v>
      </c>
      <c r="B31" s="72">
        <v>22686</v>
      </c>
      <c r="C31" s="15">
        <v>8452</v>
      </c>
      <c r="D31" s="15">
        <v>1832</v>
      </c>
      <c r="E31" s="15">
        <v>8766</v>
      </c>
      <c r="F31" s="22">
        <v>41736</v>
      </c>
      <c r="G31" s="75">
        <f t="shared" si="0"/>
        <v>54.355951696377225</v>
      </c>
      <c r="H31" s="70">
        <f t="shared" si="1"/>
        <v>20.251102165995782</v>
      </c>
      <c r="I31" s="86">
        <f t="shared" si="2"/>
        <v>25.39294613762699</v>
      </c>
      <c r="J31" s="69"/>
      <c r="K31" s="69"/>
      <c r="L31" s="69"/>
      <c r="M31" s="69"/>
      <c r="N31" s="69"/>
      <c r="O31" s="69"/>
      <c r="P31" s="69"/>
      <c r="Q31" s="69"/>
    </row>
    <row r="32" spans="1:17" ht="12">
      <c r="A32" s="85" t="s">
        <v>94</v>
      </c>
      <c r="B32" s="72">
        <v>22374</v>
      </c>
      <c r="C32" s="15">
        <v>8422</v>
      </c>
      <c r="D32" s="15">
        <v>1902</v>
      </c>
      <c r="E32" s="15">
        <v>8901</v>
      </c>
      <c r="F32" s="22">
        <v>41599</v>
      </c>
      <c r="G32" s="75">
        <f t="shared" si="0"/>
        <v>53.78494675352773</v>
      </c>
      <c r="H32" s="70">
        <f t="shared" si="1"/>
        <v>20.24567898266785</v>
      </c>
      <c r="I32" s="86">
        <f t="shared" si="2"/>
        <v>25.96937426380442</v>
      </c>
      <c r="J32" s="69"/>
      <c r="K32" s="69"/>
      <c r="L32" s="69"/>
      <c r="M32" s="69"/>
      <c r="N32" s="69"/>
      <c r="O32" s="69"/>
      <c r="P32" s="69"/>
      <c r="Q32" s="69"/>
    </row>
    <row r="33" spans="1:17" ht="12">
      <c r="A33" s="85" t="s">
        <v>95</v>
      </c>
      <c r="B33" s="72">
        <v>22272</v>
      </c>
      <c r="C33" s="15">
        <v>8438</v>
      </c>
      <c r="D33" s="15">
        <v>1818</v>
      </c>
      <c r="E33" s="15">
        <v>8763</v>
      </c>
      <c r="F33" s="22">
        <v>41291</v>
      </c>
      <c r="G33" s="75">
        <f t="shared" si="0"/>
        <v>53.93911506139352</v>
      </c>
      <c r="H33" s="70">
        <f t="shared" si="1"/>
        <v>20.435445980964374</v>
      </c>
      <c r="I33" s="86">
        <f t="shared" si="2"/>
        <v>25.6254389576421</v>
      </c>
      <c r="J33" s="69"/>
      <c r="K33" s="69"/>
      <c r="L33" s="69"/>
      <c r="M33" s="69"/>
      <c r="N33" s="69"/>
      <c r="O33" s="69"/>
      <c r="P33" s="69"/>
      <c r="Q33" s="69"/>
    </row>
    <row r="34" spans="1:17" ht="12">
      <c r="A34" s="85" t="s">
        <v>96</v>
      </c>
      <c r="B34" s="72">
        <v>21727</v>
      </c>
      <c r="C34" s="15">
        <v>8435</v>
      </c>
      <c r="D34" s="15">
        <v>1896</v>
      </c>
      <c r="E34" s="15">
        <v>8801</v>
      </c>
      <c r="F34" s="22">
        <v>40860</v>
      </c>
      <c r="G34" s="75">
        <f t="shared" si="0"/>
        <v>53.174253548702886</v>
      </c>
      <c r="H34" s="70">
        <f t="shared" si="1"/>
        <v>20.643661282427804</v>
      </c>
      <c r="I34" s="86">
        <f t="shared" si="2"/>
        <v>26.1796377875673</v>
      </c>
      <c r="J34" s="69"/>
      <c r="K34" s="69"/>
      <c r="L34" s="69"/>
      <c r="M34" s="69"/>
      <c r="N34" s="69"/>
      <c r="O34" s="69"/>
      <c r="P34" s="69"/>
      <c r="Q34" s="69"/>
    </row>
    <row r="35" spans="1:17" ht="12">
      <c r="A35" s="85" t="s">
        <v>97</v>
      </c>
      <c r="B35" s="72">
        <v>21301</v>
      </c>
      <c r="C35" s="15">
        <v>8345</v>
      </c>
      <c r="D35" s="15">
        <v>1863</v>
      </c>
      <c r="E35" s="15">
        <v>8558</v>
      </c>
      <c r="F35" s="22">
        <v>40067</v>
      </c>
      <c r="G35" s="75">
        <f t="shared" si="0"/>
        <v>53.16345121920783</v>
      </c>
      <c r="H35" s="70">
        <f t="shared" si="1"/>
        <v>20.827613746973817</v>
      </c>
      <c r="I35" s="86">
        <f t="shared" si="2"/>
        <v>26.008935033818354</v>
      </c>
      <c r="J35" s="69"/>
      <c r="K35" s="69"/>
      <c r="L35" s="69"/>
      <c r="M35" s="69"/>
      <c r="N35" s="69"/>
      <c r="O35" s="69"/>
      <c r="P35" s="69"/>
      <c r="Q35" s="69"/>
    </row>
    <row r="36" spans="1:17" ht="12">
      <c r="A36" s="85" t="s">
        <v>98</v>
      </c>
      <c r="B36" s="72">
        <v>20571</v>
      </c>
      <c r="C36" s="15">
        <v>8275</v>
      </c>
      <c r="D36" s="15">
        <v>1825</v>
      </c>
      <c r="E36" s="15">
        <v>8579</v>
      </c>
      <c r="F36" s="22">
        <v>39249</v>
      </c>
      <c r="G36" s="75">
        <f t="shared" si="0"/>
        <v>52.411526408316135</v>
      </c>
      <c r="H36" s="70">
        <f t="shared" si="1"/>
        <v>21.083339702922366</v>
      </c>
      <c r="I36" s="86">
        <f t="shared" si="2"/>
        <v>26.507681724375143</v>
      </c>
      <c r="J36" s="69"/>
      <c r="K36" s="69"/>
      <c r="L36" s="69"/>
      <c r="M36" s="69"/>
      <c r="N36" s="69"/>
      <c r="O36" s="69"/>
      <c r="P36" s="69"/>
      <c r="Q36" s="69"/>
    </row>
    <row r="37" spans="1:17" ht="12">
      <c r="A37" s="85" t="s">
        <v>99</v>
      </c>
      <c r="B37" s="72">
        <v>20302</v>
      </c>
      <c r="C37" s="15">
        <v>8140</v>
      </c>
      <c r="D37" s="15">
        <v>1783</v>
      </c>
      <c r="E37" s="15">
        <v>8356</v>
      </c>
      <c r="F37" s="22">
        <v>38582</v>
      </c>
      <c r="G37" s="75">
        <f t="shared" si="0"/>
        <v>52.62039292934529</v>
      </c>
      <c r="H37" s="70">
        <f t="shared" si="1"/>
        <v>21.097921310455654</v>
      </c>
      <c r="I37" s="86">
        <f t="shared" si="2"/>
        <v>26.279093877974184</v>
      </c>
      <c r="J37" s="69"/>
      <c r="K37" s="69"/>
      <c r="L37" s="69"/>
      <c r="M37" s="69"/>
      <c r="N37" s="69"/>
      <c r="O37" s="69"/>
      <c r="P37" s="69"/>
      <c r="Q37" s="69"/>
    </row>
    <row r="38" spans="1:17" ht="12">
      <c r="A38" s="85" t="s">
        <v>100</v>
      </c>
      <c r="B38" s="72">
        <v>19794</v>
      </c>
      <c r="C38" s="15">
        <v>8082</v>
      </c>
      <c r="D38" s="15">
        <v>1908</v>
      </c>
      <c r="E38" s="15">
        <v>8408</v>
      </c>
      <c r="F38" s="22">
        <v>38191</v>
      </c>
      <c r="G38" s="75">
        <f t="shared" si="0"/>
        <v>51.828964939383624</v>
      </c>
      <c r="H38" s="70">
        <f t="shared" si="1"/>
        <v>21.16205388704145</v>
      </c>
      <c r="I38" s="86">
        <f t="shared" si="2"/>
        <v>27.0115995915268</v>
      </c>
      <c r="J38" s="69"/>
      <c r="K38" s="69"/>
      <c r="L38" s="69"/>
      <c r="M38" s="69"/>
      <c r="N38" s="69"/>
      <c r="O38" s="69"/>
      <c r="P38" s="69"/>
      <c r="Q38" s="69"/>
    </row>
    <row r="39" spans="1:17" ht="12">
      <c r="A39" s="85" t="s">
        <v>101</v>
      </c>
      <c r="B39" s="72">
        <v>19397</v>
      </c>
      <c r="C39" s="15">
        <v>8027</v>
      </c>
      <c r="D39" s="15">
        <v>1860</v>
      </c>
      <c r="E39" s="15">
        <v>8256</v>
      </c>
      <c r="F39" s="22">
        <v>37540</v>
      </c>
      <c r="G39" s="75">
        <f t="shared" si="0"/>
        <v>51.670218433670755</v>
      </c>
      <c r="H39" s="70">
        <f t="shared" si="1"/>
        <v>21.382525306339904</v>
      </c>
      <c r="I39" s="86">
        <f t="shared" si="2"/>
        <v>26.947256259989345</v>
      </c>
      <c r="J39" s="69"/>
      <c r="K39" s="69"/>
      <c r="L39" s="69"/>
      <c r="M39" s="69"/>
      <c r="N39" s="69"/>
      <c r="O39" s="69"/>
      <c r="P39" s="69"/>
      <c r="Q39" s="69"/>
    </row>
    <row r="40" spans="1:17" ht="12">
      <c r="A40" s="85" t="s">
        <v>102</v>
      </c>
      <c r="B40" s="72">
        <v>18939</v>
      </c>
      <c r="C40" s="15">
        <v>7706</v>
      </c>
      <c r="D40" s="15">
        <v>1918</v>
      </c>
      <c r="E40" s="15">
        <v>8098</v>
      </c>
      <c r="F40" s="22">
        <v>36660</v>
      </c>
      <c r="G40" s="75">
        <f t="shared" si="0"/>
        <v>51.661211129296234</v>
      </c>
      <c r="H40" s="70">
        <f t="shared" si="1"/>
        <v>21.020185488270595</v>
      </c>
      <c r="I40" s="86">
        <f t="shared" si="2"/>
        <v>27.321331151118386</v>
      </c>
      <c r="J40" s="69"/>
      <c r="K40" s="69"/>
      <c r="L40" s="69"/>
      <c r="M40" s="69"/>
      <c r="N40" s="69"/>
      <c r="O40" s="69"/>
      <c r="P40" s="69"/>
      <c r="Q40" s="69"/>
    </row>
    <row r="41" spans="1:17" ht="12">
      <c r="A41" s="85" t="s">
        <v>103</v>
      </c>
      <c r="B41" s="72">
        <v>18479</v>
      </c>
      <c r="C41" s="15">
        <v>7645</v>
      </c>
      <c r="D41" s="15">
        <v>1917</v>
      </c>
      <c r="E41" s="15">
        <v>7923</v>
      </c>
      <c r="F41" s="22">
        <v>35965</v>
      </c>
      <c r="G41" s="75">
        <f t="shared" si="0"/>
        <v>51.380508828027246</v>
      </c>
      <c r="H41" s="70">
        <f t="shared" si="1"/>
        <v>21.256777422494093</v>
      </c>
      <c r="I41" s="86">
        <f t="shared" si="2"/>
        <v>27.359933268455443</v>
      </c>
      <c r="J41" s="69"/>
      <c r="K41" s="69"/>
      <c r="L41" s="69"/>
      <c r="M41" s="69"/>
      <c r="N41" s="69"/>
      <c r="O41" s="69"/>
      <c r="P41" s="69"/>
      <c r="Q41" s="69"/>
    </row>
    <row r="42" spans="1:17" ht="12">
      <c r="A42" s="85" t="s">
        <v>104</v>
      </c>
      <c r="B42" s="72">
        <v>17947</v>
      </c>
      <c r="C42" s="15">
        <v>7712</v>
      </c>
      <c r="D42" s="15">
        <v>1943</v>
      </c>
      <c r="E42" s="15">
        <v>7710</v>
      </c>
      <c r="F42" s="22">
        <v>35312</v>
      </c>
      <c r="G42" s="75">
        <f t="shared" si="0"/>
        <v>50.824082464884455</v>
      </c>
      <c r="H42" s="70">
        <f t="shared" si="1"/>
        <v>21.83960126869053</v>
      </c>
      <c r="I42" s="86">
        <f t="shared" si="2"/>
        <v>27.336316266425012</v>
      </c>
      <c r="J42" s="69"/>
      <c r="K42" s="69"/>
      <c r="L42" s="69"/>
      <c r="M42" s="69"/>
      <c r="N42" s="69"/>
      <c r="O42" s="69"/>
      <c r="P42" s="69"/>
      <c r="Q42" s="69"/>
    </row>
    <row r="43" spans="1:17" ht="12">
      <c r="A43" s="85" t="s">
        <v>105</v>
      </c>
      <c r="B43" s="72">
        <v>17338</v>
      </c>
      <c r="C43" s="15">
        <v>7585</v>
      </c>
      <c r="D43" s="15">
        <v>1974</v>
      </c>
      <c r="E43" s="15">
        <v>7532</v>
      </c>
      <c r="F43" s="22">
        <v>34429</v>
      </c>
      <c r="G43" s="75">
        <f t="shared" si="0"/>
        <v>50.358709227685964</v>
      </c>
      <c r="H43" s="70">
        <f t="shared" si="1"/>
        <v>22.030846089052833</v>
      </c>
      <c r="I43" s="86">
        <f t="shared" si="2"/>
        <v>27.610444683261203</v>
      </c>
      <c r="J43" s="69"/>
      <c r="K43" s="69"/>
      <c r="L43" s="69"/>
      <c r="M43" s="69"/>
      <c r="N43" s="69"/>
      <c r="O43" s="69"/>
      <c r="P43" s="69"/>
      <c r="Q43" s="69"/>
    </row>
    <row r="44" spans="1:17" ht="12">
      <c r="A44" s="85" t="s">
        <v>106</v>
      </c>
      <c r="B44" s="72">
        <v>17017</v>
      </c>
      <c r="C44" s="15">
        <v>7430</v>
      </c>
      <c r="D44" s="15">
        <v>1894</v>
      </c>
      <c r="E44" s="15">
        <v>7484</v>
      </c>
      <c r="F44" s="22">
        <v>33825</v>
      </c>
      <c r="G44" s="75">
        <f t="shared" si="0"/>
        <v>50.3089430894309</v>
      </c>
      <c r="H44" s="70">
        <f t="shared" si="1"/>
        <v>21.9660014781966</v>
      </c>
      <c r="I44" s="86">
        <f t="shared" si="2"/>
        <v>27.725055432372507</v>
      </c>
      <c r="J44" s="69"/>
      <c r="K44" s="69"/>
      <c r="L44" s="69"/>
      <c r="M44" s="69"/>
      <c r="N44" s="69"/>
      <c r="O44" s="69"/>
      <c r="P44" s="69"/>
      <c r="Q44" s="69"/>
    </row>
    <row r="45" spans="1:16" ht="15">
      <c r="A45" s="85" t="s">
        <v>107</v>
      </c>
      <c r="B45" s="76">
        <v>16382</v>
      </c>
      <c r="C45" s="77">
        <v>7085</v>
      </c>
      <c r="D45" s="77">
        <v>1930</v>
      </c>
      <c r="E45" s="77">
        <v>7420</v>
      </c>
      <c r="F45" s="77">
        <v>32817</v>
      </c>
      <c r="G45" s="75">
        <f t="shared" si="0"/>
        <v>49.91924916963769</v>
      </c>
      <c r="H45" s="70">
        <f t="shared" si="1"/>
        <v>21.589420117621966</v>
      </c>
      <c r="I45" s="86">
        <f t="shared" si="2"/>
        <v>28.491330712740346</v>
      </c>
      <c r="J45" s="69"/>
      <c r="K45" s="69"/>
      <c r="L45" s="69"/>
      <c r="M45" s="69"/>
      <c r="N45" s="69"/>
      <c r="O45" s="69"/>
      <c r="P45" s="69"/>
    </row>
    <row r="46" spans="1:16" ht="15">
      <c r="A46" s="85" t="s">
        <v>108</v>
      </c>
      <c r="B46" s="76">
        <v>15995</v>
      </c>
      <c r="C46" s="77">
        <v>7051</v>
      </c>
      <c r="D46" s="77">
        <v>1869</v>
      </c>
      <c r="E46" s="77">
        <v>7392</v>
      </c>
      <c r="F46" s="77">
        <v>32306</v>
      </c>
      <c r="G46" s="75">
        <f t="shared" si="0"/>
        <v>49.51092676283044</v>
      </c>
      <c r="H46" s="70">
        <f t="shared" si="1"/>
        <v>21.825667058750696</v>
      </c>
      <c r="I46" s="86">
        <f t="shared" si="2"/>
        <v>28.66650157865412</v>
      </c>
      <c r="J46" s="69"/>
      <c r="K46" s="69"/>
      <c r="L46" s="69"/>
      <c r="M46" s="69"/>
      <c r="N46" s="69"/>
      <c r="O46" s="69"/>
      <c r="P46" s="69"/>
    </row>
    <row r="47" spans="1:16" ht="12">
      <c r="A47" s="85" t="s">
        <v>109</v>
      </c>
      <c r="B47" s="72">
        <v>15553</v>
      </c>
      <c r="C47" s="15">
        <v>6890</v>
      </c>
      <c r="D47" s="15">
        <v>1899</v>
      </c>
      <c r="E47" s="15">
        <v>6976</v>
      </c>
      <c r="F47" s="15">
        <v>31318</v>
      </c>
      <c r="G47" s="75">
        <f t="shared" si="0"/>
        <v>49.66153649658344</v>
      </c>
      <c r="H47" s="70">
        <f t="shared" si="1"/>
        <v>22.000127722076762</v>
      </c>
      <c r="I47" s="86">
        <f t="shared" si="2"/>
        <v>28.338335781339804</v>
      </c>
      <c r="J47" s="69"/>
      <c r="K47" s="69"/>
      <c r="L47" s="69"/>
      <c r="M47" s="69"/>
      <c r="N47" s="69"/>
      <c r="O47" s="69"/>
      <c r="P47" s="69"/>
    </row>
    <row r="48" spans="1:16" ht="12">
      <c r="A48" s="85" t="s">
        <v>110</v>
      </c>
      <c r="B48" s="72">
        <v>15082</v>
      </c>
      <c r="C48" s="15">
        <v>6730</v>
      </c>
      <c r="D48" s="15">
        <v>1882</v>
      </c>
      <c r="E48" s="15">
        <v>7066</v>
      </c>
      <c r="F48" s="15">
        <v>30761</v>
      </c>
      <c r="G48" s="75">
        <f t="shared" si="0"/>
        <v>49.02961542212542</v>
      </c>
      <c r="H48" s="70">
        <f t="shared" si="1"/>
        <v>21.87835245928286</v>
      </c>
      <c r="I48" s="86">
        <f t="shared" si="2"/>
        <v>29.088781248984102</v>
      </c>
      <c r="J48" s="69"/>
      <c r="K48" s="69"/>
      <c r="L48" s="69"/>
      <c r="M48" s="69"/>
      <c r="N48" s="69"/>
      <c r="O48" s="69"/>
      <c r="P48" s="69"/>
    </row>
    <row r="49" spans="1:16" ht="12">
      <c r="A49" s="85" t="s">
        <v>111</v>
      </c>
      <c r="B49" s="72">
        <v>14844</v>
      </c>
      <c r="C49" s="15">
        <v>6623</v>
      </c>
      <c r="D49" s="15">
        <v>1863</v>
      </c>
      <c r="E49" s="15">
        <v>6946</v>
      </c>
      <c r="F49" s="15">
        <v>30276</v>
      </c>
      <c r="G49" s="75">
        <f t="shared" si="0"/>
        <v>49.02893380895759</v>
      </c>
      <c r="H49" s="70">
        <f t="shared" si="1"/>
        <v>21.875412868278506</v>
      </c>
      <c r="I49" s="86">
        <f t="shared" si="2"/>
        <v>29.095653322763905</v>
      </c>
      <c r="J49" s="69"/>
      <c r="K49" s="69"/>
      <c r="L49" s="69"/>
      <c r="M49" s="69"/>
      <c r="N49" s="69"/>
      <c r="O49" s="69"/>
      <c r="P49" s="69"/>
    </row>
    <row r="50" spans="1:16" ht="12">
      <c r="A50" s="85" t="s">
        <v>65</v>
      </c>
      <c r="B50" s="72">
        <v>14652</v>
      </c>
      <c r="C50" s="15">
        <v>6504</v>
      </c>
      <c r="D50" s="15">
        <v>1809</v>
      </c>
      <c r="E50" s="15">
        <v>6855</v>
      </c>
      <c r="F50" s="15">
        <v>29820</v>
      </c>
      <c r="G50" s="75">
        <f t="shared" si="0"/>
        <v>49.13480885311871</v>
      </c>
      <c r="H50" s="70">
        <f t="shared" si="1"/>
        <v>21.81086519114688</v>
      </c>
      <c r="I50" s="86">
        <f t="shared" si="2"/>
        <v>29.054325955734406</v>
      </c>
      <c r="J50" s="69"/>
      <c r="K50" s="69"/>
      <c r="L50" s="69"/>
      <c r="M50" s="69"/>
      <c r="N50" s="69"/>
      <c r="O50" s="69"/>
      <c r="P50" s="69"/>
    </row>
    <row r="51" spans="1:16" ht="12">
      <c r="A51" s="85" t="s">
        <v>66</v>
      </c>
      <c r="B51" s="72">
        <v>14209</v>
      </c>
      <c r="C51" s="15">
        <v>6476</v>
      </c>
      <c r="D51" s="15">
        <v>1828</v>
      </c>
      <c r="E51" s="15">
        <v>6614</v>
      </c>
      <c r="F51" s="15">
        <v>29127</v>
      </c>
      <c r="G51" s="75">
        <f t="shared" si="0"/>
        <v>48.782916194596076</v>
      </c>
      <c r="H51" s="70">
        <f t="shared" si="1"/>
        <v>22.23366635767501</v>
      </c>
      <c r="I51" s="86">
        <f t="shared" si="2"/>
        <v>28.98341744772891</v>
      </c>
      <c r="J51" s="69"/>
      <c r="K51" s="69"/>
      <c r="L51" s="69"/>
      <c r="M51" s="69"/>
      <c r="N51" s="69"/>
      <c r="O51" s="69"/>
      <c r="P51" s="69"/>
    </row>
    <row r="52" spans="1:16" ht="12">
      <c r="A52" s="85" t="s">
        <v>67</v>
      </c>
      <c r="B52" s="72">
        <v>14124</v>
      </c>
      <c r="C52" s="15">
        <v>6365</v>
      </c>
      <c r="D52" s="15">
        <v>1888</v>
      </c>
      <c r="E52" s="15">
        <v>6658</v>
      </c>
      <c r="F52" s="15">
        <v>29034</v>
      </c>
      <c r="G52" s="75">
        <f t="shared" si="0"/>
        <v>48.64641454846043</v>
      </c>
      <c r="H52" s="70">
        <f t="shared" si="1"/>
        <v>21.922573534476822</v>
      </c>
      <c r="I52" s="86">
        <f t="shared" si="2"/>
        <v>29.43445615485293</v>
      </c>
      <c r="J52" s="69"/>
      <c r="K52" s="69"/>
      <c r="L52" s="69"/>
      <c r="M52" s="69"/>
      <c r="N52" s="69"/>
      <c r="O52" s="69"/>
      <c r="P52" s="69"/>
    </row>
    <row r="53" spans="1:16" ht="12">
      <c r="A53" s="85" t="s">
        <v>0</v>
      </c>
      <c r="B53" s="72">
        <v>13928</v>
      </c>
      <c r="C53" s="15">
        <v>6273</v>
      </c>
      <c r="D53" s="15">
        <v>1912</v>
      </c>
      <c r="E53" s="15">
        <v>6455</v>
      </c>
      <c r="F53" s="15">
        <v>28569</v>
      </c>
      <c r="G53" s="75">
        <f t="shared" si="0"/>
        <v>48.75214393223424</v>
      </c>
      <c r="H53" s="70">
        <f t="shared" si="1"/>
        <v>21.957366376141973</v>
      </c>
      <c r="I53" s="86">
        <f t="shared" si="2"/>
        <v>29.286989394098498</v>
      </c>
      <c r="J53" s="69"/>
      <c r="K53" s="69"/>
      <c r="L53" s="69"/>
      <c r="M53" s="69"/>
      <c r="N53" s="69"/>
      <c r="O53" s="69"/>
      <c r="P53" s="69"/>
    </row>
    <row r="54" spans="1:16" ht="12">
      <c r="A54" s="87" t="s">
        <v>1</v>
      </c>
      <c r="B54" s="88">
        <v>13756</v>
      </c>
      <c r="C54" s="89">
        <v>6207</v>
      </c>
      <c r="D54" s="89">
        <v>2239</v>
      </c>
      <c r="E54" s="89">
        <v>7271</v>
      </c>
      <c r="F54" s="89">
        <v>29474</v>
      </c>
      <c r="G54" s="90">
        <f t="shared" si="0"/>
        <v>46.671642803827105</v>
      </c>
      <c r="H54" s="91">
        <f t="shared" si="1"/>
        <v>21.059238651014454</v>
      </c>
      <c r="I54" s="92">
        <f t="shared" si="2"/>
        <v>32.265725724367236</v>
      </c>
      <c r="J54" s="69"/>
      <c r="K54" s="69"/>
      <c r="L54" s="69"/>
      <c r="M54" s="69"/>
      <c r="N54" s="69"/>
      <c r="O54" s="69"/>
      <c r="P54" s="69"/>
    </row>
    <row r="55" spans="1:16" ht="15">
      <c r="A55" s="93" t="s">
        <v>41</v>
      </c>
      <c r="I55" s="69"/>
      <c r="J55" s="69"/>
      <c r="K55" s="69"/>
      <c r="L55" s="69"/>
      <c r="M55" s="69"/>
      <c r="N55" s="69"/>
      <c r="O55" s="69"/>
      <c r="P55" s="69"/>
    </row>
    <row r="56" ht="12"/>
    <row r="57" ht="12"/>
    <row r="58" ht="15.75">
      <c r="A58" s="26" t="s">
        <v>149</v>
      </c>
    </row>
    <row r="59" ht="12.75">
      <c r="A59" s="27" t="s">
        <v>121</v>
      </c>
    </row>
    <row r="60" ht="12"/>
    <row r="61" spans="1:9" s="57" customFormat="1" ht="84">
      <c r="A61" s="54"/>
      <c r="B61" s="55" t="s">
        <v>56</v>
      </c>
      <c r="C61" s="54" t="s">
        <v>55</v>
      </c>
      <c r="D61" s="54" t="s">
        <v>63</v>
      </c>
      <c r="E61" s="56" t="s">
        <v>62</v>
      </c>
      <c r="F61" s="56" t="s">
        <v>54</v>
      </c>
      <c r="G61" s="56" t="s">
        <v>56</v>
      </c>
      <c r="H61" s="56" t="s">
        <v>55</v>
      </c>
      <c r="I61" s="56" t="s">
        <v>113</v>
      </c>
    </row>
    <row r="62" spans="1:9" ht="12">
      <c r="A62" s="51" t="s">
        <v>39</v>
      </c>
      <c r="B62" s="44">
        <v>13756</v>
      </c>
      <c r="C62" s="7">
        <v>6207</v>
      </c>
      <c r="D62" s="7">
        <v>2239</v>
      </c>
      <c r="E62" s="45">
        <v>7271</v>
      </c>
      <c r="F62" s="45">
        <v>29474</v>
      </c>
      <c r="G62" s="96">
        <f>B62/F62</f>
        <v>0.466716428038271</v>
      </c>
      <c r="H62" s="96">
        <f>C62/F62</f>
        <v>0.21059238651014453</v>
      </c>
      <c r="I62" s="96">
        <f>(D62+E62)/F62</f>
        <v>0.3226572572436724</v>
      </c>
    </row>
    <row r="63" spans="1:9" ht="12">
      <c r="A63" s="52"/>
      <c r="B63" s="47"/>
      <c r="C63" s="46"/>
      <c r="D63" s="46"/>
      <c r="E63" s="48"/>
      <c r="F63" s="48"/>
      <c r="G63" s="48"/>
      <c r="H63" s="48"/>
      <c r="I63" s="48"/>
    </row>
    <row r="64" spans="1:9" ht="12">
      <c r="A64" s="13" t="s">
        <v>17</v>
      </c>
      <c r="B64" s="22">
        <v>98</v>
      </c>
      <c r="C64" s="15">
        <v>10</v>
      </c>
      <c r="D64" s="15">
        <v>21</v>
      </c>
      <c r="E64" s="49">
        <v>7</v>
      </c>
      <c r="F64" s="49">
        <v>137</v>
      </c>
      <c r="G64" s="94">
        <f>B64/F64</f>
        <v>0.7153284671532847</v>
      </c>
      <c r="H64" s="94">
        <f>C64/F64</f>
        <v>0.072992700729927</v>
      </c>
      <c r="I64" s="94">
        <f>(D64+E64)/F64</f>
        <v>0.20437956204379562</v>
      </c>
    </row>
    <row r="65" spans="1:9" ht="12">
      <c r="A65" s="13" t="s">
        <v>27</v>
      </c>
      <c r="B65" s="22">
        <v>160</v>
      </c>
      <c r="C65" s="15">
        <v>30</v>
      </c>
      <c r="D65" s="15">
        <v>9</v>
      </c>
      <c r="E65" s="49">
        <v>35</v>
      </c>
      <c r="F65" s="49">
        <v>234</v>
      </c>
      <c r="G65" s="94">
        <f aca="true" t="shared" si="3" ref="G65:G91">B65/F65</f>
        <v>0.6837606837606838</v>
      </c>
      <c r="H65" s="94">
        <f aca="true" t="shared" si="4" ref="H65:H91">C65/F65</f>
        <v>0.1282051282051282</v>
      </c>
      <c r="I65" s="94">
        <f aca="true" t="shared" si="5" ref="I65:I91">(D65+E65)/F65</f>
        <v>0.18803418803418803</v>
      </c>
    </row>
    <row r="66" spans="1:9" ht="12">
      <c r="A66" s="13" t="s">
        <v>5</v>
      </c>
      <c r="B66" s="22">
        <v>105</v>
      </c>
      <c r="C66" s="15">
        <v>12</v>
      </c>
      <c r="D66" s="15">
        <v>11</v>
      </c>
      <c r="E66" s="49">
        <v>27</v>
      </c>
      <c r="F66" s="49">
        <v>155</v>
      </c>
      <c r="G66" s="94">
        <f t="shared" si="3"/>
        <v>0.6774193548387096</v>
      </c>
      <c r="H66" s="94">
        <f t="shared" si="4"/>
        <v>0.07741935483870968</v>
      </c>
      <c r="I66" s="94">
        <f t="shared" si="5"/>
        <v>0.24516129032258063</v>
      </c>
    </row>
    <row r="67" spans="1:9" ht="12">
      <c r="A67" s="13" t="s">
        <v>9</v>
      </c>
      <c r="B67" s="22">
        <v>713</v>
      </c>
      <c r="C67" s="15">
        <v>228</v>
      </c>
      <c r="D67" s="15">
        <v>67</v>
      </c>
      <c r="E67" s="49">
        <v>99</v>
      </c>
      <c r="F67" s="49">
        <v>1106</v>
      </c>
      <c r="G67" s="94">
        <f t="shared" si="3"/>
        <v>0.6446654611211573</v>
      </c>
      <c r="H67" s="94">
        <f t="shared" si="4"/>
        <v>0.20614828209764918</v>
      </c>
      <c r="I67" s="94">
        <f t="shared" si="5"/>
        <v>0.15009041591320071</v>
      </c>
    </row>
    <row r="68" spans="1:9" ht="12">
      <c r="A68" s="13" t="s">
        <v>25</v>
      </c>
      <c r="B68" s="22">
        <v>371</v>
      </c>
      <c r="C68" s="15">
        <v>191</v>
      </c>
      <c r="D68" s="15" t="s">
        <v>112</v>
      </c>
      <c r="E68" s="49">
        <v>32</v>
      </c>
      <c r="F68" s="49">
        <v>595</v>
      </c>
      <c r="G68" s="94">
        <f t="shared" si="3"/>
        <v>0.6235294117647059</v>
      </c>
      <c r="H68" s="94">
        <f t="shared" si="4"/>
        <v>0.32100840336134456</v>
      </c>
      <c r="I68" s="94">
        <f>1-G68-H68</f>
        <v>0.05546218487394955</v>
      </c>
    </row>
    <row r="69" spans="1:9" ht="12">
      <c r="A69" s="13" t="s">
        <v>26</v>
      </c>
      <c r="B69" s="22">
        <v>45</v>
      </c>
      <c r="C69" s="15">
        <v>16</v>
      </c>
      <c r="D69" s="15">
        <v>3</v>
      </c>
      <c r="E69" s="49">
        <v>10</v>
      </c>
      <c r="F69" s="49">
        <v>74</v>
      </c>
      <c r="G69" s="94">
        <f t="shared" si="3"/>
        <v>0.6081081081081081</v>
      </c>
      <c r="H69" s="94">
        <f t="shared" si="4"/>
        <v>0.21621621621621623</v>
      </c>
      <c r="I69" s="94">
        <f t="shared" si="5"/>
        <v>0.17567567567567569</v>
      </c>
    </row>
    <row r="70" spans="1:9" ht="12">
      <c r="A70" s="13" t="s">
        <v>10</v>
      </c>
      <c r="B70" s="22">
        <v>3233</v>
      </c>
      <c r="C70" s="15">
        <v>1139</v>
      </c>
      <c r="D70" s="15">
        <v>313</v>
      </c>
      <c r="E70" s="49">
        <v>774</v>
      </c>
      <c r="F70" s="49">
        <v>5460</v>
      </c>
      <c r="G70" s="94">
        <f t="shared" si="3"/>
        <v>0.5921245421245421</v>
      </c>
      <c r="H70" s="94">
        <f t="shared" si="4"/>
        <v>0.20860805860805862</v>
      </c>
      <c r="I70" s="94">
        <f t="shared" si="5"/>
        <v>0.19908424908424907</v>
      </c>
    </row>
    <row r="71" spans="1:9" ht="12">
      <c r="A71" s="13" t="s">
        <v>20</v>
      </c>
      <c r="B71" s="22">
        <v>9</v>
      </c>
      <c r="C71" s="15">
        <v>3</v>
      </c>
      <c r="D71" s="15" t="s">
        <v>112</v>
      </c>
      <c r="E71" s="49">
        <v>3</v>
      </c>
      <c r="F71" s="49">
        <v>16</v>
      </c>
      <c r="G71" s="94">
        <f t="shared" si="3"/>
        <v>0.5625</v>
      </c>
      <c r="H71" s="94">
        <f t="shared" si="4"/>
        <v>0.1875</v>
      </c>
      <c r="I71" s="94">
        <f>1-G71-H71</f>
        <v>0.25</v>
      </c>
    </row>
    <row r="72" spans="1:9" ht="12">
      <c r="A72" s="13" t="s">
        <v>19</v>
      </c>
      <c r="B72" s="22">
        <v>166</v>
      </c>
      <c r="C72" s="15">
        <v>32</v>
      </c>
      <c r="D72" s="15">
        <v>7</v>
      </c>
      <c r="E72" s="49">
        <v>114</v>
      </c>
      <c r="F72" s="49">
        <v>319</v>
      </c>
      <c r="G72" s="94">
        <f t="shared" si="3"/>
        <v>0.5203761755485894</v>
      </c>
      <c r="H72" s="94">
        <f t="shared" si="4"/>
        <v>0.10031347962382445</v>
      </c>
      <c r="I72" s="94">
        <f t="shared" si="5"/>
        <v>0.3793103448275862</v>
      </c>
    </row>
    <row r="73" spans="1:9" ht="12">
      <c r="A73" s="13" t="s">
        <v>4</v>
      </c>
      <c r="B73" s="22">
        <v>139</v>
      </c>
      <c r="C73" s="15">
        <v>14</v>
      </c>
      <c r="D73" s="15">
        <v>21</v>
      </c>
      <c r="E73" s="49">
        <v>102</v>
      </c>
      <c r="F73" s="49">
        <v>276</v>
      </c>
      <c r="G73" s="94">
        <f t="shared" si="3"/>
        <v>0.5036231884057971</v>
      </c>
      <c r="H73" s="94">
        <f t="shared" si="4"/>
        <v>0.050724637681159424</v>
      </c>
      <c r="I73" s="94">
        <f t="shared" si="5"/>
        <v>0.44565217391304346</v>
      </c>
    </row>
    <row r="74" spans="1:9" ht="12">
      <c r="A74" s="13" t="s">
        <v>24</v>
      </c>
      <c r="B74" s="22">
        <v>338</v>
      </c>
      <c r="C74" s="15">
        <v>150</v>
      </c>
      <c r="D74" s="15">
        <v>22</v>
      </c>
      <c r="E74" s="49">
        <v>173</v>
      </c>
      <c r="F74" s="49">
        <v>682</v>
      </c>
      <c r="G74" s="94">
        <f t="shared" si="3"/>
        <v>0.49560117302052786</v>
      </c>
      <c r="H74" s="94">
        <f t="shared" si="4"/>
        <v>0.21994134897360704</v>
      </c>
      <c r="I74" s="94">
        <f t="shared" si="5"/>
        <v>0.2859237536656892</v>
      </c>
    </row>
    <row r="75" spans="1:9" ht="12">
      <c r="A75" s="13" t="s">
        <v>12</v>
      </c>
      <c r="B75" s="22">
        <v>2194</v>
      </c>
      <c r="C75" s="15">
        <v>1208</v>
      </c>
      <c r="D75" s="15">
        <v>418</v>
      </c>
      <c r="E75" s="49">
        <v>631</v>
      </c>
      <c r="F75" s="49">
        <v>4451</v>
      </c>
      <c r="G75" s="94">
        <f t="shared" si="3"/>
        <v>0.49292293866546844</v>
      </c>
      <c r="H75" s="94">
        <f t="shared" si="4"/>
        <v>0.27139968546394067</v>
      </c>
      <c r="I75" s="94">
        <f t="shared" si="5"/>
        <v>0.23567737587059087</v>
      </c>
    </row>
    <row r="76" spans="1:9" ht="12">
      <c r="A76" s="13" t="s">
        <v>11</v>
      </c>
      <c r="B76" s="22">
        <v>2319</v>
      </c>
      <c r="C76" s="15">
        <v>1264</v>
      </c>
      <c r="D76" s="15">
        <v>440</v>
      </c>
      <c r="E76" s="49">
        <v>703</v>
      </c>
      <c r="F76" s="49">
        <v>4726</v>
      </c>
      <c r="G76" s="94">
        <f t="shared" si="3"/>
        <v>0.49068980110029625</v>
      </c>
      <c r="H76" s="94">
        <f t="shared" si="4"/>
        <v>0.26745662293694455</v>
      </c>
      <c r="I76" s="94">
        <f t="shared" si="5"/>
        <v>0.2418535759627592</v>
      </c>
    </row>
    <row r="77" spans="1:9" ht="12">
      <c r="A77" s="13" t="s">
        <v>23</v>
      </c>
      <c r="B77" s="22">
        <v>483</v>
      </c>
      <c r="C77" s="15">
        <v>143</v>
      </c>
      <c r="D77" s="15">
        <v>76</v>
      </c>
      <c r="E77" s="49">
        <v>296</v>
      </c>
      <c r="F77" s="49">
        <v>997</v>
      </c>
      <c r="G77" s="94">
        <f t="shared" si="3"/>
        <v>0.4844533600802407</v>
      </c>
      <c r="H77" s="94">
        <f t="shared" si="4"/>
        <v>0.14343029087261785</v>
      </c>
      <c r="I77" s="94">
        <f t="shared" si="5"/>
        <v>0.3731193580742227</v>
      </c>
    </row>
    <row r="78" spans="1:9" ht="12">
      <c r="A78" s="13" t="s">
        <v>15</v>
      </c>
      <c r="B78" s="22">
        <v>29</v>
      </c>
      <c r="C78" s="15">
        <v>21</v>
      </c>
      <c r="D78" s="15">
        <v>4</v>
      </c>
      <c r="E78" s="49">
        <v>5</v>
      </c>
      <c r="F78" s="49">
        <v>60</v>
      </c>
      <c r="G78" s="94">
        <f t="shared" si="3"/>
        <v>0.48333333333333334</v>
      </c>
      <c r="H78" s="94">
        <f t="shared" si="4"/>
        <v>0.35</v>
      </c>
      <c r="I78" s="94">
        <f>1-G78-H78</f>
        <v>0.16666666666666663</v>
      </c>
    </row>
    <row r="79" spans="1:9" ht="12">
      <c r="A79" s="13" t="s">
        <v>18</v>
      </c>
      <c r="B79" s="22">
        <v>20</v>
      </c>
      <c r="C79" s="15">
        <v>5</v>
      </c>
      <c r="D79" s="15">
        <v>7</v>
      </c>
      <c r="E79" s="49">
        <v>10</v>
      </c>
      <c r="F79" s="49">
        <v>42</v>
      </c>
      <c r="G79" s="94">
        <f t="shared" si="3"/>
        <v>0.47619047619047616</v>
      </c>
      <c r="H79" s="94">
        <f t="shared" si="4"/>
        <v>0.11904761904761904</v>
      </c>
      <c r="I79" s="94">
        <f t="shared" si="5"/>
        <v>0.40476190476190477</v>
      </c>
    </row>
    <row r="80" spans="1:9" ht="12">
      <c r="A80" s="13" t="s">
        <v>16</v>
      </c>
      <c r="B80" s="22">
        <v>68</v>
      </c>
      <c r="C80" s="15">
        <v>32</v>
      </c>
      <c r="D80" s="15">
        <v>13</v>
      </c>
      <c r="E80" s="49">
        <v>30</v>
      </c>
      <c r="F80" s="49">
        <v>143</v>
      </c>
      <c r="G80" s="94">
        <f t="shared" si="3"/>
        <v>0.4755244755244755</v>
      </c>
      <c r="H80" s="94">
        <f t="shared" si="4"/>
        <v>0.22377622377622378</v>
      </c>
      <c r="I80" s="94">
        <f t="shared" si="5"/>
        <v>0.3006993006993007</v>
      </c>
    </row>
    <row r="81" spans="1:9" ht="12">
      <c r="A81" s="13" t="s">
        <v>29</v>
      </c>
      <c r="B81" s="22">
        <v>392</v>
      </c>
      <c r="C81" s="15">
        <v>184</v>
      </c>
      <c r="D81" s="15">
        <v>116</v>
      </c>
      <c r="E81" s="49">
        <v>145</v>
      </c>
      <c r="F81" s="49">
        <v>838</v>
      </c>
      <c r="G81" s="94">
        <f t="shared" si="3"/>
        <v>0.4677804295942721</v>
      </c>
      <c r="H81" s="94">
        <f t="shared" si="4"/>
        <v>0.21957040572792363</v>
      </c>
      <c r="I81" s="94">
        <f t="shared" si="5"/>
        <v>0.31145584725536996</v>
      </c>
    </row>
    <row r="82" spans="1:9" ht="12">
      <c r="A82" s="13" t="s">
        <v>7</v>
      </c>
      <c r="B82" s="22">
        <v>33</v>
      </c>
      <c r="C82" s="15">
        <v>7</v>
      </c>
      <c r="D82" s="15">
        <v>7</v>
      </c>
      <c r="E82" s="49">
        <v>26</v>
      </c>
      <c r="F82" s="49">
        <v>73</v>
      </c>
      <c r="G82" s="94">
        <f t="shared" si="3"/>
        <v>0.4520547945205479</v>
      </c>
      <c r="H82" s="94">
        <f t="shared" si="4"/>
        <v>0.0958904109589041</v>
      </c>
      <c r="I82" s="94">
        <f t="shared" si="5"/>
        <v>0.4520547945205479</v>
      </c>
    </row>
    <row r="83" spans="1:9" ht="12">
      <c r="A83" s="13" t="s">
        <v>3</v>
      </c>
      <c r="B83" s="22">
        <v>264</v>
      </c>
      <c r="C83" s="15">
        <v>149</v>
      </c>
      <c r="D83" s="15">
        <v>82</v>
      </c>
      <c r="E83" s="49">
        <v>107</v>
      </c>
      <c r="F83" s="49">
        <v>602</v>
      </c>
      <c r="G83" s="94">
        <f t="shared" si="3"/>
        <v>0.43853820598006643</v>
      </c>
      <c r="H83" s="94">
        <f t="shared" si="4"/>
        <v>0.24750830564784054</v>
      </c>
      <c r="I83" s="94">
        <f t="shared" si="5"/>
        <v>0.313953488372093</v>
      </c>
    </row>
    <row r="84" spans="1:9" ht="12">
      <c r="A84" s="13" t="s">
        <v>13</v>
      </c>
      <c r="B84" s="22">
        <v>110</v>
      </c>
      <c r="C84" s="15">
        <v>28</v>
      </c>
      <c r="D84" s="15" t="s">
        <v>112</v>
      </c>
      <c r="E84" s="49">
        <v>112</v>
      </c>
      <c r="F84" s="49">
        <v>253</v>
      </c>
      <c r="G84" s="94">
        <f t="shared" si="3"/>
        <v>0.43478260869565216</v>
      </c>
      <c r="H84" s="94">
        <f t="shared" si="4"/>
        <v>0.11067193675889328</v>
      </c>
      <c r="I84" s="94">
        <f>1-G84-H84</f>
        <v>0.4545454545454546</v>
      </c>
    </row>
    <row r="85" spans="1:9" ht="12">
      <c r="A85" s="13" t="s">
        <v>6</v>
      </c>
      <c r="B85" s="22">
        <v>144</v>
      </c>
      <c r="C85" s="15">
        <v>96</v>
      </c>
      <c r="D85" s="15">
        <v>54</v>
      </c>
      <c r="E85" s="49">
        <v>66</v>
      </c>
      <c r="F85" s="49">
        <v>361</v>
      </c>
      <c r="G85" s="94">
        <f t="shared" si="3"/>
        <v>0.3988919667590028</v>
      </c>
      <c r="H85" s="94">
        <f t="shared" si="4"/>
        <v>0.2659279778393352</v>
      </c>
      <c r="I85" s="94">
        <f t="shared" si="5"/>
        <v>0.33240997229916897</v>
      </c>
    </row>
    <row r="86" spans="1:9" ht="12">
      <c r="A86" s="13" t="s">
        <v>28</v>
      </c>
      <c r="B86" s="22">
        <v>184</v>
      </c>
      <c r="C86" s="15">
        <v>101</v>
      </c>
      <c r="D86" s="15">
        <v>69</v>
      </c>
      <c r="E86" s="49">
        <v>121</v>
      </c>
      <c r="F86" s="49">
        <v>476</v>
      </c>
      <c r="G86" s="94">
        <f t="shared" si="3"/>
        <v>0.3865546218487395</v>
      </c>
      <c r="H86" s="94">
        <f t="shared" si="4"/>
        <v>0.21218487394957983</v>
      </c>
      <c r="I86" s="94">
        <f t="shared" si="5"/>
        <v>0.39915966386554624</v>
      </c>
    </row>
    <row r="87" spans="1:9" ht="12">
      <c r="A87" s="13" t="s">
        <v>22</v>
      </c>
      <c r="B87" s="22">
        <v>201</v>
      </c>
      <c r="C87" s="15">
        <v>132</v>
      </c>
      <c r="D87" s="15">
        <v>56</v>
      </c>
      <c r="E87" s="49">
        <v>134</v>
      </c>
      <c r="F87" s="49">
        <v>523</v>
      </c>
      <c r="G87" s="94">
        <f t="shared" si="3"/>
        <v>0.384321223709369</v>
      </c>
      <c r="H87" s="94">
        <f t="shared" si="4"/>
        <v>0.25239005736137665</v>
      </c>
      <c r="I87" s="94">
        <f t="shared" si="5"/>
        <v>0.3632887189292543</v>
      </c>
    </row>
    <row r="88" spans="1:9" ht="12">
      <c r="A88" s="13" t="s">
        <v>14</v>
      </c>
      <c r="B88" s="22">
        <v>2308</v>
      </c>
      <c r="C88" s="15">
        <v>777</v>
      </c>
      <c r="D88" s="15">
        <v>173</v>
      </c>
      <c r="E88" s="49">
        <v>2810</v>
      </c>
      <c r="F88" s="49">
        <v>6069</v>
      </c>
      <c r="G88" s="94">
        <f t="shared" si="3"/>
        <v>0.3802932937881035</v>
      </c>
      <c r="H88" s="94">
        <f t="shared" si="4"/>
        <v>0.12802768166089964</v>
      </c>
      <c r="I88" s="94">
        <f t="shared" si="5"/>
        <v>0.4915142527599275</v>
      </c>
    </row>
    <row r="89" spans="1:9" ht="12">
      <c r="A89" s="13" t="s">
        <v>40</v>
      </c>
      <c r="B89" s="22">
        <v>1543</v>
      </c>
      <c r="C89" s="15">
        <v>1067</v>
      </c>
      <c r="D89" s="15">
        <v>539</v>
      </c>
      <c r="E89" s="49">
        <v>1087</v>
      </c>
      <c r="F89" s="49">
        <v>4235</v>
      </c>
      <c r="G89" s="94">
        <f t="shared" si="3"/>
        <v>0.364344746162928</v>
      </c>
      <c r="H89" s="94">
        <f t="shared" si="4"/>
        <v>0.2519480519480519</v>
      </c>
      <c r="I89" s="94">
        <f t="shared" si="5"/>
        <v>0.38394332939787484</v>
      </c>
    </row>
    <row r="90" spans="1:9" ht="12">
      <c r="A90" s="13" t="s">
        <v>8</v>
      </c>
      <c r="B90" s="22">
        <v>121</v>
      </c>
      <c r="C90" s="15">
        <v>115</v>
      </c>
      <c r="D90" s="15">
        <v>14</v>
      </c>
      <c r="E90" s="49">
        <v>97</v>
      </c>
      <c r="F90" s="49">
        <v>348</v>
      </c>
      <c r="G90" s="94">
        <f t="shared" si="3"/>
        <v>0.34770114942528735</v>
      </c>
      <c r="H90" s="94">
        <f t="shared" si="4"/>
        <v>0.33045977011494254</v>
      </c>
      <c r="I90" s="94">
        <f t="shared" si="5"/>
        <v>0.31896551724137934</v>
      </c>
    </row>
    <row r="91" spans="1:9" ht="12">
      <c r="A91" s="13" t="s">
        <v>21</v>
      </c>
      <c r="B91" s="22">
        <v>284</v>
      </c>
      <c r="C91" s="15">
        <v>315</v>
      </c>
      <c r="D91" s="15">
        <v>133</v>
      </c>
      <c r="E91" s="49">
        <v>216</v>
      </c>
      <c r="F91" s="49">
        <v>949</v>
      </c>
      <c r="G91" s="94">
        <f t="shared" si="3"/>
        <v>0.2992623814541623</v>
      </c>
      <c r="H91" s="94">
        <f t="shared" si="4"/>
        <v>0.33192834562697576</v>
      </c>
      <c r="I91" s="94">
        <f t="shared" si="5"/>
        <v>0.3677555321390938</v>
      </c>
    </row>
    <row r="92" spans="1:9" ht="12">
      <c r="A92" s="13"/>
      <c r="B92" s="22"/>
      <c r="C92" s="15"/>
      <c r="D92" s="15"/>
      <c r="E92" s="49"/>
      <c r="F92" s="49"/>
      <c r="G92" s="94"/>
      <c r="H92" s="94"/>
      <c r="I92" s="94"/>
    </row>
    <row r="93" spans="1:9" ht="12">
      <c r="A93" s="13" t="s">
        <v>30</v>
      </c>
      <c r="B93" s="22">
        <v>1319</v>
      </c>
      <c r="C93" s="15">
        <v>1443</v>
      </c>
      <c r="D93" s="15">
        <v>345</v>
      </c>
      <c r="E93" s="49">
        <v>537</v>
      </c>
      <c r="F93" s="49">
        <v>3644</v>
      </c>
      <c r="G93" s="94">
        <v>0.3619648737650933</v>
      </c>
      <c r="H93" s="94">
        <v>0.395993413830955</v>
      </c>
      <c r="I93" s="94">
        <v>0.2420417124039517</v>
      </c>
    </row>
    <row r="94" spans="1:9" ht="12">
      <c r="A94" s="13"/>
      <c r="B94" s="22"/>
      <c r="C94" s="15"/>
      <c r="D94" s="15"/>
      <c r="E94" s="49"/>
      <c r="F94" s="49"/>
      <c r="G94" s="94"/>
      <c r="H94" s="94"/>
      <c r="I94" s="94"/>
    </row>
    <row r="95" spans="1:9" ht="12">
      <c r="A95" s="13" t="s">
        <v>31</v>
      </c>
      <c r="B95" s="22">
        <v>100</v>
      </c>
      <c r="C95" s="15">
        <v>87</v>
      </c>
      <c r="D95" s="15">
        <v>31</v>
      </c>
      <c r="E95" s="49">
        <v>67</v>
      </c>
      <c r="F95" s="49">
        <v>286</v>
      </c>
      <c r="G95" s="94">
        <v>0.34965034965034963</v>
      </c>
      <c r="H95" s="94">
        <v>0.3041958041958042</v>
      </c>
      <c r="I95" s="94">
        <v>0.34265734265734266</v>
      </c>
    </row>
    <row r="96" spans="1:9" ht="12">
      <c r="A96" s="13" t="s">
        <v>32</v>
      </c>
      <c r="B96" s="22">
        <v>214</v>
      </c>
      <c r="C96" s="15">
        <v>332</v>
      </c>
      <c r="D96" s="15">
        <v>54</v>
      </c>
      <c r="E96" s="49">
        <v>182</v>
      </c>
      <c r="F96" s="49">
        <v>782</v>
      </c>
      <c r="G96" s="94">
        <v>0.27365728900255754</v>
      </c>
      <c r="H96" s="94">
        <v>0.42455242966751916</v>
      </c>
      <c r="I96" s="94">
        <v>0.30179028132992325</v>
      </c>
    </row>
    <row r="97" spans="1:9" ht="12">
      <c r="A97" s="13"/>
      <c r="B97" s="22"/>
      <c r="C97" s="15"/>
      <c r="D97" s="15"/>
      <c r="E97" s="49"/>
      <c r="F97" s="49"/>
      <c r="G97" s="94"/>
      <c r="H97" s="94"/>
      <c r="I97" s="94"/>
    </row>
    <row r="98" spans="1:9" ht="12">
      <c r="A98" s="13" t="s">
        <v>33</v>
      </c>
      <c r="B98" s="22">
        <v>157</v>
      </c>
      <c r="C98" s="15">
        <v>16</v>
      </c>
      <c r="D98" s="15">
        <v>3</v>
      </c>
      <c r="E98" s="49">
        <v>55</v>
      </c>
      <c r="F98" s="49">
        <v>230</v>
      </c>
      <c r="G98" s="94">
        <v>0.6826086956521739</v>
      </c>
      <c r="H98" s="94">
        <v>0.06956521739130435</v>
      </c>
      <c r="I98" s="94">
        <v>0.25217391304347825</v>
      </c>
    </row>
    <row r="99" spans="1:9" ht="12">
      <c r="A99" s="13" t="s">
        <v>35</v>
      </c>
      <c r="B99" s="22">
        <v>3960</v>
      </c>
      <c r="C99" s="15">
        <v>488</v>
      </c>
      <c r="D99" s="15">
        <v>74</v>
      </c>
      <c r="E99" s="49">
        <v>2180</v>
      </c>
      <c r="F99" s="49">
        <v>6702</v>
      </c>
      <c r="G99" s="94">
        <v>0.5908683974932856</v>
      </c>
      <c r="H99" s="94">
        <v>0.07281408534765742</v>
      </c>
      <c r="I99" s="94">
        <v>0.336317517159057</v>
      </c>
    </row>
    <row r="100" spans="1:9" ht="12">
      <c r="A100" s="53" t="s">
        <v>34</v>
      </c>
      <c r="B100" s="40">
        <v>295</v>
      </c>
      <c r="C100" s="41">
        <v>146</v>
      </c>
      <c r="D100" s="41">
        <v>18</v>
      </c>
      <c r="E100" s="50">
        <v>232</v>
      </c>
      <c r="F100" s="50">
        <v>692</v>
      </c>
      <c r="G100" s="95">
        <v>0.4263005780346821</v>
      </c>
      <c r="H100" s="95">
        <v>0.21098265895953758</v>
      </c>
      <c r="I100" s="95">
        <v>0.36127167630057805</v>
      </c>
    </row>
    <row r="101" ht="12">
      <c r="A101" s="3" t="s">
        <v>117</v>
      </c>
    </row>
    <row r="102" ht="12">
      <c r="A102" s="28" t="s">
        <v>51</v>
      </c>
    </row>
  </sheetData>
  <autoFilter ref="A97:I97"/>
  <mergeCells count="2">
    <mergeCell ref="L4:N4"/>
    <mergeCell ref="I4:K4"/>
  </mergeCells>
  <hyperlinks>
    <hyperlink ref="A55" r:id="rId1" display="https://intragate.ec.europa.eu/nui_staging/show.do?query=BOOKMARK_DS-293746_QID_-7C7B8AD_UID_-3F171EB0&amp;layout=INDIC_EM,L,X,0;TIME,C,Y,0;AGE,L,Z,0;UNIT,L,Z,1;S_ADJ,L,Z,2;SEX,L,Z,3;GEO,L,Z,4;INDICATORS,C,Z,5;&amp;zSelection=DS-293746AGE,Y15-74;DS-293746UNIT,THS"/>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topLeftCell="A1">
      <selection activeCell="A3" sqref="A3"/>
    </sheetView>
  </sheetViews>
  <sheetFormatPr defaultColWidth="9.140625" defaultRowHeight="15"/>
  <cols>
    <col min="1" max="1" width="9.140625" style="3" customWidth="1"/>
    <col min="2" max="10" width="6.00390625" style="3" customWidth="1"/>
    <col min="11" max="16384" width="9.140625" style="3" customWidth="1"/>
  </cols>
  <sheetData>
    <row r="1" ht="15.75">
      <c r="A1" s="26" t="s">
        <v>61</v>
      </c>
    </row>
    <row r="2" ht="12.75">
      <c r="A2" s="27" t="s">
        <v>42</v>
      </c>
    </row>
    <row r="3" ht="15.75">
      <c r="A3" s="26" t="s">
        <v>147</v>
      </c>
    </row>
    <row r="4" ht="12.75">
      <c r="A4" s="27" t="s">
        <v>122</v>
      </c>
    </row>
    <row r="5" spans="1:10" ht="12" customHeight="1">
      <c r="A5" s="2"/>
      <c r="B5" s="141" t="s">
        <v>0</v>
      </c>
      <c r="C5" s="142"/>
      <c r="D5" s="142"/>
      <c r="E5" s="141" t="s">
        <v>1</v>
      </c>
      <c r="F5" s="142"/>
      <c r="G5" s="142"/>
      <c r="H5" s="143" t="s">
        <v>50</v>
      </c>
      <c r="I5" s="144"/>
      <c r="J5" s="144"/>
    </row>
    <row r="6" spans="1:10" ht="12">
      <c r="A6" s="5"/>
      <c r="B6" s="18" t="s">
        <v>36</v>
      </c>
      <c r="C6" s="6" t="s">
        <v>37</v>
      </c>
      <c r="D6" s="6" t="s">
        <v>38</v>
      </c>
      <c r="E6" s="18" t="s">
        <v>36</v>
      </c>
      <c r="F6" s="6" t="s">
        <v>37</v>
      </c>
      <c r="G6" s="6" t="s">
        <v>38</v>
      </c>
      <c r="H6" s="18" t="s">
        <v>36</v>
      </c>
      <c r="I6" s="6" t="s">
        <v>37</v>
      </c>
      <c r="J6" s="6" t="s">
        <v>38</v>
      </c>
    </row>
    <row r="7" spans="1:10" ht="12">
      <c r="A7" s="4" t="s">
        <v>39</v>
      </c>
      <c r="B7" s="19">
        <v>6.3</v>
      </c>
      <c r="C7" s="8">
        <v>6</v>
      </c>
      <c r="D7" s="8">
        <v>6.5</v>
      </c>
      <c r="E7" s="19">
        <v>6.2</v>
      </c>
      <c r="F7" s="8">
        <v>5.9</v>
      </c>
      <c r="G7" s="8">
        <v>6.5</v>
      </c>
      <c r="H7" s="24">
        <f>E7-B7</f>
        <v>-0.09999999999999964</v>
      </c>
      <c r="I7" s="9">
        <f aca="true" t="shared" si="0" ref="I7:J7">F7-C7</f>
        <v>-0.09999999999999964</v>
      </c>
      <c r="J7" s="9">
        <f t="shared" si="0"/>
        <v>0</v>
      </c>
    </row>
    <row r="8" spans="1:10" ht="12">
      <c r="A8" s="10"/>
      <c r="B8" s="20"/>
      <c r="C8" s="11"/>
      <c r="D8" s="11"/>
      <c r="E8" s="20"/>
      <c r="F8" s="11"/>
      <c r="G8" s="11"/>
      <c r="H8" s="25"/>
      <c r="I8" s="12"/>
      <c r="J8" s="12"/>
    </row>
    <row r="9" spans="1:10" ht="12">
      <c r="A9" s="13" t="s">
        <v>16</v>
      </c>
      <c r="B9" s="21">
        <v>5.8</v>
      </c>
      <c r="C9" s="14">
        <v>6.3</v>
      </c>
      <c r="D9" s="14">
        <v>5.2</v>
      </c>
      <c r="E9" s="21">
        <v>6.6</v>
      </c>
      <c r="F9" s="14">
        <v>7.4</v>
      </c>
      <c r="G9" s="14">
        <v>5.9</v>
      </c>
      <c r="H9" s="22">
        <f aca="true" t="shared" si="1" ref="H9:H36">E9-B9</f>
        <v>0.7999999999999998</v>
      </c>
      <c r="I9" s="15">
        <f aca="true" t="shared" si="2" ref="I9:I36">F9-C9</f>
        <v>1.1000000000000005</v>
      </c>
      <c r="J9" s="15">
        <f aca="true" t="shared" si="3" ref="J9:J36">G9-D9</f>
        <v>0.7000000000000002</v>
      </c>
    </row>
    <row r="10" spans="1:10" ht="12">
      <c r="A10" s="13" t="s">
        <v>7</v>
      </c>
      <c r="B10" s="21">
        <v>3.9</v>
      </c>
      <c r="C10" s="14">
        <v>3.6</v>
      </c>
      <c r="D10" s="14">
        <v>4.3</v>
      </c>
      <c r="E10" s="21">
        <v>4.5</v>
      </c>
      <c r="F10" s="14">
        <v>4.9</v>
      </c>
      <c r="G10" s="14">
        <v>4</v>
      </c>
      <c r="H10" s="22">
        <f t="shared" si="1"/>
        <v>0.6000000000000001</v>
      </c>
      <c r="I10" s="15">
        <f t="shared" si="2"/>
        <v>1.3000000000000003</v>
      </c>
      <c r="J10" s="15">
        <f t="shared" si="3"/>
        <v>-0.2999999999999998</v>
      </c>
    </row>
    <row r="11" spans="1:10" ht="12">
      <c r="A11" s="13" t="s">
        <v>18</v>
      </c>
      <c r="B11" s="21">
        <v>5.5</v>
      </c>
      <c r="C11" s="14">
        <v>5.4</v>
      </c>
      <c r="D11" s="14">
        <v>5.5</v>
      </c>
      <c r="E11" s="21">
        <v>6</v>
      </c>
      <c r="F11" s="14">
        <v>6.3</v>
      </c>
      <c r="G11" s="14">
        <v>5.8</v>
      </c>
      <c r="H11" s="22">
        <f t="shared" si="1"/>
        <v>0.5</v>
      </c>
      <c r="I11" s="15">
        <f t="shared" si="2"/>
        <v>0.8999999999999995</v>
      </c>
      <c r="J11" s="15">
        <f t="shared" si="3"/>
        <v>0.2999999999999998</v>
      </c>
    </row>
    <row r="12" spans="1:10" ht="12">
      <c r="A12" s="13" t="s">
        <v>17</v>
      </c>
      <c r="B12" s="21">
        <v>6.2</v>
      </c>
      <c r="C12" s="14">
        <v>7.3</v>
      </c>
      <c r="D12" s="14">
        <v>5.2</v>
      </c>
      <c r="E12" s="21">
        <v>6.5</v>
      </c>
      <c r="F12" s="14">
        <v>7.1</v>
      </c>
      <c r="G12" s="14">
        <v>5.8</v>
      </c>
      <c r="H12" s="22">
        <f t="shared" si="1"/>
        <v>0.2999999999999998</v>
      </c>
      <c r="I12" s="15">
        <f t="shared" si="2"/>
        <v>-0.20000000000000018</v>
      </c>
      <c r="J12" s="15">
        <f t="shared" si="3"/>
        <v>0.5999999999999996</v>
      </c>
    </row>
    <row r="13" spans="1:10" ht="12">
      <c r="A13" s="13" t="s">
        <v>27</v>
      </c>
      <c r="B13" s="21">
        <v>5.5</v>
      </c>
      <c r="C13" s="14">
        <v>5.4</v>
      </c>
      <c r="D13" s="14">
        <v>5.7</v>
      </c>
      <c r="E13" s="21">
        <v>5.8</v>
      </c>
      <c r="F13" s="14">
        <v>5.6</v>
      </c>
      <c r="G13" s="14">
        <v>6</v>
      </c>
      <c r="H13" s="22">
        <f t="shared" si="1"/>
        <v>0.2999999999999998</v>
      </c>
      <c r="I13" s="15">
        <f t="shared" si="2"/>
        <v>0.1999999999999993</v>
      </c>
      <c r="J13" s="15">
        <f t="shared" si="3"/>
        <v>0.2999999999999998</v>
      </c>
    </row>
    <row r="14" spans="1:10" ht="12">
      <c r="A14" s="13" t="s">
        <v>40</v>
      </c>
      <c r="B14" s="21">
        <v>3.1</v>
      </c>
      <c r="C14" s="14">
        <v>3.5</v>
      </c>
      <c r="D14" s="14">
        <v>2.7</v>
      </c>
      <c r="E14" s="21">
        <v>3.4</v>
      </c>
      <c r="F14" s="14">
        <v>3.7</v>
      </c>
      <c r="G14" s="14">
        <v>3.1</v>
      </c>
      <c r="H14" s="22">
        <f t="shared" si="1"/>
        <v>0.2999999999999998</v>
      </c>
      <c r="I14" s="15">
        <f t="shared" si="2"/>
        <v>0.20000000000000018</v>
      </c>
      <c r="J14" s="15">
        <f t="shared" si="3"/>
        <v>0.3999999999999999</v>
      </c>
    </row>
    <row r="15" spans="1:10" ht="12">
      <c r="A15" s="13" t="s">
        <v>29</v>
      </c>
      <c r="B15" s="21">
        <v>6.6</v>
      </c>
      <c r="C15" s="14">
        <v>6.5</v>
      </c>
      <c r="D15" s="14">
        <v>6.6</v>
      </c>
      <c r="E15" s="21">
        <v>6.8</v>
      </c>
      <c r="F15" s="14">
        <v>6.7</v>
      </c>
      <c r="G15" s="14">
        <v>6.9</v>
      </c>
      <c r="H15" s="22">
        <f t="shared" si="1"/>
        <v>0.20000000000000018</v>
      </c>
      <c r="I15" s="15">
        <f t="shared" si="2"/>
        <v>0.20000000000000018</v>
      </c>
      <c r="J15" s="15">
        <f t="shared" si="3"/>
        <v>0.3000000000000007</v>
      </c>
    </row>
    <row r="16" spans="1:10" ht="12">
      <c r="A16" s="13" t="s">
        <v>22</v>
      </c>
      <c r="B16" s="21">
        <v>4.1</v>
      </c>
      <c r="C16" s="14">
        <v>4.3</v>
      </c>
      <c r="D16" s="14">
        <v>4</v>
      </c>
      <c r="E16" s="21">
        <v>4.3</v>
      </c>
      <c r="F16" s="14">
        <v>4.4</v>
      </c>
      <c r="G16" s="14">
        <v>4.1</v>
      </c>
      <c r="H16" s="22">
        <f t="shared" si="1"/>
        <v>0.20000000000000018</v>
      </c>
      <c r="I16" s="15">
        <f t="shared" si="2"/>
        <v>0.10000000000000053</v>
      </c>
      <c r="J16" s="15">
        <f t="shared" si="3"/>
        <v>0.09999999999999964</v>
      </c>
    </row>
    <row r="17" spans="1:10" ht="12">
      <c r="A17" s="13" t="s">
        <v>26</v>
      </c>
      <c r="B17" s="21">
        <v>4.1</v>
      </c>
      <c r="C17" s="14">
        <v>3.8</v>
      </c>
      <c r="D17" s="14">
        <v>4.5</v>
      </c>
      <c r="E17" s="21">
        <v>4.3</v>
      </c>
      <c r="F17" s="14">
        <v>3.8</v>
      </c>
      <c r="G17" s="14">
        <v>4.8</v>
      </c>
      <c r="H17" s="22">
        <f t="shared" si="1"/>
        <v>0.20000000000000018</v>
      </c>
      <c r="I17" s="15">
        <f t="shared" si="2"/>
        <v>0</v>
      </c>
      <c r="J17" s="15">
        <f t="shared" si="3"/>
        <v>0.2999999999999998</v>
      </c>
    </row>
    <row r="18" spans="1:10" ht="12">
      <c r="A18" s="13" t="s">
        <v>19</v>
      </c>
      <c r="B18" s="21">
        <v>3.3</v>
      </c>
      <c r="C18" s="14">
        <v>3.2</v>
      </c>
      <c r="D18" s="14">
        <v>3.5</v>
      </c>
      <c r="E18" s="21">
        <v>3.5</v>
      </c>
      <c r="F18" s="14">
        <v>3.3</v>
      </c>
      <c r="G18" s="14">
        <v>3.6</v>
      </c>
      <c r="H18" s="22">
        <f t="shared" si="1"/>
        <v>0.20000000000000018</v>
      </c>
      <c r="I18" s="15">
        <f t="shared" si="2"/>
        <v>0.09999999999999964</v>
      </c>
      <c r="J18" s="15">
        <f t="shared" si="3"/>
        <v>0.10000000000000009</v>
      </c>
    </row>
    <row r="19" spans="1:10" ht="12">
      <c r="A19" s="13" t="s">
        <v>25</v>
      </c>
      <c r="B19" s="21">
        <v>3.9</v>
      </c>
      <c r="C19" s="14">
        <v>4.5</v>
      </c>
      <c r="D19" s="14">
        <v>3.3</v>
      </c>
      <c r="E19" s="21">
        <v>4.1</v>
      </c>
      <c r="F19" s="14">
        <v>4.6</v>
      </c>
      <c r="G19" s="14">
        <v>3.4</v>
      </c>
      <c r="H19" s="22">
        <f t="shared" si="1"/>
        <v>0.19999999999999973</v>
      </c>
      <c r="I19" s="15">
        <f t="shared" si="2"/>
        <v>0.09999999999999964</v>
      </c>
      <c r="J19" s="15">
        <f t="shared" si="3"/>
        <v>0.10000000000000009</v>
      </c>
    </row>
    <row r="20" spans="1:10" ht="12">
      <c r="A20" s="13" t="s">
        <v>20</v>
      </c>
      <c r="B20" s="21">
        <v>3.1</v>
      </c>
      <c r="C20" s="14">
        <v>3</v>
      </c>
      <c r="D20" s="14">
        <v>3.3</v>
      </c>
      <c r="E20" s="21">
        <v>3.3</v>
      </c>
      <c r="F20" s="14">
        <v>3.5</v>
      </c>
      <c r="G20" s="14">
        <v>3.1</v>
      </c>
      <c r="H20" s="22">
        <f t="shared" si="1"/>
        <v>0.19999999999999973</v>
      </c>
      <c r="I20" s="15">
        <f t="shared" si="2"/>
        <v>0.5</v>
      </c>
      <c r="J20" s="15">
        <f t="shared" si="3"/>
        <v>-0.19999999999999973</v>
      </c>
    </row>
    <row r="21" spans="1:10" ht="12">
      <c r="A21" s="13" t="s">
        <v>8</v>
      </c>
      <c r="B21" s="21">
        <v>4.6</v>
      </c>
      <c r="C21" s="14">
        <v>4.9</v>
      </c>
      <c r="D21" s="14">
        <v>4.3</v>
      </c>
      <c r="E21" s="21">
        <v>4.7</v>
      </c>
      <c r="F21" s="14">
        <v>4.8</v>
      </c>
      <c r="G21" s="14">
        <v>4.6</v>
      </c>
      <c r="H21" s="22">
        <f t="shared" si="1"/>
        <v>0.10000000000000053</v>
      </c>
      <c r="I21" s="15">
        <f t="shared" si="2"/>
        <v>-0.10000000000000053</v>
      </c>
      <c r="J21" s="15">
        <f t="shared" si="3"/>
        <v>0.2999999999999998</v>
      </c>
    </row>
    <row r="22" spans="1:10" ht="12">
      <c r="A22" s="13" t="s">
        <v>10</v>
      </c>
      <c r="B22" s="21">
        <v>13.4</v>
      </c>
      <c r="C22" s="14">
        <v>12</v>
      </c>
      <c r="D22" s="14">
        <v>15</v>
      </c>
      <c r="E22" s="21">
        <v>13.4</v>
      </c>
      <c r="F22" s="14">
        <v>12</v>
      </c>
      <c r="G22" s="14">
        <v>14.9</v>
      </c>
      <c r="H22" s="22">
        <f t="shared" si="1"/>
        <v>0</v>
      </c>
      <c r="I22" s="15">
        <f t="shared" si="2"/>
        <v>0</v>
      </c>
      <c r="J22" s="15">
        <f t="shared" si="3"/>
        <v>-0.09999999999999964</v>
      </c>
    </row>
    <row r="23" spans="1:10" ht="12">
      <c r="A23" s="13" t="s">
        <v>3</v>
      </c>
      <c r="B23" s="21">
        <v>5</v>
      </c>
      <c r="C23" s="14">
        <v>5.4</v>
      </c>
      <c r="D23" s="14">
        <v>4.4</v>
      </c>
      <c r="E23" s="21">
        <v>5</v>
      </c>
      <c r="F23" s="14">
        <v>5.2</v>
      </c>
      <c r="G23" s="14">
        <v>4.8</v>
      </c>
      <c r="H23" s="22">
        <f t="shared" si="1"/>
        <v>0</v>
      </c>
      <c r="I23" s="15">
        <f t="shared" si="2"/>
        <v>-0.20000000000000018</v>
      </c>
      <c r="J23" s="15">
        <f t="shared" si="3"/>
        <v>0.39999999999999947</v>
      </c>
    </row>
    <row r="24" spans="1:10" ht="12">
      <c r="A24" s="13" t="s">
        <v>4</v>
      </c>
      <c r="B24" s="21">
        <v>4</v>
      </c>
      <c r="C24" s="14">
        <v>4.3</v>
      </c>
      <c r="D24" s="14">
        <v>3.6</v>
      </c>
      <c r="E24" s="21">
        <v>4</v>
      </c>
      <c r="F24" s="14">
        <v>4.2</v>
      </c>
      <c r="G24" s="14">
        <v>3.9</v>
      </c>
      <c r="H24" s="22">
        <f t="shared" si="1"/>
        <v>0</v>
      </c>
      <c r="I24" s="15">
        <f t="shared" si="2"/>
        <v>-0.09999999999999964</v>
      </c>
      <c r="J24" s="15">
        <f t="shared" si="3"/>
        <v>0.2999999999999998</v>
      </c>
    </row>
    <row r="25" spans="1:10" ht="12">
      <c r="A25" s="13" t="s">
        <v>28</v>
      </c>
      <c r="B25" s="21">
        <v>6.3</v>
      </c>
      <c r="C25" s="14">
        <v>6.7</v>
      </c>
      <c r="D25" s="14">
        <v>5.9</v>
      </c>
      <c r="E25" s="21">
        <v>6.2</v>
      </c>
      <c r="F25" s="14">
        <v>6.6</v>
      </c>
      <c r="G25" s="14">
        <v>5.9</v>
      </c>
      <c r="H25" s="22">
        <f t="shared" si="1"/>
        <v>-0.09999999999999964</v>
      </c>
      <c r="I25" s="15">
        <f t="shared" si="2"/>
        <v>-0.10000000000000053</v>
      </c>
      <c r="J25" s="15">
        <f t="shared" si="3"/>
        <v>0</v>
      </c>
    </row>
    <row r="26" spans="1:10" ht="12">
      <c r="A26" s="13" t="s">
        <v>23</v>
      </c>
      <c r="B26" s="21">
        <v>2.9</v>
      </c>
      <c r="C26" s="14">
        <v>2.7</v>
      </c>
      <c r="D26" s="14">
        <v>3.1</v>
      </c>
      <c r="E26" s="21">
        <v>2.8</v>
      </c>
      <c r="F26" s="14">
        <v>2.7</v>
      </c>
      <c r="G26" s="14">
        <v>2.9</v>
      </c>
      <c r="H26" s="22">
        <f t="shared" si="1"/>
        <v>-0.10000000000000009</v>
      </c>
      <c r="I26" s="15">
        <f t="shared" si="2"/>
        <v>0</v>
      </c>
      <c r="J26" s="15">
        <f t="shared" si="3"/>
        <v>-0.20000000000000018</v>
      </c>
    </row>
    <row r="27" spans="1:10" ht="12">
      <c r="A27" s="13" t="s">
        <v>5</v>
      </c>
      <c r="B27" s="21">
        <v>2</v>
      </c>
      <c r="C27" s="14">
        <v>1.8</v>
      </c>
      <c r="D27" s="14">
        <v>2.3</v>
      </c>
      <c r="E27" s="21">
        <v>1.9</v>
      </c>
      <c r="F27" s="14">
        <v>1.7</v>
      </c>
      <c r="G27" s="14">
        <v>2.2</v>
      </c>
      <c r="H27" s="22">
        <f t="shared" si="1"/>
        <v>-0.10000000000000009</v>
      </c>
      <c r="I27" s="15">
        <f t="shared" si="2"/>
        <v>-0.10000000000000009</v>
      </c>
      <c r="J27" s="15">
        <f t="shared" si="3"/>
        <v>-0.09999999999999964</v>
      </c>
    </row>
    <row r="28" spans="1:10" ht="12">
      <c r="A28" s="13" t="s">
        <v>15</v>
      </c>
      <c r="B28" s="21">
        <v>6.5</v>
      </c>
      <c r="C28" s="14">
        <v>5.9</v>
      </c>
      <c r="D28" s="14">
        <v>7.2</v>
      </c>
      <c r="E28" s="21">
        <v>6.3</v>
      </c>
      <c r="F28" s="14">
        <v>6.2</v>
      </c>
      <c r="G28" s="14">
        <v>6.5</v>
      </c>
      <c r="H28" s="22">
        <f t="shared" si="1"/>
        <v>-0.20000000000000018</v>
      </c>
      <c r="I28" s="15">
        <f t="shared" si="2"/>
        <v>0.2999999999999998</v>
      </c>
      <c r="J28" s="15">
        <f t="shared" si="3"/>
        <v>-0.7000000000000002</v>
      </c>
    </row>
    <row r="29" spans="1:10" ht="12">
      <c r="A29" s="13" t="s">
        <v>24</v>
      </c>
      <c r="B29" s="21">
        <v>6.5</v>
      </c>
      <c r="C29" s="14">
        <v>5.8</v>
      </c>
      <c r="D29" s="14">
        <v>7.1</v>
      </c>
      <c r="E29" s="21">
        <v>6.3</v>
      </c>
      <c r="F29" s="14">
        <v>5.8</v>
      </c>
      <c r="G29" s="14">
        <v>6.8</v>
      </c>
      <c r="H29" s="22">
        <f t="shared" si="1"/>
        <v>-0.20000000000000018</v>
      </c>
      <c r="I29" s="15">
        <f t="shared" si="2"/>
        <v>0</v>
      </c>
      <c r="J29" s="15">
        <f t="shared" si="3"/>
        <v>-0.2999999999999998</v>
      </c>
    </row>
    <row r="30" spans="1:10" ht="12">
      <c r="A30" s="13" t="s">
        <v>13</v>
      </c>
      <c r="B30" s="21">
        <v>6</v>
      </c>
      <c r="C30" s="14">
        <v>6.1</v>
      </c>
      <c r="D30" s="14">
        <v>5.9</v>
      </c>
      <c r="E30" s="21">
        <v>5.8</v>
      </c>
      <c r="F30" s="14">
        <v>5.6</v>
      </c>
      <c r="G30" s="14">
        <v>6</v>
      </c>
      <c r="H30" s="22">
        <f t="shared" si="1"/>
        <v>-0.20000000000000018</v>
      </c>
      <c r="I30" s="15">
        <f t="shared" si="2"/>
        <v>-0.5</v>
      </c>
      <c r="J30" s="15">
        <f t="shared" si="3"/>
        <v>0.09999999999999964</v>
      </c>
    </row>
    <row r="31" spans="1:10" ht="12">
      <c r="A31" s="13" t="s">
        <v>12</v>
      </c>
      <c r="B31" s="21">
        <v>7.6</v>
      </c>
      <c r="C31" s="14">
        <v>7.7</v>
      </c>
      <c r="D31" s="14">
        <v>7.6</v>
      </c>
      <c r="E31" s="21">
        <v>7.3</v>
      </c>
      <c r="F31" s="14">
        <v>7.3</v>
      </c>
      <c r="G31" s="14">
        <v>7.4</v>
      </c>
      <c r="H31" s="22">
        <f t="shared" si="1"/>
        <v>-0.2999999999999998</v>
      </c>
      <c r="I31" s="15">
        <f t="shared" si="2"/>
        <v>-0.40000000000000036</v>
      </c>
      <c r="J31" s="15">
        <f t="shared" si="3"/>
        <v>-0.1999999999999993</v>
      </c>
    </row>
    <row r="32" spans="1:10" ht="12">
      <c r="A32" s="13" t="s">
        <v>21</v>
      </c>
      <c r="B32" s="21">
        <v>3.2</v>
      </c>
      <c r="C32" s="14">
        <v>3.3</v>
      </c>
      <c r="D32" s="14">
        <v>3.1</v>
      </c>
      <c r="E32" s="21">
        <v>2.9</v>
      </c>
      <c r="F32" s="14">
        <v>2.9</v>
      </c>
      <c r="G32" s="14">
        <v>2.9</v>
      </c>
      <c r="H32" s="22">
        <f t="shared" si="1"/>
        <v>-0.30000000000000027</v>
      </c>
      <c r="I32" s="15">
        <f t="shared" si="2"/>
        <v>-0.3999999999999999</v>
      </c>
      <c r="J32" s="15">
        <f t="shared" si="3"/>
        <v>-0.20000000000000018</v>
      </c>
    </row>
    <row r="33" spans="1:10" ht="12">
      <c r="A33" s="13" t="s">
        <v>6</v>
      </c>
      <c r="B33" s="21">
        <v>4.9</v>
      </c>
      <c r="C33" s="14">
        <v>4.7</v>
      </c>
      <c r="D33" s="14">
        <v>5.1</v>
      </c>
      <c r="E33" s="21">
        <v>4.6</v>
      </c>
      <c r="F33" s="14">
        <v>4.4</v>
      </c>
      <c r="G33" s="14">
        <v>4.8</v>
      </c>
      <c r="H33" s="22">
        <f t="shared" si="1"/>
        <v>-0.3000000000000007</v>
      </c>
      <c r="I33" s="15">
        <f t="shared" si="2"/>
        <v>-0.2999999999999998</v>
      </c>
      <c r="J33" s="15">
        <f t="shared" si="3"/>
        <v>-0.2999999999999998</v>
      </c>
    </row>
    <row r="34" spans="1:10" ht="12">
      <c r="A34" s="13" t="s">
        <v>11</v>
      </c>
      <c r="B34" s="21">
        <v>7.9</v>
      </c>
      <c r="C34" s="14">
        <v>8</v>
      </c>
      <c r="D34" s="14">
        <v>7.8</v>
      </c>
      <c r="E34" s="21">
        <v>7.5</v>
      </c>
      <c r="F34" s="14">
        <v>7.4</v>
      </c>
      <c r="G34" s="14">
        <v>7.6</v>
      </c>
      <c r="H34" s="22">
        <f t="shared" si="1"/>
        <v>-0.40000000000000036</v>
      </c>
      <c r="I34" s="15">
        <f t="shared" si="2"/>
        <v>-0.5999999999999996</v>
      </c>
      <c r="J34" s="15">
        <f t="shared" si="3"/>
        <v>-0.20000000000000018</v>
      </c>
    </row>
    <row r="35" spans="1:10" ht="12">
      <c r="A35" s="13" t="s">
        <v>14</v>
      </c>
      <c r="B35" s="21">
        <v>8.7</v>
      </c>
      <c r="C35" s="14">
        <v>7.9</v>
      </c>
      <c r="D35" s="14">
        <v>9.7</v>
      </c>
      <c r="E35" s="21">
        <v>8.1</v>
      </c>
      <c r="F35" s="14">
        <v>7.5</v>
      </c>
      <c r="G35" s="14">
        <v>8.8</v>
      </c>
      <c r="H35" s="22">
        <f t="shared" si="1"/>
        <v>-0.5999999999999996</v>
      </c>
      <c r="I35" s="15">
        <f t="shared" si="2"/>
        <v>-0.40000000000000036</v>
      </c>
      <c r="J35" s="15">
        <f t="shared" si="3"/>
        <v>-0.8999999999999986</v>
      </c>
    </row>
    <row r="36" spans="1:10" ht="12">
      <c r="A36" s="13" t="s">
        <v>9</v>
      </c>
      <c r="B36" s="21">
        <v>16</v>
      </c>
      <c r="C36" s="14">
        <v>13.3</v>
      </c>
      <c r="D36" s="14">
        <v>19.2</v>
      </c>
      <c r="E36" s="21">
        <v>14.9</v>
      </c>
      <c r="F36" s="14">
        <v>12.5</v>
      </c>
      <c r="G36" s="14">
        <v>17.8</v>
      </c>
      <c r="H36" s="22">
        <f t="shared" si="1"/>
        <v>-1.0999999999999996</v>
      </c>
      <c r="I36" s="15">
        <f t="shared" si="2"/>
        <v>-0.8000000000000007</v>
      </c>
      <c r="J36" s="15">
        <f t="shared" si="3"/>
        <v>-1.3999999999999986</v>
      </c>
    </row>
    <row r="37" spans="1:10" ht="12">
      <c r="A37" s="13"/>
      <c r="B37" s="21"/>
      <c r="C37" s="14"/>
      <c r="D37" s="14"/>
      <c r="E37" s="21"/>
      <c r="F37" s="14"/>
      <c r="G37" s="14"/>
      <c r="H37" s="22"/>
      <c r="I37" s="15"/>
      <c r="J37" s="15"/>
    </row>
    <row r="38" spans="1:10" ht="12">
      <c r="A38" s="13" t="s">
        <v>30</v>
      </c>
      <c r="B38" s="21">
        <v>3.6</v>
      </c>
      <c r="C38" s="14">
        <v>3.8</v>
      </c>
      <c r="D38" s="14">
        <v>3.4</v>
      </c>
      <c r="E38" s="21">
        <v>3.8</v>
      </c>
      <c r="F38" s="14">
        <v>4</v>
      </c>
      <c r="G38" s="14">
        <v>3.5</v>
      </c>
      <c r="H38" s="22">
        <f aca="true" t="shared" si="4" ref="H38">E38-B38</f>
        <v>0.19999999999999973</v>
      </c>
      <c r="I38" s="15">
        <f aca="true" t="shared" si="5" ref="I38">F38-C38</f>
        <v>0.20000000000000018</v>
      </c>
      <c r="J38" s="15">
        <f aca="true" t="shared" si="6" ref="J38">G38-D38</f>
        <v>0.10000000000000009</v>
      </c>
    </row>
    <row r="39" spans="1:10" ht="12">
      <c r="A39" s="13"/>
      <c r="B39" s="21"/>
      <c r="C39" s="14"/>
      <c r="D39" s="14"/>
      <c r="E39" s="21"/>
      <c r="F39" s="14"/>
      <c r="G39" s="14"/>
      <c r="H39" s="22"/>
      <c r="I39" s="15"/>
      <c r="J39" s="15"/>
    </row>
    <row r="40" spans="1:10" ht="12">
      <c r="A40" s="13" t="s">
        <v>32</v>
      </c>
      <c r="B40" s="22">
        <v>3.9</v>
      </c>
      <c r="C40" s="15">
        <v>3.8</v>
      </c>
      <c r="D40" s="15">
        <v>4</v>
      </c>
      <c r="E40" s="22">
        <v>4.2</v>
      </c>
      <c r="F40" s="15">
        <v>3.9</v>
      </c>
      <c r="G40" s="15">
        <v>4.4</v>
      </c>
      <c r="H40" s="22">
        <f aca="true" t="shared" si="7" ref="H40:J41">E40-B40</f>
        <v>0.30000000000000027</v>
      </c>
      <c r="I40" s="15">
        <f t="shared" si="7"/>
        <v>0.10000000000000009</v>
      </c>
      <c r="J40" s="15">
        <f t="shared" si="7"/>
        <v>0.40000000000000036</v>
      </c>
    </row>
    <row r="41" spans="1:10" ht="12">
      <c r="A41" s="13" t="s">
        <v>31</v>
      </c>
      <c r="B41" s="22">
        <v>3.8</v>
      </c>
      <c r="C41" s="15">
        <v>4.2</v>
      </c>
      <c r="D41" s="15">
        <v>3.4</v>
      </c>
      <c r="E41" s="22">
        <v>3.4</v>
      </c>
      <c r="F41" s="15">
        <v>3.5</v>
      </c>
      <c r="G41" s="15">
        <v>3.3</v>
      </c>
      <c r="H41" s="22">
        <f t="shared" si="7"/>
        <v>-0.3999999999999999</v>
      </c>
      <c r="I41" s="15">
        <f t="shared" si="7"/>
        <v>-0.7000000000000002</v>
      </c>
      <c r="J41" s="15">
        <f t="shared" si="7"/>
        <v>-0.10000000000000009</v>
      </c>
    </row>
    <row r="42" spans="1:10" ht="12">
      <c r="A42" s="13"/>
      <c r="B42" s="22"/>
      <c r="C42" s="15"/>
      <c r="D42" s="15"/>
      <c r="E42" s="22"/>
      <c r="F42" s="15"/>
      <c r="G42" s="15"/>
      <c r="H42" s="22"/>
      <c r="I42" s="15"/>
      <c r="J42" s="15"/>
    </row>
    <row r="43" spans="1:10" ht="12">
      <c r="A43" s="13" t="s">
        <v>33</v>
      </c>
      <c r="B43" s="22">
        <v>15.6</v>
      </c>
      <c r="C43" s="15">
        <v>15.6</v>
      </c>
      <c r="D43" s="15">
        <v>15.7</v>
      </c>
      <c r="E43" s="22">
        <v>15.3</v>
      </c>
      <c r="F43" s="15">
        <v>15.8</v>
      </c>
      <c r="G43" s="15">
        <v>14.5</v>
      </c>
      <c r="H43" s="22">
        <f aca="true" t="shared" si="8" ref="H43:J45">E43-B43</f>
        <v>-0.29999999999999893</v>
      </c>
      <c r="I43" s="15">
        <f t="shared" si="8"/>
        <v>0.20000000000000107</v>
      </c>
      <c r="J43" s="15">
        <f t="shared" si="8"/>
        <v>-1.1999999999999993</v>
      </c>
    </row>
    <row r="44" spans="1:10" ht="12">
      <c r="A44" s="13" t="s">
        <v>35</v>
      </c>
      <c r="B44" s="22">
        <v>12.6</v>
      </c>
      <c r="C44" s="15">
        <v>11.4</v>
      </c>
      <c r="D44" s="15">
        <v>14.9</v>
      </c>
      <c r="E44" s="22">
        <v>11.7</v>
      </c>
      <c r="F44" s="15">
        <v>10.9</v>
      </c>
      <c r="G44" s="15">
        <v>13.4</v>
      </c>
      <c r="H44" s="22">
        <f t="shared" si="8"/>
        <v>-0.9000000000000004</v>
      </c>
      <c r="I44" s="15">
        <f t="shared" si="8"/>
        <v>-0.5</v>
      </c>
      <c r="J44" s="15">
        <f t="shared" si="8"/>
        <v>-1.5</v>
      </c>
    </row>
    <row r="45" spans="1:10" ht="12">
      <c r="A45" s="16" t="s">
        <v>34</v>
      </c>
      <c r="B45" s="23">
        <v>9.1</v>
      </c>
      <c r="C45" s="17">
        <v>8.6</v>
      </c>
      <c r="D45" s="17">
        <v>9.8</v>
      </c>
      <c r="E45" s="23">
        <v>8.6</v>
      </c>
      <c r="F45" s="17">
        <v>8</v>
      </c>
      <c r="G45" s="17">
        <v>9.2</v>
      </c>
      <c r="H45" s="23">
        <f t="shared" si="8"/>
        <v>-0.5</v>
      </c>
      <c r="I45" s="17">
        <f t="shared" si="8"/>
        <v>-0.5999999999999996</v>
      </c>
      <c r="J45" s="17">
        <f t="shared" si="8"/>
        <v>-0.6000000000000014</v>
      </c>
    </row>
    <row r="46" ht="12">
      <c r="A46" s="3" t="s">
        <v>116</v>
      </c>
    </row>
    <row r="47" ht="15" customHeight="1">
      <c r="A47" s="28" t="s">
        <v>51</v>
      </c>
    </row>
  </sheetData>
  <autoFilter ref="A8:J8">
    <sortState ref="A9:J47">
      <sortCondition descending="1" sortBy="value" ref="H9:H47"/>
    </sortState>
  </autoFilter>
  <mergeCells count="3">
    <mergeCell ref="B5:D5"/>
    <mergeCell ref="E5:G5"/>
    <mergeCell ref="H5:J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topLeftCell="A7">
      <selection activeCell="G26" sqref="G26"/>
    </sheetView>
  </sheetViews>
  <sheetFormatPr defaultColWidth="9.140625" defaultRowHeight="15"/>
  <cols>
    <col min="1" max="16384" width="9.140625" style="3" customWidth="1"/>
  </cols>
  <sheetData>
    <row r="1" ht="15.75">
      <c r="A1" s="26" t="s">
        <v>59</v>
      </c>
    </row>
    <row r="2" ht="12.75">
      <c r="A2" s="27" t="s">
        <v>43</v>
      </c>
    </row>
    <row r="4" spans="1:4" ht="156">
      <c r="A4" s="62"/>
      <c r="B4" s="63" t="s">
        <v>44</v>
      </c>
      <c r="C4" s="64" t="s">
        <v>45</v>
      </c>
      <c r="D4" s="64" t="s">
        <v>135</v>
      </c>
    </row>
    <row r="5" spans="1:4" ht="12">
      <c r="A5" s="4" t="s">
        <v>39</v>
      </c>
      <c r="B5" s="19">
        <v>6.1</v>
      </c>
      <c r="C5" s="8">
        <v>1.9</v>
      </c>
      <c r="D5" s="8">
        <f>B5+C5</f>
        <v>8</v>
      </c>
    </row>
    <row r="6" spans="1:4" ht="12">
      <c r="A6" s="10"/>
      <c r="B6" s="20"/>
      <c r="C6" s="11"/>
      <c r="D6" s="11"/>
    </row>
    <row r="7" spans="1:4" ht="12">
      <c r="A7" s="13" t="s">
        <v>14</v>
      </c>
      <c r="B7" s="21">
        <v>14.4</v>
      </c>
      <c r="C7" s="14">
        <v>0.9</v>
      </c>
      <c r="D7" s="14">
        <f aca="true" t="shared" si="0" ref="D7:D34">B7+C7</f>
        <v>15.3</v>
      </c>
    </row>
    <row r="8" spans="1:4" ht="12">
      <c r="A8" s="13" t="s">
        <v>28</v>
      </c>
      <c r="B8" s="21">
        <v>9</v>
      </c>
      <c r="C8" s="14">
        <v>5.1</v>
      </c>
      <c r="D8" s="14">
        <f t="shared" si="0"/>
        <v>14.1</v>
      </c>
    </row>
    <row r="9" spans="1:4" ht="12">
      <c r="A9" s="13" t="s">
        <v>29</v>
      </c>
      <c r="B9" s="21">
        <v>7.2</v>
      </c>
      <c r="C9" s="14">
        <v>5.7</v>
      </c>
      <c r="D9" s="14">
        <f t="shared" si="0"/>
        <v>12.9</v>
      </c>
    </row>
    <row r="10" spans="1:4" ht="12">
      <c r="A10" s="13" t="s">
        <v>7</v>
      </c>
      <c r="B10" s="21">
        <v>9.6</v>
      </c>
      <c r="C10" s="14">
        <v>2.7</v>
      </c>
      <c r="D10" s="14">
        <f t="shared" si="0"/>
        <v>12.3</v>
      </c>
    </row>
    <row r="11" spans="1:4" ht="12">
      <c r="A11" s="13" t="s">
        <v>18</v>
      </c>
      <c r="B11" s="21">
        <v>6.1</v>
      </c>
      <c r="C11" s="14">
        <v>4.2</v>
      </c>
      <c r="D11" s="14">
        <f t="shared" si="0"/>
        <v>10.3</v>
      </c>
    </row>
    <row r="12" spans="1:4" ht="12">
      <c r="A12" s="13" t="s">
        <v>16</v>
      </c>
      <c r="B12" s="21">
        <v>7.1</v>
      </c>
      <c r="C12" s="14">
        <v>3</v>
      </c>
      <c r="D12" s="14">
        <f t="shared" si="0"/>
        <v>10.1</v>
      </c>
    </row>
    <row r="13" spans="1:4" ht="12">
      <c r="A13" s="13" t="s">
        <v>21</v>
      </c>
      <c r="B13" s="21">
        <v>5.8</v>
      </c>
      <c r="C13" s="14">
        <v>3.6</v>
      </c>
      <c r="D13" s="14">
        <f t="shared" si="0"/>
        <v>9.4</v>
      </c>
    </row>
    <row r="14" spans="1:4" ht="12">
      <c r="A14" s="13" t="s">
        <v>8</v>
      </c>
      <c r="B14" s="21">
        <v>8.2</v>
      </c>
      <c r="C14" s="14">
        <v>1.2</v>
      </c>
      <c r="D14" s="14">
        <f t="shared" si="0"/>
        <v>9.399999999999999</v>
      </c>
    </row>
    <row r="15" spans="1:4" ht="12">
      <c r="A15" s="13" t="s">
        <v>6</v>
      </c>
      <c r="B15" s="21">
        <v>5</v>
      </c>
      <c r="C15" s="14">
        <v>4.1</v>
      </c>
      <c r="D15" s="14">
        <f t="shared" si="0"/>
        <v>9.1</v>
      </c>
    </row>
    <row r="16" spans="1:4" ht="12">
      <c r="A16" s="13" t="s">
        <v>22</v>
      </c>
      <c r="B16" s="21">
        <v>6.3</v>
      </c>
      <c r="C16" s="14">
        <v>2.6</v>
      </c>
      <c r="D16" s="14">
        <f t="shared" si="0"/>
        <v>8.9</v>
      </c>
    </row>
    <row r="17" spans="1:4" ht="12">
      <c r="A17" s="13" t="s">
        <v>40</v>
      </c>
      <c r="B17" s="21">
        <v>5.9</v>
      </c>
      <c r="C17" s="14">
        <v>2.9</v>
      </c>
      <c r="D17" s="14">
        <f t="shared" si="0"/>
        <v>8.8</v>
      </c>
    </row>
    <row r="18" spans="1:4" ht="12">
      <c r="A18" s="13" t="s">
        <v>10</v>
      </c>
      <c r="B18" s="21">
        <v>6.1</v>
      </c>
      <c r="C18" s="14">
        <v>2.5</v>
      </c>
      <c r="D18" s="14">
        <f t="shared" si="0"/>
        <v>8.6</v>
      </c>
    </row>
    <row r="19" spans="1:4" ht="12">
      <c r="A19" s="13" t="s">
        <v>13</v>
      </c>
      <c r="B19" s="21">
        <v>8.4</v>
      </c>
      <c r="C19" s="14"/>
      <c r="D19" s="14">
        <f t="shared" si="0"/>
        <v>8.4</v>
      </c>
    </row>
    <row r="20" spans="1:4" ht="12">
      <c r="A20" s="13" t="s">
        <v>24</v>
      </c>
      <c r="B20" s="21">
        <v>6.6</v>
      </c>
      <c r="C20" s="14">
        <v>0.8</v>
      </c>
      <c r="D20" s="14">
        <f t="shared" si="0"/>
        <v>7.3999999999999995</v>
      </c>
    </row>
    <row r="21" spans="1:4" ht="12">
      <c r="A21" s="13" t="s">
        <v>11</v>
      </c>
      <c r="B21" s="21">
        <v>3.8</v>
      </c>
      <c r="C21" s="14">
        <v>2.4</v>
      </c>
      <c r="D21" s="14">
        <f t="shared" si="0"/>
        <v>6.199999999999999</v>
      </c>
    </row>
    <row r="22" spans="1:4" ht="12">
      <c r="A22" s="13" t="s">
        <v>4</v>
      </c>
      <c r="B22" s="21">
        <v>5.1</v>
      </c>
      <c r="C22" s="14">
        <v>1</v>
      </c>
      <c r="D22" s="14">
        <f t="shared" si="0"/>
        <v>6.1</v>
      </c>
    </row>
    <row r="23" spans="1:4" ht="12">
      <c r="A23" s="13" t="s">
        <v>12</v>
      </c>
      <c r="B23" s="21">
        <v>3.5</v>
      </c>
      <c r="C23" s="14">
        <v>2.3</v>
      </c>
      <c r="D23" s="14">
        <f t="shared" si="0"/>
        <v>5.8</v>
      </c>
    </row>
    <row r="24" spans="1:4" ht="12">
      <c r="A24" s="13" t="s">
        <v>3</v>
      </c>
      <c r="B24" s="21">
        <v>3.2</v>
      </c>
      <c r="C24" s="14">
        <v>2.4</v>
      </c>
      <c r="D24" s="14">
        <f t="shared" si="0"/>
        <v>5.6</v>
      </c>
    </row>
    <row r="25" spans="1:4" ht="12">
      <c r="A25" s="13" t="s">
        <v>9</v>
      </c>
      <c r="B25" s="21">
        <v>3</v>
      </c>
      <c r="C25" s="14">
        <v>2</v>
      </c>
      <c r="D25" s="14">
        <f t="shared" si="0"/>
        <v>5</v>
      </c>
    </row>
    <row r="26" spans="1:4" ht="12">
      <c r="A26" s="13" t="s">
        <v>17</v>
      </c>
      <c r="B26" s="21">
        <v>1.2</v>
      </c>
      <c r="C26" s="14">
        <v>3.4</v>
      </c>
      <c r="D26" s="14">
        <f t="shared" si="0"/>
        <v>4.6</v>
      </c>
    </row>
    <row r="27" spans="1:4" ht="12">
      <c r="A27" s="13" t="s">
        <v>15</v>
      </c>
      <c r="B27" s="21">
        <v>2.3</v>
      </c>
      <c r="C27" s="14">
        <v>2.1</v>
      </c>
      <c r="D27" s="14">
        <f t="shared" si="0"/>
        <v>4.4</v>
      </c>
    </row>
    <row r="28" spans="1:4" ht="12">
      <c r="A28" s="13" t="s">
        <v>19</v>
      </c>
      <c r="B28" s="21">
        <v>4.1</v>
      </c>
      <c r="C28" s="14">
        <v>0.2</v>
      </c>
      <c r="D28" s="14">
        <f t="shared" si="0"/>
        <v>4.3</v>
      </c>
    </row>
    <row r="29" spans="1:4" ht="12">
      <c r="A29" s="13" t="s">
        <v>23</v>
      </c>
      <c r="B29" s="21">
        <v>2.8</v>
      </c>
      <c r="C29" s="14">
        <v>0.7</v>
      </c>
      <c r="D29" s="14">
        <f t="shared" si="0"/>
        <v>3.5</v>
      </c>
    </row>
    <row r="30" spans="1:4" ht="12">
      <c r="A30" s="13" t="s">
        <v>27</v>
      </c>
      <c r="B30" s="21">
        <v>2.3</v>
      </c>
      <c r="C30" s="14">
        <v>0.6</v>
      </c>
      <c r="D30" s="14">
        <f t="shared" si="0"/>
        <v>2.9</v>
      </c>
    </row>
    <row r="31" spans="1:4" ht="12">
      <c r="A31" s="13" t="s">
        <v>20</v>
      </c>
      <c r="B31" s="21">
        <v>2.4</v>
      </c>
      <c r="C31" s="14"/>
      <c r="D31" s="14">
        <f t="shared" si="0"/>
        <v>2.4</v>
      </c>
    </row>
    <row r="32" spans="1:4" ht="12">
      <c r="A32" s="13" t="s">
        <v>26</v>
      </c>
      <c r="B32" s="21">
        <v>1.7</v>
      </c>
      <c r="C32" s="14">
        <v>0.5</v>
      </c>
      <c r="D32" s="14">
        <f t="shared" si="0"/>
        <v>2.2</v>
      </c>
    </row>
    <row r="33" spans="1:4" ht="12">
      <c r="A33" s="13" t="s">
        <v>5</v>
      </c>
      <c r="B33" s="21">
        <v>1</v>
      </c>
      <c r="C33" s="14">
        <v>0.4</v>
      </c>
      <c r="D33" s="14">
        <f t="shared" si="0"/>
        <v>1.4</v>
      </c>
    </row>
    <row r="34" spans="1:4" ht="12">
      <c r="A34" s="13" t="s">
        <v>25</v>
      </c>
      <c r="B34" s="21">
        <v>0.6</v>
      </c>
      <c r="C34" s="14"/>
      <c r="D34" s="14">
        <f t="shared" si="0"/>
        <v>0.6</v>
      </c>
    </row>
    <row r="35" spans="1:4" ht="12">
      <c r="A35" s="13"/>
      <c r="B35" s="21"/>
      <c r="C35" s="14"/>
      <c r="D35" s="14"/>
    </row>
    <row r="36" spans="1:4" ht="12">
      <c r="A36" s="13" t="s">
        <v>30</v>
      </c>
      <c r="B36" s="21">
        <v>3.7</v>
      </c>
      <c r="C36" s="14">
        <v>2.4</v>
      </c>
      <c r="D36" s="14">
        <f aca="true" t="shared" si="1" ref="D36">B36+C36</f>
        <v>6.1</v>
      </c>
    </row>
    <row r="37" spans="1:4" ht="12">
      <c r="A37" s="13"/>
      <c r="B37" s="21"/>
      <c r="C37" s="14"/>
      <c r="D37" s="14"/>
    </row>
    <row r="38" spans="1:4" ht="12">
      <c r="A38" s="13" t="s">
        <v>32</v>
      </c>
      <c r="B38" s="21">
        <v>11.7</v>
      </c>
      <c r="C38" s="14">
        <v>3.5</v>
      </c>
      <c r="D38" s="14">
        <f>B38+C38</f>
        <v>15.2</v>
      </c>
    </row>
    <row r="39" spans="1:4" ht="12">
      <c r="A39" s="13" t="s">
        <v>31</v>
      </c>
      <c r="B39" s="21">
        <v>5.7</v>
      </c>
      <c r="C39" s="14">
        <v>2.7</v>
      </c>
      <c r="D39" s="14">
        <f>B39+C39</f>
        <v>8.4</v>
      </c>
    </row>
    <row r="40" spans="1:4" ht="12">
      <c r="A40" s="13"/>
      <c r="B40" s="21"/>
      <c r="C40" s="14"/>
      <c r="D40" s="14"/>
    </row>
    <row r="41" spans="1:4" ht="12">
      <c r="A41" s="13" t="s">
        <v>34</v>
      </c>
      <c r="B41" s="21">
        <v>10.9</v>
      </c>
      <c r="C41" s="14">
        <v>0.9</v>
      </c>
      <c r="D41" s="14">
        <f>B41+C41</f>
        <v>11.8</v>
      </c>
    </row>
    <row r="42" spans="1:4" ht="12">
      <c r="A42" s="13" t="s">
        <v>33</v>
      </c>
      <c r="B42" s="21">
        <v>8.2</v>
      </c>
      <c r="C42" s="14">
        <v>0.5</v>
      </c>
      <c r="D42" s="14">
        <f>B42+C42</f>
        <v>8.7</v>
      </c>
    </row>
    <row r="43" spans="1:4" ht="12">
      <c r="A43" s="16" t="s">
        <v>35</v>
      </c>
      <c r="B43" s="60">
        <v>7.9</v>
      </c>
      <c r="C43" s="61">
        <v>0.3</v>
      </c>
      <c r="D43" s="61">
        <f>B43+C43</f>
        <v>8.200000000000001</v>
      </c>
    </row>
    <row r="45" ht="15" customHeight="1">
      <c r="A45" s="43" t="s">
        <v>58</v>
      </c>
    </row>
    <row r="46" ht="15" customHeight="1">
      <c r="A46" s="28" t="s">
        <v>60</v>
      </c>
    </row>
  </sheetData>
  <autoFilter ref="A6:D6">
    <sortState ref="A7:D46">
      <sortCondition descending="1" sortBy="value" ref="D7:D46"/>
    </sortState>
  </autoFilter>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workbookViewId="0" topLeftCell="A40">
      <selection activeCell="H14" sqref="H14"/>
    </sheetView>
  </sheetViews>
  <sheetFormatPr defaultColWidth="9.140625" defaultRowHeight="15"/>
  <cols>
    <col min="1" max="1" width="9.140625" style="3" customWidth="1"/>
    <col min="2" max="11" width="6.00390625" style="3" customWidth="1"/>
    <col min="12" max="15" width="6.421875" style="3" customWidth="1"/>
    <col min="16" max="21" width="9.140625" style="3" customWidth="1"/>
    <col min="22" max="22" width="13.00390625" style="3" customWidth="1"/>
    <col min="23" max="16384" width="9.140625" style="3" customWidth="1"/>
  </cols>
  <sheetData>
    <row r="1" ht="15.75">
      <c r="A1" s="26" t="s">
        <v>119</v>
      </c>
    </row>
    <row r="2" ht="12.75">
      <c r="A2" s="27" t="s">
        <v>42</v>
      </c>
    </row>
    <row r="3" ht="15.75">
      <c r="A3" s="26" t="s">
        <v>145</v>
      </c>
    </row>
    <row r="4" ht="12.75">
      <c r="A4" s="27" t="s">
        <v>122</v>
      </c>
    </row>
    <row r="5" spans="1:11" ht="12" customHeight="1">
      <c r="A5" s="1"/>
      <c r="B5" s="141" t="s">
        <v>0</v>
      </c>
      <c r="C5" s="142"/>
      <c r="D5" s="142"/>
      <c r="E5" s="141" t="s">
        <v>1</v>
      </c>
      <c r="F5" s="142"/>
      <c r="G5" s="142"/>
      <c r="H5" s="143" t="s">
        <v>50</v>
      </c>
      <c r="I5" s="144"/>
      <c r="J5" s="144"/>
      <c r="K5" s="106"/>
    </row>
    <row r="6" spans="1:11" ht="12">
      <c r="A6" s="65"/>
      <c r="B6" s="18" t="s">
        <v>36</v>
      </c>
      <c r="C6" s="6" t="s">
        <v>37</v>
      </c>
      <c r="D6" s="6" t="s">
        <v>38</v>
      </c>
      <c r="E6" s="18" t="s">
        <v>36</v>
      </c>
      <c r="F6" s="6" t="s">
        <v>37</v>
      </c>
      <c r="G6" s="6" t="s">
        <v>38</v>
      </c>
      <c r="H6" s="18" t="s">
        <v>36</v>
      </c>
      <c r="I6" s="6" t="s">
        <v>37</v>
      </c>
      <c r="J6" s="6" t="s">
        <v>38</v>
      </c>
      <c r="K6" s="106"/>
    </row>
    <row r="7" spans="1:11" ht="12">
      <c r="A7" s="51" t="s">
        <v>39</v>
      </c>
      <c r="B7" s="59">
        <v>3.8</v>
      </c>
      <c r="C7" s="58">
        <v>3.0999999999999996</v>
      </c>
      <c r="D7" s="58">
        <v>4.5</v>
      </c>
      <c r="E7" s="59">
        <v>4.3</v>
      </c>
      <c r="F7" s="58">
        <v>3.6</v>
      </c>
      <c r="G7" s="58">
        <v>5.1</v>
      </c>
      <c r="H7" s="44">
        <f aca="true" t="shared" si="0" ref="H7:J7">E7-B7</f>
        <v>0.5</v>
      </c>
      <c r="I7" s="7">
        <f t="shared" si="0"/>
        <v>0.5000000000000004</v>
      </c>
      <c r="J7" s="7">
        <f t="shared" si="0"/>
        <v>0.5999999999999996</v>
      </c>
      <c r="K7" s="106"/>
    </row>
    <row r="8" spans="1:11" ht="12">
      <c r="A8" s="122"/>
      <c r="B8" s="123"/>
      <c r="C8" s="124"/>
      <c r="D8" s="124"/>
      <c r="E8" s="123"/>
      <c r="F8" s="124"/>
      <c r="G8" s="124"/>
      <c r="H8" s="125"/>
      <c r="I8" s="106"/>
      <c r="J8" s="106"/>
      <c r="K8" s="106"/>
    </row>
    <row r="9" spans="1:11" ht="12">
      <c r="A9" s="52" t="s">
        <v>14</v>
      </c>
      <c r="B9" s="66">
        <v>10</v>
      </c>
      <c r="C9" s="67">
        <v>7.3999999999999995</v>
      </c>
      <c r="D9" s="67">
        <v>13.1</v>
      </c>
      <c r="E9" s="66">
        <v>10.4</v>
      </c>
      <c r="F9" s="67">
        <v>7.9</v>
      </c>
      <c r="G9" s="67">
        <v>13.600000000000001</v>
      </c>
      <c r="H9" s="47">
        <f aca="true" t="shared" si="1" ref="H9:J10">E9-B9</f>
        <v>0.40000000000000036</v>
      </c>
      <c r="I9" s="46">
        <f t="shared" si="1"/>
        <v>0.5000000000000009</v>
      </c>
      <c r="J9" s="46">
        <f t="shared" si="1"/>
        <v>0.5000000000000018</v>
      </c>
      <c r="K9" s="106"/>
    </row>
    <row r="10" spans="1:11" ht="12">
      <c r="A10" s="52" t="s">
        <v>28</v>
      </c>
      <c r="B10" s="66">
        <v>6.199999999999999</v>
      </c>
      <c r="C10" s="67">
        <v>6.2</v>
      </c>
      <c r="D10" s="67">
        <v>6.2</v>
      </c>
      <c r="E10" s="66">
        <v>6.3999999999999995</v>
      </c>
      <c r="F10" s="67">
        <v>6.4</v>
      </c>
      <c r="G10" s="67">
        <v>6.5</v>
      </c>
      <c r="H10" s="47">
        <f t="shared" si="1"/>
        <v>0.20000000000000018</v>
      </c>
      <c r="I10" s="46">
        <f t="shared" si="1"/>
        <v>0.20000000000000018</v>
      </c>
      <c r="J10" s="46">
        <f t="shared" si="1"/>
        <v>0.2999999999999998</v>
      </c>
      <c r="K10" s="106"/>
    </row>
    <row r="11" spans="1:11" ht="12">
      <c r="A11" s="13" t="s">
        <v>13</v>
      </c>
      <c r="B11" s="21">
        <v>5.6</v>
      </c>
      <c r="C11" s="14"/>
      <c r="D11" s="14">
        <v>7.2</v>
      </c>
      <c r="E11" s="21">
        <v>5.9</v>
      </c>
      <c r="F11" s="14"/>
      <c r="G11" s="14">
        <v>8</v>
      </c>
      <c r="H11" s="47">
        <f aca="true" t="shared" si="2" ref="H11:H36">E11-B11</f>
        <v>0.3000000000000007</v>
      </c>
      <c r="I11" s="46"/>
      <c r="J11" s="46">
        <f>G11-D11</f>
        <v>0.7999999999999998</v>
      </c>
      <c r="K11" s="106"/>
    </row>
    <row r="12" spans="1:11" ht="12">
      <c r="A12" s="13" t="s">
        <v>18</v>
      </c>
      <c r="B12" s="21">
        <v>4.7</v>
      </c>
      <c r="C12" s="14"/>
      <c r="D12" s="14">
        <v>5.4</v>
      </c>
      <c r="E12" s="21">
        <v>5.2</v>
      </c>
      <c r="F12" s="14">
        <v>4.5</v>
      </c>
      <c r="G12" s="14">
        <v>6.199999999999999</v>
      </c>
      <c r="H12" s="47">
        <f t="shared" si="2"/>
        <v>0.5</v>
      </c>
      <c r="I12" s="46"/>
      <c r="J12" s="46">
        <f>G12-D12</f>
        <v>0.7999999999999989</v>
      </c>
      <c r="K12" s="106"/>
    </row>
    <row r="13" spans="1:11" ht="12">
      <c r="A13" s="13" t="s">
        <v>10</v>
      </c>
      <c r="B13" s="21">
        <v>3.9</v>
      </c>
      <c r="C13" s="14">
        <v>2.7</v>
      </c>
      <c r="D13" s="14">
        <v>5.2</v>
      </c>
      <c r="E13" s="21">
        <v>4.5</v>
      </c>
      <c r="F13" s="14">
        <v>3.3</v>
      </c>
      <c r="G13" s="14">
        <v>5.800000000000001</v>
      </c>
      <c r="H13" s="47">
        <f t="shared" si="2"/>
        <v>0.6000000000000001</v>
      </c>
      <c r="I13" s="46">
        <f>F13-C13</f>
        <v>0.5999999999999996</v>
      </c>
      <c r="J13" s="46">
        <f>G13-D13</f>
        <v>0.6000000000000005</v>
      </c>
      <c r="K13" s="106"/>
    </row>
    <row r="14" spans="1:11" ht="12">
      <c r="A14" s="13" t="s">
        <v>29</v>
      </c>
      <c r="B14" s="21">
        <v>4.2</v>
      </c>
      <c r="C14" s="14">
        <v>4</v>
      </c>
      <c r="D14" s="14">
        <v>4.4</v>
      </c>
      <c r="E14" s="21">
        <v>4.5</v>
      </c>
      <c r="F14" s="14">
        <v>4.1</v>
      </c>
      <c r="G14" s="14">
        <v>4.9</v>
      </c>
      <c r="H14" s="47">
        <f t="shared" si="2"/>
        <v>0.2999999999999998</v>
      </c>
      <c r="I14" s="46">
        <f>F14-C14</f>
        <v>0.09999999999999964</v>
      </c>
      <c r="J14" s="46">
        <f>G14-D14</f>
        <v>0.5</v>
      </c>
      <c r="K14" s="106"/>
    </row>
    <row r="15" spans="1:11" ht="12">
      <c r="A15" s="13" t="s">
        <v>7</v>
      </c>
      <c r="B15" s="21">
        <v>4.3</v>
      </c>
      <c r="C15" s="14"/>
      <c r="D15" s="14"/>
      <c r="E15" s="21">
        <v>4.5</v>
      </c>
      <c r="F15" s="14"/>
      <c r="G15" s="14">
        <v>4.7</v>
      </c>
      <c r="H15" s="47">
        <f t="shared" si="2"/>
        <v>0.20000000000000018</v>
      </c>
      <c r="I15" s="46"/>
      <c r="J15" s="46"/>
      <c r="K15" s="106"/>
    </row>
    <row r="16" spans="1:11" ht="12">
      <c r="A16" s="13" t="s">
        <v>8</v>
      </c>
      <c r="B16" s="21">
        <v>4.1</v>
      </c>
      <c r="C16" s="14">
        <v>3.4</v>
      </c>
      <c r="D16" s="14">
        <v>4.8999999999999995</v>
      </c>
      <c r="E16" s="21">
        <v>4.3999999999999995</v>
      </c>
      <c r="F16" s="14">
        <v>3.8</v>
      </c>
      <c r="G16" s="14">
        <v>4.8999999999999995</v>
      </c>
      <c r="H16" s="47">
        <f t="shared" si="2"/>
        <v>0.2999999999999998</v>
      </c>
      <c r="I16" s="46">
        <f>F16-C16</f>
        <v>0.3999999999999999</v>
      </c>
      <c r="J16" s="46">
        <f>G16-D16</f>
        <v>0</v>
      </c>
      <c r="K16" s="106"/>
    </row>
    <row r="17" spans="1:11" ht="12">
      <c r="A17" s="13" t="s">
        <v>22</v>
      </c>
      <c r="B17" s="21">
        <v>3.5</v>
      </c>
      <c r="C17" s="14">
        <v>3.3</v>
      </c>
      <c r="D17" s="14">
        <v>3.5999999999999996</v>
      </c>
      <c r="E17" s="21">
        <v>4.1</v>
      </c>
      <c r="F17" s="14">
        <v>3.5999999999999996</v>
      </c>
      <c r="G17" s="14">
        <v>4.5</v>
      </c>
      <c r="H17" s="47">
        <f t="shared" si="2"/>
        <v>0.5999999999999996</v>
      </c>
      <c r="I17" s="46">
        <f>F17-C17</f>
        <v>0.2999999999999998</v>
      </c>
      <c r="J17" s="46">
        <f>G17-D17</f>
        <v>0.9000000000000004</v>
      </c>
      <c r="K17" s="106"/>
    </row>
    <row r="18" spans="1:11" ht="12">
      <c r="A18" s="13" t="s">
        <v>16</v>
      </c>
      <c r="B18" s="21">
        <v>3.5999999999999996</v>
      </c>
      <c r="C18" s="14"/>
      <c r="D18" s="14">
        <v>3.9</v>
      </c>
      <c r="E18" s="21">
        <v>4.1</v>
      </c>
      <c r="F18" s="14">
        <v>4</v>
      </c>
      <c r="G18" s="14">
        <v>4.3</v>
      </c>
      <c r="H18" s="47">
        <f t="shared" si="2"/>
        <v>0.5</v>
      </c>
      <c r="I18" s="46"/>
      <c r="J18" s="46">
        <f aca="true" t="shared" si="3" ref="J18:J36">G18-D18</f>
        <v>0.3999999999999999</v>
      </c>
      <c r="K18" s="106"/>
    </row>
    <row r="19" spans="1:11" ht="12">
      <c r="A19" s="13" t="s">
        <v>6</v>
      </c>
      <c r="B19" s="21">
        <v>3.4000000000000004</v>
      </c>
      <c r="C19" s="14">
        <v>3.3</v>
      </c>
      <c r="D19" s="14">
        <v>3.5</v>
      </c>
      <c r="E19" s="21">
        <v>3.8</v>
      </c>
      <c r="F19" s="14">
        <v>3.8000000000000003</v>
      </c>
      <c r="G19" s="14">
        <v>3.9</v>
      </c>
      <c r="H19" s="47">
        <f t="shared" si="2"/>
        <v>0.39999999999999947</v>
      </c>
      <c r="I19" s="46">
        <f>F19-C19</f>
        <v>0.5000000000000004</v>
      </c>
      <c r="J19" s="46">
        <f t="shared" si="3"/>
        <v>0.3999999999999999</v>
      </c>
      <c r="K19" s="106"/>
    </row>
    <row r="20" spans="1:11" ht="12">
      <c r="A20" s="13" t="s">
        <v>11</v>
      </c>
      <c r="B20" s="21">
        <v>3.5</v>
      </c>
      <c r="C20" s="14">
        <v>3.2</v>
      </c>
      <c r="D20" s="14">
        <v>3.8</v>
      </c>
      <c r="E20" s="21">
        <v>3.6999999999999997</v>
      </c>
      <c r="F20" s="14">
        <v>3.3</v>
      </c>
      <c r="G20" s="14">
        <v>4.1</v>
      </c>
      <c r="H20" s="47">
        <f t="shared" si="2"/>
        <v>0.19999999999999973</v>
      </c>
      <c r="I20" s="46">
        <f>F20-C20</f>
        <v>0.09999999999999964</v>
      </c>
      <c r="J20" s="46">
        <f t="shared" si="3"/>
        <v>0.2999999999999998</v>
      </c>
      <c r="K20" s="106"/>
    </row>
    <row r="21" spans="1:11" ht="12">
      <c r="A21" s="13" t="s">
        <v>24</v>
      </c>
      <c r="B21" s="21">
        <v>3.3</v>
      </c>
      <c r="C21" s="14">
        <v>3.1999999999999997</v>
      </c>
      <c r="D21" s="14">
        <v>3.4</v>
      </c>
      <c r="E21" s="21">
        <v>3.6</v>
      </c>
      <c r="F21" s="14"/>
      <c r="G21" s="14">
        <v>4.3</v>
      </c>
      <c r="H21" s="47">
        <f t="shared" si="2"/>
        <v>0.30000000000000027</v>
      </c>
      <c r="I21" s="46"/>
      <c r="J21" s="46">
        <f t="shared" si="3"/>
        <v>0.8999999999999999</v>
      </c>
      <c r="K21" s="106"/>
    </row>
    <row r="22" spans="1:11" ht="12">
      <c r="A22" s="13" t="s">
        <v>4</v>
      </c>
      <c r="B22" s="21">
        <v>3.3000000000000003</v>
      </c>
      <c r="C22" s="14">
        <v>3</v>
      </c>
      <c r="D22" s="14">
        <v>3.8</v>
      </c>
      <c r="E22" s="21">
        <v>3.6</v>
      </c>
      <c r="F22" s="14">
        <v>3.4</v>
      </c>
      <c r="G22" s="14">
        <v>3.7</v>
      </c>
      <c r="H22" s="47">
        <f t="shared" si="2"/>
        <v>0.2999999999999998</v>
      </c>
      <c r="I22" s="46">
        <f aca="true" t="shared" si="4" ref="I22:I30">F22-C22</f>
        <v>0.3999999999999999</v>
      </c>
      <c r="J22" s="46">
        <f t="shared" si="3"/>
        <v>-0.09999999999999964</v>
      </c>
      <c r="K22" s="106"/>
    </row>
    <row r="23" spans="1:11" ht="12">
      <c r="A23" s="13" t="s">
        <v>3</v>
      </c>
      <c r="B23" s="21">
        <v>3.6</v>
      </c>
      <c r="C23" s="14">
        <v>3.3</v>
      </c>
      <c r="D23" s="14">
        <v>3.7</v>
      </c>
      <c r="E23" s="21">
        <v>3.6</v>
      </c>
      <c r="F23" s="14">
        <v>3.3</v>
      </c>
      <c r="G23" s="14">
        <v>3.9000000000000004</v>
      </c>
      <c r="H23" s="47">
        <f t="shared" si="2"/>
        <v>0</v>
      </c>
      <c r="I23" s="46">
        <f t="shared" si="4"/>
        <v>0</v>
      </c>
      <c r="J23" s="46">
        <f t="shared" si="3"/>
        <v>0.20000000000000018</v>
      </c>
      <c r="K23" s="106"/>
    </row>
    <row r="24" spans="1:11" ht="12">
      <c r="A24" s="13" t="s">
        <v>21</v>
      </c>
      <c r="B24" s="21">
        <v>3.8000000000000003</v>
      </c>
      <c r="C24" s="14">
        <v>3.3</v>
      </c>
      <c r="D24" s="14">
        <v>4.300000000000001</v>
      </c>
      <c r="E24" s="21">
        <v>3.6</v>
      </c>
      <c r="F24" s="14">
        <v>3.3000000000000003</v>
      </c>
      <c r="G24" s="14">
        <v>4</v>
      </c>
      <c r="H24" s="47">
        <f t="shared" si="2"/>
        <v>-0.20000000000000018</v>
      </c>
      <c r="I24" s="46">
        <f t="shared" si="4"/>
        <v>0</v>
      </c>
      <c r="J24" s="46">
        <f t="shared" si="3"/>
        <v>-0.3000000000000007</v>
      </c>
      <c r="K24" s="106"/>
    </row>
    <row r="25" spans="1:11" ht="12">
      <c r="A25" s="13" t="s">
        <v>40</v>
      </c>
      <c r="B25" s="21">
        <v>2.1</v>
      </c>
      <c r="C25" s="14">
        <v>2</v>
      </c>
      <c r="D25" s="14">
        <v>2.2</v>
      </c>
      <c r="E25" s="21">
        <v>3.5999999999999996</v>
      </c>
      <c r="F25" s="14">
        <v>3.4000000000000004</v>
      </c>
      <c r="G25" s="14">
        <v>3.8</v>
      </c>
      <c r="H25" s="47">
        <f t="shared" si="2"/>
        <v>1.4999999999999996</v>
      </c>
      <c r="I25" s="46">
        <f t="shared" si="4"/>
        <v>1.4000000000000004</v>
      </c>
      <c r="J25" s="46">
        <f t="shared" si="3"/>
        <v>1.5999999999999996</v>
      </c>
      <c r="K25" s="106"/>
    </row>
    <row r="26" spans="1:11" ht="12">
      <c r="A26" s="13" t="s">
        <v>9</v>
      </c>
      <c r="B26" s="21">
        <v>2.9</v>
      </c>
      <c r="C26" s="14">
        <v>1.9</v>
      </c>
      <c r="D26" s="14">
        <v>4.2</v>
      </c>
      <c r="E26" s="21">
        <v>3.5</v>
      </c>
      <c r="F26" s="14">
        <v>2.4</v>
      </c>
      <c r="G26" s="14">
        <v>4.8</v>
      </c>
      <c r="H26" s="47">
        <f t="shared" si="2"/>
        <v>0.6000000000000001</v>
      </c>
      <c r="I26" s="46">
        <f t="shared" si="4"/>
        <v>0.5</v>
      </c>
      <c r="J26" s="46">
        <f t="shared" si="3"/>
        <v>0.5999999999999996</v>
      </c>
      <c r="K26" s="106"/>
    </row>
    <row r="27" spans="1:11" ht="12">
      <c r="A27" s="13" t="s">
        <v>12</v>
      </c>
      <c r="B27" s="21">
        <v>3.2</v>
      </c>
      <c r="C27" s="14">
        <v>3</v>
      </c>
      <c r="D27" s="14">
        <v>3.5</v>
      </c>
      <c r="E27" s="21">
        <v>3.5</v>
      </c>
      <c r="F27" s="14">
        <v>3.0999999999999996</v>
      </c>
      <c r="G27" s="14">
        <v>3.9</v>
      </c>
      <c r="H27" s="47">
        <f t="shared" si="2"/>
        <v>0.2999999999999998</v>
      </c>
      <c r="I27" s="46">
        <f t="shared" si="4"/>
        <v>0.09999999999999964</v>
      </c>
      <c r="J27" s="46">
        <f t="shared" si="3"/>
        <v>0.3999999999999999</v>
      </c>
      <c r="K27" s="106"/>
    </row>
    <row r="28" spans="1:11" ht="12">
      <c r="A28" s="13" t="s">
        <v>19</v>
      </c>
      <c r="B28" s="21">
        <v>2.3000000000000003</v>
      </c>
      <c r="C28" s="14">
        <v>1.9000000000000001</v>
      </c>
      <c r="D28" s="14">
        <v>2.8000000000000003</v>
      </c>
      <c r="E28" s="21">
        <v>2.5</v>
      </c>
      <c r="F28" s="14"/>
      <c r="G28" s="14">
        <v>3</v>
      </c>
      <c r="H28" s="47">
        <f t="shared" si="2"/>
        <v>0.19999999999999973</v>
      </c>
      <c r="I28" s="46">
        <f t="shared" si="4"/>
        <v>-1.9000000000000001</v>
      </c>
      <c r="J28" s="46">
        <f t="shared" si="3"/>
        <v>0.19999999999999973</v>
      </c>
      <c r="K28" s="106"/>
    </row>
    <row r="29" spans="1:11" ht="12">
      <c r="A29" s="13" t="s">
        <v>15</v>
      </c>
      <c r="B29" s="21">
        <v>2.1</v>
      </c>
      <c r="C29" s="14">
        <v>1.8</v>
      </c>
      <c r="D29" s="14">
        <v>2.4000000000000004</v>
      </c>
      <c r="E29" s="21">
        <v>2.1</v>
      </c>
      <c r="F29" s="14">
        <v>1.5</v>
      </c>
      <c r="G29" s="14">
        <v>2.5999999999999996</v>
      </c>
      <c r="H29" s="47">
        <f t="shared" si="2"/>
        <v>0</v>
      </c>
      <c r="I29" s="46">
        <f t="shared" si="4"/>
        <v>-0.30000000000000004</v>
      </c>
      <c r="J29" s="46">
        <f t="shared" si="3"/>
        <v>0.1999999999999993</v>
      </c>
      <c r="K29" s="106"/>
    </row>
    <row r="30" spans="1:11" ht="12">
      <c r="A30" s="13" t="s">
        <v>23</v>
      </c>
      <c r="B30" s="21">
        <v>2.2</v>
      </c>
      <c r="C30" s="14">
        <v>1.8</v>
      </c>
      <c r="D30" s="14">
        <v>2.8000000000000003</v>
      </c>
      <c r="E30" s="21">
        <v>2.1</v>
      </c>
      <c r="F30" s="14">
        <v>1.9</v>
      </c>
      <c r="G30" s="14">
        <v>2.4</v>
      </c>
      <c r="H30" s="47">
        <f t="shared" si="2"/>
        <v>-0.10000000000000009</v>
      </c>
      <c r="I30" s="46">
        <f t="shared" si="4"/>
        <v>0.09999999999999987</v>
      </c>
      <c r="J30" s="46">
        <f t="shared" si="3"/>
        <v>-0.40000000000000036</v>
      </c>
      <c r="K30" s="106"/>
    </row>
    <row r="31" spans="1:11" ht="12">
      <c r="A31" s="13" t="s">
        <v>17</v>
      </c>
      <c r="B31" s="21">
        <v>1.5</v>
      </c>
      <c r="C31" s="14"/>
      <c r="D31" s="14"/>
      <c r="E31" s="21">
        <v>1.9</v>
      </c>
      <c r="F31" s="14">
        <v>2.0999999999999996</v>
      </c>
      <c r="G31" s="14"/>
      <c r="H31" s="47">
        <f t="shared" si="2"/>
        <v>0.3999999999999999</v>
      </c>
      <c r="I31" s="46"/>
      <c r="J31" s="46">
        <f t="shared" si="3"/>
        <v>0</v>
      </c>
      <c r="K31" s="106"/>
    </row>
    <row r="32" spans="1:11" ht="12">
      <c r="A32" s="13" t="s">
        <v>27</v>
      </c>
      <c r="B32" s="21">
        <v>1.6</v>
      </c>
      <c r="C32" s="14"/>
      <c r="D32" s="14">
        <v>1.7000000000000002</v>
      </c>
      <c r="E32" s="21">
        <v>1.6</v>
      </c>
      <c r="F32" s="14">
        <v>1.5</v>
      </c>
      <c r="G32" s="14">
        <v>1.6</v>
      </c>
      <c r="H32" s="47">
        <f t="shared" si="2"/>
        <v>0</v>
      </c>
      <c r="I32" s="46">
        <f>F32-C32</f>
        <v>1.5</v>
      </c>
      <c r="J32" s="46">
        <f t="shared" si="3"/>
        <v>-0.10000000000000009</v>
      </c>
      <c r="K32" s="106"/>
    </row>
    <row r="33" spans="1:11" ht="12">
      <c r="A33" s="13" t="s">
        <v>20</v>
      </c>
      <c r="B33" s="21">
        <v>0.9</v>
      </c>
      <c r="C33" s="14"/>
      <c r="D33" s="14">
        <v>1.6</v>
      </c>
      <c r="E33" s="21">
        <v>1.2</v>
      </c>
      <c r="F33" s="14"/>
      <c r="G33" s="14">
        <v>1.6</v>
      </c>
      <c r="H33" s="47">
        <f t="shared" si="2"/>
        <v>0.29999999999999993</v>
      </c>
      <c r="I33" s="46"/>
      <c r="J33" s="46">
        <f t="shared" si="3"/>
        <v>0</v>
      </c>
      <c r="K33" s="106"/>
    </row>
    <row r="34" spans="1:11" ht="12">
      <c r="A34" s="13" t="s">
        <v>26</v>
      </c>
      <c r="B34" s="21">
        <v>1.2</v>
      </c>
      <c r="C34" s="14">
        <v>1.1</v>
      </c>
      <c r="D34" s="14">
        <v>1.4000000000000001</v>
      </c>
      <c r="E34" s="21">
        <v>1.2</v>
      </c>
      <c r="F34" s="14"/>
      <c r="G34" s="14">
        <v>1.4</v>
      </c>
      <c r="H34" s="47">
        <f t="shared" si="2"/>
        <v>0</v>
      </c>
      <c r="I34" s="46"/>
      <c r="J34" s="46">
        <f t="shared" si="3"/>
        <v>0</v>
      </c>
      <c r="K34" s="106"/>
    </row>
    <row r="35" spans="1:11" ht="12">
      <c r="A35" s="13" t="s">
        <v>5</v>
      </c>
      <c r="B35" s="21">
        <v>0.7</v>
      </c>
      <c r="C35" s="14">
        <v>0.6000000000000001</v>
      </c>
      <c r="D35" s="14">
        <v>1</v>
      </c>
      <c r="E35" s="21">
        <v>0.7</v>
      </c>
      <c r="F35" s="14">
        <v>0.5</v>
      </c>
      <c r="G35" s="14">
        <v>1</v>
      </c>
      <c r="H35" s="47">
        <f t="shared" si="2"/>
        <v>0</v>
      </c>
      <c r="I35" s="46">
        <f>F35-C35</f>
        <v>-0.10000000000000009</v>
      </c>
      <c r="J35" s="46">
        <f t="shared" si="3"/>
        <v>0</v>
      </c>
      <c r="K35" s="106"/>
    </row>
    <row r="36" spans="1:11" ht="13.5" customHeight="1">
      <c r="A36" s="13" t="s">
        <v>25</v>
      </c>
      <c r="B36" s="21">
        <v>0.6</v>
      </c>
      <c r="C36" s="14">
        <v>0.5</v>
      </c>
      <c r="D36" s="14">
        <v>0.8</v>
      </c>
      <c r="E36" s="21">
        <v>0.4</v>
      </c>
      <c r="F36" s="14"/>
      <c r="G36" s="14">
        <v>0.7</v>
      </c>
      <c r="H36" s="47">
        <f t="shared" si="2"/>
        <v>-0.19999999999999996</v>
      </c>
      <c r="I36" s="46"/>
      <c r="J36" s="46">
        <f t="shared" si="3"/>
        <v>-0.10000000000000009</v>
      </c>
      <c r="K36" s="106"/>
    </row>
    <row r="37" spans="1:11" ht="13.5" customHeight="1">
      <c r="A37" s="13"/>
      <c r="B37" s="21"/>
      <c r="C37" s="14"/>
      <c r="D37" s="14"/>
      <c r="E37" s="21"/>
      <c r="F37" s="14"/>
      <c r="G37" s="14"/>
      <c r="H37" s="47"/>
      <c r="I37" s="46"/>
      <c r="J37" s="46"/>
      <c r="K37" s="106"/>
    </row>
    <row r="38" spans="1:11" ht="12">
      <c r="A38" s="13" t="s">
        <v>30</v>
      </c>
      <c r="B38" s="21">
        <v>2.5</v>
      </c>
      <c r="C38" s="14">
        <v>2.4</v>
      </c>
      <c r="D38" s="14">
        <v>2.8</v>
      </c>
      <c r="E38" s="21">
        <v>2.5</v>
      </c>
      <c r="F38" s="14">
        <v>2.5</v>
      </c>
      <c r="G38" s="14">
        <v>2.5</v>
      </c>
      <c r="H38" s="47">
        <f aca="true" t="shared" si="5" ref="H38">E38-B38</f>
        <v>0</v>
      </c>
      <c r="I38" s="46">
        <f aca="true" t="shared" si="6" ref="I38">F38-C38</f>
        <v>0.10000000000000009</v>
      </c>
      <c r="J38" s="46">
        <f aca="true" t="shared" si="7" ref="J38">G38-D38</f>
        <v>-0.2999999999999998</v>
      </c>
      <c r="K38" s="106"/>
    </row>
    <row r="39" spans="1:11" ht="12">
      <c r="A39" s="13"/>
      <c r="B39" s="21"/>
      <c r="C39" s="14"/>
      <c r="D39" s="14"/>
      <c r="E39" s="21"/>
      <c r="F39" s="14"/>
      <c r="G39" s="14"/>
      <c r="H39" s="47"/>
      <c r="I39" s="46"/>
      <c r="J39" s="46"/>
      <c r="K39" s="106"/>
    </row>
    <row r="40" spans="1:11" ht="12">
      <c r="A40" s="13" t="s">
        <v>32</v>
      </c>
      <c r="B40" s="21">
        <v>4.800000000000001</v>
      </c>
      <c r="C40" s="14">
        <v>4</v>
      </c>
      <c r="D40" s="14">
        <v>5.6</v>
      </c>
      <c r="E40" s="21">
        <v>4.6</v>
      </c>
      <c r="F40" s="14">
        <v>3.5</v>
      </c>
      <c r="G40" s="14">
        <v>5.8999999999999995</v>
      </c>
      <c r="H40" s="47">
        <f aca="true" t="shared" si="8" ref="H40:J41">E40-B40</f>
        <v>-0.20000000000000107</v>
      </c>
      <c r="I40" s="46">
        <f t="shared" si="8"/>
        <v>-0.5</v>
      </c>
      <c r="J40" s="46">
        <f t="shared" si="8"/>
        <v>0.2999999999999998</v>
      </c>
      <c r="K40" s="106"/>
    </row>
    <row r="41" spans="1:11" ht="12">
      <c r="A41" s="13" t="s">
        <v>31</v>
      </c>
      <c r="B41" s="21">
        <v>3.2</v>
      </c>
      <c r="C41" s="14">
        <v>2.8</v>
      </c>
      <c r="D41" s="14">
        <v>3.6999999999999997</v>
      </c>
      <c r="E41" s="21">
        <v>3.4</v>
      </c>
      <c r="F41" s="14">
        <v>3.3</v>
      </c>
      <c r="G41" s="14">
        <v>3.4</v>
      </c>
      <c r="H41" s="47">
        <f t="shared" si="8"/>
        <v>0.19999999999999973</v>
      </c>
      <c r="I41" s="46">
        <f t="shared" si="8"/>
        <v>0.5</v>
      </c>
      <c r="J41" s="46">
        <f t="shared" si="8"/>
        <v>-0.2999999999999998</v>
      </c>
      <c r="K41" s="106"/>
    </row>
    <row r="42" spans="1:11" ht="12">
      <c r="A42" s="13"/>
      <c r="B42" s="21"/>
      <c r="C42" s="14"/>
      <c r="D42" s="14"/>
      <c r="E42" s="21"/>
      <c r="F42" s="14"/>
      <c r="G42" s="14"/>
      <c r="H42" s="47"/>
      <c r="I42" s="46"/>
      <c r="J42" s="46"/>
      <c r="K42" s="106"/>
    </row>
    <row r="43" spans="1:11" ht="12">
      <c r="A43" s="13" t="s">
        <v>34</v>
      </c>
      <c r="B43" s="21">
        <v>6.7</v>
      </c>
      <c r="C43" s="14">
        <v>5.8</v>
      </c>
      <c r="D43" s="14">
        <v>7.6000000000000005</v>
      </c>
      <c r="E43" s="21">
        <v>7.2</v>
      </c>
      <c r="F43" s="14">
        <v>6.9</v>
      </c>
      <c r="G43" s="14">
        <v>7.7</v>
      </c>
      <c r="H43" s="47">
        <f aca="true" t="shared" si="9" ref="H43:J44">E43-B43</f>
        <v>0.5</v>
      </c>
      <c r="I43" s="46">
        <f t="shared" si="9"/>
        <v>1.1000000000000005</v>
      </c>
      <c r="J43" s="46">
        <f t="shared" si="9"/>
        <v>0.09999999999999964</v>
      </c>
      <c r="K43" s="106"/>
    </row>
    <row r="44" spans="1:11" ht="12">
      <c r="A44" s="13" t="s">
        <v>35</v>
      </c>
      <c r="B44" s="21">
        <v>5.1</v>
      </c>
      <c r="C44" s="14">
        <v>3.1</v>
      </c>
      <c r="D44" s="14">
        <v>9.2</v>
      </c>
      <c r="E44" s="21">
        <v>6.7</v>
      </c>
      <c r="F44" s="14">
        <v>4.1</v>
      </c>
      <c r="G44" s="14">
        <v>11.8</v>
      </c>
      <c r="H44" s="47">
        <f t="shared" si="9"/>
        <v>1.6000000000000005</v>
      </c>
      <c r="I44" s="46">
        <f t="shared" si="9"/>
        <v>0.9999999999999996</v>
      </c>
      <c r="J44" s="46">
        <f t="shared" si="9"/>
        <v>2.6000000000000014</v>
      </c>
      <c r="K44" s="106"/>
    </row>
    <row r="45" spans="1:11" ht="12">
      <c r="A45" s="13" t="s">
        <v>33</v>
      </c>
      <c r="B45" s="21">
        <v>5.800000000000001</v>
      </c>
      <c r="C45" s="14">
        <v>4.9</v>
      </c>
      <c r="D45" s="14">
        <v>7.3</v>
      </c>
      <c r="E45" s="21">
        <v>5.6</v>
      </c>
      <c r="F45" s="14">
        <v>4.6</v>
      </c>
      <c r="G45" s="14"/>
      <c r="H45" s="47">
        <f>E45-B45</f>
        <v>-0.20000000000000107</v>
      </c>
      <c r="I45" s="46">
        <f>F45-C45</f>
        <v>-0.3000000000000007</v>
      </c>
      <c r="J45" s="46"/>
      <c r="K45" s="106"/>
    </row>
    <row r="46" ht="12"/>
    <row r="47" ht="12">
      <c r="A47" s="3" t="s">
        <v>142</v>
      </c>
    </row>
    <row r="48" ht="12">
      <c r="A48" s="3" t="s">
        <v>41</v>
      </c>
    </row>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spans="1:11" ht="15">
      <c r="A103" s="121" t="s">
        <v>130</v>
      </c>
      <c r="B103" s="108"/>
      <c r="C103" s="108"/>
      <c r="D103" s="108"/>
      <c r="E103" s="108"/>
      <c r="F103" s="108"/>
      <c r="G103" s="108"/>
      <c r="H103" s="108"/>
      <c r="I103" s="108"/>
      <c r="J103" s="108"/>
      <c r="K103" s="108"/>
    </row>
    <row r="104" spans="1:11" ht="15">
      <c r="A104" s="108"/>
      <c r="B104" s="108"/>
      <c r="C104" s="108"/>
      <c r="D104" s="108"/>
      <c r="E104" s="108"/>
      <c r="F104" s="108"/>
      <c r="G104" s="108"/>
      <c r="H104" s="108"/>
      <c r="I104" s="108"/>
      <c r="J104" s="108"/>
      <c r="K104" s="108"/>
    </row>
    <row r="105" spans="1:24" ht="12" customHeight="1">
      <c r="A105" s="107"/>
      <c r="B105" s="152" t="s">
        <v>63</v>
      </c>
      <c r="C105" s="144"/>
      <c r="D105" s="144"/>
      <c r="E105" s="144"/>
      <c r="F105" s="144"/>
      <c r="G105" s="144"/>
      <c r="H105" s="144"/>
      <c r="I105" s="153"/>
      <c r="J105" s="152" t="s">
        <v>62</v>
      </c>
      <c r="K105" s="144"/>
      <c r="L105" s="144"/>
      <c r="M105" s="144"/>
      <c r="N105" s="144"/>
      <c r="O105" s="144"/>
      <c r="P105" s="144"/>
      <c r="Q105" s="153"/>
      <c r="R105" s="152" t="s">
        <v>57</v>
      </c>
      <c r="S105" s="144"/>
      <c r="T105" s="144"/>
      <c r="U105" s="144"/>
      <c r="V105" s="144"/>
      <c r="W105" s="144"/>
      <c r="X105" s="153"/>
    </row>
    <row r="106" spans="1:24" ht="23.25" customHeight="1">
      <c r="A106" s="109"/>
      <c r="B106" s="149" t="s">
        <v>131</v>
      </c>
      <c r="C106" s="150"/>
      <c r="D106" s="150"/>
      <c r="E106" s="150"/>
      <c r="F106" s="150" t="s">
        <v>123</v>
      </c>
      <c r="G106" s="150"/>
      <c r="H106" s="150"/>
      <c r="I106" s="151"/>
      <c r="J106" s="149" t="s">
        <v>131</v>
      </c>
      <c r="K106" s="150"/>
      <c r="L106" s="150"/>
      <c r="M106" s="150"/>
      <c r="N106" s="150" t="s">
        <v>123</v>
      </c>
      <c r="O106" s="150"/>
      <c r="P106" s="150"/>
      <c r="Q106" s="151"/>
      <c r="R106" s="149" t="s">
        <v>131</v>
      </c>
      <c r="S106" s="150"/>
      <c r="T106" s="149" t="s">
        <v>123</v>
      </c>
      <c r="U106" s="154"/>
      <c r="V106" s="110"/>
      <c r="W106" s="110"/>
      <c r="X106" s="155" t="s">
        <v>136</v>
      </c>
    </row>
    <row r="107" spans="1:24" ht="41.25" customHeight="1">
      <c r="A107" s="118" t="s">
        <v>137</v>
      </c>
      <c r="B107" s="117" t="s">
        <v>0</v>
      </c>
      <c r="C107" s="118" t="s">
        <v>138</v>
      </c>
      <c r="D107" s="118" t="s">
        <v>1</v>
      </c>
      <c r="E107" s="118" t="s">
        <v>138</v>
      </c>
      <c r="F107" s="118" t="s">
        <v>0</v>
      </c>
      <c r="G107" s="118" t="s">
        <v>138</v>
      </c>
      <c r="H107" s="118" t="s">
        <v>1</v>
      </c>
      <c r="I107" s="126" t="s">
        <v>138</v>
      </c>
      <c r="J107" s="117" t="s">
        <v>0</v>
      </c>
      <c r="K107" s="118" t="s">
        <v>138</v>
      </c>
      <c r="L107" s="118" t="s">
        <v>1</v>
      </c>
      <c r="M107" s="118" t="s">
        <v>138</v>
      </c>
      <c r="N107" s="118" t="s">
        <v>0</v>
      </c>
      <c r="O107" s="118" t="s">
        <v>138</v>
      </c>
      <c r="P107" s="118" t="s">
        <v>1</v>
      </c>
      <c r="Q107" s="126" t="s">
        <v>138</v>
      </c>
      <c r="R107" s="117" t="s">
        <v>0</v>
      </c>
      <c r="S107" s="118" t="s">
        <v>1</v>
      </c>
      <c r="T107" s="117" t="s">
        <v>0</v>
      </c>
      <c r="U107" s="119" t="s">
        <v>1</v>
      </c>
      <c r="V107" s="118" t="s">
        <v>132</v>
      </c>
      <c r="W107" s="118" t="s">
        <v>133</v>
      </c>
      <c r="X107" s="156"/>
    </row>
    <row r="108" spans="1:24" ht="12.75">
      <c r="A108" s="7" t="s">
        <v>2</v>
      </c>
      <c r="B108" s="127">
        <v>1912</v>
      </c>
      <c r="C108" s="128" t="s">
        <v>124</v>
      </c>
      <c r="D108" s="128">
        <v>2239</v>
      </c>
      <c r="E108" s="128" t="s">
        <v>124</v>
      </c>
      <c r="F108" s="128">
        <v>0.9</v>
      </c>
      <c r="G108" s="128" t="s">
        <v>124</v>
      </c>
      <c r="H108" s="128">
        <v>1</v>
      </c>
      <c r="I108" s="129" t="s">
        <v>124</v>
      </c>
      <c r="J108" s="127">
        <v>6455</v>
      </c>
      <c r="K108" s="128" t="s">
        <v>124</v>
      </c>
      <c r="L108" s="128">
        <v>7271</v>
      </c>
      <c r="M108" s="128" t="s">
        <v>124</v>
      </c>
      <c r="N108" s="128">
        <v>2.9</v>
      </c>
      <c r="O108" s="128" t="s">
        <v>124</v>
      </c>
      <c r="P108" s="128">
        <v>3.3</v>
      </c>
      <c r="Q108" s="129" t="s">
        <v>124</v>
      </c>
      <c r="R108" s="127">
        <f>B108+J108</f>
        <v>8367</v>
      </c>
      <c r="S108" s="131">
        <f>D108+L108</f>
        <v>9510</v>
      </c>
      <c r="T108" s="127">
        <f>F108+N108</f>
        <v>3.8</v>
      </c>
      <c r="U108" s="132">
        <f>P108+H108</f>
        <v>4.3</v>
      </c>
      <c r="V108" s="130">
        <f>S108-R108</f>
        <v>1143</v>
      </c>
      <c r="W108" s="131">
        <f>U108-T108</f>
        <v>0.5</v>
      </c>
      <c r="X108" s="133"/>
    </row>
    <row r="109" spans="1:24" s="139" customFormat="1" ht="12.75">
      <c r="A109" s="134"/>
      <c r="B109" s="135"/>
      <c r="C109" s="136"/>
      <c r="D109" s="136"/>
      <c r="E109" s="136"/>
      <c r="F109" s="136"/>
      <c r="G109" s="136"/>
      <c r="H109" s="136"/>
      <c r="I109" s="137"/>
      <c r="J109" s="135"/>
      <c r="K109" s="136"/>
      <c r="L109" s="136"/>
      <c r="M109" s="136"/>
      <c r="N109" s="136"/>
      <c r="O109" s="136"/>
      <c r="P109" s="136"/>
      <c r="Q109" s="137"/>
      <c r="R109" s="135"/>
      <c r="S109" s="136"/>
      <c r="T109" s="136"/>
      <c r="U109" s="136"/>
      <c r="V109" s="136"/>
      <c r="W109" s="136"/>
      <c r="X109" s="138"/>
    </row>
    <row r="110" spans="1:24" s="139" customFormat="1" ht="12.75">
      <c r="A110" s="134" t="s">
        <v>3</v>
      </c>
      <c r="B110" s="135">
        <v>78</v>
      </c>
      <c r="C110" s="136" t="s">
        <v>124</v>
      </c>
      <c r="D110" s="136">
        <v>82</v>
      </c>
      <c r="E110" s="136" t="s">
        <v>124</v>
      </c>
      <c r="F110" s="136">
        <v>1.5</v>
      </c>
      <c r="G110" s="136" t="s">
        <v>124</v>
      </c>
      <c r="H110" s="136">
        <v>1.6</v>
      </c>
      <c r="I110" s="137" t="s">
        <v>124</v>
      </c>
      <c r="J110" s="135">
        <v>108</v>
      </c>
      <c r="K110" s="136" t="s">
        <v>124</v>
      </c>
      <c r="L110" s="136">
        <v>107</v>
      </c>
      <c r="M110" s="136" t="s">
        <v>124</v>
      </c>
      <c r="N110" s="136">
        <v>2.1</v>
      </c>
      <c r="O110" s="136" t="s">
        <v>124</v>
      </c>
      <c r="P110" s="136">
        <v>2</v>
      </c>
      <c r="Q110" s="137" t="s">
        <v>124</v>
      </c>
      <c r="R110" s="135">
        <f aca="true" t="shared" si="10" ref="R110:R137">B110+J110</f>
        <v>186</v>
      </c>
      <c r="S110" s="136">
        <f aca="true" t="shared" si="11" ref="S110:S137">D110+L110</f>
        <v>189</v>
      </c>
      <c r="T110" s="136">
        <f aca="true" t="shared" si="12" ref="T110:T137">F110+N110</f>
        <v>3.6</v>
      </c>
      <c r="U110" s="136">
        <f aca="true" t="shared" si="13" ref="U110:U137">P110+H110</f>
        <v>3.6</v>
      </c>
      <c r="V110" s="136">
        <f aca="true" t="shared" si="14" ref="V110:V137">S110-R110</f>
        <v>3</v>
      </c>
      <c r="W110" s="136">
        <f aca="true" t="shared" si="15" ref="W110:W137">U110-T110</f>
        <v>0</v>
      </c>
      <c r="X110" s="140" t="s">
        <v>125</v>
      </c>
    </row>
    <row r="111" spans="1:24" ht="12.75">
      <c r="A111" s="46" t="s">
        <v>4</v>
      </c>
      <c r="B111" s="111">
        <v>22</v>
      </c>
      <c r="C111" s="112" t="s">
        <v>124</v>
      </c>
      <c r="D111" s="112">
        <v>21</v>
      </c>
      <c r="E111" s="112" t="s">
        <v>124</v>
      </c>
      <c r="F111" s="112">
        <v>0.6</v>
      </c>
      <c r="G111" s="112" t="s">
        <v>124</v>
      </c>
      <c r="H111" s="112">
        <v>0.6</v>
      </c>
      <c r="I111" s="113" t="s">
        <v>124</v>
      </c>
      <c r="J111" s="111">
        <v>96</v>
      </c>
      <c r="K111" s="112" t="s">
        <v>124</v>
      </c>
      <c r="L111" s="112">
        <v>102</v>
      </c>
      <c r="M111" s="112" t="s">
        <v>124</v>
      </c>
      <c r="N111" s="112">
        <v>2.7</v>
      </c>
      <c r="O111" s="112" t="s">
        <v>124</v>
      </c>
      <c r="P111" s="112">
        <v>3</v>
      </c>
      <c r="Q111" s="113" t="s">
        <v>124</v>
      </c>
      <c r="R111" s="111">
        <f t="shared" si="10"/>
        <v>118</v>
      </c>
      <c r="S111" s="112">
        <f t="shared" si="11"/>
        <v>123</v>
      </c>
      <c r="T111" s="112">
        <f t="shared" si="12"/>
        <v>3.3000000000000003</v>
      </c>
      <c r="U111" s="112">
        <f t="shared" si="13"/>
        <v>3.6</v>
      </c>
      <c r="V111" s="112">
        <f t="shared" si="14"/>
        <v>5</v>
      </c>
      <c r="W111" s="112">
        <f t="shared" si="15"/>
        <v>0.2999999999999998</v>
      </c>
      <c r="X111" s="120">
        <v>1</v>
      </c>
    </row>
    <row r="112" spans="1:24" ht="12.75">
      <c r="A112" s="15" t="s">
        <v>5</v>
      </c>
      <c r="B112" s="114">
        <v>11</v>
      </c>
      <c r="C112" s="115" t="s">
        <v>124</v>
      </c>
      <c r="D112" s="115">
        <v>11</v>
      </c>
      <c r="E112" s="115" t="s">
        <v>124</v>
      </c>
      <c r="F112" s="115">
        <v>0.2</v>
      </c>
      <c r="G112" s="115" t="s">
        <v>124</v>
      </c>
      <c r="H112" s="115">
        <v>0.2</v>
      </c>
      <c r="I112" s="116" t="s">
        <v>124</v>
      </c>
      <c r="J112" s="114">
        <v>29</v>
      </c>
      <c r="K112" s="115" t="s">
        <v>124</v>
      </c>
      <c r="L112" s="115">
        <v>27</v>
      </c>
      <c r="M112" s="115" t="s">
        <v>124</v>
      </c>
      <c r="N112" s="115">
        <v>0.5</v>
      </c>
      <c r="O112" s="115" t="s">
        <v>124</v>
      </c>
      <c r="P112" s="115">
        <v>0.5</v>
      </c>
      <c r="Q112" s="116" t="s">
        <v>124</v>
      </c>
      <c r="R112" s="114">
        <f t="shared" si="10"/>
        <v>40</v>
      </c>
      <c r="S112" s="115">
        <f t="shared" si="11"/>
        <v>38</v>
      </c>
      <c r="T112" s="115">
        <f t="shared" si="12"/>
        <v>0.7</v>
      </c>
      <c r="U112" s="115">
        <f t="shared" si="13"/>
        <v>0.7</v>
      </c>
      <c r="V112" s="115">
        <f t="shared" si="14"/>
        <v>-2</v>
      </c>
      <c r="W112" s="115">
        <f t="shared" si="15"/>
        <v>0</v>
      </c>
      <c r="X112" s="120" t="s">
        <v>125</v>
      </c>
    </row>
    <row r="113" spans="1:24" ht="12.75">
      <c r="A113" s="15" t="s">
        <v>6</v>
      </c>
      <c r="B113" s="114">
        <v>50</v>
      </c>
      <c r="C113" s="115" t="s">
        <v>124</v>
      </c>
      <c r="D113" s="115">
        <v>54</v>
      </c>
      <c r="E113" s="115" t="s">
        <v>124</v>
      </c>
      <c r="F113" s="115">
        <v>1.6</v>
      </c>
      <c r="G113" s="115" t="s">
        <v>124</v>
      </c>
      <c r="H113" s="115">
        <v>1.7</v>
      </c>
      <c r="I113" s="116" t="s">
        <v>124</v>
      </c>
      <c r="J113" s="114">
        <v>57</v>
      </c>
      <c r="K113" s="115" t="s">
        <v>124</v>
      </c>
      <c r="L113" s="115">
        <v>66</v>
      </c>
      <c r="M113" s="115" t="s">
        <v>124</v>
      </c>
      <c r="N113" s="115">
        <v>1.8</v>
      </c>
      <c r="O113" s="115" t="s">
        <v>124</v>
      </c>
      <c r="P113" s="115">
        <v>2.1</v>
      </c>
      <c r="Q113" s="116" t="s">
        <v>124</v>
      </c>
      <c r="R113" s="114">
        <f t="shared" si="10"/>
        <v>107</v>
      </c>
      <c r="S113" s="115">
        <f t="shared" si="11"/>
        <v>120</v>
      </c>
      <c r="T113" s="115">
        <f t="shared" si="12"/>
        <v>3.4000000000000004</v>
      </c>
      <c r="U113" s="115">
        <f t="shared" si="13"/>
        <v>3.8</v>
      </c>
      <c r="V113" s="115">
        <f t="shared" si="14"/>
        <v>13</v>
      </c>
      <c r="W113" s="115">
        <f t="shared" si="15"/>
        <v>0.39999999999999947</v>
      </c>
      <c r="X113" s="120">
        <v>1</v>
      </c>
    </row>
    <row r="114" spans="1:24" ht="12.75">
      <c r="A114" s="15" t="s">
        <v>127</v>
      </c>
      <c r="B114" s="114">
        <v>449</v>
      </c>
      <c r="C114" s="115" t="s">
        <v>124</v>
      </c>
      <c r="D114" s="115">
        <v>539</v>
      </c>
      <c r="E114" s="115" t="s">
        <v>128</v>
      </c>
      <c r="F114" s="115">
        <v>1</v>
      </c>
      <c r="G114" s="115" t="s">
        <v>124</v>
      </c>
      <c r="H114" s="115">
        <v>1.2</v>
      </c>
      <c r="I114" s="116" t="s">
        <v>128</v>
      </c>
      <c r="J114" s="114">
        <v>480</v>
      </c>
      <c r="K114" s="115" t="s">
        <v>124</v>
      </c>
      <c r="L114" s="115">
        <v>1087</v>
      </c>
      <c r="M114" s="115" t="s">
        <v>128</v>
      </c>
      <c r="N114" s="115">
        <v>1.1</v>
      </c>
      <c r="O114" s="115" t="s">
        <v>124</v>
      </c>
      <c r="P114" s="115">
        <v>2.4</v>
      </c>
      <c r="Q114" s="116" t="s">
        <v>128</v>
      </c>
      <c r="R114" s="114">
        <f t="shared" si="10"/>
        <v>929</v>
      </c>
      <c r="S114" s="115">
        <f t="shared" si="11"/>
        <v>1626</v>
      </c>
      <c r="T114" s="115">
        <f t="shared" si="12"/>
        <v>2.1</v>
      </c>
      <c r="U114" s="115">
        <f t="shared" si="13"/>
        <v>3.5999999999999996</v>
      </c>
      <c r="V114" s="115">
        <f t="shared" si="14"/>
        <v>697</v>
      </c>
      <c r="W114" s="115">
        <f t="shared" si="15"/>
        <v>1.4999999999999996</v>
      </c>
      <c r="X114" s="120">
        <v>1</v>
      </c>
    </row>
    <row r="115" spans="1:24" ht="12.75">
      <c r="A115" s="15" t="s">
        <v>7</v>
      </c>
      <c r="B115" s="114">
        <v>5</v>
      </c>
      <c r="C115" s="115" t="s">
        <v>129</v>
      </c>
      <c r="D115" s="115">
        <v>7</v>
      </c>
      <c r="E115" s="115" t="s">
        <v>129</v>
      </c>
      <c r="F115" s="115">
        <v>0.6</v>
      </c>
      <c r="G115" s="115" t="s">
        <v>129</v>
      </c>
      <c r="H115" s="115">
        <v>1</v>
      </c>
      <c r="I115" s="116" t="s">
        <v>129</v>
      </c>
      <c r="J115" s="114">
        <v>28</v>
      </c>
      <c r="K115" s="115" t="s">
        <v>124</v>
      </c>
      <c r="L115" s="115">
        <v>26</v>
      </c>
      <c r="M115" s="115" t="s">
        <v>124</v>
      </c>
      <c r="N115" s="115">
        <v>3.7</v>
      </c>
      <c r="O115" s="115" t="s">
        <v>124</v>
      </c>
      <c r="P115" s="115">
        <v>3.5</v>
      </c>
      <c r="Q115" s="116" t="s">
        <v>124</v>
      </c>
      <c r="R115" s="114">
        <f t="shared" si="10"/>
        <v>33</v>
      </c>
      <c r="S115" s="115">
        <f t="shared" si="11"/>
        <v>33</v>
      </c>
      <c r="T115" s="115">
        <f t="shared" si="12"/>
        <v>4.3</v>
      </c>
      <c r="U115" s="115">
        <f t="shared" si="13"/>
        <v>4.5</v>
      </c>
      <c r="V115" s="115">
        <f t="shared" si="14"/>
        <v>0</v>
      </c>
      <c r="W115" s="115">
        <f t="shared" si="15"/>
        <v>0.20000000000000018</v>
      </c>
      <c r="X115" s="120">
        <v>1</v>
      </c>
    </row>
    <row r="116" spans="1:24" ht="12.75">
      <c r="A116" s="15" t="s">
        <v>8</v>
      </c>
      <c r="B116" s="114">
        <v>12</v>
      </c>
      <c r="C116" s="115" t="s">
        <v>124</v>
      </c>
      <c r="D116" s="115">
        <v>14</v>
      </c>
      <c r="E116" s="115" t="s">
        <v>124</v>
      </c>
      <c r="F116" s="115">
        <v>0.5</v>
      </c>
      <c r="G116" s="115" t="s">
        <v>124</v>
      </c>
      <c r="H116" s="115">
        <v>0.6</v>
      </c>
      <c r="I116" s="116" t="s">
        <v>124</v>
      </c>
      <c r="J116" s="114">
        <v>94</v>
      </c>
      <c r="K116" s="115" t="s">
        <v>124</v>
      </c>
      <c r="L116" s="115">
        <v>97</v>
      </c>
      <c r="M116" s="115" t="s">
        <v>124</v>
      </c>
      <c r="N116" s="115">
        <v>3.6</v>
      </c>
      <c r="O116" s="115" t="s">
        <v>124</v>
      </c>
      <c r="P116" s="115">
        <v>3.8</v>
      </c>
      <c r="Q116" s="116" t="s">
        <v>124</v>
      </c>
      <c r="R116" s="114">
        <f t="shared" si="10"/>
        <v>106</v>
      </c>
      <c r="S116" s="115">
        <f t="shared" si="11"/>
        <v>111</v>
      </c>
      <c r="T116" s="115">
        <f t="shared" si="12"/>
        <v>4.1</v>
      </c>
      <c r="U116" s="115">
        <f t="shared" si="13"/>
        <v>4.3999999999999995</v>
      </c>
      <c r="V116" s="115">
        <f t="shared" si="14"/>
        <v>5</v>
      </c>
      <c r="W116" s="115">
        <f t="shared" si="15"/>
        <v>0.2999999999999998</v>
      </c>
      <c r="X116" s="120">
        <v>1</v>
      </c>
    </row>
    <row r="117" spans="1:24" ht="12.75">
      <c r="A117" s="15" t="s">
        <v>9</v>
      </c>
      <c r="B117" s="114">
        <v>45</v>
      </c>
      <c r="C117" s="115" t="s">
        <v>124</v>
      </c>
      <c r="D117" s="115">
        <v>67</v>
      </c>
      <c r="E117" s="115" t="s">
        <v>124</v>
      </c>
      <c r="F117" s="115">
        <v>0.9</v>
      </c>
      <c r="G117" s="115" t="s">
        <v>124</v>
      </c>
      <c r="H117" s="115">
        <v>1.4</v>
      </c>
      <c r="I117" s="116" t="s">
        <v>124</v>
      </c>
      <c r="J117" s="114">
        <v>97</v>
      </c>
      <c r="K117" s="115" t="s">
        <v>124</v>
      </c>
      <c r="L117" s="115">
        <v>99</v>
      </c>
      <c r="M117" s="115" t="s">
        <v>124</v>
      </c>
      <c r="N117" s="115">
        <v>2</v>
      </c>
      <c r="O117" s="115" t="s">
        <v>124</v>
      </c>
      <c r="P117" s="115">
        <v>2.1</v>
      </c>
      <c r="Q117" s="116" t="s">
        <v>124</v>
      </c>
      <c r="R117" s="114">
        <f t="shared" si="10"/>
        <v>142</v>
      </c>
      <c r="S117" s="115">
        <f t="shared" si="11"/>
        <v>166</v>
      </c>
      <c r="T117" s="115">
        <f t="shared" si="12"/>
        <v>2.9</v>
      </c>
      <c r="U117" s="115">
        <f t="shared" si="13"/>
        <v>3.5</v>
      </c>
      <c r="V117" s="115">
        <f t="shared" si="14"/>
        <v>24</v>
      </c>
      <c r="W117" s="115">
        <f t="shared" si="15"/>
        <v>0.6000000000000001</v>
      </c>
      <c r="X117" s="120">
        <v>1</v>
      </c>
    </row>
    <row r="118" spans="1:24" ht="12.75">
      <c r="A118" s="15" t="s">
        <v>10</v>
      </c>
      <c r="B118" s="114">
        <v>227</v>
      </c>
      <c r="C118" s="115" t="s">
        <v>124</v>
      </c>
      <c r="D118" s="115">
        <v>313</v>
      </c>
      <c r="E118" s="115" t="s">
        <v>124</v>
      </c>
      <c r="F118" s="115">
        <v>0.9</v>
      </c>
      <c r="G118" s="115" t="s">
        <v>124</v>
      </c>
      <c r="H118" s="115">
        <v>1.3</v>
      </c>
      <c r="I118" s="116" t="s">
        <v>124</v>
      </c>
      <c r="J118" s="114">
        <v>715</v>
      </c>
      <c r="K118" s="115" t="s">
        <v>124</v>
      </c>
      <c r="L118" s="115">
        <v>774</v>
      </c>
      <c r="M118" s="115" t="s">
        <v>124</v>
      </c>
      <c r="N118" s="115">
        <v>3</v>
      </c>
      <c r="O118" s="115" t="s">
        <v>124</v>
      </c>
      <c r="P118" s="115">
        <v>3.2</v>
      </c>
      <c r="Q118" s="116" t="s">
        <v>124</v>
      </c>
      <c r="R118" s="114">
        <f t="shared" si="10"/>
        <v>942</v>
      </c>
      <c r="S118" s="115">
        <f t="shared" si="11"/>
        <v>1087</v>
      </c>
      <c r="T118" s="115">
        <f t="shared" si="12"/>
        <v>3.9</v>
      </c>
      <c r="U118" s="115">
        <f t="shared" si="13"/>
        <v>4.5</v>
      </c>
      <c r="V118" s="115">
        <f t="shared" si="14"/>
        <v>145</v>
      </c>
      <c r="W118" s="115">
        <f t="shared" si="15"/>
        <v>0.6000000000000001</v>
      </c>
      <c r="X118" s="120">
        <v>1</v>
      </c>
    </row>
    <row r="119" spans="1:24" ht="12.75">
      <c r="A119" s="15" t="s">
        <v>11</v>
      </c>
      <c r="B119" s="114">
        <v>370</v>
      </c>
      <c r="C119" s="115" t="s">
        <v>124</v>
      </c>
      <c r="D119" s="115">
        <v>440</v>
      </c>
      <c r="E119" s="115" t="s">
        <v>124</v>
      </c>
      <c r="F119" s="115">
        <v>1.2</v>
      </c>
      <c r="G119" s="115" t="s">
        <v>124</v>
      </c>
      <c r="H119" s="115">
        <v>1.4</v>
      </c>
      <c r="I119" s="116" t="s">
        <v>124</v>
      </c>
      <c r="J119" s="114">
        <v>713</v>
      </c>
      <c r="K119" s="115" t="s">
        <v>124</v>
      </c>
      <c r="L119" s="115">
        <v>703</v>
      </c>
      <c r="M119" s="115" t="s">
        <v>124</v>
      </c>
      <c r="N119" s="115">
        <v>2.3</v>
      </c>
      <c r="O119" s="115" t="s">
        <v>124</v>
      </c>
      <c r="P119" s="115">
        <v>2.3</v>
      </c>
      <c r="Q119" s="116" t="s">
        <v>124</v>
      </c>
      <c r="R119" s="114">
        <f t="shared" si="10"/>
        <v>1083</v>
      </c>
      <c r="S119" s="115">
        <f t="shared" si="11"/>
        <v>1143</v>
      </c>
      <c r="T119" s="115">
        <f t="shared" si="12"/>
        <v>3.5</v>
      </c>
      <c r="U119" s="115">
        <f t="shared" si="13"/>
        <v>3.6999999999999997</v>
      </c>
      <c r="V119" s="115">
        <f t="shared" si="14"/>
        <v>60</v>
      </c>
      <c r="W119" s="115">
        <f t="shared" si="15"/>
        <v>0.19999999999999973</v>
      </c>
      <c r="X119" s="120">
        <v>1</v>
      </c>
    </row>
    <row r="120" spans="1:24" ht="12.75">
      <c r="A120" s="15" t="s">
        <v>12</v>
      </c>
      <c r="B120" s="114">
        <v>358</v>
      </c>
      <c r="C120" s="115" t="s">
        <v>124</v>
      </c>
      <c r="D120" s="115">
        <v>418</v>
      </c>
      <c r="E120" s="115" t="s">
        <v>124</v>
      </c>
      <c r="F120" s="115">
        <v>1.2</v>
      </c>
      <c r="G120" s="115" t="s">
        <v>124</v>
      </c>
      <c r="H120" s="115">
        <v>1.4</v>
      </c>
      <c r="I120" s="116" t="s">
        <v>124</v>
      </c>
      <c r="J120" s="114">
        <v>612</v>
      </c>
      <c r="K120" s="115" t="s">
        <v>124</v>
      </c>
      <c r="L120" s="115">
        <v>631</v>
      </c>
      <c r="M120" s="115" t="s">
        <v>124</v>
      </c>
      <c r="N120" s="115">
        <v>2</v>
      </c>
      <c r="O120" s="115" t="s">
        <v>124</v>
      </c>
      <c r="P120" s="115">
        <v>2.1</v>
      </c>
      <c r="Q120" s="116" t="s">
        <v>124</v>
      </c>
      <c r="R120" s="114">
        <f t="shared" si="10"/>
        <v>970</v>
      </c>
      <c r="S120" s="115">
        <f t="shared" si="11"/>
        <v>1049</v>
      </c>
      <c r="T120" s="115">
        <f t="shared" si="12"/>
        <v>3.2</v>
      </c>
      <c r="U120" s="115">
        <f t="shared" si="13"/>
        <v>3.5</v>
      </c>
      <c r="V120" s="115">
        <f t="shared" si="14"/>
        <v>79</v>
      </c>
      <c r="W120" s="115">
        <f t="shared" si="15"/>
        <v>0.2999999999999998</v>
      </c>
      <c r="X120" s="120"/>
    </row>
    <row r="121" spans="1:24" ht="12.75">
      <c r="A121" s="15" t="s">
        <v>13</v>
      </c>
      <c r="B121" s="114">
        <v>5</v>
      </c>
      <c r="C121" s="115" t="s">
        <v>129</v>
      </c>
      <c r="D121" s="115" t="s">
        <v>112</v>
      </c>
      <c r="E121" s="115" t="s">
        <v>129</v>
      </c>
      <c r="F121" s="115">
        <v>0.3</v>
      </c>
      <c r="G121" s="115" t="s">
        <v>129</v>
      </c>
      <c r="H121" s="115" t="s">
        <v>112</v>
      </c>
      <c r="I121" s="116" t="s">
        <v>129</v>
      </c>
      <c r="J121" s="114">
        <v>106</v>
      </c>
      <c r="K121" s="115" t="s">
        <v>124</v>
      </c>
      <c r="L121" s="115">
        <v>112</v>
      </c>
      <c r="M121" s="115" t="s">
        <v>124</v>
      </c>
      <c r="N121" s="115">
        <v>5.6</v>
      </c>
      <c r="O121" s="115" t="s">
        <v>124</v>
      </c>
      <c r="P121" s="115">
        <v>5.9</v>
      </c>
      <c r="Q121" s="116" t="s">
        <v>124</v>
      </c>
      <c r="R121" s="114">
        <f t="shared" si="10"/>
        <v>111</v>
      </c>
      <c r="S121" s="115"/>
      <c r="T121" s="115"/>
      <c r="U121" s="115"/>
      <c r="V121" s="115" t="s">
        <v>139</v>
      </c>
      <c r="W121" s="115"/>
      <c r="X121" s="120">
        <v>1</v>
      </c>
    </row>
    <row r="122" spans="1:24" ht="12.75">
      <c r="A122" s="15" t="s">
        <v>14</v>
      </c>
      <c r="B122" s="114">
        <v>116</v>
      </c>
      <c r="C122" s="115" t="s">
        <v>124</v>
      </c>
      <c r="D122" s="115">
        <v>173</v>
      </c>
      <c r="E122" s="115" t="s">
        <v>124</v>
      </c>
      <c r="F122" s="115">
        <v>0.4</v>
      </c>
      <c r="G122" s="115" t="s">
        <v>124</v>
      </c>
      <c r="H122" s="115">
        <v>0.6</v>
      </c>
      <c r="I122" s="116" t="s">
        <v>124</v>
      </c>
      <c r="J122" s="114">
        <v>2745</v>
      </c>
      <c r="K122" s="115" t="s">
        <v>124</v>
      </c>
      <c r="L122" s="115">
        <v>2810</v>
      </c>
      <c r="M122" s="115" t="s">
        <v>124</v>
      </c>
      <c r="N122" s="115">
        <v>9.6</v>
      </c>
      <c r="O122" s="115" t="s">
        <v>124</v>
      </c>
      <c r="P122" s="115">
        <v>9.8</v>
      </c>
      <c r="Q122" s="116" t="s">
        <v>124</v>
      </c>
      <c r="R122" s="114">
        <f t="shared" si="10"/>
        <v>2861</v>
      </c>
      <c r="S122" s="115">
        <f t="shared" si="11"/>
        <v>2983</v>
      </c>
      <c r="T122" s="115">
        <f t="shared" si="12"/>
        <v>10</v>
      </c>
      <c r="U122" s="115">
        <f t="shared" si="13"/>
        <v>10.4</v>
      </c>
      <c r="V122" s="115">
        <f t="shared" si="14"/>
        <v>122</v>
      </c>
      <c r="W122" s="115">
        <f t="shared" si="15"/>
        <v>0.40000000000000036</v>
      </c>
      <c r="X122" s="120">
        <v>1</v>
      </c>
    </row>
    <row r="123" spans="1:24" ht="12.75">
      <c r="A123" s="15" t="s">
        <v>15</v>
      </c>
      <c r="B123" s="114">
        <v>5</v>
      </c>
      <c r="C123" s="115" t="s">
        <v>124</v>
      </c>
      <c r="D123" s="115">
        <v>4</v>
      </c>
      <c r="E123" s="115" t="s">
        <v>124</v>
      </c>
      <c r="F123" s="115">
        <v>1</v>
      </c>
      <c r="G123" s="115" t="s">
        <v>124</v>
      </c>
      <c r="H123" s="115">
        <v>1</v>
      </c>
      <c r="I123" s="116" t="s">
        <v>124</v>
      </c>
      <c r="J123" s="114">
        <v>5</v>
      </c>
      <c r="K123" s="115" t="s">
        <v>124</v>
      </c>
      <c r="L123" s="115">
        <v>5</v>
      </c>
      <c r="M123" s="115" t="s">
        <v>124</v>
      </c>
      <c r="N123" s="115">
        <v>1.1</v>
      </c>
      <c r="O123" s="115" t="s">
        <v>124</v>
      </c>
      <c r="P123" s="115">
        <v>1.1</v>
      </c>
      <c r="Q123" s="116" t="s">
        <v>124</v>
      </c>
      <c r="R123" s="114">
        <f t="shared" si="10"/>
        <v>10</v>
      </c>
      <c r="S123" s="115">
        <f t="shared" si="11"/>
        <v>9</v>
      </c>
      <c r="T123" s="115">
        <f t="shared" si="12"/>
        <v>2.1</v>
      </c>
      <c r="U123" s="115">
        <f t="shared" si="13"/>
        <v>2.1</v>
      </c>
      <c r="V123" s="115">
        <f t="shared" si="14"/>
        <v>-1</v>
      </c>
      <c r="W123" s="115">
        <f t="shared" si="15"/>
        <v>0</v>
      </c>
      <c r="X123" s="120" t="s">
        <v>125</v>
      </c>
    </row>
    <row r="124" spans="1:24" ht="12.75">
      <c r="A124" s="15" t="s">
        <v>16</v>
      </c>
      <c r="B124" s="114">
        <v>7</v>
      </c>
      <c r="C124" s="115" t="s">
        <v>124</v>
      </c>
      <c r="D124" s="115">
        <v>13</v>
      </c>
      <c r="E124" s="115" t="s">
        <v>124</v>
      </c>
      <c r="F124" s="115">
        <v>0.7</v>
      </c>
      <c r="G124" s="115" t="s">
        <v>124</v>
      </c>
      <c r="H124" s="115">
        <v>1.2</v>
      </c>
      <c r="I124" s="116" t="s">
        <v>124</v>
      </c>
      <c r="J124" s="114">
        <v>29</v>
      </c>
      <c r="K124" s="115" t="s">
        <v>124</v>
      </c>
      <c r="L124" s="115">
        <v>30</v>
      </c>
      <c r="M124" s="115" t="s">
        <v>124</v>
      </c>
      <c r="N124" s="115">
        <v>2.9</v>
      </c>
      <c r="O124" s="115" t="s">
        <v>124</v>
      </c>
      <c r="P124" s="115">
        <v>2.9</v>
      </c>
      <c r="Q124" s="116" t="s">
        <v>124</v>
      </c>
      <c r="R124" s="114">
        <f t="shared" si="10"/>
        <v>36</v>
      </c>
      <c r="S124" s="115">
        <f t="shared" si="11"/>
        <v>43</v>
      </c>
      <c r="T124" s="115">
        <f t="shared" si="12"/>
        <v>3.5999999999999996</v>
      </c>
      <c r="U124" s="115">
        <f t="shared" si="13"/>
        <v>4.1</v>
      </c>
      <c r="V124" s="115">
        <f t="shared" si="14"/>
        <v>7</v>
      </c>
      <c r="W124" s="115">
        <f t="shared" si="15"/>
        <v>0.5</v>
      </c>
      <c r="X124" s="120">
        <v>1</v>
      </c>
    </row>
    <row r="125" spans="1:24" ht="12.75">
      <c r="A125" s="15" t="s">
        <v>17</v>
      </c>
      <c r="B125" s="114">
        <v>15</v>
      </c>
      <c r="C125" s="115" t="s">
        <v>124</v>
      </c>
      <c r="D125" s="115">
        <v>21</v>
      </c>
      <c r="E125" s="115" t="s">
        <v>124</v>
      </c>
      <c r="F125" s="115">
        <v>1</v>
      </c>
      <c r="G125" s="115" t="s">
        <v>124</v>
      </c>
      <c r="H125" s="115">
        <v>1.4</v>
      </c>
      <c r="I125" s="116" t="s">
        <v>124</v>
      </c>
      <c r="J125" s="114">
        <v>8</v>
      </c>
      <c r="K125" s="115" t="s">
        <v>129</v>
      </c>
      <c r="L125" s="115">
        <v>7</v>
      </c>
      <c r="M125" s="115" t="s">
        <v>129</v>
      </c>
      <c r="N125" s="115">
        <v>0.5</v>
      </c>
      <c r="O125" s="115" t="s">
        <v>129</v>
      </c>
      <c r="P125" s="115">
        <v>0.5</v>
      </c>
      <c r="Q125" s="116" t="s">
        <v>129</v>
      </c>
      <c r="R125" s="114">
        <f t="shared" si="10"/>
        <v>23</v>
      </c>
      <c r="S125" s="115">
        <f t="shared" si="11"/>
        <v>28</v>
      </c>
      <c r="T125" s="115">
        <f t="shared" si="12"/>
        <v>1.5</v>
      </c>
      <c r="U125" s="115">
        <f t="shared" si="13"/>
        <v>1.9</v>
      </c>
      <c r="V125" s="115">
        <f t="shared" si="14"/>
        <v>5</v>
      </c>
      <c r="W125" s="115">
        <f t="shared" si="15"/>
        <v>0.3999999999999999</v>
      </c>
      <c r="X125" s="120">
        <v>1</v>
      </c>
    </row>
    <row r="126" spans="1:24" ht="12.75">
      <c r="A126" s="15" t="s">
        <v>18</v>
      </c>
      <c r="B126" s="114">
        <v>5</v>
      </c>
      <c r="C126" s="115" t="s">
        <v>124</v>
      </c>
      <c r="D126" s="115">
        <v>7</v>
      </c>
      <c r="E126" s="115" t="s">
        <v>124</v>
      </c>
      <c r="F126" s="115">
        <v>1.6</v>
      </c>
      <c r="G126" s="115" t="s">
        <v>124</v>
      </c>
      <c r="H126" s="115">
        <v>2.1</v>
      </c>
      <c r="I126" s="116" t="s">
        <v>124</v>
      </c>
      <c r="J126" s="114">
        <v>10</v>
      </c>
      <c r="K126" s="115" t="s">
        <v>124</v>
      </c>
      <c r="L126" s="115">
        <v>10</v>
      </c>
      <c r="M126" s="115" t="s">
        <v>124</v>
      </c>
      <c r="N126" s="115">
        <v>3.1</v>
      </c>
      <c r="O126" s="115" t="s">
        <v>124</v>
      </c>
      <c r="P126" s="115">
        <v>3.1</v>
      </c>
      <c r="Q126" s="116" t="s">
        <v>124</v>
      </c>
      <c r="R126" s="114">
        <f t="shared" si="10"/>
        <v>15</v>
      </c>
      <c r="S126" s="115">
        <f t="shared" si="11"/>
        <v>17</v>
      </c>
      <c r="T126" s="115">
        <f t="shared" si="12"/>
        <v>4.7</v>
      </c>
      <c r="U126" s="115">
        <f t="shared" si="13"/>
        <v>5.2</v>
      </c>
      <c r="V126" s="115">
        <f t="shared" si="14"/>
        <v>2</v>
      </c>
      <c r="W126" s="115">
        <f t="shared" si="15"/>
        <v>0.5</v>
      </c>
      <c r="X126" s="120">
        <v>1</v>
      </c>
    </row>
    <row r="127" spans="1:24" ht="12.75">
      <c r="A127" s="15" t="s">
        <v>19</v>
      </c>
      <c r="B127" s="114">
        <v>6</v>
      </c>
      <c r="C127" s="115" t="s">
        <v>124</v>
      </c>
      <c r="D127" s="115">
        <v>7</v>
      </c>
      <c r="E127" s="115" t="s">
        <v>124</v>
      </c>
      <c r="F127" s="115">
        <v>0.1</v>
      </c>
      <c r="G127" s="115" t="s">
        <v>124</v>
      </c>
      <c r="H127" s="115">
        <v>0.1</v>
      </c>
      <c r="I127" s="116" t="s">
        <v>124</v>
      </c>
      <c r="J127" s="114">
        <v>106</v>
      </c>
      <c r="K127" s="115" t="s">
        <v>124</v>
      </c>
      <c r="L127" s="115">
        <v>114</v>
      </c>
      <c r="M127" s="115" t="s">
        <v>124</v>
      </c>
      <c r="N127" s="115">
        <v>2.2</v>
      </c>
      <c r="O127" s="115" t="s">
        <v>124</v>
      </c>
      <c r="P127" s="115">
        <v>2.4</v>
      </c>
      <c r="Q127" s="116" t="s">
        <v>124</v>
      </c>
      <c r="R127" s="114">
        <f t="shared" si="10"/>
        <v>112</v>
      </c>
      <c r="S127" s="115">
        <f t="shared" si="11"/>
        <v>121</v>
      </c>
      <c r="T127" s="115">
        <f t="shared" si="12"/>
        <v>2.3000000000000003</v>
      </c>
      <c r="U127" s="115">
        <f t="shared" si="13"/>
        <v>2.5</v>
      </c>
      <c r="V127" s="115">
        <f t="shared" si="14"/>
        <v>9</v>
      </c>
      <c r="W127" s="115">
        <f t="shared" si="15"/>
        <v>0.19999999999999973</v>
      </c>
      <c r="X127" s="120">
        <v>1</v>
      </c>
    </row>
    <row r="128" spans="1:24" ht="12.75">
      <c r="A128" s="15" t="s">
        <v>20</v>
      </c>
      <c r="B128" s="114" t="s">
        <v>112</v>
      </c>
      <c r="C128" s="115" t="s">
        <v>129</v>
      </c>
      <c r="D128" s="115" t="s">
        <v>112</v>
      </c>
      <c r="E128" s="115" t="s">
        <v>129</v>
      </c>
      <c r="F128" s="115" t="s">
        <v>112</v>
      </c>
      <c r="G128" s="115" t="s">
        <v>129</v>
      </c>
      <c r="H128" s="115" t="s">
        <v>112</v>
      </c>
      <c r="I128" s="116" t="s">
        <v>129</v>
      </c>
      <c r="J128" s="114">
        <v>3</v>
      </c>
      <c r="K128" s="115" t="s">
        <v>129</v>
      </c>
      <c r="L128" s="115">
        <v>3</v>
      </c>
      <c r="M128" s="115" t="s">
        <v>129</v>
      </c>
      <c r="N128" s="115">
        <v>0.9</v>
      </c>
      <c r="O128" s="115" t="s">
        <v>129</v>
      </c>
      <c r="P128" s="115">
        <v>1.2</v>
      </c>
      <c r="Q128" s="116" t="s">
        <v>129</v>
      </c>
      <c r="R128" s="114"/>
      <c r="S128" s="115"/>
      <c r="T128" s="115"/>
      <c r="U128" s="115"/>
      <c r="V128" s="115"/>
      <c r="W128" s="115" t="s">
        <v>140</v>
      </c>
      <c r="X128" s="120">
        <v>1</v>
      </c>
    </row>
    <row r="129" spans="1:24" ht="12.75">
      <c r="A129" s="15" t="s">
        <v>21</v>
      </c>
      <c r="B129" s="114">
        <v>158</v>
      </c>
      <c r="C129" s="115" t="s">
        <v>124</v>
      </c>
      <c r="D129" s="115">
        <v>133</v>
      </c>
      <c r="E129" s="115" t="s">
        <v>124</v>
      </c>
      <c r="F129" s="115">
        <v>1.6</v>
      </c>
      <c r="G129" s="115" t="s">
        <v>124</v>
      </c>
      <c r="H129" s="115">
        <v>1.4</v>
      </c>
      <c r="I129" s="116" t="s">
        <v>124</v>
      </c>
      <c r="J129" s="114">
        <v>208</v>
      </c>
      <c r="K129" s="115" t="s">
        <v>124</v>
      </c>
      <c r="L129" s="115">
        <v>216</v>
      </c>
      <c r="M129" s="115" t="s">
        <v>124</v>
      </c>
      <c r="N129" s="115">
        <v>2.2</v>
      </c>
      <c r="O129" s="115" t="s">
        <v>124</v>
      </c>
      <c r="P129" s="115">
        <v>2.2</v>
      </c>
      <c r="Q129" s="116" t="s">
        <v>124</v>
      </c>
      <c r="R129" s="114">
        <f t="shared" si="10"/>
        <v>366</v>
      </c>
      <c r="S129" s="115">
        <f t="shared" si="11"/>
        <v>349</v>
      </c>
      <c r="T129" s="115">
        <f t="shared" si="12"/>
        <v>3.8000000000000003</v>
      </c>
      <c r="U129" s="115">
        <f t="shared" si="13"/>
        <v>3.6</v>
      </c>
      <c r="V129" s="115">
        <f t="shared" si="14"/>
        <v>-17</v>
      </c>
      <c r="W129" s="115">
        <f t="shared" si="15"/>
        <v>-0.20000000000000018</v>
      </c>
      <c r="X129" s="120" t="s">
        <v>126</v>
      </c>
    </row>
    <row r="130" spans="1:24" ht="12.75">
      <c r="A130" s="15" t="s">
        <v>22</v>
      </c>
      <c r="B130" s="114">
        <v>55</v>
      </c>
      <c r="C130" s="115" t="s">
        <v>124</v>
      </c>
      <c r="D130" s="115">
        <v>56</v>
      </c>
      <c r="E130" s="115" t="s">
        <v>124</v>
      </c>
      <c r="F130" s="115">
        <v>1.2</v>
      </c>
      <c r="G130" s="115" t="s">
        <v>124</v>
      </c>
      <c r="H130" s="115">
        <v>1.2</v>
      </c>
      <c r="I130" s="116" t="s">
        <v>124</v>
      </c>
      <c r="J130" s="114">
        <v>107</v>
      </c>
      <c r="K130" s="115" t="s">
        <v>124</v>
      </c>
      <c r="L130" s="115">
        <v>134</v>
      </c>
      <c r="M130" s="115" t="s">
        <v>124</v>
      </c>
      <c r="N130" s="115">
        <v>2.3</v>
      </c>
      <c r="O130" s="115" t="s">
        <v>124</v>
      </c>
      <c r="P130" s="115">
        <v>2.9</v>
      </c>
      <c r="Q130" s="116" t="s">
        <v>124</v>
      </c>
      <c r="R130" s="114">
        <f t="shared" si="10"/>
        <v>162</v>
      </c>
      <c r="S130" s="115">
        <f t="shared" si="11"/>
        <v>190</v>
      </c>
      <c r="T130" s="115">
        <f t="shared" si="12"/>
        <v>3.5</v>
      </c>
      <c r="U130" s="115">
        <f t="shared" si="13"/>
        <v>4.1</v>
      </c>
      <c r="V130" s="115">
        <f t="shared" si="14"/>
        <v>28</v>
      </c>
      <c r="W130" s="115">
        <f t="shared" si="15"/>
        <v>0.5999999999999996</v>
      </c>
      <c r="X130" s="120">
        <v>1</v>
      </c>
    </row>
    <row r="131" spans="1:24" ht="12.75">
      <c r="A131" s="15" t="s">
        <v>23</v>
      </c>
      <c r="B131" s="114">
        <v>68</v>
      </c>
      <c r="C131" s="115" t="s">
        <v>124</v>
      </c>
      <c r="D131" s="115">
        <v>76</v>
      </c>
      <c r="E131" s="115" t="s">
        <v>124</v>
      </c>
      <c r="F131" s="115">
        <v>0.4</v>
      </c>
      <c r="G131" s="115" t="s">
        <v>124</v>
      </c>
      <c r="H131" s="115">
        <v>0.4</v>
      </c>
      <c r="I131" s="116" t="s">
        <v>124</v>
      </c>
      <c r="J131" s="114">
        <v>312</v>
      </c>
      <c r="K131" s="115" t="s">
        <v>124</v>
      </c>
      <c r="L131" s="115">
        <v>296</v>
      </c>
      <c r="M131" s="115" t="s">
        <v>124</v>
      </c>
      <c r="N131" s="115">
        <v>1.8</v>
      </c>
      <c r="O131" s="115" t="s">
        <v>124</v>
      </c>
      <c r="P131" s="115">
        <v>1.7</v>
      </c>
      <c r="Q131" s="116" t="s">
        <v>124</v>
      </c>
      <c r="R131" s="114">
        <f t="shared" si="10"/>
        <v>380</v>
      </c>
      <c r="S131" s="115">
        <f t="shared" si="11"/>
        <v>372</v>
      </c>
      <c r="T131" s="115">
        <f t="shared" si="12"/>
        <v>2.2</v>
      </c>
      <c r="U131" s="115">
        <f t="shared" si="13"/>
        <v>2.1</v>
      </c>
      <c r="V131" s="115">
        <f t="shared" si="14"/>
        <v>-8</v>
      </c>
      <c r="W131" s="115">
        <f t="shared" si="15"/>
        <v>-0.10000000000000009</v>
      </c>
      <c r="X131" s="120" t="s">
        <v>126</v>
      </c>
    </row>
    <row r="132" spans="1:24" ht="12.75">
      <c r="A132" s="15" t="s">
        <v>24</v>
      </c>
      <c r="B132" s="114">
        <v>26</v>
      </c>
      <c r="C132" s="115" t="s">
        <v>124</v>
      </c>
      <c r="D132" s="115">
        <v>22</v>
      </c>
      <c r="E132" s="115" t="s">
        <v>124</v>
      </c>
      <c r="F132" s="115">
        <v>0.5</v>
      </c>
      <c r="G132" s="115" t="s">
        <v>124</v>
      </c>
      <c r="H132" s="115">
        <v>0.4</v>
      </c>
      <c r="I132" s="116" t="s">
        <v>124</v>
      </c>
      <c r="J132" s="114">
        <v>151</v>
      </c>
      <c r="K132" s="115" t="s">
        <v>124</v>
      </c>
      <c r="L132" s="115">
        <v>173</v>
      </c>
      <c r="M132" s="115" t="s">
        <v>124</v>
      </c>
      <c r="N132" s="115">
        <v>2.8</v>
      </c>
      <c r="O132" s="115" t="s">
        <v>124</v>
      </c>
      <c r="P132" s="115">
        <v>3.2</v>
      </c>
      <c r="Q132" s="116" t="s">
        <v>124</v>
      </c>
      <c r="R132" s="114">
        <f t="shared" si="10"/>
        <v>177</v>
      </c>
      <c r="S132" s="115">
        <f t="shared" si="11"/>
        <v>195</v>
      </c>
      <c r="T132" s="115">
        <f t="shared" si="12"/>
        <v>3.3</v>
      </c>
      <c r="U132" s="115">
        <f t="shared" si="13"/>
        <v>3.6</v>
      </c>
      <c r="V132" s="115">
        <f t="shared" si="14"/>
        <v>18</v>
      </c>
      <c r="W132" s="115">
        <f t="shared" si="15"/>
        <v>0.30000000000000027</v>
      </c>
      <c r="X132" s="120">
        <v>1</v>
      </c>
    </row>
    <row r="133" spans="1:24" ht="12.75">
      <c r="A133" s="15" t="s">
        <v>25</v>
      </c>
      <c r="B133" s="114" t="s">
        <v>112</v>
      </c>
      <c r="C133" s="115" t="s">
        <v>129</v>
      </c>
      <c r="D133" s="115" t="s">
        <v>112</v>
      </c>
      <c r="E133" s="115" t="s">
        <v>129</v>
      </c>
      <c r="F133" s="115" t="s">
        <v>112</v>
      </c>
      <c r="G133" s="115" t="s">
        <v>129</v>
      </c>
      <c r="H133" s="115" t="s">
        <v>112</v>
      </c>
      <c r="I133" s="116" t="s">
        <v>129</v>
      </c>
      <c r="J133" s="114">
        <v>56</v>
      </c>
      <c r="K133" s="115" t="s">
        <v>124</v>
      </c>
      <c r="L133" s="115">
        <v>32</v>
      </c>
      <c r="M133" s="115" t="s">
        <v>124</v>
      </c>
      <c r="N133" s="115">
        <v>0.6</v>
      </c>
      <c r="O133" s="115" t="s">
        <v>124</v>
      </c>
      <c r="P133" s="115">
        <v>0.4</v>
      </c>
      <c r="Q133" s="116" t="s">
        <v>124</v>
      </c>
      <c r="R133" s="114"/>
      <c r="S133" s="115"/>
      <c r="T133" s="115"/>
      <c r="U133" s="115"/>
      <c r="V133" s="115"/>
      <c r="W133" s="115" t="s">
        <v>141</v>
      </c>
      <c r="X133" s="120" t="s">
        <v>126</v>
      </c>
    </row>
    <row r="134" spans="1:24" ht="12.75">
      <c r="A134" s="15" t="s">
        <v>26</v>
      </c>
      <c r="B134" s="114">
        <v>3</v>
      </c>
      <c r="C134" s="115" t="s">
        <v>129</v>
      </c>
      <c r="D134" s="115">
        <v>3</v>
      </c>
      <c r="E134" s="115" t="s">
        <v>129</v>
      </c>
      <c r="F134" s="115">
        <v>0.3</v>
      </c>
      <c r="G134" s="115" t="s">
        <v>129</v>
      </c>
      <c r="H134" s="115">
        <v>0.3</v>
      </c>
      <c r="I134" s="116" t="s">
        <v>129</v>
      </c>
      <c r="J134" s="114">
        <v>9</v>
      </c>
      <c r="K134" s="115" t="s">
        <v>129</v>
      </c>
      <c r="L134" s="115">
        <v>10</v>
      </c>
      <c r="M134" s="115" t="s">
        <v>129</v>
      </c>
      <c r="N134" s="115">
        <v>0.9</v>
      </c>
      <c r="O134" s="115" t="s">
        <v>129</v>
      </c>
      <c r="P134" s="115">
        <v>0.9</v>
      </c>
      <c r="Q134" s="116" t="s">
        <v>129</v>
      </c>
      <c r="R134" s="114">
        <f t="shared" si="10"/>
        <v>12</v>
      </c>
      <c r="S134" s="115">
        <f t="shared" si="11"/>
        <v>13</v>
      </c>
      <c r="T134" s="115">
        <f t="shared" si="12"/>
        <v>1.2</v>
      </c>
      <c r="U134" s="115">
        <f t="shared" si="13"/>
        <v>1.2</v>
      </c>
      <c r="V134" s="115">
        <f t="shared" si="14"/>
        <v>1</v>
      </c>
      <c r="W134" s="115">
        <f t="shared" si="15"/>
        <v>0</v>
      </c>
      <c r="X134" s="120" t="s">
        <v>125</v>
      </c>
    </row>
    <row r="135" spans="1:24" ht="12.75">
      <c r="A135" s="15" t="s">
        <v>27</v>
      </c>
      <c r="B135" s="114">
        <v>9</v>
      </c>
      <c r="C135" s="115" t="s">
        <v>124</v>
      </c>
      <c r="D135" s="115">
        <v>9</v>
      </c>
      <c r="E135" s="115" t="s">
        <v>124</v>
      </c>
      <c r="F135" s="115">
        <v>0.3</v>
      </c>
      <c r="G135" s="115" t="s">
        <v>124</v>
      </c>
      <c r="H135" s="115">
        <v>0.3</v>
      </c>
      <c r="I135" s="116" t="s">
        <v>124</v>
      </c>
      <c r="J135" s="114">
        <v>36</v>
      </c>
      <c r="K135" s="115" t="s">
        <v>124</v>
      </c>
      <c r="L135" s="115">
        <v>35</v>
      </c>
      <c r="M135" s="115" t="s">
        <v>124</v>
      </c>
      <c r="N135" s="115">
        <v>1.3</v>
      </c>
      <c r="O135" s="115" t="s">
        <v>124</v>
      </c>
      <c r="P135" s="115">
        <v>1.3</v>
      </c>
      <c r="Q135" s="116" t="s">
        <v>124</v>
      </c>
      <c r="R135" s="114">
        <f t="shared" si="10"/>
        <v>45</v>
      </c>
      <c r="S135" s="115">
        <f t="shared" si="11"/>
        <v>44</v>
      </c>
      <c r="T135" s="115">
        <f t="shared" si="12"/>
        <v>1.6</v>
      </c>
      <c r="U135" s="115">
        <f t="shared" si="13"/>
        <v>1.6</v>
      </c>
      <c r="V135" s="115">
        <f t="shared" si="14"/>
        <v>-1</v>
      </c>
      <c r="W135" s="115">
        <f t="shared" si="15"/>
        <v>0</v>
      </c>
      <c r="X135" s="120" t="s">
        <v>125</v>
      </c>
    </row>
    <row r="136" spans="1:24" ht="12.75">
      <c r="A136" s="15" t="s">
        <v>28</v>
      </c>
      <c r="B136" s="114">
        <v>68</v>
      </c>
      <c r="C136" s="115" t="s">
        <v>124</v>
      </c>
      <c r="D136" s="115">
        <v>69</v>
      </c>
      <c r="E136" s="115" t="s">
        <v>124</v>
      </c>
      <c r="F136" s="115">
        <v>2.3</v>
      </c>
      <c r="G136" s="115" t="s">
        <v>124</v>
      </c>
      <c r="H136" s="115">
        <v>2.3</v>
      </c>
      <c r="I136" s="116" t="s">
        <v>124</v>
      </c>
      <c r="J136" s="114">
        <v>113</v>
      </c>
      <c r="K136" s="115" t="s">
        <v>124</v>
      </c>
      <c r="L136" s="115">
        <v>121</v>
      </c>
      <c r="M136" s="115" t="s">
        <v>124</v>
      </c>
      <c r="N136" s="115">
        <v>3.9</v>
      </c>
      <c r="O136" s="115" t="s">
        <v>124</v>
      </c>
      <c r="P136" s="115">
        <v>4.1</v>
      </c>
      <c r="Q136" s="116" t="s">
        <v>124</v>
      </c>
      <c r="R136" s="114">
        <f t="shared" si="10"/>
        <v>181</v>
      </c>
      <c r="S136" s="115">
        <f t="shared" si="11"/>
        <v>190</v>
      </c>
      <c r="T136" s="115">
        <f t="shared" si="12"/>
        <v>6.199999999999999</v>
      </c>
      <c r="U136" s="115">
        <f t="shared" si="13"/>
        <v>6.3999999999999995</v>
      </c>
      <c r="V136" s="115">
        <f t="shared" si="14"/>
        <v>9</v>
      </c>
      <c r="W136" s="115">
        <f t="shared" si="15"/>
        <v>0.20000000000000018</v>
      </c>
      <c r="X136" s="120">
        <v>1</v>
      </c>
    </row>
    <row r="137" spans="1:24" ht="12.75">
      <c r="A137" s="15" t="s">
        <v>29</v>
      </c>
      <c r="B137" s="114">
        <v>107</v>
      </c>
      <c r="C137" s="115" t="s">
        <v>124</v>
      </c>
      <c r="D137" s="115">
        <v>116</v>
      </c>
      <c r="E137" s="115" t="s">
        <v>124</v>
      </c>
      <c r="F137" s="115">
        <v>1.8</v>
      </c>
      <c r="G137" s="115" t="s">
        <v>124</v>
      </c>
      <c r="H137" s="115">
        <v>2</v>
      </c>
      <c r="I137" s="116" t="s">
        <v>124</v>
      </c>
      <c r="J137" s="114">
        <v>137</v>
      </c>
      <c r="K137" s="115" t="s">
        <v>124</v>
      </c>
      <c r="L137" s="115">
        <v>145</v>
      </c>
      <c r="M137" s="115" t="s">
        <v>124</v>
      </c>
      <c r="N137" s="115">
        <v>2.4</v>
      </c>
      <c r="O137" s="115" t="s">
        <v>124</v>
      </c>
      <c r="P137" s="115">
        <v>2.5</v>
      </c>
      <c r="Q137" s="116" t="s">
        <v>124</v>
      </c>
      <c r="R137" s="114">
        <f t="shared" si="10"/>
        <v>244</v>
      </c>
      <c r="S137" s="115">
        <f t="shared" si="11"/>
        <v>261</v>
      </c>
      <c r="T137" s="115">
        <f t="shared" si="12"/>
        <v>4.2</v>
      </c>
      <c r="U137" s="115">
        <f t="shared" si="13"/>
        <v>4.5</v>
      </c>
      <c r="V137" s="115">
        <f t="shared" si="14"/>
        <v>17</v>
      </c>
      <c r="W137" s="115">
        <f t="shared" si="15"/>
        <v>0.2999999999999998</v>
      </c>
      <c r="X137" s="120">
        <v>1</v>
      </c>
    </row>
  </sheetData>
  <autoFilter ref="A109:X137"/>
  <mergeCells count="13">
    <mergeCell ref="R105:X105"/>
    <mergeCell ref="R106:S106"/>
    <mergeCell ref="T106:U106"/>
    <mergeCell ref="X106:X107"/>
    <mergeCell ref="J105:Q105"/>
    <mergeCell ref="J106:M106"/>
    <mergeCell ref="N106:Q106"/>
    <mergeCell ref="B5:D5"/>
    <mergeCell ref="E5:G5"/>
    <mergeCell ref="H5:J5"/>
    <mergeCell ref="B106:E106"/>
    <mergeCell ref="F106:I106"/>
    <mergeCell ref="B105:I10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topLeftCell="A1">
      <selection activeCell="F39" sqref="F39"/>
    </sheetView>
  </sheetViews>
  <sheetFormatPr defaultColWidth="9.140625" defaultRowHeight="15"/>
  <cols>
    <col min="1" max="1" width="9.140625" style="3" customWidth="1"/>
    <col min="2" max="10" width="6.00390625" style="3" customWidth="1"/>
    <col min="11" max="16384" width="9.140625" style="3" customWidth="1"/>
  </cols>
  <sheetData>
    <row r="1" ht="15.75">
      <c r="A1" s="26" t="s">
        <v>143</v>
      </c>
    </row>
    <row r="2" ht="12.75">
      <c r="A2" s="27" t="s">
        <v>42</v>
      </c>
    </row>
    <row r="3" ht="15.75">
      <c r="A3" s="26" t="s">
        <v>144</v>
      </c>
    </row>
    <row r="4" ht="12.75">
      <c r="A4" s="27" t="s">
        <v>122</v>
      </c>
    </row>
    <row r="5" spans="1:10" ht="12">
      <c r="A5" s="2"/>
      <c r="B5" s="141" t="s">
        <v>0</v>
      </c>
      <c r="C5" s="142"/>
      <c r="D5" s="142"/>
      <c r="E5" s="141" t="s">
        <v>1</v>
      </c>
      <c r="F5" s="142"/>
      <c r="G5" s="142"/>
      <c r="H5" s="143" t="s">
        <v>50</v>
      </c>
      <c r="I5" s="144"/>
      <c r="J5" s="144"/>
    </row>
    <row r="6" spans="1:10" ht="12">
      <c r="A6" s="5"/>
      <c r="B6" s="18" t="s">
        <v>36</v>
      </c>
      <c r="C6" s="6" t="s">
        <v>37</v>
      </c>
      <c r="D6" s="6" t="s">
        <v>38</v>
      </c>
      <c r="E6" s="18" t="s">
        <v>36</v>
      </c>
      <c r="F6" s="6" t="s">
        <v>37</v>
      </c>
      <c r="G6" s="6" t="s">
        <v>38</v>
      </c>
      <c r="H6" s="18" t="s">
        <v>36</v>
      </c>
      <c r="I6" s="6" t="s">
        <v>37</v>
      </c>
      <c r="J6" s="6" t="s">
        <v>38</v>
      </c>
    </row>
    <row r="7" spans="1:10" ht="12">
      <c r="A7" s="4" t="s">
        <v>39</v>
      </c>
      <c r="B7" s="19">
        <v>2.8</v>
      </c>
      <c r="C7" s="8">
        <v>1.8</v>
      </c>
      <c r="D7" s="8">
        <v>4</v>
      </c>
      <c r="E7" s="19">
        <v>2.8</v>
      </c>
      <c r="F7" s="8">
        <v>1.7</v>
      </c>
      <c r="G7" s="8">
        <v>4</v>
      </c>
      <c r="H7" s="24">
        <f aca="true" t="shared" si="0" ref="H7:J7">E7-B7</f>
        <v>0</v>
      </c>
      <c r="I7" s="9">
        <f t="shared" si="0"/>
        <v>-0.10000000000000009</v>
      </c>
      <c r="J7" s="9">
        <f t="shared" si="0"/>
        <v>0</v>
      </c>
    </row>
    <row r="8" spans="1:10" ht="12">
      <c r="A8" s="13"/>
      <c r="B8" s="21"/>
      <c r="C8" s="14"/>
      <c r="D8" s="14"/>
      <c r="E8" s="21"/>
      <c r="F8" s="14"/>
      <c r="G8" s="14"/>
      <c r="H8" s="22"/>
      <c r="I8" s="15"/>
      <c r="J8" s="15"/>
    </row>
    <row r="9" spans="1:10" ht="12">
      <c r="A9" s="13" t="s">
        <v>9</v>
      </c>
      <c r="B9" s="21">
        <v>4.8</v>
      </c>
      <c r="C9" s="14">
        <v>3.7</v>
      </c>
      <c r="D9" s="14">
        <v>6.1</v>
      </c>
      <c r="E9" s="21">
        <v>4.8</v>
      </c>
      <c r="F9" s="14">
        <v>3.6</v>
      </c>
      <c r="G9" s="14">
        <v>6.2</v>
      </c>
      <c r="H9" s="22">
        <f aca="true" t="shared" si="1" ref="H9:H30">E9-B9</f>
        <v>0</v>
      </c>
      <c r="I9" s="15">
        <f aca="true" t="shared" si="2" ref="I9:I30">F9-C9</f>
        <v>-0.10000000000000009</v>
      </c>
      <c r="J9" s="15">
        <f aca="true" t="shared" si="3" ref="J9:J30">G9-D9</f>
        <v>0.10000000000000053</v>
      </c>
    </row>
    <row r="10" spans="1:10" ht="12">
      <c r="A10" s="13" t="s">
        <v>10</v>
      </c>
      <c r="B10" s="21">
        <v>5.1</v>
      </c>
      <c r="C10" s="14">
        <v>2.8</v>
      </c>
      <c r="D10" s="14">
        <v>7.6</v>
      </c>
      <c r="E10" s="21">
        <v>4.7</v>
      </c>
      <c r="F10" s="14">
        <v>2.7</v>
      </c>
      <c r="G10" s="14">
        <v>6.9</v>
      </c>
      <c r="H10" s="22">
        <f t="shared" si="1"/>
        <v>-0.39999999999999947</v>
      </c>
      <c r="I10" s="15">
        <f t="shared" si="2"/>
        <v>-0.09999999999999964</v>
      </c>
      <c r="J10" s="15">
        <f t="shared" si="3"/>
        <v>-0.6999999999999993</v>
      </c>
    </row>
    <row r="11" spans="1:10" ht="12">
      <c r="A11" s="13" t="s">
        <v>15</v>
      </c>
      <c r="B11" s="21">
        <v>4.6</v>
      </c>
      <c r="C11" s="14">
        <v>3.7</v>
      </c>
      <c r="D11" s="14">
        <v>5.6</v>
      </c>
      <c r="E11" s="21">
        <v>4.7</v>
      </c>
      <c r="F11" s="14">
        <v>3.8</v>
      </c>
      <c r="G11" s="14">
        <v>5.7</v>
      </c>
      <c r="H11" s="22">
        <f t="shared" si="1"/>
        <v>0.10000000000000053</v>
      </c>
      <c r="I11" s="15">
        <f t="shared" si="2"/>
        <v>0.09999999999999964</v>
      </c>
      <c r="J11" s="15">
        <f t="shared" si="3"/>
        <v>0.10000000000000053</v>
      </c>
    </row>
    <row r="12" spans="1:10" ht="12">
      <c r="A12" s="13" t="s">
        <v>8</v>
      </c>
      <c r="B12" s="21">
        <v>4.4</v>
      </c>
      <c r="C12" s="14">
        <v>3.3</v>
      </c>
      <c r="D12" s="14">
        <v>5.5</v>
      </c>
      <c r="E12" s="21">
        <v>4.4</v>
      </c>
      <c r="F12" s="14">
        <v>3.1</v>
      </c>
      <c r="G12" s="14">
        <v>5.9</v>
      </c>
      <c r="H12" s="22">
        <f t="shared" si="1"/>
        <v>0</v>
      </c>
      <c r="I12" s="15">
        <f t="shared" si="2"/>
        <v>-0.19999999999999973</v>
      </c>
      <c r="J12" s="15">
        <f t="shared" si="3"/>
        <v>0.40000000000000036</v>
      </c>
    </row>
    <row r="13" spans="1:10" ht="12">
      <c r="A13" s="13" t="s">
        <v>11</v>
      </c>
      <c r="B13" s="21">
        <v>4.3</v>
      </c>
      <c r="C13" s="14">
        <v>2.4</v>
      </c>
      <c r="D13" s="14">
        <v>6.4</v>
      </c>
      <c r="E13" s="21">
        <v>4.1</v>
      </c>
      <c r="F13" s="14">
        <v>2.4</v>
      </c>
      <c r="G13" s="14">
        <v>6</v>
      </c>
      <c r="H13" s="22">
        <f t="shared" si="1"/>
        <v>-0.20000000000000018</v>
      </c>
      <c r="I13" s="15">
        <f t="shared" si="2"/>
        <v>0</v>
      </c>
      <c r="J13" s="15">
        <f t="shared" si="3"/>
        <v>-0.40000000000000036</v>
      </c>
    </row>
    <row r="14" spans="1:10" ht="12">
      <c r="A14" s="13" t="s">
        <v>12</v>
      </c>
      <c r="B14" s="21">
        <v>4.3</v>
      </c>
      <c r="C14" s="14">
        <v>2.4</v>
      </c>
      <c r="D14" s="14">
        <v>6.3</v>
      </c>
      <c r="E14" s="21">
        <v>4</v>
      </c>
      <c r="F14" s="14">
        <v>2.3</v>
      </c>
      <c r="G14" s="14">
        <v>5.9</v>
      </c>
      <c r="H14" s="22">
        <f t="shared" si="1"/>
        <v>-0.2999999999999998</v>
      </c>
      <c r="I14" s="15">
        <f t="shared" si="2"/>
        <v>-0.10000000000000009</v>
      </c>
      <c r="J14" s="15">
        <f t="shared" si="3"/>
        <v>-0.39999999999999947</v>
      </c>
    </row>
    <row r="15" spans="1:10" ht="12">
      <c r="A15" s="13" t="s">
        <v>28</v>
      </c>
      <c r="B15" s="21">
        <v>3.5</v>
      </c>
      <c r="C15" s="14">
        <v>2.5</v>
      </c>
      <c r="D15" s="14">
        <v>4.5</v>
      </c>
      <c r="E15" s="21">
        <v>3.4</v>
      </c>
      <c r="F15" s="14">
        <v>2.7</v>
      </c>
      <c r="G15" s="14">
        <v>4.2</v>
      </c>
      <c r="H15" s="22">
        <f t="shared" si="1"/>
        <v>-0.10000000000000009</v>
      </c>
      <c r="I15" s="15">
        <f t="shared" si="2"/>
        <v>0.20000000000000018</v>
      </c>
      <c r="J15" s="15">
        <f t="shared" si="3"/>
        <v>-0.2999999999999998</v>
      </c>
    </row>
    <row r="16" spans="1:10" ht="12">
      <c r="A16" s="13" t="s">
        <v>21</v>
      </c>
      <c r="B16" s="21">
        <v>3.3</v>
      </c>
      <c r="C16" s="14">
        <v>2.3</v>
      </c>
      <c r="D16" s="14">
        <v>4.4</v>
      </c>
      <c r="E16" s="21">
        <v>3.3</v>
      </c>
      <c r="F16" s="14">
        <v>2.2</v>
      </c>
      <c r="G16" s="14">
        <v>4.4</v>
      </c>
      <c r="H16" s="22">
        <f t="shared" si="1"/>
        <v>0</v>
      </c>
      <c r="I16" s="15">
        <f t="shared" si="2"/>
        <v>-0.09999999999999964</v>
      </c>
      <c r="J16" s="15">
        <f t="shared" si="3"/>
        <v>0</v>
      </c>
    </row>
    <row r="17" spans="1:10" ht="12">
      <c r="A17" s="13" t="s">
        <v>16</v>
      </c>
      <c r="B17" s="21">
        <v>2.4</v>
      </c>
      <c r="C17" s="14">
        <v>2.1</v>
      </c>
      <c r="D17" s="14">
        <v>2.8</v>
      </c>
      <c r="E17" s="21">
        <v>3.2</v>
      </c>
      <c r="F17" s="14">
        <v>3.1</v>
      </c>
      <c r="G17" s="14">
        <v>3.3</v>
      </c>
      <c r="H17" s="22">
        <f t="shared" si="1"/>
        <v>0.8000000000000003</v>
      </c>
      <c r="I17" s="15">
        <f t="shared" si="2"/>
        <v>1</v>
      </c>
      <c r="J17" s="15">
        <f t="shared" si="3"/>
        <v>0.5</v>
      </c>
    </row>
    <row r="18" spans="1:10" ht="12">
      <c r="A18" s="13" t="s">
        <v>29</v>
      </c>
      <c r="B18" s="21">
        <v>3.3</v>
      </c>
      <c r="C18" s="14">
        <v>2.5</v>
      </c>
      <c r="D18" s="14">
        <v>4.1</v>
      </c>
      <c r="E18" s="21">
        <v>3.2</v>
      </c>
      <c r="F18" s="14">
        <v>2.3</v>
      </c>
      <c r="G18" s="14">
        <v>4.1</v>
      </c>
      <c r="H18" s="22">
        <f t="shared" si="1"/>
        <v>-0.09999999999999964</v>
      </c>
      <c r="I18" s="15">
        <f t="shared" si="2"/>
        <v>-0.20000000000000018</v>
      </c>
      <c r="J18" s="15">
        <f t="shared" si="3"/>
        <v>0</v>
      </c>
    </row>
    <row r="19" spans="1:10" ht="12">
      <c r="A19" s="13" t="s">
        <v>6</v>
      </c>
      <c r="B19" s="21">
        <v>2.9</v>
      </c>
      <c r="C19" s="14">
        <v>2.2</v>
      </c>
      <c r="D19" s="14">
        <v>3.6</v>
      </c>
      <c r="E19" s="21">
        <v>3.1</v>
      </c>
      <c r="F19" s="14">
        <v>2</v>
      </c>
      <c r="G19" s="14">
        <v>4.2</v>
      </c>
      <c r="H19" s="22">
        <f t="shared" si="1"/>
        <v>0.20000000000000018</v>
      </c>
      <c r="I19" s="15">
        <f t="shared" si="2"/>
        <v>-0.20000000000000018</v>
      </c>
      <c r="J19" s="15">
        <f t="shared" si="3"/>
        <v>0.6000000000000001</v>
      </c>
    </row>
    <row r="20" spans="1:10" ht="12">
      <c r="A20" s="13" t="s">
        <v>3</v>
      </c>
      <c r="B20" s="21">
        <v>3.3</v>
      </c>
      <c r="C20" s="14">
        <v>1.7</v>
      </c>
      <c r="D20" s="14">
        <v>5</v>
      </c>
      <c r="E20" s="21">
        <v>2.8</v>
      </c>
      <c r="F20" s="14">
        <v>1.7</v>
      </c>
      <c r="G20" s="14">
        <v>4.1</v>
      </c>
      <c r="H20" s="22">
        <f t="shared" si="1"/>
        <v>-0.5</v>
      </c>
      <c r="I20" s="15">
        <f t="shared" si="2"/>
        <v>0</v>
      </c>
      <c r="J20" s="15">
        <f t="shared" si="3"/>
        <v>-0.9000000000000004</v>
      </c>
    </row>
    <row r="21" spans="1:10" ht="12">
      <c r="A21" s="13" t="s">
        <v>22</v>
      </c>
      <c r="B21" s="21">
        <v>2.7</v>
      </c>
      <c r="C21" s="14">
        <v>1.4</v>
      </c>
      <c r="D21" s="14">
        <v>4.1</v>
      </c>
      <c r="E21" s="21">
        <v>2.8</v>
      </c>
      <c r="F21" s="14">
        <v>1.6</v>
      </c>
      <c r="G21" s="14">
        <v>4.1</v>
      </c>
      <c r="H21" s="22">
        <f t="shared" si="1"/>
        <v>0.09999999999999964</v>
      </c>
      <c r="I21" s="15">
        <f t="shared" si="2"/>
        <v>0.20000000000000018</v>
      </c>
      <c r="J21" s="15">
        <f t="shared" si="3"/>
        <v>0</v>
      </c>
    </row>
    <row r="22" spans="1:10" ht="12">
      <c r="A22" s="13" t="s">
        <v>24</v>
      </c>
      <c r="B22" s="21">
        <v>2.9</v>
      </c>
      <c r="C22" s="14">
        <v>2</v>
      </c>
      <c r="D22" s="14">
        <v>3.8</v>
      </c>
      <c r="E22" s="21">
        <v>2.8</v>
      </c>
      <c r="F22" s="14">
        <v>2.1</v>
      </c>
      <c r="G22" s="14">
        <v>3.5</v>
      </c>
      <c r="H22" s="22">
        <f t="shared" si="1"/>
        <v>-0.10000000000000009</v>
      </c>
      <c r="I22" s="15">
        <f t="shared" si="2"/>
        <v>0.10000000000000009</v>
      </c>
      <c r="J22" s="15">
        <f t="shared" si="3"/>
        <v>-0.2999999999999998</v>
      </c>
    </row>
    <row r="23" spans="1:10" ht="12">
      <c r="A23" s="13" t="s">
        <v>14</v>
      </c>
      <c r="B23" s="21">
        <v>2.4</v>
      </c>
      <c r="C23" s="14">
        <v>1.7</v>
      </c>
      <c r="D23" s="14">
        <v>3.2</v>
      </c>
      <c r="E23" s="21">
        <v>2.7</v>
      </c>
      <c r="F23" s="14">
        <v>1.8</v>
      </c>
      <c r="G23" s="14">
        <v>3.9</v>
      </c>
      <c r="H23" s="22">
        <f t="shared" si="1"/>
        <v>0.30000000000000027</v>
      </c>
      <c r="I23" s="15">
        <f t="shared" si="2"/>
        <v>0.10000000000000009</v>
      </c>
      <c r="J23" s="15">
        <f t="shared" si="3"/>
        <v>0.6999999999999997</v>
      </c>
    </row>
    <row r="24" spans="1:10" ht="12">
      <c r="A24" s="13" t="s">
        <v>40</v>
      </c>
      <c r="B24" s="21">
        <v>2.3</v>
      </c>
      <c r="C24" s="14">
        <v>1.3</v>
      </c>
      <c r="D24" s="14">
        <v>3.4</v>
      </c>
      <c r="E24" s="21">
        <v>2.4</v>
      </c>
      <c r="F24" s="14">
        <v>1.2</v>
      </c>
      <c r="G24" s="14">
        <v>3.7</v>
      </c>
      <c r="H24" s="22">
        <f t="shared" si="1"/>
        <v>0.10000000000000009</v>
      </c>
      <c r="I24" s="15">
        <f t="shared" si="2"/>
        <v>-0.10000000000000009</v>
      </c>
      <c r="J24" s="15">
        <f t="shared" si="3"/>
        <v>0.30000000000000027</v>
      </c>
    </row>
    <row r="25" spans="1:10" ht="12">
      <c r="A25" s="13" t="s">
        <v>25</v>
      </c>
      <c r="B25" s="21">
        <v>2.2</v>
      </c>
      <c r="C25" s="14">
        <v>2.5</v>
      </c>
      <c r="D25" s="14">
        <v>1.9</v>
      </c>
      <c r="E25" s="21">
        <v>2.1</v>
      </c>
      <c r="F25" s="14">
        <v>2.3</v>
      </c>
      <c r="G25" s="14">
        <v>1.7</v>
      </c>
      <c r="H25" s="22">
        <f t="shared" si="1"/>
        <v>-0.10000000000000009</v>
      </c>
      <c r="I25" s="15">
        <f t="shared" si="2"/>
        <v>-0.20000000000000018</v>
      </c>
      <c r="J25" s="15">
        <f t="shared" si="3"/>
        <v>-0.19999999999999996</v>
      </c>
    </row>
    <row r="26" spans="1:10" ht="12">
      <c r="A26" s="13" t="s">
        <v>18</v>
      </c>
      <c r="B26" s="21">
        <v>1.3</v>
      </c>
      <c r="C26" s="14">
        <v>0</v>
      </c>
      <c r="D26" s="14">
        <v>2</v>
      </c>
      <c r="E26" s="21">
        <v>1.6</v>
      </c>
      <c r="F26" s="14">
        <v>1.2</v>
      </c>
      <c r="G26" s="14">
        <v>2.2</v>
      </c>
      <c r="H26" s="22">
        <f t="shared" si="1"/>
        <v>0.30000000000000004</v>
      </c>
      <c r="I26" s="15">
        <f t="shared" si="2"/>
        <v>1.2</v>
      </c>
      <c r="J26" s="15">
        <f t="shared" si="3"/>
        <v>0.20000000000000018</v>
      </c>
    </row>
    <row r="27" spans="1:10" ht="12">
      <c r="A27" s="13" t="s">
        <v>26</v>
      </c>
      <c r="B27" s="21">
        <v>1.3</v>
      </c>
      <c r="C27" s="14">
        <v>0.7</v>
      </c>
      <c r="D27" s="14">
        <v>1.9</v>
      </c>
      <c r="E27" s="21">
        <v>1.6</v>
      </c>
      <c r="F27" s="14">
        <v>1.2</v>
      </c>
      <c r="G27" s="14">
        <v>2</v>
      </c>
      <c r="H27" s="22">
        <f t="shared" si="1"/>
        <v>0.30000000000000004</v>
      </c>
      <c r="I27" s="15">
        <f t="shared" si="2"/>
        <v>0.5</v>
      </c>
      <c r="J27" s="15">
        <f t="shared" si="3"/>
        <v>0.10000000000000009</v>
      </c>
    </row>
    <row r="28" spans="1:10" ht="12">
      <c r="A28" s="13" t="s">
        <v>13</v>
      </c>
      <c r="B28" s="21">
        <v>1.4</v>
      </c>
      <c r="C28" s="14">
        <v>0.8</v>
      </c>
      <c r="D28" s="14">
        <v>1.9</v>
      </c>
      <c r="E28" s="21">
        <v>1.5</v>
      </c>
      <c r="F28" s="14">
        <v>1</v>
      </c>
      <c r="G28" s="14">
        <v>2</v>
      </c>
      <c r="H28" s="22">
        <f t="shared" si="1"/>
        <v>0.10000000000000009</v>
      </c>
      <c r="I28" s="15">
        <f t="shared" si="2"/>
        <v>0.19999999999999996</v>
      </c>
      <c r="J28" s="15">
        <f t="shared" si="3"/>
        <v>0.10000000000000009</v>
      </c>
    </row>
    <row r="29" spans="1:10" ht="12">
      <c r="A29" s="13" t="s">
        <v>20</v>
      </c>
      <c r="B29" s="21">
        <v>1.7</v>
      </c>
      <c r="C29" s="14">
        <v>1.3</v>
      </c>
      <c r="D29" s="14">
        <v>2.3</v>
      </c>
      <c r="E29" s="21">
        <v>1.3</v>
      </c>
      <c r="F29" s="14">
        <v>1</v>
      </c>
      <c r="G29" s="14">
        <v>1.7</v>
      </c>
      <c r="H29" s="22">
        <f t="shared" si="1"/>
        <v>-0.3999999999999999</v>
      </c>
      <c r="I29" s="15">
        <f t="shared" si="2"/>
        <v>-0.30000000000000004</v>
      </c>
      <c r="J29" s="15">
        <f t="shared" si="3"/>
        <v>-0.5999999999999999</v>
      </c>
    </row>
    <row r="30" spans="1:10" ht="12">
      <c r="A30" s="13" t="s">
        <v>27</v>
      </c>
      <c r="B30" s="21">
        <v>1.1</v>
      </c>
      <c r="C30" s="14">
        <v>0.8</v>
      </c>
      <c r="D30" s="14">
        <v>1.4</v>
      </c>
      <c r="E30" s="21">
        <v>1.1</v>
      </c>
      <c r="F30" s="14">
        <v>0.8</v>
      </c>
      <c r="G30" s="14">
        <v>1.4</v>
      </c>
      <c r="H30" s="22">
        <f t="shared" si="1"/>
        <v>0</v>
      </c>
      <c r="I30" s="15">
        <f t="shared" si="2"/>
        <v>0</v>
      </c>
      <c r="J30" s="15">
        <f t="shared" si="3"/>
        <v>0</v>
      </c>
    </row>
    <row r="31" spans="1:10" ht="12">
      <c r="A31" s="13" t="s">
        <v>7</v>
      </c>
      <c r="B31" s="21">
        <v>0.7</v>
      </c>
      <c r="C31" s="14"/>
      <c r="D31" s="14"/>
      <c r="E31" s="21">
        <v>0.9</v>
      </c>
      <c r="F31" s="14"/>
      <c r="G31" s="14">
        <v>1.4</v>
      </c>
      <c r="H31" s="22">
        <f aca="true" t="shared" si="4" ref="H31:H36">E31-B31</f>
        <v>0.20000000000000007</v>
      </c>
      <c r="I31" s="15"/>
      <c r="J31" s="15">
        <f aca="true" t="shared" si="5" ref="J31:J36">G31-D31</f>
        <v>1.4</v>
      </c>
    </row>
    <row r="32" spans="1:10" ht="12">
      <c r="A32" s="13" t="s">
        <v>23</v>
      </c>
      <c r="B32" s="21">
        <v>0.9</v>
      </c>
      <c r="C32" s="14">
        <v>0.6</v>
      </c>
      <c r="D32" s="14">
        <v>1.3</v>
      </c>
      <c r="E32" s="21">
        <v>0.8</v>
      </c>
      <c r="F32" s="14">
        <v>0.5</v>
      </c>
      <c r="G32" s="14">
        <v>1.2</v>
      </c>
      <c r="H32" s="22">
        <f t="shared" si="4"/>
        <v>-0.09999999999999998</v>
      </c>
      <c r="I32" s="15">
        <f>F32-C32</f>
        <v>-0.09999999999999998</v>
      </c>
      <c r="J32" s="15">
        <f t="shared" si="5"/>
        <v>-0.10000000000000009</v>
      </c>
    </row>
    <row r="33" spans="1:10" ht="12">
      <c r="A33" s="13" t="s">
        <v>17</v>
      </c>
      <c r="B33" s="21">
        <v>0.7</v>
      </c>
      <c r="C33" s="14">
        <v>0</v>
      </c>
      <c r="D33" s="14">
        <v>0.9</v>
      </c>
      <c r="E33" s="21">
        <v>0.7</v>
      </c>
      <c r="F33" s="14">
        <v>0.8</v>
      </c>
      <c r="G33" s="14">
        <v>0.6</v>
      </c>
      <c r="H33" s="22">
        <f t="shared" si="4"/>
        <v>0</v>
      </c>
      <c r="I33" s="15">
        <f>F33-C33</f>
        <v>0.8</v>
      </c>
      <c r="J33" s="15">
        <f t="shared" si="5"/>
        <v>-0.30000000000000004</v>
      </c>
    </row>
    <row r="34" spans="1:10" ht="12">
      <c r="A34" s="13" t="s">
        <v>19</v>
      </c>
      <c r="B34" s="21">
        <v>0.7</v>
      </c>
      <c r="C34" s="14">
        <v>0.5</v>
      </c>
      <c r="D34" s="14">
        <v>0.9</v>
      </c>
      <c r="E34" s="21">
        <v>0.7</v>
      </c>
      <c r="F34" s="14">
        <v>0.6</v>
      </c>
      <c r="G34" s="14">
        <v>0.7</v>
      </c>
      <c r="H34" s="22">
        <f t="shared" si="4"/>
        <v>0</v>
      </c>
      <c r="I34" s="15">
        <f>F34-C34</f>
        <v>0.09999999999999998</v>
      </c>
      <c r="J34" s="15">
        <f t="shared" si="5"/>
        <v>-0.20000000000000007</v>
      </c>
    </row>
    <row r="35" spans="1:10" ht="12">
      <c r="A35" s="13" t="s">
        <v>4</v>
      </c>
      <c r="B35" s="21">
        <v>0.5</v>
      </c>
      <c r="C35" s="14">
        <v>0.6</v>
      </c>
      <c r="D35" s="14">
        <v>0.4</v>
      </c>
      <c r="E35" s="21">
        <v>0.4</v>
      </c>
      <c r="F35" s="14">
        <v>0.4</v>
      </c>
      <c r="G35" s="14">
        <v>0.4</v>
      </c>
      <c r="H35" s="22">
        <f t="shared" si="4"/>
        <v>-0.09999999999999998</v>
      </c>
      <c r="I35" s="15">
        <f>F35-C35</f>
        <v>-0.19999999999999996</v>
      </c>
      <c r="J35" s="15">
        <f t="shared" si="5"/>
        <v>0</v>
      </c>
    </row>
    <row r="36" spans="1:10" ht="12">
      <c r="A36" s="13" t="s">
        <v>5</v>
      </c>
      <c r="B36" s="21">
        <v>0.3</v>
      </c>
      <c r="C36" s="14">
        <v>0.2</v>
      </c>
      <c r="D36" s="14">
        <v>0.4</v>
      </c>
      <c r="E36" s="21">
        <v>0.2</v>
      </c>
      <c r="F36" s="14">
        <v>0.1</v>
      </c>
      <c r="G36" s="14">
        <v>0.3</v>
      </c>
      <c r="H36" s="22">
        <f t="shared" si="4"/>
        <v>-0.09999999999999998</v>
      </c>
      <c r="I36" s="15">
        <f>F36-C36</f>
        <v>-0.1</v>
      </c>
      <c r="J36" s="15">
        <f t="shared" si="5"/>
        <v>-0.10000000000000003</v>
      </c>
    </row>
    <row r="37" spans="1:10" ht="12">
      <c r="A37" s="13"/>
      <c r="B37" s="21"/>
      <c r="C37" s="14"/>
      <c r="D37" s="14"/>
      <c r="E37" s="21"/>
      <c r="F37" s="14"/>
      <c r="G37" s="14"/>
      <c r="H37" s="22"/>
      <c r="I37" s="15"/>
      <c r="J37" s="15"/>
    </row>
    <row r="38" spans="1:10" ht="12">
      <c r="A38" s="13" t="s">
        <v>30</v>
      </c>
      <c r="B38" s="21">
        <v>4.2</v>
      </c>
      <c r="C38" s="14">
        <v>2.8</v>
      </c>
      <c r="D38" s="14">
        <v>5.8</v>
      </c>
      <c r="E38" s="21">
        <v>4.1</v>
      </c>
      <c r="F38" s="14">
        <v>2.7</v>
      </c>
      <c r="G38" s="14">
        <v>5.7</v>
      </c>
      <c r="H38" s="22">
        <f aca="true" t="shared" si="6" ref="H38">E38-B38</f>
        <v>-0.10000000000000053</v>
      </c>
      <c r="I38" s="15">
        <f aca="true" t="shared" si="7" ref="I38">F38-C38</f>
        <v>-0.09999999999999964</v>
      </c>
      <c r="J38" s="15">
        <f aca="true" t="shared" si="8" ref="J38">G38-D38</f>
        <v>-0.09999999999999964</v>
      </c>
    </row>
    <row r="39" spans="1:10" ht="12">
      <c r="A39" s="13"/>
      <c r="B39" s="21"/>
      <c r="C39" s="14"/>
      <c r="D39" s="14"/>
      <c r="E39" s="21"/>
      <c r="F39" s="14"/>
      <c r="G39" s="14"/>
      <c r="H39" s="22"/>
      <c r="I39" s="15"/>
      <c r="J39" s="15"/>
    </row>
    <row r="40" spans="1:10" ht="12">
      <c r="A40" s="13" t="s">
        <v>32</v>
      </c>
      <c r="B40" s="21">
        <v>6.4</v>
      </c>
      <c r="C40" s="14">
        <v>3.3</v>
      </c>
      <c r="D40" s="14">
        <v>9.8</v>
      </c>
      <c r="E40" s="21">
        <v>6.5</v>
      </c>
      <c r="F40" s="14">
        <v>3.6</v>
      </c>
      <c r="G40" s="14">
        <v>9.6</v>
      </c>
      <c r="H40" s="22">
        <f aca="true" t="shared" si="9" ref="H40:J41">E40-B40</f>
        <v>0.09999999999999964</v>
      </c>
      <c r="I40" s="15">
        <f t="shared" si="9"/>
        <v>0.30000000000000027</v>
      </c>
      <c r="J40" s="15">
        <f t="shared" si="9"/>
        <v>-0.20000000000000107</v>
      </c>
    </row>
    <row r="41" spans="1:10" ht="12">
      <c r="A41" s="13" t="s">
        <v>31</v>
      </c>
      <c r="B41" s="21">
        <v>2.8</v>
      </c>
      <c r="C41" s="14">
        <v>1.9</v>
      </c>
      <c r="D41" s="14">
        <v>3.9</v>
      </c>
      <c r="E41" s="21">
        <v>3</v>
      </c>
      <c r="F41" s="14">
        <v>1.9</v>
      </c>
      <c r="G41" s="14">
        <v>4.2</v>
      </c>
      <c r="H41" s="22">
        <f t="shared" si="9"/>
        <v>0.20000000000000018</v>
      </c>
      <c r="I41" s="15">
        <f t="shared" si="9"/>
        <v>0</v>
      </c>
      <c r="J41" s="15">
        <f t="shared" si="9"/>
        <v>0.30000000000000027</v>
      </c>
    </row>
    <row r="42" spans="1:10" ht="12">
      <c r="A42" s="13"/>
      <c r="B42" s="21"/>
      <c r="C42" s="14"/>
      <c r="D42" s="14"/>
      <c r="E42" s="21"/>
      <c r="F42" s="14"/>
      <c r="G42" s="14"/>
      <c r="H42" s="22"/>
      <c r="I42" s="15"/>
      <c r="J42" s="15"/>
    </row>
    <row r="43" spans="1:10" ht="12">
      <c r="A43" s="13" t="s">
        <v>34</v>
      </c>
      <c r="B43" s="21">
        <v>4</v>
      </c>
      <c r="C43" s="14">
        <v>4.5</v>
      </c>
      <c r="D43" s="14">
        <v>3.3</v>
      </c>
      <c r="E43" s="21">
        <v>4.2</v>
      </c>
      <c r="F43" s="14">
        <v>4.6</v>
      </c>
      <c r="G43" s="14">
        <v>3.8</v>
      </c>
      <c r="H43" s="22">
        <f aca="true" t="shared" si="10" ref="H43:J45">E43-B43</f>
        <v>0.20000000000000018</v>
      </c>
      <c r="I43" s="15">
        <f t="shared" si="10"/>
        <v>0.09999999999999964</v>
      </c>
      <c r="J43" s="15">
        <f t="shared" si="10"/>
        <v>0.5</v>
      </c>
    </row>
    <row r="44" spans="1:10" ht="12">
      <c r="A44" s="13" t="s">
        <v>33</v>
      </c>
      <c r="B44" s="21">
        <v>1.7</v>
      </c>
      <c r="C44" s="14">
        <v>2.2</v>
      </c>
      <c r="D44" s="14">
        <v>1</v>
      </c>
      <c r="E44" s="21">
        <v>1.5</v>
      </c>
      <c r="F44" s="14">
        <v>2</v>
      </c>
      <c r="G44" s="14">
        <v>0.8</v>
      </c>
      <c r="H44" s="22">
        <f t="shared" si="10"/>
        <v>-0.19999999999999996</v>
      </c>
      <c r="I44" s="15">
        <f t="shared" si="10"/>
        <v>-0.20000000000000018</v>
      </c>
      <c r="J44" s="15">
        <f t="shared" si="10"/>
        <v>-0.19999999999999996</v>
      </c>
    </row>
    <row r="45" spans="1:10" ht="12">
      <c r="A45" s="13" t="s">
        <v>35</v>
      </c>
      <c r="B45" s="21">
        <v>0.8</v>
      </c>
      <c r="C45" s="14">
        <v>0.9</v>
      </c>
      <c r="D45" s="14">
        <v>0.6</v>
      </c>
      <c r="E45" s="21">
        <v>1.4</v>
      </c>
      <c r="F45" s="14">
        <v>1.4</v>
      </c>
      <c r="G45" s="14">
        <v>1.5</v>
      </c>
      <c r="H45" s="22">
        <f t="shared" si="10"/>
        <v>0.5999999999999999</v>
      </c>
      <c r="I45" s="15">
        <f t="shared" si="10"/>
        <v>0.4999999999999999</v>
      </c>
      <c r="J45" s="15">
        <f t="shared" si="10"/>
        <v>0.9</v>
      </c>
    </row>
    <row r="46" ht="12"/>
    <row r="47" ht="12">
      <c r="A47" s="3" t="s">
        <v>118</v>
      </c>
    </row>
    <row r="48" ht="15" customHeight="1">
      <c r="A48" s="28" t="s">
        <v>51</v>
      </c>
    </row>
  </sheetData>
  <autoFilter ref="A8:J8">
    <sortState ref="A9:J48">
      <sortCondition descending="1" sortBy="value" ref="E9:E48"/>
    </sortState>
  </autoFilter>
  <mergeCells count="3">
    <mergeCell ref="B5:D5"/>
    <mergeCell ref="E5:G5"/>
    <mergeCell ref="H5:J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VILLETTE Genevieve (ESTAT)</dc:creator>
  <cp:keywords/>
  <dc:description/>
  <cp:lastModifiedBy>VILLETTE Genevieve (ESTAT)</cp:lastModifiedBy>
  <dcterms:created xsi:type="dcterms:W3CDTF">2020-07-03T18:34:00Z</dcterms:created>
  <dcterms:modified xsi:type="dcterms:W3CDTF">2020-07-06T19:22:35Z</dcterms:modified>
  <cp:category/>
  <cp:version/>
  <cp:contentType/>
  <cp:contentStatus/>
</cp:coreProperties>
</file>