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410" yWindow="0" windowWidth="23790" windowHeight="11775" firstSheet="1" activeTab="1"/>
  </bookViews>
  <sheets>
    <sheet name="Table 1" sheetId="4" r:id="rId1"/>
    <sheet name="Figure1" sheetId="9" r:id="rId2"/>
    <sheet name="Figure2" sheetId="10" r:id="rId3"/>
    <sheet name="Table2" sheetId="1" r:id="rId4"/>
    <sheet name="Figure3" sheetId="8" r:id="rId5"/>
    <sheet name="Table3" sheetId="2" r:id="rId6"/>
    <sheet name="Table4" sheetId="6" r:id="rId7"/>
    <sheet name="Table5" sheetId="7" r:id="rId8"/>
  </sheets>
  <externalReferences>
    <externalReference r:id="rId11"/>
  </externalReferences>
  <definedNames>
    <definedName name="_Ref482004760" localSheetId="1">'Figure1'!$A$5</definedName>
    <definedName name="_Ref482004760" localSheetId="2">'Figure2'!#REF!</definedName>
  </definedNames>
  <calcPr calcId="145621"/>
</workbook>
</file>

<file path=xl/sharedStrings.xml><?xml version="1.0" encoding="utf-8"?>
<sst xmlns="http://schemas.openxmlformats.org/spreadsheetml/2006/main" count="232" uniqueCount="76">
  <si>
    <t>Treatment category</t>
  </si>
  <si>
    <t>Treatment in 
the EU 
(WStatR)</t>
  </si>
  <si>
    <t>Treatment of domestically generated 
waste</t>
  </si>
  <si>
    <t>Treatment 
rate for domestically generated 
waste</t>
  </si>
  <si>
    <t>(=C3-C4)</t>
  </si>
  <si>
    <t>(=C2+C5)</t>
  </si>
  <si>
    <t>(based on C6)</t>
  </si>
  <si>
    <t>Recycling (RCV_O)</t>
  </si>
  <si>
    <t>Backfilling (RCV_B)</t>
  </si>
  <si>
    <t>Energy recovery (RCV_E)</t>
  </si>
  <si>
    <t>Incineration (INC)</t>
  </si>
  <si>
    <t>Landfillling (DSP_D)</t>
  </si>
  <si>
    <t>Other disposal (DSP_O)</t>
  </si>
  <si>
    <t>Total treatment</t>
  </si>
  <si>
    <t>Extra-EU
 export for treatment 
(COMEXT)</t>
  </si>
  <si>
    <t>Extra-EU 
import for treatment 
(COMEXT)</t>
  </si>
  <si>
    <t>Total treatment (TRT)</t>
  </si>
  <si>
    <t>Of which:</t>
  </si>
  <si>
    <t>Energy Recovery (RCV_E)</t>
  </si>
  <si>
    <t>Landfilling (DSP_D)</t>
  </si>
  <si>
    <t>EU-28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</si>
  <si>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</si>
  <si>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</si>
  <si>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</si>
  <si>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</si>
  <si>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</si>
  <si>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</si>
  <si>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</si>
  <si>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</si>
  <si>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</si>
  <si>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</si>
  <si>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</si>
  <si>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</si>
  <si>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</si>
  <si>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</si>
  <si>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</si>
  <si>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</si>
  <si>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</si>
  <si>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</si>
  <si>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</si>
  <si>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</si>
  <si>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</si>
  <si>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</si>
  <si>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</si>
  <si>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</si>
  <si>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</si>
  <si>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</si>
  <si>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</si>
  <si>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Recycling of domestically generated waste</t>
  </si>
  <si>
    <t>1 000 t</t>
  </si>
  <si>
    <t>kg/hab</t>
  </si>
  <si>
    <t>%</t>
  </si>
  <si>
    <t>Landfilling of domestically generated waste</t>
  </si>
  <si>
    <t>Incineration of domestically generated waste</t>
  </si>
  <si>
    <r>
      <t>Extra-EU net trade for treatment (¹) 
(COMEXT)</t>
    </r>
    <r>
      <rPr>
        <b/>
        <sz val="9"/>
        <color rgb="FF0070C0"/>
        <rFont val="Arial"/>
        <family val="2"/>
      </rPr>
      <t xml:space="preserve"> </t>
    </r>
  </si>
  <si>
    <t>(¹) Positive values = net exports; negative values = net imports</t>
  </si>
  <si>
    <t>(1 000 tonnes)</t>
  </si>
  <si>
    <t>(1 000 tonnes; %)</t>
  </si>
  <si>
    <r>
      <t>Source:</t>
    </r>
    <r>
      <rPr>
        <sz val="9"/>
        <rFont val="Arial"/>
        <family val="2"/>
      </rPr>
      <t xml:space="preserve"> Eurostat (online data code: env_wasflow; env_wasoper)</t>
    </r>
  </si>
  <si>
    <r>
      <t>Source:</t>
    </r>
    <r>
      <rPr>
        <sz val="9"/>
        <rFont val="Arial"/>
        <family val="2"/>
      </rPr>
      <t xml:space="preserve"> Eurostat (online data code: env_wasoper)</t>
    </r>
  </si>
  <si>
    <t>kg/inhabitant</t>
  </si>
  <si>
    <t>(kg/inhabitant)</t>
  </si>
  <si>
    <t>Table 1: Treatment of domestically generated waste excl. major mineral wastes and imports/exports of waste for the EU-28, 2014</t>
  </si>
  <si>
    <t>Germany*</t>
  </si>
  <si>
    <t>* 2012 values</t>
  </si>
  <si>
    <t>Table 2: Treatment of domestically generated waste excl. major mineral wastes by country and by type of treatment, 2014</t>
  </si>
  <si>
    <t>Table 3: Recycling of domestically generated waste excluding major mineral wastes in the EU, 2014</t>
  </si>
  <si>
    <t>Source: Eurostat (online data code: env_wasoper)</t>
  </si>
  <si>
    <t>Table 4: Landfilling of domestically generated waste excluding major mineral wastes in the EU, 2014</t>
  </si>
  <si>
    <t>Figure 1: Domestically treated waste excluding major mineral wastes by country and by type of treatment, 2014</t>
  </si>
  <si>
    <t>Table 4: Incineration of domestically generated waste excluding major mineral wastes in the EU, 2014</t>
  </si>
  <si>
    <t>TIME</t>
  </si>
  <si>
    <t>Figure 1: Treatment of domestically generated waste excl. major mineral wastes in the EU-28, 2010 to 2014 (million tonnes)</t>
  </si>
  <si>
    <t>TRT</t>
  </si>
  <si>
    <t xml:space="preserve">Figure 2: Treatment rates for domestically generated waste excl. major mineral wastes in the EU-28, 2010 to 2014 (%) </t>
  </si>
  <si>
    <t>Incineration total (INC+RCV_E)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</si>
</sst>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i"/>
    <numFmt numFmtId="165" formatCode="#,##0_i"/>
    <numFmt numFmtId="166" formatCode="0.0%"/>
    <numFmt numFmtId="167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70C0"/>
      <name val="Arial"/>
      <family val="2"/>
    </font>
    <font>
      <b/>
      <sz val="9"/>
      <color theme="1"/>
      <name val="Arial"/>
      <family val="2"/>
    </font>
    <font>
      <b/>
      <sz val="9"/>
      <color rgb="FF0070C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/>
      <bottom style="hair">
        <color theme="0" tint="-0.3499799966812134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theme="0" tint="-0.3499799966812134"/>
      </bottom>
    </border>
    <border>
      <left style="hair">
        <color rgb="FFA6A6A6"/>
      </left>
      <right style="hair">
        <color rgb="FFA6A6A6"/>
      </right>
      <top style="hair">
        <color theme="0" tint="-0.3499799966812134"/>
      </top>
      <bottom style="hair">
        <color theme="0" tint="-0.3499799966812134"/>
      </bottom>
    </border>
    <border>
      <left style="hair">
        <color rgb="FFA6A6A6"/>
      </left>
      <right style="hair">
        <color rgb="FFA6A6A6"/>
      </right>
      <top style="hair">
        <color theme="0" tint="-0.3499799966812134"/>
      </top>
      <bottom style="thin"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hair">
        <color rgb="FFC0C0C0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hair">
        <color indexed="22"/>
      </top>
      <bottom style="thin">
        <color indexed="8"/>
      </bottom>
    </border>
    <border>
      <left/>
      <right/>
      <top style="hair">
        <color indexed="22"/>
      </top>
      <bottom style="thin"/>
    </border>
    <border>
      <left/>
      <right/>
      <top style="thin">
        <color rgb="FF000000"/>
      </top>
      <bottom style="thin"/>
    </border>
    <border>
      <left/>
      <right/>
      <top style="thin"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/>
      <bottom style="thin">
        <color theme="4" tint="0.3999800086021423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167" fontId="0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166" fontId="2" fillId="0" borderId="0" xfId="0" applyNumberFormat="1" applyFont="1"/>
    <xf numFmtId="165" fontId="2" fillId="0" borderId="0" xfId="0" applyNumberFormat="1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3" fillId="0" borderId="0" xfId="15" applyNumberFormat="1" applyFont="1"/>
    <xf numFmtId="0" fontId="6" fillId="0" borderId="0" xfId="0" applyFont="1"/>
    <xf numFmtId="0" fontId="7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165" fontId="8" fillId="2" borderId="1" xfId="20" applyNumberFormat="1" applyFont="1" applyFill="1" applyBorder="1" applyAlignment="1">
      <alignment horizontal="right" indent="1"/>
    </xf>
    <xf numFmtId="3" fontId="2" fillId="0" borderId="2" xfId="0" applyNumberFormat="1" applyFont="1" applyBorder="1" applyAlignment="1">
      <alignment horizontal="right" vertical="center" wrapText="1" indent="1"/>
    </xf>
    <xf numFmtId="3" fontId="2" fillId="0" borderId="3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0" fontId="4" fillId="0" borderId="0" xfId="0" applyFont="1"/>
    <xf numFmtId="0" fontId="4" fillId="0" borderId="4" xfId="0" applyFont="1" applyFill="1" applyBorder="1" applyAlignment="1">
      <alignment horizontal="left" vertical="center" indent="1"/>
    </xf>
    <xf numFmtId="165" fontId="2" fillId="0" borderId="4" xfId="20" applyNumberFormat="1" applyFont="1" applyFill="1" applyBorder="1" applyAlignment="1">
      <alignment horizontal="right" vertical="center" indent="1"/>
    </xf>
    <xf numFmtId="166" fontId="4" fillId="0" borderId="4" xfId="15" applyNumberFormat="1" applyFont="1" applyFill="1" applyBorder="1" applyAlignment="1">
      <alignment horizontal="right" vertical="center" indent="1"/>
    </xf>
    <xf numFmtId="0" fontId="4" fillId="0" borderId="5" xfId="0" applyFont="1" applyFill="1" applyBorder="1" applyAlignment="1">
      <alignment horizontal="left" vertical="center" indent="1"/>
    </xf>
    <xf numFmtId="165" fontId="4" fillId="0" borderId="5" xfId="20" applyNumberFormat="1" applyFont="1" applyFill="1" applyBorder="1" applyAlignment="1">
      <alignment horizontal="right" vertical="center" indent="1"/>
    </xf>
    <xf numFmtId="166" fontId="4" fillId="0" borderId="5" xfId="15" applyNumberFormat="1" applyFont="1" applyFill="1" applyBorder="1" applyAlignment="1">
      <alignment horizontal="right" vertical="center" indent="1"/>
    </xf>
    <xf numFmtId="0" fontId="4" fillId="3" borderId="6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 wrapText="1" indent="1"/>
    </xf>
    <xf numFmtId="165" fontId="8" fillId="2" borderId="8" xfId="20" applyNumberFormat="1" applyFont="1" applyFill="1" applyBorder="1" applyAlignment="1">
      <alignment horizontal="right" indent="1"/>
    </xf>
    <xf numFmtId="3" fontId="2" fillId="0" borderId="9" xfId="0" applyNumberFormat="1" applyFont="1" applyBorder="1" applyAlignment="1">
      <alignment horizontal="right" vertical="center" wrapText="1" indent="1"/>
    </xf>
    <xf numFmtId="3" fontId="2" fillId="0" borderId="10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right" indent="3"/>
    </xf>
    <xf numFmtId="3" fontId="9" fillId="2" borderId="0" xfId="0" applyNumberFormat="1" applyFont="1" applyFill="1" applyBorder="1" applyAlignment="1">
      <alignment horizontal="right" indent="3"/>
    </xf>
    <xf numFmtId="3" fontId="4" fillId="0" borderId="15" xfId="0" applyNumberFormat="1" applyFont="1" applyBorder="1" applyAlignment="1">
      <alignment horizontal="left" vertical="center" wrapText="1"/>
    </xf>
    <xf numFmtId="3" fontId="2" fillId="0" borderId="16" xfId="0" applyNumberFormat="1" applyFont="1" applyBorder="1" applyAlignment="1">
      <alignment horizontal="right" indent="3"/>
    </xf>
    <xf numFmtId="3" fontId="2" fillId="0" borderId="15" xfId="0" applyNumberFormat="1" applyFont="1" applyFill="1" applyBorder="1" applyAlignment="1">
      <alignment horizontal="right" indent="3"/>
    </xf>
    <xf numFmtId="3" fontId="4" fillId="0" borderId="4" xfId="0" applyNumberFormat="1" applyFont="1" applyBorder="1" applyAlignment="1">
      <alignment horizontal="left" vertical="center" wrapText="1"/>
    </xf>
    <xf numFmtId="3" fontId="2" fillId="0" borderId="17" xfId="0" applyNumberFormat="1" applyFont="1" applyBorder="1" applyAlignment="1">
      <alignment horizontal="right" indent="3"/>
    </xf>
    <xf numFmtId="3" fontId="2" fillId="0" borderId="4" xfId="0" applyNumberFormat="1" applyFont="1" applyFill="1" applyBorder="1" applyAlignment="1">
      <alignment horizontal="right" indent="3"/>
    </xf>
    <xf numFmtId="3" fontId="4" fillId="0" borderId="5" xfId="0" applyNumberFormat="1" applyFont="1" applyBorder="1" applyAlignment="1">
      <alignment horizontal="left" vertical="center" wrapText="1"/>
    </xf>
    <xf numFmtId="3" fontId="2" fillId="0" borderId="18" xfId="0" applyNumberFormat="1" applyFont="1" applyBorder="1" applyAlignment="1">
      <alignment horizontal="right" indent="3"/>
    </xf>
    <xf numFmtId="3" fontId="2" fillId="0" borderId="5" xfId="0" applyNumberFormat="1" applyFont="1" applyFill="1" applyBorder="1" applyAlignment="1">
      <alignment horizontal="right" indent="3"/>
    </xf>
    <xf numFmtId="1" fontId="9" fillId="2" borderId="0" xfId="15" applyNumberFormat="1" applyFont="1" applyFill="1" applyBorder="1" applyAlignment="1">
      <alignment horizontal="right" indent="3"/>
    </xf>
    <xf numFmtId="1" fontId="2" fillId="0" borderId="15" xfId="15" applyNumberFormat="1" applyFont="1" applyFill="1" applyBorder="1" applyAlignment="1">
      <alignment horizontal="right" indent="3"/>
    </xf>
    <xf numFmtId="1" fontId="2" fillId="0" borderId="4" xfId="15" applyNumberFormat="1" applyFont="1" applyFill="1" applyBorder="1" applyAlignment="1">
      <alignment horizontal="right" indent="3"/>
    </xf>
    <xf numFmtId="1" fontId="2" fillId="0" borderId="5" xfId="15" applyNumberFormat="1" applyFont="1" applyFill="1" applyBorder="1" applyAlignment="1">
      <alignment horizontal="right" indent="3"/>
    </xf>
    <xf numFmtId="0" fontId="4" fillId="4" borderId="6" xfId="0" applyFont="1" applyFill="1" applyBorder="1" applyAlignment="1">
      <alignment horizontal="center"/>
    </xf>
    <xf numFmtId="3" fontId="10" fillId="2" borderId="19" xfId="0" applyNumberFormat="1" applyFont="1" applyFill="1" applyBorder="1" applyAlignment="1">
      <alignment horizontal="left" vertical="center" wrapText="1"/>
    </xf>
    <xf numFmtId="3" fontId="9" fillId="2" borderId="19" xfId="0" applyNumberFormat="1" applyFont="1" applyFill="1" applyBorder="1" applyAlignment="1">
      <alignment horizontal="right" indent="3"/>
    </xf>
    <xf numFmtId="3" fontId="4" fillId="0" borderId="20" xfId="0" applyNumberFormat="1" applyFont="1" applyBorder="1" applyAlignment="1">
      <alignment horizontal="left" vertical="center" wrapText="1"/>
    </xf>
    <xf numFmtId="3" fontId="2" fillId="0" borderId="20" xfId="0" applyNumberFormat="1" applyFont="1" applyBorder="1" applyAlignment="1">
      <alignment horizontal="right" indent="3"/>
    </xf>
    <xf numFmtId="3" fontId="2" fillId="0" borderId="20" xfId="0" applyNumberFormat="1" applyFont="1" applyFill="1" applyBorder="1" applyAlignment="1">
      <alignment horizontal="right" indent="3"/>
    </xf>
    <xf numFmtId="3" fontId="2" fillId="0" borderId="4" xfId="0" applyNumberFormat="1" applyFont="1" applyBorder="1" applyAlignment="1">
      <alignment horizontal="right" indent="3"/>
    </xf>
    <xf numFmtId="3" fontId="2" fillId="0" borderId="5" xfId="0" applyNumberFormat="1" applyFont="1" applyBorder="1" applyAlignment="1">
      <alignment horizontal="right" indent="3"/>
    </xf>
    <xf numFmtId="1" fontId="9" fillId="2" borderId="19" xfId="15" applyNumberFormat="1" applyFont="1" applyFill="1" applyBorder="1" applyAlignment="1">
      <alignment horizontal="right" indent="3"/>
    </xf>
    <xf numFmtId="1" fontId="2" fillId="0" borderId="20" xfId="15" applyNumberFormat="1" applyFont="1" applyFill="1" applyBorder="1" applyAlignment="1">
      <alignment horizontal="right" indent="3"/>
    </xf>
    <xf numFmtId="3" fontId="2" fillId="0" borderId="21" xfId="0" applyNumberFormat="1" applyFont="1" applyBorder="1" applyAlignment="1">
      <alignment horizontal="right" vertical="center" wrapText="1" indent="1"/>
    </xf>
    <xf numFmtId="3" fontId="2" fillId="0" borderId="21" xfId="0" applyNumberFormat="1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2" fillId="0" borderId="23" xfId="20" applyNumberFormat="1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horizontal="left" vertical="center" indent="1"/>
    </xf>
    <xf numFmtId="166" fontId="4" fillId="0" borderId="23" xfId="15" applyNumberFormat="1" applyFont="1" applyFill="1" applyBorder="1" applyAlignment="1">
      <alignment horizontal="right" vertical="center" indent="1"/>
    </xf>
    <xf numFmtId="0" fontId="4" fillId="4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4" xfId="0" applyFont="1" applyFill="1" applyBorder="1"/>
    <xf numFmtId="0" fontId="4" fillId="0" borderId="0" xfId="0" applyFont="1" applyFill="1" applyBorder="1"/>
    <xf numFmtId="3" fontId="2" fillId="0" borderId="0" xfId="0" applyNumberFormat="1" applyFont="1"/>
    <xf numFmtId="9" fontId="2" fillId="0" borderId="0" xfId="15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9" fontId="2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Komma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"/>
          <c:y val="0.06775"/>
          <c:w val="0.43975"/>
          <c:h val="0.8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Figure1!$J$8</c:f>
              <c:strCache>
                <c:ptCount val="1"/>
                <c:pt idx="0">
                  <c:v>Landfilling (DSP_D)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Figure1!$K$7:$M$7</c:f>
              <c:numCache/>
            </c:numRef>
          </c:cat>
          <c:val>
            <c:numRef>
              <c:f>Figure1!$K$8:$M$8</c:f>
              <c:numCache/>
            </c:numRef>
          </c:val>
        </c:ser>
        <c:ser>
          <c:idx val="1"/>
          <c:order val="1"/>
          <c:tx>
            <c:strRef>
              <c:f>Figure1!$J$9</c:f>
              <c:strCache>
                <c:ptCount val="1"/>
                <c:pt idx="0">
                  <c:v>Other disposal (DSP_O)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Figure1!$K$7:$M$7</c:f>
              <c:numCache/>
            </c:numRef>
          </c:cat>
          <c:val>
            <c:numRef>
              <c:f>Figure1!$K$9:$M$9</c:f>
              <c:numCache/>
            </c:numRef>
          </c:val>
        </c:ser>
        <c:ser>
          <c:idx val="2"/>
          <c:order val="2"/>
          <c:tx>
            <c:strRef>
              <c:f>Figure1!$J$10</c:f>
              <c:strCache>
                <c:ptCount val="1"/>
                <c:pt idx="0">
                  <c:v>Incineration (INC)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Figure1!$K$7:$M$7</c:f>
              <c:numCache/>
            </c:numRef>
          </c:cat>
          <c:val>
            <c:numRef>
              <c:f>Figure1!$K$10:$M$10</c:f>
              <c:numCache/>
            </c:numRef>
          </c:val>
        </c:ser>
        <c:ser>
          <c:idx val="4"/>
          <c:order val="3"/>
          <c:tx>
            <c:strRef>
              <c:f>Figure1!$J$11</c:f>
              <c:strCache>
                <c:ptCount val="1"/>
                <c:pt idx="0">
                  <c:v>Energy recovery (RCV_E)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Figure1!$K$7:$M$7</c:f>
              <c:numCache/>
            </c:numRef>
          </c:cat>
          <c:val>
            <c:numRef>
              <c:f>Figure1!$K$11:$M$11</c:f>
              <c:numCache/>
            </c:numRef>
          </c:val>
        </c:ser>
        <c:ser>
          <c:idx val="3"/>
          <c:order val="4"/>
          <c:tx>
            <c:strRef>
              <c:f>Figure1!$J$13</c:f>
              <c:strCache>
                <c:ptCount val="1"/>
                <c:pt idx="0">
                  <c:v>Backfilling (RCV_B)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Figure1!$K$7:$M$7</c:f>
              <c:numCache/>
            </c:numRef>
          </c:cat>
          <c:val>
            <c:numRef>
              <c:f>Figure1!$K$13:$M$13</c:f>
              <c:numCache/>
            </c:numRef>
          </c:val>
        </c:ser>
        <c:ser>
          <c:idx val="5"/>
          <c:order val="5"/>
          <c:tx>
            <c:strRef>
              <c:f>Figure1!$J$14</c:f>
              <c:strCache>
                <c:ptCount val="1"/>
                <c:pt idx="0">
                  <c:v>Recycling (RCV_O)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Figure1!$K$7:$M$7</c:f>
              <c:numCache/>
            </c:numRef>
          </c:cat>
          <c:val>
            <c:numRef>
              <c:f>Figure1!$K$14:$M$14</c:f>
              <c:numCache/>
            </c:numRef>
          </c:val>
        </c:ser>
        <c:overlap val="100"/>
        <c:gapWidth val="80"/>
        <c:axId val="4303729"/>
        <c:axId val="38733562"/>
      </c:barChart>
      <c:catAx>
        <c:axId val="43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33562"/>
        <c:crosses val="autoZero"/>
        <c:auto val="1"/>
        <c:lblOffset val="100"/>
        <c:noMultiLvlLbl val="0"/>
      </c:catAx>
      <c:valAx>
        <c:axId val="38733562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u="none" baseline="0">
                    <a:latin typeface="Calibri"/>
                    <a:ea typeface="Calibri"/>
                    <a:cs typeface="Calibri"/>
                  </a:rPr>
                  <a:t>million tonnes</a:t>
                </a:r>
              </a:p>
            </c:rich>
          </c:tx>
          <c:layout>
            <c:manualLayout>
              <c:xMode val="edge"/>
              <c:yMode val="edge"/>
              <c:x val="0.0135"/>
              <c:y val="0.32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1"/>
        <c:majorTickMark val="out"/>
        <c:minorTickMark val="none"/>
        <c:tickLblPos val="nextTo"/>
        <c:crossAx val="430372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99"/>
          <c:y val="0.32025"/>
          <c:w val="0.3385"/>
          <c:h val="0.3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u="none" baseline="0"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775"/>
          <c:y val="0.02325"/>
          <c:w val="0.47625"/>
          <c:h val="0.86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Figure2!$J$10</c:f>
              <c:strCache>
                <c:ptCount val="1"/>
                <c:pt idx="0">
                  <c:v>Landfilling (DSP_D)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Figure2!$K$7:$M$7</c:f>
              <c:numCache/>
            </c:numRef>
          </c:cat>
          <c:val>
            <c:numRef>
              <c:f>Figure2!$K$10:$M$10</c:f>
              <c:numCache/>
            </c:numRef>
          </c:val>
        </c:ser>
        <c:ser>
          <c:idx val="1"/>
          <c:order val="1"/>
          <c:tx>
            <c:strRef>
              <c:f>Figure2!$J$11</c:f>
              <c:strCache>
                <c:ptCount val="1"/>
                <c:pt idx="0">
                  <c:v>Other disposal (DSP_O)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Figure2!$K$7:$M$7</c:f>
              <c:numCache/>
            </c:numRef>
          </c:cat>
          <c:val>
            <c:numRef>
              <c:f>Figure2!$K$11:$M$11</c:f>
              <c:numCache/>
            </c:numRef>
          </c:val>
        </c:ser>
        <c:ser>
          <c:idx val="2"/>
          <c:order val="2"/>
          <c:tx>
            <c:strRef>
              <c:f>Figure2!$J$12</c:f>
              <c:strCache>
                <c:ptCount val="1"/>
                <c:pt idx="0">
                  <c:v>Incineration (INC)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Figure2!$K$7:$M$7</c:f>
              <c:numCache/>
            </c:numRef>
          </c:cat>
          <c:val>
            <c:numRef>
              <c:f>Figure2!$K$12:$M$12</c:f>
              <c:numCache/>
            </c:numRef>
          </c:val>
        </c:ser>
        <c:ser>
          <c:idx val="4"/>
          <c:order val="3"/>
          <c:tx>
            <c:strRef>
              <c:f>Figure2!$J$13</c:f>
              <c:strCache>
                <c:ptCount val="1"/>
                <c:pt idx="0">
                  <c:v>Energy recovery (RCV_E)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Figure2!$K$7:$M$7</c:f>
              <c:numCache/>
            </c:numRef>
          </c:cat>
          <c:val>
            <c:numRef>
              <c:f>Figure2!$K$13:$M$13</c:f>
              <c:numCache/>
            </c:numRef>
          </c:val>
        </c:ser>
        <c:ser>
          <c:idx val="3"/>
          <c:order val="4"/>
          <c:tx>
            <c:strRef>
              <c:f>Figure2!$J$14</c:f>
              <c:strCache>
                <c:ptCount val="1"/>
                <c:pt idx="0">
                  <c:v>Backfilling (RCV_B)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Figure2!$K$7:$M$7</c:f>
              <c:numCache/>
            </c:numRef>
          </c:cat>
          <c:val>
            <c:numRef>
              <c:f>Figure2!$K$14:$M$14</c:f>
              <c:numCache/>
            </c:numRef>
          </c:val>
        </c:ser>
        <c:ser>
          <c:idx val="5"/>
          <c:order val="5"/>
          <c:tx>
            <c:strRef>
              <c:f>Figure2!$J$15</c:f>
              <c:strCache>
                <c:ptCount val="1"/>
                <c:pt idx="0">
                  <c:v>Recycling (RCV_O)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Figure2!$K$7:$M$7</c:f>
              <c:numCache/>
            </c:numRef>
          </c:cat>
          <c:val>
            <c:numRef>
              <c:f>Figure2!$K$15:$M$15</c:f>
              <c:numCache/>
            </c:numRef>
          </c:val>
        </c:ser>
        <c:overlap val="100"/>
        <c:gapWidth val="80"/>
        <c:axId val="13057739"/>
        <c:axId val="50410788"/>
      </c:barChart>
      <c:catAx>
        <c:axId val="1305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10788"/>
        <c:crosses val="autoZero"/>
        <c:auto val="1"/>
        <c:lblOffset val="100"/>
        <c:noMultiLvlLbl val="0"/>
      </c:catAx>
      <c:valAx>
        <c:axId val="50410788"/>
        <c:scaling>
          <c:orientation val="minMax"/>
          <c:max val="1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13057739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5955"/>
          <c:y val="0.293"/>
          <c:w val="0.385"/>
          <c:h val="0.4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75"/>
          <c:y val="0.0635"/>
          <c:w val="0.72725"/>
          <c:h val="0.58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Figure3!$Q$5</c:f>
              <c:strCache>
                <c:ptCount val="1"/>
                <c:pt idx="0">
                  <c:v>Recycling (RCV_O)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Figure3!$O$6:$O$35</c:f>
              <c:strCache/>
            </c:strRef>
          </c:cat>
          <c:val>
            <c:numRef>
              <c:f>Figure3!$Q$6:$Q$35</c:f>
              <c:numCache/>
            </c:numRef>
          </c:val>
        </c:ser>
        <c:ser>
          <c:idx val="1"/>
          <c:order val="1"/>
          <c:tx>
            <c:strRef>
              <c:f>Figure3!$R$5</c:f>
              <c:strCache>
                <c:ptCount val="1"/>
                <c:pt idx="0">
                  <c:v>Backfilling (RCV_B)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Figure3!$O$6:$O$35</c:f>
              <c:strCache/>
            </c:strRef>
          </c:cat>
          <c:val>
            <c:numRef>
              <c:f>Figure3!$R$6:$R$35</c:f>
              <c:numCache/>
            </c:numRef>
          </c:val>
        </c:ser>
        <c:ser>
          <c:idx val="2"/>
          <c:order val="2"/>
          <c:tx>
            <c:strRef>
              <c:f>Figure3!$S$5</c:f>
              <c:strCache>
                <c:ptCount val="1"/>
                <c:pt idx="0">
                  <c:v>Energy Recovery (RCV_E)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Figure3!$O$6:$O$35</c:f>
              <c:strCache/>
            </c:strRef>
          </c:cat>
          <c:val>
            <c:numRef>
              <c:f>Figure3!$S$6:$S$35</c:f>
              <c:numCache/>
            </c:numRef>
          </c:val>
        </c:ser>
        <c:ser>
          <c:idx val="3"/>
          <c:order val="3"/>
          <c:tx>
            <c:strRef>
              <c:f>Figure3!$T$5</c:f>
              <c:strCache>
                <c:ptCount val="1"/>
                <c:pt idx="0">
                  <c:v>Incineration (INC)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Figure3!$O$6:$O$35</c:f>
              <c:strCache/>
            </c:strRef>
          </c:cat>
          <c:val>
            <c:numRef>
              <c:f>Figure3!$T$6:$T$35</c:f>
              <c:numCache/>
            </c:numRef>
          </c:val>
        </c:ser>
        <c:ser>
          <c:idx val="4"/>
          <c:order val="4"/>
          <c:tx>
            <c:strRef>
              <c:f>Figure3!$U$5</c:f>
              <c:strCache>
                <c:ptCount val="1"/>
                <c:pt idx="0">
                  <c:v>Landfilling (DSP_D)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Figure3!$O$6:$O$35</c:f>
              <c:strCache/>
            </c:strRef>
          </c:cat>
          <c:val>
            <c:numRef>
              <c:f>Figure3!$U$6:$U$35</c:f>
              <c:numCache/>
            </c:numRef>
          </c:val>
        </c:ser>
        <c:ser>
          <c:idx val="5"/>
          <c:order val="5"/>
          <c:tx>
            <c:strRef>
              <c:f>Figure3!$V$5</c:f>
              <c:strCache>
                <c:ptCount val="1"/>
                <c:pt idx="0">
                  <c:v>Other disposal (DSP_O)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Figure3!$O$6:$O$35</c:f>
              <c:strCache/>
            </c:strRef>
          </c:cat>
          <c:val>
            <c:numRef>
              <c:f>Figure3!$V$6:$V$35</c:f>
              <c:numCache/>
            </c:numRef>
          </c:val>
        </c:ser>
        <c:overlap val="100"/>
        <c:axId val="51043909"/>
        <c:axId val="56741998"/>
      </c:barChart>
      <c:catAx>
        <c:axId val="51043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741998"/>
        <c:crosses val="autoZero"/>
        <c:auto val="1"/>
        <c:lblOffset val="100"/>
        <c:noMultiLvlLbl val="0"/>
      </c:catAx>
      <c:valAx>
        <c:axId val="56741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0439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525"/>
          <c:y val="0.933"/>
          <c:w val="0.91475"/>
          <c:h val="0.04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0.0595</cdr:y>
    </cdr:from>
    <cdr:to>
      <cdr:x>0.25125</cdr:x>
      <cdr:y>0.11675</cdr:y>
    </cdr:to>
    <cdr:sp macro="" textlink="">
      <cdr:nvSpPr>
        <cdr:cNvPr id="2" name="Textfeld 1"/>
        <cdr:cNvSpPr txBox="1"/>
      </cdr:nvSpPr>
      <cdr:spPr>
        <a:xfrm>
          <a:off x="885825" y="228600"/>
          <a:ext cx="419100" cy="228600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ctr"/>
          <a:r>
            <a:rPr lang="en-GB" sz="1100"/>
            <a:t>759	</a:t>
          </a:r>
        </a:p>
      </cdr:txBody>
    </cdr:sp>
  </cdr:relSizeAnchor>
  <cdr:relSizeAnchor xmlns:cdr="http://schemas.openxmlformats.org/drawingml/2006/chartDrawing">
    <cdr:from>
      <cdr:x>0.318</cdr:x>
      <cdr:y>0.0715</cdr:y>
    </cdr:from>
    <cdr:to>
      <cdr:x>0.39825</cdr:x>
      <cdr:y>0.12875</cdr:y>
    </cdr:to>
    <cdr:sp macro="" textlink="">
      <cdr:nvSpPr>
        <cdr:cNvPr id="3" name="Textfeld 1"/>
        <cdr:cNvSpPr txBox="1"/>
      </cdr:nvSpPr>
      <cdr:spPr>
        <a:xfrm>
          <a:off x="1657350" y="276225"/>
          <a:ext cx="419100" cy="228600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/>
            <a:t>775	</a:t>
          </a:r>
        </a:p>
      </cdr:txBody>
    </cdr:sp>
  </cdr:relSizeAnchor>
  <cdr:relSizeAnchor xmlns:cdr="http://schemas.openxmlformats.org/drawingml/2006/chartDrawing">
    <cdr:from>
      <cdr:x>0.46375</cdr:x>
      <cdr:y>0.073</cdr:y>
    </cdr:from>
    <cdr:to>
      <cdr:x>0.544</cdr:x>
      <cdr:y>0.13025</cdr:y>
    </cdr:to>
    <cdr:sp macro="" textlink="">
      <cdr:nvSpPr>
        <cdr:cNvPr id="4" name="Textfeld 1"/>
        <cdr:cNvSpPr txBox="1"/>
      </cdr:nvSpPr>
      <cdr:spPr>
        <a:xfrm>
          <a:off x="2419350" y="285750"/>
          <a:ext cx="419100" cy="228600"/>
        </a:xfrm>
        <a:prstGeom prst="rect">
          <a:avLst/>
        </a:prstGeom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/>
            <a:t>773	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6</xdr:row>
      <xdr:rowOff>19050</xdr:rowOff>
    </xdr:from>
    <xdr:to>
      <xdr:col>7</xdr:col>
      <xdr:colOff>38100</xdr:colOff>
      <xdr:row>32</xdr:row>
      <xdr:rowOff>47625</xdr:rowOff>
    </xdr:to>
    <xdr:graphicFrame macro="">
      <xdr:nvGraphicFramePr>
        <xdr:cNvPr id="2" name="Diagramm 1"/>
        <xdr:cNvGraphicFramePr/>
      </xdr:nvGraphicFramePr>
      <xdr:xfrm>
        <a:off x="533400" y="1123950"/>
        <a:ext cx="52292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95250</xdr:rowOff>
    </xdr:from>
    <xdr:to>
      <xdr:col>6</xdr:col>
      <xdr:colOff>342900</xdr:colOff>
      <xdr:row>32</xdr:row>
      <xdr:rowOff>123825</xdr:rowOff>
    </xdr:to>
    <xdr:graphicFrame macro="">
      <xdr:nvGraphicFramePr>
        <xdr:cNvPr id="3" name="Diagramm 2"/>
        <xdr:cNvGraphicFramePr/>
      </xdr:nvGraphicFramePr>
      <xdr:xfrm>
        <a:off x="123825" y="1200150"/>
        <a:ext cx="51816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323850</xdr:rowOff>
    </xdr:from>
    <xdr:to>
      <xdr:col>12</xdr:col>
      <xdr:colOff>600075</xdr:colOff>
      <xdr:row>35</xdr:row>
      <xdr:rowOff>66675</xdr:rowOff>
    </xdr:to>
    <xdr:graphicFrame macro="">
      <xdr:nvGraphicFramePr>
        <xdr:cNvPr id="2" name="Diagramm 1"/>
        <xdr:cNvGraphicFramePr/>
      </xdr:nvGraphicFramePr>
      <xdr:xfrm>
        <a:off x="409575" y="1047750"/>
        <a:ext cx="92773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_2010-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v_wasoper_1_Data"/>
      <sheetName val="Pivot1"/>
      <sheetName val="EU"/>
      <sheetName val="Countries"/>
    </sheetNames>
    <sheetDataSet>
      <sheetData sheetId="0"/>
      <sheetData sheetId="1"/>
      <sheetData sheetId="2">
        <row r="6">
          <cell r="B6">
            <v>2010</v>
          </cell>
          <cell r="C6">
            <v>2012</v>
          </cell>
          <cell r="D6">
            <v>2014</v>
          </cell>
        </row>
        <row r="7">
          <cell r="A7" t="str">
            <v>Landfilling (DSP_D)</v>
          </cell>
          <cell r="B7">
            <v>210.550123</v>
          </cell>
          <cell r="C7">
            <v>210.306509</v>
          </cell>
          <cell r="D7">
            <v>195.540582</v>
          </cell>
        </row>
        <row r="8">
          <cell r="A8" t="str">
            <v>Other disposal (DSP_O)</v>
          </cell>
          <cell r="B8">
            <v>3.45</v>
          </cell>
          <cell r="C8">
            <v>3.7</v>
          </cell>
          <cell r="D8">
            <v>3.19</v>
          </cell>
        </row>
        <row r="9">
          <cell r="A9" t="str">
            <v>Incineration (INC)</v>
          </cell>
          <cell r="B9">
            <v>40.639458</v>
          </cell>
          <cell r="C9">
            <v>36.245684</v>
          </cell>
          <cell r="D9">
            <v>34.005525</v>
          </cell>
        </row>
        <row r="10">
          <cell r="A10" t="str">
            <v>Energy recovery (RCV_E)</v>
          </cell>
          <cell r="B10">
            <v>84.725203</v>
          </cell>
          <cell r="C10">
            <v>98.113394</v>
          </cell>
          <cell r="D10">
            <v>104.613461</v>
          </cell>
        </row>
        <row r="11">
          <cell r="A11" t="str">
            <v>Backfilling (RCV_B)</v>
          </cell>
          <cell r="B11">
            <v>16.03</v>
          </cell>
          <cell r="C11">
            <v>17.24</v>
          </cell>
          <cell r="D11">
            <v>12.91</v>
          </cell>
        </row>
        <row r="12">
          <cell r="A12" t="str">
            <v>Recycling (RCV_O)</v>
          </cell>
          <cell r="B12">
            <v>403.600803</v>
          </cell>
          <cell r="C12">
            <v>409.408298</v>
          </cell>
          <cell r="D12">
            <v>422.922954</v>
          </cell>
        </row>
        <row r="37">
          <cell r="A37" t="str">
            <v>Landfilling (DSP_D)</v>
          </cell>
          <cell r="B37">
            <v>0.28</v>
          </cell>
          <cell r="C37">
            <v>0.27</v>
          </cell>
          <cell r="D37">
            <v>0.25</v>
          </cell>
        </row>
        <row r="38">
          <cell r="A38" t="str">
            <v>Other disposal (DSP_O)</v>
          </cell>
          <cell r="B38">
            <v>0</v>
          </cell>
          <cell r="C38">
            <v>0</v>
          </cell>
          <cell r="D38">
            <v>0</v>
          </cell>
        </row>
        <row r="39">
          <cell r="A39" t="str">
            <v>Incineration (INC)</v>
          </cell>
          <cell r="B39">
            <v>0.05</v>
          </cell>
          <cell r="C39">
            <v>0.05</v>
          </cell>
          <cell r="D39">
            <v>0.04</v>
          </cell>
        </row>
        <row r="40">
          <cell r="A40" t="str">
            <v>Energy recovery (RCV_E)</v>
          </cell>
          <cell r="B40">
            <v>0.11</v>
          </cell>
          <cell r="C40">
            <v>0.13</v>
          </cell>
          <cell r="D40">
            <v>0.14</v>
          </cell>
        </row>
        <row r="41">
          <cell r="A41" t="str">
            <v>Backfilling (RCV_B)</v>
          </cell>
          <cell r="B41">
            <v>0.02</v>
          </cell>
          <cell r="C41">
            <v>0.02</v>
          </cell>
          <cell r="D41">
            <v>0.02</v>
          </cell>
        </row>
        <row r="42">
          <cell r="A42" t="str">
            <v>Recycling (RCV_O)</v>
          </cell>
          <cell r="B42">
            <v>0.53</v>
          </cell>
          <cell r="C42">
            <v>0.53</v>
          </cell>
          <cell r="D42">
            <v>0.55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showGridLines="0" workbookViewId="0" topLeftCell="A1">
      <selection activeCell="B2" sqref="B2:H18"/>
    </sheetView>
  </sheetViews>
  <sheetFormatPr defaultColWidth="11.00390625" defaultRowHeight="15"/>
  <cols>
    <col min="1" max="1" width="7.7109375" style="1" customWidth="1"/>
    <col min="2" max="2" width="24.00390625" style="1" customWidth="1"/>
    <col min="3" max="8" width="12.7109375" style="1" customWidth="1"/>
    <col min="9" max="16384" width="11.00390625" style="1" customWidth="1"/>
  </cols>
  <sheetData>
    <row r="2" ht="15">
      <c r="B2" s="10" t="s">
        <v>62</v>
      </c>
    </row>
    <row r="3" ht="15">
      <c r="B3" s="9" t="s">
        <v>57</v>
      </c>
    </row>
    <row r="5" spans="2:8" ht="15">
      <c r="B5" s="70">
        <v>1</v>
      </c>
      <c r="C5" s="70">
        <v>2</v>
      </c>
      <c r="D5" s="70">
        <v>3</v>
      </c>
      <c r="E5" s="70">
        <v>4</v>
      </c>
      <c r="F5" s="70">
        <v>5</v>
      </c>
      <c r="G5" s="70">
        <v>6</v>
      </c>
      <c r="H5" s="70">
        <v>7</v>
      </c>
    </row>
    <row r="6" spans="2:8" ht="59.85" customHeight="1">
      <c r="B6" s="69" t="s">
        <v>0</v>
      </c>
      <c r="C6" s="72" t="s">
        <v>1</v>
      </c>
      <c r="D6" s="72" t="s">
        <v>14</v>
      </c>
      <c r="E6" s="72" t="s">
        <v>15</v>
      </c>
      <c r="F6" s="72" t="s">
        <v>54</v>
      </c>
      <c r="G6" s="72" t="s">
        <v>2</v>
      </c>
      <c r="H6" s="72" t="s">
        <v>3</v>
      </c>
    </row>
    <row r="7" spans="2:8" ht="14.25" customHeight="1">
      <c r="B7" s="71"/>
      <c r="C7" s="73"/>
      <c r="D7" s="73"/>
      <c r="E7" s="73"/>
      <c r="F7" s="73" t="s">
        <v>4</v>
      </c>
      <c r="G7" s="74" t="s">
        <v>5</v>
      </c>
      <c r="H7" s="73" t="s">
        <v>6</v>
      </c>
    </row>
    <row r="8" spans="2:8" ht="25.15" customHeight="1">
      <c r="B8" s="67" t="s">
        <v>7</v>
      </c>
      <c r="C8" s="66">
        <v>395310</v>
      </c>
      <c r="D8" s="66">
        <v>35761</v>
      </c>
      <c r="E8" s="66">
        <v>8148</v>
      </c>
      <c r="F8" s="66">
        <f>D8-E8</f>
        <v>27613</v>
      </c>
      <c r="G8" s="66">
        <f>C8+F8</f>
        <v>422923</v>
      </c>
      <c r="H8" s="68">
        <f>G8/G$14</f>
        <v>0.5469902299846607</v>
      </c>
    </row>
    <row r="9" spans="2:8" ht="25.15" customHeight="1">
      <c r="B9" s="19" t="s">
        <v>8</v>
      </c>
      <c r="C9" s="20">
        <v>12910</v>
      </c>
      <c r="D9" s="20">
        <v>0</v>
      </c>
      <c r="E9" s="20">
        <v>0</v>
      </c>
      <c r="F9" s="20">
        <f>D9-E9</f>
        <v>0</v>
      </c>
      <c r="G9" s="20">
        <f>C9+F9</f>
        <v>12910</v>
      </c>
      <c r="H9" s="21">
        <f aca="true" t="shared" si="0" ref="H9:H13">G9/G$14</f>
        <v>0.016697232993008116</v>
      </c>
    </row>
    <row r="10" spans="2:8" ht="25.15" customHeight="1">
      <c r="B10" s="19" t="s">
        <v>9</v>
      </c>
      <c r="C10" s="20">
        <v>106130</v>
      </c>
      <c r="D10" s="20">
        <v>919</v>
      </c>
      <c r="E10" s="20">
        <v>2435</v>
      </c>
      <c r="F10" s="20">
        <f aca="true" t="shared" si="1" ref="F10:F13">D10-E10</f>
        <v>-1516</v>
      </c>
      <c r="G10" s="20">
        <f aca="true" t="shared" si="2" ref="G10:G13">C10+F10</f>
        <v>104614</v>
      </c>
      <c r="H10" s="21">
        <f t="shared" si="0"/>
        <v>0.13530320157479092</v>
      </c>
    </row>
    <row r="11" spans="2:10" ht="25.15" customHeight="1">
      <c r="B11" s="19" t="s">
        <v>10</v>
      </c>
      <c r="C11" s="20">
        <v>34110</v>
      </c>
      <c r="D11" s="20">
        <v>21</v>
      </c>
      <c r="E11" s="20">
        <v>126</v>
      </c>
      <c r="F11" s="20">
        <f t="shared" si="1"/>
        <v>-105</v>
      </c>
      <c r="G11" s="20">
        <f t="shared" si="2"/>
        <v>34005</v>
      </c>
      <c r="H11" s="21">
        <f t="shared" si="0"/>
        <v>0.04398058930497606</v>
      </c>
      <c r="I11" s="2"/>
      <c r="J11" s="3"/>
    </row>
    <row r="12" spans="2:8" ht="25.15" customHeight="1">
      <c r="B12" s="19" t="s">
        <v>11</v>
      </c>
      <c r="C12" s="20">
        <v>195710</v>
      </c>
      <c r="D12" s="20">
        <v>306</v>
      </c>
      <c r="E12" s="20">
        <v>476</v>
      </c>
      <c r="F12" s="20">
        <f t="shared" si="1"/>
        <v>-170</v>
      </c>
      <c r="G12" s="20">
        <f t="shared" si="2"/>
        <v>195540</v>
      </c>
      <c r="H12" s="21">
        <f t="shared" si="0"/>
        <v>0.252902938764741</v>
      </c>
    </row>
    <row r="13" spans="2:8" ht="25.15" customHeight="1">
      <c r="B13" s="19" t="s">
        <v>12</v>
      </c>
      <c r="C13" s="20">
        <v>3190</v>
      </c>
      <c r="D13" s="20">
        <v>0</v>
      </c>
      <c r="E13" s="20">
        <v>0</v>
      </c>
      <c r="F13" s="20">
        <f t="shared" si="1"/>
        <v>0</v>
      </c>
      <c r="G13" s="20">
        <f t="shared" si="2"/>
        <v>3190</v>
      </c>
      <c r="H13" s="21">
        <f t="shared" si="0"/>
        <v>0.004125807377823074</v>
      </c>
    </row>
    <row r="14" spans="2:8" ht="25.15" customHeight="1">
      <c r="B14" s="22" t="s">
        <v>13</v>
      </c>
      <c r="C14" s="23">
        <f>SUM(C8:C13)</f>
        <v>747360</v>
      </c>
      <c r="D14" s="23">
        <f aca="true" t="shared" si="3" ref="D14:G14">SUM(D8:D13)</f>
        <v>37007</v>
      </c>
      <c r="E14" s="23">
        <f t="shared" si="3"/>
        <v>11185</v>
      </c>
      <c r="F14" s="23">
        <f t="shared" si="3"/>
        <v>25822</v>
      </c>
      <c r="G14" s="23">
        <f t="shared" si="3"/>
        <v>773182</v>
      </c>
      <c r="H14" s="24">
        <f>SUM(H8:H13)</f>
        <v>0.9999999999999999</v>
      </c>
    </row>
    <row r="16" spans="2:8" ht="15">
      <c r="B16" s="1" t="s">
        <v>55</v>
      </c>
      <c r="C16" s="5"/>
      <c r="D16" s="5"/>
      <c r="E16" s="5"/>
      <c r="F16" s="5"/>
      <c r="G16" s="5"/>
      <c r="H16" s="5"/>
    </row>
    <row r="17" spans="3:8" ht="11.45">
      <c r="C17" s="5"/>
      <c r="D17" s="5"/>
      <c r="E17" s="5"/>
      <c r="F17" s="5"/>
      <c r="G17" s="5"/>
      <c r="H17" s="5"/>
    </row>
    <row r="18" spans="2:8" ht="15">
      <c r="B18" s="11" t="s">
        <v>58</v>
      </c>
      <c r="C18" s="5"/>
      <c r="D18" s="5"/>
      <c r="E18" s="5"/>
      <c r="F18" s="5"/>
      <c r="G18" s="5"/>
      <c r="H18" s="5"/>
    </row>
    <row r="19" spans="2:8" ht="11.45">
      <c r="B19" s="6"/>
      <c r="C19" s="5"/>
      <c r="D19" s="5"/>
      <c r="E19" s="5"/>
      <c r="F19" s="5"/>
      <c r="G19" s="5"/>
      <c r="H19" s="5"/>
    </row>
    <row r="20" spans="2:8" ht="11.45">
      <c r="B20" s="6"/>
      <c r="C20" s="5"/>
      <c r="D20" s="5"/>
      <c r="E20" s="5"/>
      <c r="F20" s="5"/>
      <c r="G20" s="5"/>
      <c r="H20" s="5"/>
    </row>
    <row r="21" spans="2:8" ht="11.45">
      <c r="B21" s="6"/>
      <c r="C21" s="5"/>
      <c r="D21" s="5"/>
      <c r="E21" s="5"/>
      <c r="F21" s="5"/>
      <c r="G21" s="5"/>
      <c r="H21" s="5"/>
    </row>
    <row r="22" spans="2:8" ht="11.45">
      <c r="B22" s="6"/>
      <c r="C22" s="5"/>
      <c r="D22" s="5"/>
      <c r="E22" s="5"/>
      <c r="F22" s="5"/>
      <c r="G22" s="5"/>
      <c r="H22" s="5"/>
    </row>
    <row r="23" spans="2:8" ht="11.45">
      <c r="B23" s="6"/>
      <c r="C23" s="5"/>
      <c r="D23" s="5"/>
      <c r="E23" s="5"/>
      <c r="F23" s="5"/>
      <c r="G23" s="5"/>
      <c r="H23" s="5"/>
    </row>
    <row r="24" spans="2:8" ht="11.45">
      <c r="B24" s="4"/>
      <c r="C24" s="4"/>
      <c r="D24" s="4"/>
      <c r="E24" s="4"/>
      <c r="F24" s="4"/>
      <c r="G24" s="4"/>
      <c r="H24" s="4"/>
    </row>
    <row r="25" spans="2:8" ht="15">
      <c r="B25" s="4"/>
      <c r="C25" s="4"/>
      <c r="D25" s="4"/>
      <c r="E25" s="4"/>
      <c r="F25" s="4"/>
      <c r="G25" s="4"/>
      <c r="H25" s="8"/>
    </row>
    <row r="26" spans="2:8" ht="15">
      <c r="B26" s="4"/>
      <c r="C26" s="4"/>
      <c r="D26" s="4"/>
      <c r="E26" s="4"/>
      <c r="F26" s="4"/>
      <c r="G26" s="4"/>
      <c r="H26" s="8"/>
    </row>
    <row r="27" spans="2:8" ht="15">
      <c r="B27" s="4"/>
      <c r="C27" s="4"/>
      <c r="D27" s="4"/>
      <c r="E27" s="4"/>
      <c r="F27" s="4"/>
      <c r="G27" s="4"/>
      <c r="H27" s="8"/>
    </row>
    <row r="28" spans="2:8" ht="15">
      <c r="B28" s="4"/>
      <c r="C28" s="4"/>
      <c r="D28" s="4"/>
      <c r="E28" s="4"/>
      <c r="F28" s="4"/>
      <c r="G28" s="4"/>
      <c r="H28" s="8"/>
    </row>
    <row r="29" spans="2:8" ht="15">
      <c r="B29" s="4"/>
      <c r="C29" s="4"/>
      <c r="D29" s="4"/>
      <c r="E29" s="4"/>
      <c r="F29" s="4"/>
      <c r="G29" s="4"/>
      <c r="H29" s="8"/>
    </row>
    <row r="30" spans="2:8" ht="15">
      <c r="B30" s="4"/>
      <c r="C30" s="4"/>
      <c r="D30" s="4"/>
      <c r="E30" s="4"/>
      <c r="F30" s="4"/>
      <c r="G30" s="4"/>
      <c r="H30" s="8"/>
    </row>
    <row r="31" spans="2:8" ht="15">
      <c r="B31" s="4"/>
      <c r="C31" s="4"/>
      <c r="D31" s="4"/>
      <c r="E31" s="4"/>
      <c r="F31" s="4"/>
      <c r="G31" s="4"/>
      <c r="H31" s="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35"/>
  <sheetViews>
    <sheetView tabSelected="1" workbookViewId="0" topLeftCell="A1">
      <selection activeCell="K5" sqref="K5"/>
    </sheetView>
  </sheetViews>
  <sheetFormatPr defaultColWidth="11.421875" defaultRowHeight="15"/>
  <cols>
    <col min="1" max="1" width="17.28125" style="1" customWidth="1"/>
    <col min="2" max="9" width="11.421875" style="1" customWidth="1"/>
    <col min="10" max="10" width="28.8515625" style="1" customWidth="1"/>
    <col min="11" max="11" width="6.57421875" style="1" customWidth="1"/>
    <col min="12" max="12" width="7.421875" style="1" customWidth="1"/>
    <col min="13" max="13" width="8.7109375" style="1" customWidth="1"/>
    <col min="14" max="14" width="7.421875" style="1" customWidth="1"/>
    <col min="15" max="16384" width="11.421875" style="1" customWidth="1"/>
  </cols>
  <sheetData>
    <row r="5" ht="15">
      <c r="A5" s="90" t="s">
        <v>72</v>
      </c>
    </row>
    <row r="6" ht="15">
      <c r="G6" s="86"/>
    </row>
    <row r="7" spans="7:13" ht="12">
      <c r="G7" s="89"/>
      <c r="H7" s="87"/>
      <c r="I7" s="87"/>
      <c r="J7" s="85" t="s">
        <v>71</v>
      </c>
      <c r="K7" s="1">
        <v>2010</v>
      </c>
      <c r="L7" s="1">
        <v>2012</v>
      </c>
      <c r="M7" s="1">
        <v>2014</v>
      </c>
    </row>
    <row r="8" spans="10:15" ht="12">
      <c r="J8" s="85" t="s">
        <v>19</v>
      </c>
      <c r="K8" s="87">
        <v>210.550123</v>
      </c>
      <c r="L8" s="87">
        <v>210.306509</v>
      </c>
      <c r="M8" s="87">
        <v>195.540582</v>
      </c>
      <c r="N8" s="87"/>
      <c r="O8" s="88"/>
    </row>
    <row r="9" spans="9:15" ht="12">
      <c r="I9" s="91"/>
      <c r="J9" s="85" t="s">
        <v>12</v>
      </c>
      <c r="K9" s="87">
        <v>3.45</v>
      </c>
      <c r="L9" s="87">
        <v>3.7</v>
      </c>
      <c r="M9" s="87">
        <v>3.19</v>
      </c>
      <c r="N9" s="87"/>
      <c r="O9" s="88"/>
    </row>
    <row r="10" spans="10:15" ht="12">
      <c r="J10" s="85" t="s">
        <v>10</v>
      </c>
      <c r="K10" s="87">
        <v>40.639458</v>
      </c>
      <c r="L10" s="87">
        <v>36.245684</v>
      </c>
      <c r="M10" s="87">
        <v>34.005525</v>
      </c>
      <c r="N10" s="87"/>
      <c r="O10" s="88"/>
    </row>
    <row r="11" spans="10:15" ht="12">
      <c r="J11" s="85" t="s">
        <v>9</v>
      </c>
      <c r="K11" s="87">
        <v>84.725203</v>
      </c>
      <c r="L11" s="87">
        <v>98.113394</v>
      </c>
      <c r="M11" s="87">
        <v>104.613461</v>
      </c>
      <c r="N11" s="87"/>
      <c r="O11" s="88"/>
    </row>
    <row r="12" spans="10:15" ht="12">
      <c r="J12" s="85" t="s">
        <v>75</v>
      </c>
      <c r="K12" s="87">
        <v>125.36466099999998</v>
      </c>
      <c r="L12" s="87">
        <v>134.359078</v>
      </c>
      <c r="M12" s="87">
        <v>138.618986</v>
      </c>
      <c r="N12" s="87"/>
      <c r="O12" s="88"/>
    </row>
    <row r="13" spans="10:15" ht="12">
      <c r="J13" s="85" t="s">
        <v>8</v>
      </c>
      <c r="K13" s="87">
        <v>16.03</v>
      </c>
      <c r="L13" s="87">
        <v>17.24</v>
      </c>
      <c r="M13" s="87">
        <v>12.91</v>
      </c>
      <c r="N13" s="87"/>
      <c r="O13" s="88"/>
    </row>
    <row r="14" spans="10:15" ht="12">
      <c r="J14" s="85" t="s">
        <v>7</v>
      </c>
      <c r="K14" s="87">
        <v>403.600803</v>
      </c>
      <c r="L14" s="87">
        <v>409.408298</v>
      </c>
      <c r="M14" s="87">
        <v>422.922954</v>
      </c>
      <c r="N14" s="87"/>
      <c r="O14" s="88"/>
    </row>
    <row r="15" spans="10:13" ht="12">
      <c r="J15" s="85" t="s">
        <v>73</v>
      </c>
      <c r="K15" s="87">
        <v>758.995587</v>
      </c>
      <c r="L15" s="87">
        <v>775.023885</v>
      </c>
      <c r="M15" s="87">
        <v>773.192522</v>
      </c>
    </row>
    <row r="16" ht="12"/>
    <row r="17" spans="14:15" ht="12">
      <c r="N17" s="87"/>
      <c r="O17" s="88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5" ht="15">
      <c r="A35" s="1" t="s">
        <v>67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52"/>
  <sheetViews>
    <sheetView workbookViewId="0" topLeftCell="A4">
      <selection activeCell="D38" sqref="D38"/>
    </sheetView>
  </sheetViews>
  <sheetFormatPr defaultColWidth="11.421875" defaultRowHeight="15"/>
  <cols>
    <col min="1" max="1" width="17.28125" style="1" customWidth="1"/>
    <col min="2" max="9" width="11.421875" style="1" customWidth="1"/>
    <col min="10" max="10" width="22.7109375" style="1" customWidth="1"/>
    <col min="11" max="11" width="6.57421875" style="1" customWidth="1"/>
    <col min="12" max="12" width="7.421875" style="1" customWidth="1"/>
    <col min="13" max="13" width="8.7109375" style="1" customWidth="1"/>
    <col min="14" max="14" width="7.421875" style="1" customWidth="1"/>
    <col min="15" max="16384" width="11.421875" style="1" customWidth="1"/>
  </cols>
  <sheetData>
    <row r="5" ht="15">
      <c r="A5" s="1" t="s">
        <v>74</v>
      </c>
    </row>
    <row r="6" ht="15">
      <c r="G6" s="86"/>
    </row>
    <row r="7" spans="7:10" ht="15">
      <c r="G7" s="89"/>
      <c r="H7" s="87"/>
      <c r="I7" s="87"/>
      <c r="J7" s="85"/>
    </row>
    <row r="8" spans="10:15" ht="15">
      <c r="J8" s="85"/>
      <c r="K8" s="87"/>
      <c r="L8" s="87"/>
      <c r="M8" s="87"/>
      <c r="N8" s="87"/>
      <c r="O8" s="88"/>
    </row>
    <row r="9" spans="9:15" ht="15">
      <c r="I9" s="91"/>
      <c r="J9" s="85" t="s">
        <v>71</v>
      </c>
      <c r="K9" s="1">
        <v>2010</v>
      </c>
      <c r="L9" s="1">
        <v>2012</v>
      </c>
      <c r="M9" s="1">
        <v>2014</v>
      </c>
      <c r="N9" s="87"/>
      <c r="O9" s="88"/>
    </row>
    <row r="10" spans="10:15" ht="15">
      <c r="J10" s="85" t="s">
        <v>19</v>
      </c>
      <c r="K10" s="88">
        <v>0.28</v>
      </c>
      <c r="L10" s="88">
        <v>0.27</v>
      </c>
      <c r="M10" s="88">
        <v>0.25</v>
      </c>
      <c r="N10" s="87"/>
      <c r="O10" s="88"/>
    </row>
    <row r="11" spans="10:15" ht="15">
      <c r="J11" s="85" t="s">
        <v>12</v>
      </c>
      <c r="K11" s="88">
        <v>0</v>
      </c>
      <c r="L11" s="88">
        <v>0</v>
      </c>
      <c r="M11" s="88">
        <v>0</v>
      </c>
      <c r="N11" s="87"/>
      <c r="O11" s="88"/>
    </row>
    <row r="12" spans="10:15" ht="15">
      <c r="J12" s="85" t="s">
        <v>10</v>
      </c>
      <c r="K12" s="88">
        <v>0.05</v>
      </c>
      <c r="L12" s="88">
        <v>0.05</v>
      </c>
      <c r="M12" s="88">
        <v>0.04</v>
      </c>
      <c r="N12" s="87"/>
      <c r="O12" s="88"/>
    </row>
    <row r="13" spans="10:15" ht="15">
      <c r="J13" s="85" t="s">
        <v>9</v>
      </c>
      <c r="K13" s="88">
        <v>0.11</v>
      </c>
      <c r="L13" s="88">
        <v>0.13</v>
      </c>
      <c r="M13" s="88">
        <v>0.14</v>
      </c>
      <c r="N13" s="87"/>
      <c r="O13" s="88"/>
    </row>
    <row r="14" spans="10:15" ht="15">
      <c r="J14" s="85" t="s">
        <v>8</v>
      </c>
      <c r="K14" s="88">
        <v>0.02</v>
      </c>
      <c r="L14" s="88">
        <v>0.02</v>
      </c>
      <c r="M14" s="88">
        <v>0.02</v>
      </c>
      <c r="N14" s="87"/>
      <c r="O14" s="88"/>
    </row>
    <row r="15" spans="10:13" ht="15">
      <c r="J15" s="85" t="s">
        <v>7</v>
      </c>
      <c r="K15" s="88">
        <v>0.53</v>
      </c>
      <c r="L15" s="88">
        <v>0.53</v>
      </c>
      <c r="M15" s="88">
        <v>0.55</v>
      </c>
    </row>
    <row r="16" spans="11:13" ht="15">
      <c r="K16" s="92"/>
      <c r="L16" s="92"/>
      <c r="M16" s="92"/>
    </row>
    <row r="17" spans="14:15" ht="15">
      <c r="N17" s="87"/>
      <c r="O17" s="88"/>
    </row>
    <row r="35" ht="15">
      <c r="A35" s="1" t="s">
        <v>67</v>
      </c>
    </row>
    <row r="52" ht="15">
      <c r="C52" s="1">
        <v>100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workbookViewId="0" topLeftCell="A1">
      <selection activeCell="B37" sqref="B37"/>
    </sheetView>
  </sheetViews>
  <sheetFormatPr defaultColWidth="11.00390625" defaultRowHeight="15"/>
  <cols>
    <col min="1" max="1" width="7.7109375" style="1" customWidth="1"/>
    <col min="2" max="2" width="18.140625" style="1" customWidth="1"/>
    <col min="3" max="16384" width="11.00390625" style="1" customWidth="1"/>
  </cols>
  <sheetData>
    <row r="2" ht="15">
      <c r="B2" s="18" t="s">
        <v>65</v>
      </c>
    </row>
    <row r="3" ht="15">
      <c r="B3" s="9" t="s">
        <v>56</v>
      </c>
    </row>
    <row r="5" spans="2:9" ht="17.65" customHeight="1">
      <c r="B5" s="75"/>
      <c r="C5" s="77" t="s">
        <v>16</v>
      </c>
      <c r="D5" s="79" t="s">
        <v>17</v>
      </c>
      <c r="E5" s="79"/>
      <c r="F5" s="79"/>
      <c r="G5" s="79"/>
      <c r="H5" s="79"/>
      <c r="I5" s="79"/>
    </row>
    <row r="6" spans="2:9" ht="36">
      <c r="B6" s="76"/>
      <c r="C6" s="78"/>
      <c r="D6" s="25" t="s">
        <v>7</v>
      </c>
      <c r="E6" s="25" t="s">
        <v>8</v>
      </c>
      <c r="F6" s="25" t="s">
        <v>18</v>
      </c>
      <c r="G6" s="25" t="s">
        <v>10</v>
      </c>
      <c r="H6" s="25" t="s">
        <v>19</v>
      </c>
      <c r="I6" s="25" t="s">
        <v>12</v>
      </c>
    </row>
    <row r="7" spans="2:9" ht="12.2" customHeight="1">
      <c r="B7" s="12" t="s">
        <v>20</v>
      </c>
      <c r="C7" s="28">
        <v>773192.522</v>
      </c>
      <c r="D7" s="13">
        <v>422922.954</v>
      </c>
      <c r="E7" s="13">
        <v>12910</v>
      </c>
      <c r="F7" s="13">
        <v>104613.461</v>
      </c>
      <c r="G7" s="13">
        <v>34005.525</v>
      </c>
      <c r="H7" s="13">
        <v>3190</v>
      </c>
      <c r="I7" s="13">
        <v>195540.582</v>
      </c>
    </row>
    <row r="8" spans="2:9" ht="12.2" customHeight="1">
      <c r="B8" s="26" t="s">
        <v>21</v>
      </c>
      <c r="C8" s="29">
        <v>34761.468</v>
      </c>
      <c r="D8" s="27">
        <v>27148.403</v>
      </c>
      <c r="E8" s="27">
        <v>0</v>
      </c>
      <c r="F8" s="27">
        <v>4645.3</v>
      </c>
      <c r="G8" s="27">
        <v>1790.874</v>
      </c>
      <c r="H8" s="27">
        <v>0</v>
      </c>
      <c r="I8" s="27">
        <v>1176.89</v>
      </c>
    </row>
    <row r="9" spans="2:9" ht="12.2" customHeight="1">
      <c r="B9" s="16" t="s">
        <v>22</v>
      </c>
      <c r="C9" s="30">
        <v>16794.167</v>
      </c>
      <c r="D9" s="14">
        <v>2829.009</v>
      </c>
      <c r="E9" s="14">
        <v>0</v>
      </c>
      <c r="F9" s="14">
        <v>201.992</v>
      </c>
      <c r="G9" s="14">
        <v>18.556</v>
      </c>
      <c r="H9" s="14">
        <v>44.211</v>
      </c>
      <c r="I9" s="14">
        <v>13700.4</v>
      </c>
    </row>
    <row r="10" spans="2:9" ht="12.2" customHeight="1">
      <c r="B10" s="16" t="s">
        <v>23</v>
      </c>
      <c r="C10" s="30">
        <v>12127.94</v>
      </c>
      <c r="D10" s="14">
        <v>7249.479</v>
      </c>
      <c r="E10" s="14">
        <v>1068.666</v>
      </c>
      <c r="F10" s="14">
        <v>1064.39</v>
      </c>
      <c r="G10" s="14">
        <v>76.829</v>
      </c>
      <c r="H10" s="14">
        <v>16.191</v>
      </c>
      <c r="I10" s="14">
        <v>2652.384</v>
      </c>
    </row>
    <row r="11" spans="2:9" ht="12.2" customHeight="1">
      <c r="B11" s="16" t="s">
        <v>24</v>
      </c>
      <c r="C11" s="30">
        <v>8698.259</v>
      </c>
      <c r="D11" s="14">
        <v>5158.959</v>
      </c>
      <c r="E11" s="14">
        <v>0</v>
      </c>
      <c r="F11" s="14">
        <v>3119.968</v>
      </c>
      <c r="G11" s="14">
        <v>9.359</v>
      </c>
      <c r="H11" s="14">
        <v>88.967</v>
      </c>
      <c r="I11" s="14">
        <v>321.006</v>
      </c>
    </row>
    <row r="12" spans="2:9" ht="12.2" customHeight="1">
      <c r="B12" s="16" t="s">
        <v>63</v>
      </c>
      <c r="C12" s="30">
        <v>137499.357</v>
      </c>
      <c r="D12" s="14">
        <v>73579.386</v>
      </c>
      <c r="E12" s="14">
        <v>7573.913</v>
      </c>
      <c r="F12" s="14">
        <v>32488.902</v>
      </c>
      <c r="G12" s="14">
        <v>10780.136</v>
      </c>
      <c r="H12" s="14">
        <v>13066.628</v>
      </c>
      <c r="I12" s="14">
        <v>10.392</v>
      </c>
    </row>
    <row r="13" spans="2:9" ht="12.2" customHeight="1">
      <c r="B13" s="16" t="s">
        <v>25</v>
      </c>
      <c r="C13" s="30">
        <v>11678.596</v>
      </c>
      <c r="D13" s="14">
        <v>2187.242</v>
      </c>
      <c r="E13" s="14">
        <v>4.132</v>
      </c>
      <c r="F13" s="14">
        <v>471.703</v>
      </c>
      <c r="G13" s="14">
        <v>0.004</v>
      </c>
      <c r="H13" s="14">
        <v>0</v>
      </c>
      <c r="I13" s="14">
        <v>9015.511</v>
      </c>
    </row>
    <row r="14" spans="2:9" ht="12.2" customHeight="1">
      <c r="B14" s="16" t="s">
        <v>26</v>
      </c>
      <c r="C14" s="30">
        <v>4731.258</v>
      </c>
      <c r="D14" s="14">
        <v>2082.059</v>
      </c>
      <c r="E14" s="14">
        <v>369.388</v>
      </c>
      <c r="F14" s="14">
        <v>948.295</v>
      </c>
      <c r="G14" s="14">
        <v>119.35</v>
      </c>
      <c r="H14" s="14">
        <v>56.846</v>
      </c>
      <c r="I14" s="14">
        <v>1155.32</v>
      </c>
    </row>
    <row r="15" spans="2:9" ht="12.2" customHeight="1">
      <c r="B15" s="16" t="s">
        <v>27</v>
      </c>
      <c r="C15" s="30">
        <v>17608.123</v>
      </c>
      <c r="D15" s="14">
        <v>1823.304</v>
      </c>
      <c r="E15" s="14">
        <v>3.414</v>
      </c>
      <c r="F15" s="14">
        <v>120.225</v>
      </c>
      <c r="G15" s="14">
        <v>21.934</v>
      </c>
      <c r="H15" s="14">
        <v>1322.927</v>
      </c>
      <c r="I15" s="14">
        <v>14316.319</v>
      </c>
    </row>
    <row r="16" spans="2:9" ht="12.2" customHeight="1">
      <c r="B16" s="16" t="s">
        <v>28</v>
      </c>
      <c r="C16" s="30">
        <v>54665.958</v>
      </c>
      <c r="D16" s="14">
        <v>25121.451</v>
      </c>
      <c r="E16" s="14">
        <v>31.481</v>
      </c>
      <c r="F16" s="14">
        <v>3742.549</v>
      </c>
      <c r="G16" s="14">
        <v>8.379</v>
      </c>
      <c r="H16" s="14">
        <v>2.373</v>
      </c>
      <c r="I16" s="14">
        <v>25759.726</v>
      </c>
    </row>
    <row r="17" spans="2:9" ht="12.2" customHeight="1">
      <c r="B17" s="16" t="s">
        <v>29</v>
      </c>
      <c r="C17" s="30">
        <v>86419.251</v>
      </c>
      <c r="D17" s="14">
        <v>46451.004</v>
      </c>
      <c r="E17" s="14">
        <v>0</v>
      </c>
      <c r="F17" s="14">
        <v>13502.912</v>
      </c>
      <c r="G17" s="14">
        <v>5869.608</v>
      </c>
      <c r="H17" s="14">
        <v>794.974</v>
      </c>
      <c r="I17" s="14">
        <v>19800.753</v>
      </c>
    </row>
    <row r="18" spans="2:9" ht="12.2" customHeight="1">
      <c r="B18" s="16" t="s">
        <v>30</v>
      </c>
      <c r="C18" s="30">
        <v>3022.945</v>
      </c>
      <c r="D18" s="14">
        <v>1515.784</v>
      </c>
      <c r="E18" s="14">
        <v>2.298</v>
      </c>
      <c r="F18" s="14">
        <v>53.523</v>
      </c>
      <c r="G18" s="14">
        <v>10.69</v>
      </c>
      <c r="H18" s="14">
        <v>12.465</v>
      </c>
      <c r="I18" s="14">
        <v>1428.185</v>
      </c>
    </row>
    <row r="19" spans="2:9" ht="12.2" customHeight="1">
      <c r="B19" s="16" t="s">
        <v>31</v>
      </c>
      <c r="C19" s="30">
        <v>78774.654</v>
      </c>
      <c r="D19" s="14">
        <v>52964.332</v>
      </c>
      <c r="E19" s="14">
        <v>0.138</v>
      </c>
      <c r="F19" s="14">
        <v>2378.61</v>
      </c>
      <c r="G19" s="14">
        <v>6780.433</v>
      </c>
      <c r="H19" s="14">
        <v>0</v>
      </c>
      <c r="I19" s="14">
        <v>16651.141</v>
      </c>
    </row>
    <row r="20" spans="2:9" ht="12.2" customHeight="1">
      <c r="B20" s="16" t="s">
        <v>32</v>
      </c>
      <c r="C20" s="30">
        <v>763.546</v>
      </c>
      <c r="D20" s="14">
        <v>286.898</v>
      </c>
      <c r="E20" s="14">
        <v>8.72</v>
      </c>
      <c r="F20" s="14">
        <v>19.826</v>
      </c>
      <c r="G20" s="14">
        <v>0.058</v>
      </c>
      <c r="H20" s="14">
        <v>0</v>
      </c>
      <c r="I20" s="14">
        <v>448.045</v>
      </c>
    </row>
    <row r="21" spans="2:9" ht="12.2" customHeight="1">
      <c r="B21" s="16" t="s">
        <v>33</v>
      </c>
      <c r="C21" s="30">
        <v>2050.567</v>
      </c>
      <c r="D21" s="14">
        <v>1246.203</v>
      </c>
      <c r="E21" s="14">
        <v>5.055</v>
      </c>
      <c r="F21" s="14">
        <v>141.694</v>
      </c>
      <c r="G21" s="14">
        <v>0.232</v>
      </c>
      <c r="H21" s="14">
        <v>125.209</v>
      </c>
      <c r="I21" s="14">
        <v>532.171</v>
      </c>
    </row>
    <row r="22" spans="2:9" ht="12.2" customHeight="1">
      <c r="B22" s="16" t="s">
        <v>34</v>
      </c>
      <c r="C22" s="30">
        <v>2205.055</v>
      </c>
      <c r="D22" s="14">
        <v>1253.635</v>
      </c>
      <c r="E22" s="14">
        <v>0</v>
      </c>
      <c r="F22" s="14">
        <v>110.092</v>
      </c>
      <c r="G22" s="14">
        <v>2.358</v>
      </c>
      <c r="H22" s="14">
        <v>10.495</v>
      </c>
      <c r="I22" s="14">
        <v>828.476</v>
      </c>
    </row>
    <row r="23" spans="2:9" ht="12.2" customHeight="1">
      <c r="B23" s="16" t="s">
        <v>35</v>
      </c>
      <c r="C23" s="30">
        <v>735.113</v>
      </c>
      <c r="D23" s="14">
        <v>458.196</v>
      </c>
      <c r="E23" s="14">
        <v>0</v>
      </c>
      <c r="F23" s="14">
        <v>231.339</v>
      </c>
      <c r="G23" s="14">
        <v>0</v>
      </c>
      <c r="H23" s="14">
        <v>0</v>
      </c>
      <c r="I23" s="14">
        <v>45.578</v>
      </c>
    </row>
    <row r="24" spans="2:9" ht="12.2" customHeight="1">
      <c r="B24" s="16" t="s">
        <v>36</v>
      </c>
      <c r="C24" s="30">
        <v>10331.617</v>
      </c>
      <c r="D24" s="14">
        <v>4175.735</v>
      </c>
      <c r="E24" s="14">
        <v>0</v>
      </c>
      <c r="F24" s="14">
        <v>1267.199</v>
      </c>
      <c r="G24" s="14">
        <v>89.718</v>
      </c>
      <c r="H24" s="14">
        <v>0</v>
      </c>
      <c r="I24" s="14">
        <v>4798.966</v>
      </c>
    </row>
    <row r="25" spans="2:9" ht="12.2" customHeight="1">
      <c r="B25" s="16" t="s">
        <v>37</v>
      </c>
      <c r="C25" s="30">
        <v>336.876</v>
      </c>
      <c r="D25" s="14">
        <v>100.984</v>
      </c>
      <c r="E25" s="14">
        <v>0.275</v>
      </c>
      <c r="F25" s="14">
        <v>0.4</v>
      </c>
      <c r="G25" s="14">
        <v>6.997</v>
      </c>
      <c r="H25" s="14">
        <v>0</v>
      </c>
      <c r="I25" s="14">
        <v>228.22</v>
      </c>
    </row>
    <row r="26" spans="2:9" ht="12.2" customHeight="1">
      <c r="B26" s="16" t="s">
        <v>38</v>
      </c>
      <c r="C26" s="30">
        <v>45605.663</v>
      </c>
      <c r="D26" s="14">
        <v>33047.829</v>
      </c>
      <c r="E26" s="14">
        <v>0</v>
      </c>
      <c r="F26" s="14">
        <v>10295.201</v>
      </c>
      <c r="G26" s="14">
        <v>1137.254</v>
      </c>
      <c r="H26" s="14">
        <v>43.824</v>
      </c>
      <c r="I26" s="14">
        <v>1081.555</v>
      </c>
    </row>
    <row r="27" spans="2:9" ht="12.2" customHeight="1">
      <c r="B27" s="16" t="s">
        <v>39</v>
      </c>
      <c r="C27" s="30">
        <v>12582.812</v>
      </c>
      <c r="D27" s="14">
        <v>7815.2</v>
      </c>
      <c r="E27" s="14">
        <v>45.413</v>
      </c>
      <c r="F27" s="14">
        <v>3179.26</v>
      </c>
      <c r="G27" s="14">
        <v>80.829</v>
      </c>
      <c r="H27" s="14">
        <v>0</v>
      </c>
      <c r="I27" s="14">
        <v>1462.11</v>
      </c>
    </row>
    <row r="28" spans="2:9" ht="12.2" customHeight="1">
      <c r="B28" s="16" t="s">
        <v>40</v>
      </c>
      <c r="C28" s="30">
        <v>78125.133</v>
      </c>
      <c r="D28" s="14">
        <v>47056.304</v>
      </c>
      <c r="E28" s="14">
        <v>4356.952</v>
      </c>
      <c r="F28" s="14">
        <v>5396.697</v>
      </c>
      <c r="G28" s="14">
        <v>671.509</v>
      </c>
      <c r="H28" s="14">
        <v>34.12</v>
      </c>
      <c r="I28" s="14">
        <v>20609.551</v>
      </c>
    </row>
    <row r="29" spans="2:9" ht="12.2" customHeight="1">
      <c r="B29" s="16" t="s">
        <v>41</v>
      </c>
      <c r="C29" s="30">
        <v>9322.868</v>
      </c>
      <c r="D29" s="14">
        <v>4965.669</v>
      </c>
      <c r="E29" s="14">
        <v>0</v>
      </c>
      <c r="F29" s="14">
        <v>470.772</v>
      </c>
      <c r="G29" s="14">
        <v>998.123</v>
      </c>
      <c r="H29" s="14">
        <v>0</v>
      </c>
      <c r="I29" s="14">
        <v>2888.304</v>
      </c>
    </row>
    <row r="30" spans="2:9" ht="12.2" customHeight="1">
      <c r="B30" s="16" t="s">
        <v>42</v>
      </c>
      <c r="C30" s="30">
        <v>21386.616</v>
      </c>
      <c r="D30" s="14">
        <v>6818.831</v>
      </c>
      <c r="E30" s="14">
        <v>22.426</v>
      </c>
      <c r="F30" s="14">
        <v>2266.176</v>
      </c>
      <c r="G30" s="14">
        <v>67.884</v>
      </c>
      <c r="H30" s="14">
        <v>556.166</v>
      </c>
      <c r="I30" s="14">
        <v>11655.133</v>
      </c>
    </row>
    <row r="31" spans="2:9" ht="12.2" customHeight="1">
      <c r="B31" s="16" t="s">
        <v>43</v>
      </c>
      <c r="C31" s="30">
        <v>2558.701</v>
      </c>
      <c r="D31" s="14">
        <v>1907.078</v>
      </c>
      <c r="E31" s="14">
        <v>0.267</v>
      </c>
      <c r="F31" s="14">
        <v>364.519</v>
      </c>
      <c r="G31" s="14">
        <v>38.722</v>
      </c>
      <c r="H31" s="14">
        <v>0</v>
      </c>
      <c r="I31" s="14">
        <v>248.115</v>
      </c>
    </row>
    <row r="32" spans="2:9" ht="12.2" customHeight="1">
      <c r="B32" s="16" t="s">
        <v>44</v>
      </c>
      <c r="C32" s="30">
        <v>4992.741</v>
      </c>
      <c r="D32" s="14">
        <v>2019.653</v>
      </c>
      <c r="E32" s="14">
        <v>0</v>
      </c>
      <c r="F32" s="14">
        <v>311.708</v>
      </c>
      <c r="G32" s="14">
        <v>58.789</v>
      </c>
      <c r="H32" s="14">
        <v>42.605</v>
      </c>
      <c r="I32" s="14">
        <v>2559.986</v>
      </c>
    </row>
    <row r="33" spans="2:9" ht="12.2" customHeight="1">
      <c r="B33" s="16" t="s">
        <v>45</v>
      </c>
      <c r="C33" s="30">
        <v>11067.744</v>
      </c>
      <c r="D33" s="14">
        <v>4514.21</v>
      </c>
      <c r="E33" s="14">
        <v>0</v>
      </c>
      <c r="F33" s="14">
        <v>4212.467</v>
      </c>
      <c r="G33" s="14">
        <v>485.54</v>
      </c>
      <c r="H33" s="14">
        <v>24.965</v>
      </c>
      <c r="I33" s="14">
        <v>1830.562</v>
      </c>
    </row>
    <row r="34" spans="2:9" ht="12.2" customHeight="1">
      <c r="B34" s="16" t="s">
        <v>46</v>
      </c>
      <c r="C34" s="30">
        <v>16254.955</v>
      </c>
      <c r="D34" s="14">
        <v>8290.013</v>
      </c>
      <c r="E34" s="14">
        <v>16.496</v>
      </c>
      <c r="F34" s="14">
        <v>6425.984</v>
      </c>
      <c r="G34" s="14">
        <v>100.124</v>
      </c>
      <c r="H34" s="14">
        <v>3.083</v>
      </c>
      <c r="I34" s="14">
        <v>1419.256</v>
      </c>
    </row>
    <row r="35" spans="2:9" ht="12.2" customHeight="1">
      <c r="B35" s="17" t="s">
        <v>47</v>
      </c>
      <c r="C35" s="31">
        <v>83205.594</v>
      </c>
      <c r="D35" s="15">
        <v>49105.135</v>
      </c>
      <c r="E35" s="15">
        <v>525.286</v>
      </c>
      <c r="F35" s="15">
        <v>2830.647</v>
      </c>
      <c r="G35" s="15">
        <v>7554.478</v>
      </c>
      <c r="H35" s="15">
        <v>0</v>
      </c>
      <c r="I35" s="15">
        <v>23190.044</v>
      </c>
    </row>
    <row r="37" ht="15">
      <c r="B37" s="1" t="s">
        <v>64</v>
      </c>
    </row>
    <row r="38" ht="15">
      <c r="B38" s="11" t="s">
        <v>59</v>
      </c>
    </row>
  </sheetData>
  <mergeCells count="3">
    <mergeCell ref="B5:B6"/>
    <mergeCell ref="C5:C6"/>
    <mergeCell ref="D5:I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37"/>
  <sheetViews>
    <sheetView showGridLines="0" workbookViewId="0" topLeftCell="A4">
      <selection activeCell="B37" sqref="B37"/>
    </sheetView>
  </sheetViews>
  <sheetFormatPr defaultColWidth="11.00390625" defaultRowHeight="15"/>
  <cols>
    <col min="1" max="1" width="6.00390625" style="7" customWidth="1"/>
    <col min="2" max="2" width="16.28125" style="1" customWidth="1"/>
    <col min="3" max="9" width="11.57421875" style="1" customWidth="1"/>
    <col min="10" max="14" width="11.00390625" style="1" customWidth="1"/>
    <col min="15" max="15" width="16.8515625" style="1" customWidth="1"/>
    <col min="16" max="16384" width="11.00390625" style="1" customWidth="1"/>
  </cols>
  <sheetData>
    <row r="3" ht="15">
      <c r="B3" s="18" t="s">
        <v>69</v>
      </c>
    </row>
    <row r="4" ht="15">
      <c r="B4" s="1" t="s">
        <v>61</v>
      </c>
    </row>
    <row r="5" spans="14:22" ht="36">
      <c r="N5" s="62"/>
      <c r="O5" s="64"/>
      <c r="P5" s="65" t="s">
        <v>16</v>
      </c>
      <c r="Q5" s="64" t="s">
        <v>7</v>
      </c>
      <c r="R5" s="64" t="s">
        <v>8</v>
      </c>
      <c r="S5" s="64" t="s">
        <v>18</v>
      </c>
      <c r="T5" s="64" t="s">
        <v>10</v>
      </c>
      <c r="U5" s="64" t="s">
        <v>19</v>
      </c>
      <c r="V5" s="64" t="s">
        <v>12</v>
      </c>
    </row>
    <row r="6" spans="14:22" ht="15">
      <c r="N6" s="62"/>
      <c r="O6" s="63" t="s">
        <v>20</v>
      </c>
      <c r="P6" s="60">
        <v>1523</v>
      </c>
      <c r="Q6" s="60">
        <v>833</v>
      </c>
      <c r="R6" s="60">
        <v>25</v>
      </c>
      <c r="S6" s="60">
        <v>206</v>
      </c>
      <c r="T6" s="60">
        <v>67</v>
      </c>
      <c r="U6" s="60">
        <v>385</v>
      </c>
      <c r="V6" s="60">
        <v>6</v>
      </c>
    </row>
    <row r="7" spans="14:22" ht="15">
      <c r="N7" s="62"/>
      <c r="O7" s="63"/>
      <c r="P7" s="60"/>
      <c r="Q7" s="60"/>
      <c r="R7" s="60"/>
      <c r="S7" s="60"/>
      <c r="T7" s="60"/>
      <c r="U7" s="60"/>
      <c r="V7" s="60"/>
    </row>
    <row r="8" spans="14:22" ht="15">
      <c r="N8" s="62"/>
      <c r="O8" s="61" t="s">
        <v>21</v>
      </c>
      <c r="P8" s="60">
        <v>3101</v>
      </c>
      <c r="Q8" s="60">
        <v>2422</v>
      </c>
      <c r="R8" s="60">
        <v>0</v>
      </c>
      <c r="S8" s="60">
        <v>414</v>
      </c>
      <c r="T8" s="60">
        <v>160</v>
      </c>
      <c r="U8" s="60">
        <v>105</v>
      </c>
      <c r="V8" s="60">
        <v>0</v>
      </c>
    </row>
    <row r="9" spans="14:22" ht="15">
      <c r="N9" s="62"/>
      <c r="O9" s="61" t="s">
        <v>38</v>
      </c>
      <c r="P9" s="60">
        <v>2704</v>
      </c>
      <c r="Q9" s="60">
        <v>1960</v>
      </c>
      <c r="R9" s="60">
        <v>0</v>
      </c>
      <c r="S9" s="60">
        <v>610</v>
      </c>
      <c r="T9" s="60">
        <v>67</v>
      </c>
      <c r="U9" s="60">
        <v>64</v>
      </c>
      <c r="V9" s="60">
        <v>3</v>
      </c>
    </row>
    <row r="10" spans="14:22" ht="15">
      <c r="N10" s="62"/>
      <c r="O10" s="61" t="s">
        <v>25</v>
      </c>
      <c r="P10" s="60">
        <v>8884</v>
      </c>
      <c r="Q10" s="60">
        <v>1664</v>
      </c>
      <c r="R10" s="60">
        <v>3</v>
      </c>
      <c r="S10" s="60">
        <v>359</v>
      </c>
      <c r="T10" s="60">
        <v>0</v>
      </c>
      <c r="U10" s="60">
        <v>6858</v>
      </c>
      <c r="V10" s="60">
        <v>0</v>
      </c>
    </row>
    <row r="11" spans="14:22" ht="15">
      <c r="N11" s="62"/>
      <c r="O11" s="61" t="s">
        <v>40</v>
      </c>
      <c r="P11" s="60">
        <v>2055</v>
      </c>
      <c r="Q11" s="60">
        <v>1238</v>
      </c>
      <c r="R11" s="60">
        <v>115</v>
      </c>
      <c r="S11" s="60">
        <v>142</v>
      </c>
      <c r="T11" s="60">
        <v>18</v>
      </c>
      <c r="U11" s="60">
        <v>542</v>
      </c>
      <c r="V11" s="60">
        <v>1</v>
      </c>
    </row>
    <row r="12" spans="14:22" ht="15">
      <c r="N12" s="62"/>
      <c r="O12" s="61" t="s">
        <v>43</v>
      </c>
      <c r="P12" s="60">
        <v>1241</v>
      </c>
      <c r="Q12" s="60">
        <v>925</v>
      </c>
      <c r="R12" s="60">
        <v>0</v>
      </c>
      <c r="S12" s="60">
        <v>177</v>
      </c>
      <c r="T12" s="60">
        <v>19</v>
      </c>
      <c r="U12" s="60">
        <v>120</v>
      </c>
      <c r="V12" s="60">
        <v>0</v>
      </c>
    </row>
    <row r="13" spans="14:22" ht="15">
      <c r="N13" s="62"/>
      <c r="O13" s="61" t="s">
        <v>63</v>
      </c>
      <c r="P13" s="60">
        <v>1710</v>
      </c>
      <c r="Q13" s="60">
        <v>915</v>
      </c>
      <c r="R13" s="60">
        <v>94</v>
      </c>
      <c r="S13" s="60">
        <v>404</v>
      </c>
      <c r="T13" s="60">
        <v>134</v>
      </c>
      <c r="U13" s="60">
        <v>163</v>
      </c>
      <c r="V13" s="60">
        <v>0</v>
      </c>
    </row>
    <row r="14" spans="14:22" ht="15">
      <c r="N14" s="62"/>
      <c r="O14" s="61" t="s">
        <v>39</v>
      </c>
      <c r="P14" s="60">
        <v>1473</v>
      </c>
      <c r="Q14" s="60">
        <v>915</v>
      </c>
      <c r="R14" s="60">
        <v>5</v>
      </c>
      <c r="S14" s="60">
        <v>372</v>
      </c>
      <c r="T14" s="60">
        <v>9</v>
      </c>
      <c r="U14" s="60">
        <v>171</v>
      </c>
      <c r="V14" s="60">
        <v>0</v>
      </c>
    </row>
    <row r="15" spans="14:22" ht="15">
      <c r="N15" s="62"/>
      <c r="O15" s="61" t="s">
        <v>24</v>
      </c>
      <c r="P15" s="60">
        <v>1541</v>
      </c>
      <c r="Q15" s="60">
        <v>914</v>
      </c>
      <c r="R15" s="60">
        <v>0</v>
      </c>
      <c r="S15" s="60">
        <v>553</v>
      </c>
      <c r="T15" s="60">
        <v>2</v>
      </c>
      <c r="U15" s="60">
        <v>57</v>
      </c>
      <c r="V15" s="60">
        <v>16</v>
      </c>
    </row>
    <row r="16" spans="14:22" ht="15">
      <c r="N16" s="62"/>
      <c r="O16" s="61" t="s">
        <v>31</v>
      </c>
      <c r="P16" s="60">
        <v>1296</v>
      </c>
      <c r="Q16" s="60">
        <v>871</v>
      </c>
      <c r="R16" s="60">
        <v>0</v>
      </c>
      <c r="S16" s="60">
        <v>39</v>
      </c>
      <c r="T16" s="60">
        <v>112</v>
      </c>
      <c r="U16" s="60">
        <v>274</v>
      </c>
      <c r="V16" s="60">
        <v>0</v>
      </c>
    </row>
    <row r="17" spans="14:22" ht="15">
      <c r="N17" s="62"/>
      <c r="O17" s="61" t="s">
        <v>46</v>
      </c>
      <c r="P17" s="60">
        <v>1676</v>
      </c>
      <c r="Q17" s="60">
        <v>855</v>
      </c>
      <c r="R17" s="60">
        <v>2</v>
      </c>
      <c r="S17" s="60">
        <v>663</v>
      </c>
      <c r="T17" s="60">
        <v>10</v>
      </c>
      <c r="U17" s="60">
        <v>146</v>
      </c>
      <c r="V17" s="60">
        <v>0</v>
      </c>
    </row>
    <row r="18" spans="14:22" ht="15">
      <c r="N18" s="62"/>
      <c r="O18" s="61" t="s">
        <v>45</v>
      </c>
      <c r="P18" s="60">
        <v>2026</v>
      </c>
      <c r="Q18" s="60">
        <v>827</v>
      </c>
      <c r="R18" s="60">
        <v>0</v>
      </c>
      <c r="S18" s="60">
        <v>771</v>
      </c>
      <c r="T18" s="60">
        <v>89</v>
      </c>
      <c r="U18" s="60">
        <v>335</v>
      </c>
      <c r="V18" s="60">
        <v>5</v>
      </c>
    </row>
    <row r="19" spans="14:22" ht="15">
      <c r="N19" s="62"/>
      <c r="O19" s="61" t="s">
        <v>35</v>
      </c>
      <c r="P19" s="60">
        <v>1321</v>
      </c>
      <c r="Q19" s="60">
        <v>824</v>
      </c>
      <c r="R19" s="60">
        <v>0</v>
      </c>
      <c r="S19" s="60">
        <v>416</v>
      </c>
      <c r="T19" s="60">
        <v>0</v>
      </c>
      <c r="U19" s="60">
        <v>82</v>
      </c>
      <c r="V19" s="60">
        <v>0</v>
      </c>
    </row>
    <row r="20" spans="14:22" ht="15">
      <c r="N20" s="62"/>
      <c r="O20" s="61" t="s">
        <v>47</v>
      </c>
      <c r="P20" s="60">
        <v>1288</v>
      </c>
      <c r="Q20" s="60">
        <v>760</v>
      </c>
      <c r="R20" s="60">
        <v>8</v>
      </c>
      <c r="S20" s="60">
        <v>44</v>
      </c>
      <c r="T20" s="60">
        <v>117</v>
      </c>
      <c r="U20" s="60">
        <v>359</v>
      </c>
      <c r="V20" s="60">
        <v>0</v>
      </c>
    </row>
    <row r="21" spans="14:22" ht="15">
      <c r="N21" s="62"/>
      <c r="O21" s="61" t="s">
        <v>29</v>
      </c>
      <c r="P21" s="60">
        <v>1307</v>
      </c>
      <c r="Q21" s="60">
        <v>703</v>
      </c>
      <c r="R21" s="60">
        <v>0</v>
      </c>
      <c r="S21" s="60">
        <v>204</v>
      </c>
      <c r="T21" s="60">
        <v>89</v>
      </c>
      <c r="U21" s="60">
        <v>300</v>
      </c>
      <c r="V21" s="60">
        <v>12</v>
      </c>
    </row>
    <row r="22" spans="14:22" ht="15">
      <c r="N22" s="62"/>
      <c r="O22" s="61" t="s">
        <v>23</v>
      </c>
      <c r="P22" s="60">
        <v>1152</v>
      </c>
      <c r="Q22" s="60">
        <v>689</v>
      </c>
      <c r="R22" s="60">
        <v>102</v>
      </c>
      <c r="S22" s="60">
        <v>101</v>
      </c>
      <c r="T22" s="60">
        <v>7</v>
      </c>
      <c r="U22" s="60">
        <v>252</v>
      </c>
      <c r="V22" s="60">
        <v>2</v>
      </c>
    </row>
    <row r="23" spans="14:22" ht="15">
      <c r="N23" s="62"/>
      <c r="O23" s="61" t="s">
        <v>33</v>
      </c>
      <c r="P23" s="60">
        <v>1028</v>
      </c>
      <c r="Q23" s="60">
        <v>625</v>
      </c>
      <c r="R23" s="60">
        <v>3</v>
      </c>
      <c r="S23" s="60">
        <v>71</v>
      </c>
      <c r="T23" s="60">
        <v>0</v>
      </c>
      <c r="U23" s="60">
        <v>267</v>
      </c>
      <c r="V23" s="60">
        <v>63</v>
      </c>
    </row>
    <row r="24" spans="14:22" ht="15">
      <c r="N24" s="62"/>
      <c r="O24" s="61" t="s">
        <v>28</v>
      </c>
      <c r="P24" s="60">
        <v>1176</v>
      </c>
      <c r="Q24" s="60">
        <v>540</v>
      </c>
      <c r="R24" s="60">
        <v>1</v>
      </c>
      <c r="S24" s="60">
        <v>81</v>
      </c>
      <c r="T24" s="60">
        <v>0</v>
      </c>
      <c r="U24" s="60">
        <v>554</v>
      </c>
      <c r="V24" s="60">
        <v>0</v>
      </c>
    </row>
    <row r="25" spans="14:22" ht="15">
      <c r="N25" s="62"/>
      <c r="O25" s="61" t="s">
        <v>41</v>
      </c>
      <c r="P25" s="60">
        <v>896</v>
      </c>
      <c r="Q25" s="60">
        <v>477</v>
      </c>
      <c r="R25" s="60">
        <v>0</v>
      </c>
      <c r="S25" s="60">
        <v>45</v>
      </c>
      <c r="T25" s="60">
        <v>96</v>
      </c>
      <c r="U25" s="60">
        <v>278</v>
      </c>
      <c r="V25" s="60">
        <v>0</v>
      </c>
    </row>
    <row r="26" spans="14:22" ht="15">
      <c r="N26" s="62"/>
      <c r="O26" s="61" t="s">
        <v>26</v>
      </c>
      <c r="P26" s="60">
        <v>1025</v>
      </c>
      <c r="Q26" s="60">
        <v>451</v>
      </c>
      <c r="R26" s="60">
        <v>80</v>
      </c>
      <c r="S26" s="60">
        <v>205</v>
      </c>
      <c r="T26" s="60">
        <v>26</v>
      </c>
      <c r="U26" s="60">
        <v>250</v>
      </c>
      <c r="V26" s="60">
        <v>12</v>
      </c>
    </row>
    <row r="27" spans="14:22" ht="15">
      <c r="N27" s="62"/>
      <c r="O27" s="61" t="s">
        <v>34</v>
      </c>
      <c r="P27" s="60">
        <v>752</v>
      </c>
      <c r="Q27" s="60">
        <v>428</v>
      </c>
      <c r="R27" s="60">
        <v>0</v>
      </c>
      <c r="S27" s="60">
        <v>38</v>
      </c>
      <c r="T27" s="60">
        <v>1</v>
      </c>
      <c r="U27" s="60">
        <v>283</v>
      </c>
      <c r="V27" s="60">
        <v>4</v>
      </c>
    </row>
    <row r="28" spans="14:22" ht="15">
      <c r="N28" s="62"/>
      <c r="O28" s="61" t="s">
        <v>36</v>
      </c>
      <c r="P28" s="60">
        <v>1047</v>
      </c>
      <c r="Q28" s="60">
        <v>423</v>
      </c>
      <c r="R28" s="60">
        <v>0</v>
      </c>
      <c r="S28" s="60">
        <v>128</v>
      </c>
      <c r="T28" s="60">
        <v>9</v>
      </c>
      <c r="U28" s="60">
        <v>486</v>
      </c>
      <c r="V28" s="60">
        <v>0</v>
      </c>
    </row>
    <row r="29" spans="14:22" ht="15">
      <c r="N29" s="62"/>
      <c r="O29" s="61" t="s">
        <v>22</v>
      </c>
      <c r="P29" s="60">
        <v>2325</v>
      </c>
      <c r="Q29" s="60">
        <v>392</v>
      </c>
      <c r="R29" s="60">
        <v>0</v>
      </c>
      <c r="S29" s="60">
        <v>28</v>
      </c>
      <c r="T29" s="60">
        <v>3</v>
      </c>
      <c r="U29" s="60">
        <v>1897</v>
      </c>
      <c r="V29" s="60">
        <v>6</v>
      </c>
    </row>
    <row r="30" spans="14:22" ht="15">
      <c r="N30" s="62"/>
      <c r="O30" s="61" t="s">
        <v>44</v>
      </c>
      <c r="P30" s="60">
        <v>921</v>
      </c>
      <c r="Q30" s="60">
        <v>373</v>
      </c>
      <c r="R30" s="60">
        <v>0</v>
      </c>
      <c r="S30" s="60">
        <v>58</v>
      </c>
      <c r="T30" s="60">
        <v>11</v>
      </c>
      <c r="U30" s="60">
        <v>472</v>
      </c>
      <c r="V30" s="60">
        <v>8</v>
      </c>
    </row>
    <row r="31" spans="14:22" ht="15">
      <c r="N31" s="62"/>
      <c r="O31" s="61" t="s">
        <v>30</v>
      </c>
      <c r="P31" s="60">
        <v>714</v>
      </c>
      <c r="Q31" s="60">
        <v>358</v>
      </c>
      <c r="R31" s="60">
        <v>1</v>
      </c>
      <c r="S31" s="60">
        <v>13</v>
      </c>
      <c r="T31" s="60">
        <v>3</v>
      </c>
      <c r="U31" s="60">
        <v>337</v>
      </c>
      <c r="V31" s="60">
        <v>3</v>
      </c>
    </row>
    <row r="32" spans="14:22" ht="15">
      <c r="N32" s="62"/>
      <c r="O32" s="61" t="s">
        <v>42</v>
      </c>
      <c r="P32" s="60">
        <v>1074</v>
      </c>
      <c r="Q32" s="60">
        <v>343</v>
      </c>
      <c r="R32" s="60">
        <v>1</v>
      </c>
      <c r="S32" s="60">
        <v>114</v>
      </c>
      <c r="T32" s="60">
        <v>3</v>
      </c>
      <c r="U32" s="60">
        <v>585</v>
      </c>
      <c r="V32" s="60">
        <v>28</v>
      </c>
    </row>
    <row r="33" spans="14:22" ht="15">
      <c r="N33" s="62"/>
      <c r="O33" s="61" t="s">
        <v>32</v>
      </c>
      <c r="P33" s="60">
        <v>896</v>
      </c>
      <c r="Q33" s="60">
        <v>337</v>
      </c>
      <c r="R33" s="60">
        <v>10</v>
      </c>
      <c r="S33" s="60">
        <v>23</v>
      </c>
      <c r="T33" s="60">
        <v>0</v>
      </c>
      <c r="U33" s="60">
        <v>526</v>
      </c>
      <c r="V33" s="60">
        <v>0</v>
      </c>
    </row>
    <row r="34" spans="14:22" ht="15">
      <c r="N34" s="62"/>
      <c r="O34" s="61" t="s">
        <v>37</v>
      </c>
      <c r="P34" s="60">
        <v>788</v>
      </c>
      <c r="Q34" s="60">
        <v>236</v>
      </c>
      <c r="R34" s="60">
        <v>1</v>
      </c>
      <c r="S34" s="60">
        <v>1</v>
      </c>
      <c r="T34" s="60">
        <v>16</v>
      </c>
      <c r="U34" s="60">
        <v>534</v>
      </c>
      <c r="V34" s="60">
        <v>0</v>
      </c>
    </row>
    <row r="35" spans="14:22" ht="15">
      <c r="N35" s="62"/>
      <c r="O35" s="61" t="s">
        <v>27</v>
      </c>
      <c r="P35" s="60">
        <v>1617</v>
      </c>
      <c r="Q35" s="60">
        <v>167</v>
      </c>
      <c r="R35" s="60">
        <v>0</v>
      </c>
      <c r="S35" s="60">
        <v>11</v>
      </c>
      <c r="T35" s="60">
        <v>2</v>
      </c>
      <c r="U35" s="60">
        <v>1314</v>
      </c>
      <c r="V35" s="60">
        <v>121</v>
      </c>
    </row>
    <row r="37" ht="15">
      <c r="B37" s="11" t="s">
        <v>59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showGridLines="0" workbookViewId="0" topLeftCell="A1">
      <selection activeCell="B37" sqref="B37:B38"/>
    </sheetView>
  </sheetViews>
  <sheetFormatPr defaultColWidth="11.00390625" defaultRowHeight="15"/>
  <cols>
    <col min="1" max="1" width="7.7109375" style="1" customWidth="1"/>
    <col min="2" max="2" width="20.7109375" style="1" customWidth="1"/>
    <col min="3" max="5" width="15.7109375" style="1" customWidth="1"/>
    <col min="6" max="16384" width="11.00390625" style="1" customWidth="1"/>
  </cols>
  <sheetData>
    <row r="2" ht="15">
      <c r="B2" s="18" t="s">
        <v>66</v>
      </c>
    </row>
    <row r="3" ht="15">
      <c r="B3" s="1" t="s">
        <v>56</v>
      </c>
    </row>
    <row r="5" spans="2:5" ht="19.7" customHeight="1">
      <c r="B5" s="80"/>
      <c r="C5" s="82" t="s">
        <v>48</v>
      </c>
      <c r="D5" s="83"/>
      <c r="E5" s="83"/>
    </row>
    <row r="6" spans="2:5" ht="15">
      <c r="B6" s="81"/>
      <c r="C6" s="33" t="s">
        <v>49</v>
      </c>
      <c r="D6" s="32" t="s">
        <v>60</v>
      </c>
      <c r="E6" s="32" t="s">
        <v>51</v>
      </c>
    </row>
    <row r="7" spans="2:5" ht="15">
      <c r="B7" s="34" t="s">
        <v>20</v>
      </c>
      <c r="C7" s="35">
        <v>422922.954</v>
      </c>
      <c r="D7" s="36">
        <v>833</v>
      </c>
      <c r="E7" s="46">
        <v>55</v>
      </c>
    </row>
    <row r="8" spans="2:5" ht="15">
      <c r="B8" s="37" t="s">
        <v>21</v>
      </c>
      <c r="C8" s="38">
        <v>27148.403</v>
      </c>
      <c r="D8" s="39">
        <v>2422</v>
      </c>
      <c r="E8" s="47">
        <v>78</v>
      </c>
    </row>
    <row r="9" spans="2:5" ht="15">
      <c r="B9" s="40" t="s">
        <v>43</v>
      </c>
      <c r="C9" s="41">
        <v>1907.078</v>
      </c>
      <c r="D9" s="42">
        <v>925</v>
      </c>
      <c r="E9" s="48">
        <v>75</v>
      </c>
    </row>
    <row r="10" spans="2:5" ht="15">
      <c r="B10" s="40" t="s">
        <v>38</v>
      </c>
      <c r="C10" s="41">
        <v>33047.829</v>
      </c>
      <c r="D10" s="42">
        <v>1960</v>
      </c>
      <c r="E10" s="48">
        <v>72</v>
      </c>
    </row>
    <row r="11" spans="2:5" ht="15">
      <c r="B11" s="40" t="s">
        <v>31</v>
      </c>
      <c r="C11" s="41">
        <v>52964.332</v>
      </c>
      <c r="D11" s="42">
        <v>871</v>
      </c>
      <c r="E11" s="48">
        <v>67</v>
      </c>
    </row>
    <row r="12" spans="2:5" ht="15">
      <c r="B12" s="40" t="s">
        <v>35</v>
      </c>
      <c r="C12" s="41">
        <v>458.196</v>
      </c>
      <c r="D12" s="42">
        <v>824</v>
      </c>
      <c r="E12" s="48">
        <v>62</v>
      </c>
    </row>
    <row r="13" spans="2:5" ht="15">
      <c r="B13" s="40" t="s">
        <v>39</v>
      </c>
      <c r="C13" s="41">
        <v>7815.2</v>
      </c>
      <c r="D13" s="42">
        <v>915</v>
      </c>
      <c r="E13" s="48">
        <v>62</v>
      </c>
    </row>
    <row r="14" spans="2:5" ht="15">
      <c r="B14" s="40" t="s">
        <v>33</v>
      </c>
      <c r="C14" s="41">
        <v>1246.203</v>
      </c>
      <c r="D14" s="42">
        <v>625</v>
      </c>
      <c r="E14" s="48">
        <v>61</v>
      </c>
    </row>
    <row r="15" spans="2:5" ht="15">
      <c r="B15" s="40" t="s">
        <v>23</v>
      </c>
      <c r="C15" s="41">
        <v>7249.479</v>
      </c>
      <c r="D15" s="42">
        <v>689</v>
      </c>
      <c r="E15" s="48">
        <v>60</v>
      </c>
    </row>
    <row r="16" spans="2:5" ht="15">
      <c r="B16" s="40" t="s">
        <v>40</v>
      </c>
      <c r="C16" s="41">
        <v>47056.304</v>
      </c>
      <c r="D16" s="42">
        <v>1238</v>
      </c>
      <c r="E16" s="48">
        <v>60</v>
      </c>
    </row>
    <row r="17" spans="2:5" ht="15">
      <c r="B17" s="40" t="s">
        <v>24</v>
      </c>
      <c r="C17" s="41">
        <v>5158.959</v>
      </c>
      <c r="D17" s="42">
        <v>914</v>
      </c>
      <c r="E17" s="48">
        <v>59</v>
      </c>
    </row>
    <row r="18" spans="2:5" ht="15">
      <c r="B18" s="40" t="s">
        <v>47</v>
      </c>
      <c r="C18" s="41">
        <v>49105.135</v>
      </c>
      <c r="D18" s="42">
        <v>760</v>
      </c>
      <c r="E18" s="48">
        <v>59</v>
      </c>
    </row>
    <row r="19" spans="2:5" ht="15">
      <c r="B19" s="40" t="s">
        <v>34</v>
      </c>
      <c r="C19" s="41">
        <v>1253.635</v>
      </c>
      <c r="D19" s="42">
        <v>428</v>
      </c>
      <c r="E19" s="48">
        <v>57</v>
      </c>
    </row>
    <row r="20" spans="2:5" ht="15">
      <c r="B20" s="40" t="s">
        <v>63</v>
      </c>
      <c r="C20" s="41">
        <v>73579.386</v>
      </c>
      <c r="D20" s="42">
        <v>915</v>
      </c>
      <c r="E20" s="48">
        <v>54</v>
      </c>
    </row>
    <row r="21" spans="2:5" ht="15">
      <c r="B21" s="40" t="s">
        <v>29</v>
      </c>
      <c r="C21" s="41">
        <v>46451.004</v>
      </c>
      <c r="D21" s="42">
        <v>703</v>
      </c>
      <c r="E21" s="48">
        <v>54</v>
      </c>
    </row>
    <row r="22" spans="2:5" ht="15">
      <c r="B22" s="40" t="s">
        <v>41</v>
      </c>
      <c r="C22" s="41">
        <v>4965.669</v>
      </c>
      <c r="D22" s="42">
        <v>477</v>
      </c>
      <c r="E22" s="48">
        <v>53</v>
      </c>
    </row>
    <row r="23" spans="2:5" ht="15">
      <c r="B23" s="40" t="s">
        <v>46</v>
      </c>
      <c r="C23" s="41">
        <v>8290.013</v>
      </c>
      <c r="D23" s="42">
        <v>855</v>
      </c>
      <c r="E23" s="48">
        <v>51</v>
      </c>
    </row>
    <row r="24" spans="2:5" ht="15">
      <c r="B24" s="40" t="s">
        <v>30</v>
      </c>
      <c r="C24" s="41">
        <v>1515.784</v>
      </c>
      <c r="D24" s="42">
        <v>358</v>
      </c>
      <c r="E24" s="48">
        <v>50</v>
      </c>
    </row>
    <row r="25" spans="2:5" ht="15">
      <c r="B25" s="40" t="s">
        <v>28</v>
      </c>
      <c r="C25" s="41">
        <v>25121.451</v>
      </c>
      <c r="D25" s="42">
        <v>540</v>
      </c>
      <c r="E25" s="48">
        <v>46</v>
      </c>
    </row>
    <row r="26" spans="2:5" ht="15">
      <c r="B26" s="40" t="s">
        <v>26</v>
      </c>
      <c r="C26" s="41">
        <v>2082.059</v>
      </c>
      <c r="D26" s="42">
        <v>451</v>
      </c>
      <c r="E26" s="48">
        <v>44</v>
      </c>
    </row>
    <row r="27" spans="2:5" ht="15">
      <c r="B27" s="40" t="s">
        <v>45</v>
      </c>
      <c r="C27" s="41">
        <v>4514.21</v>
      </c>
      <c r="D27" s="42">
        <v>827</v>
      </c>
      <c r="E27" s="48">
        <v>41</v>
      </c>
    </row>
    <row r="28" spans="2:5" ht="15">
      <c r="B28" s="40" t="s">
        <v>36</v>
      </c>
      <c r="C28" s="41">
        <v>4175.735</v>
      </c>
      <c r="D28" s="42">
        <v>423</v>
      </c>
      <c r="E28" s="48">
        <v>40</v>
      </c>
    </row>
    <row r="29" spans="2:5" ht="15">
      <c r="B29" s="40" t="s">
        <v>44</v>
      </c>
      <c r="C29" s="41">
        <v>2019.653</v>
      </c>
      <c r="D29" s="42">
        <v>373</v>
      </c>
      <c r="E29" s="48">
        <v>40</v>
      </c>
    </row>
    <row r="30" spans="2:5" ht="15">
      <c r="B30" s="40" t="s">
        <v>32</v>
      </c>
      <c r="C30" s="41">
        <v>286.898</v>
      </c>
      <c r="D30" s="42">
        <v>337</v>
      </c>
      <c r="E30" s="48">
        <v>38</v>
      </c>
    </row>
    <row r="31" spans="2:5" ht="15">
      <c r="B31" s="40" t="s">
        <v>42</v>
      </c>
      <c r="C31" s="41">
        <v>6818.831</v>
      </c>
      <c r="D31" s="42">
        <v>343</v>
      </c>
      <c r="E31" s="48">
        <v>32</v>
      </c>
    </row>
    <row r="32" spans="2:5" ht="15">
      <c r="B32" s="40" t="s">
        <v>37</v>
      </c>
      <c r="C32" s="41">
        <v>100.984</v>
      </c>
      <c r="D32" s="42">
        <v>236</v>
      </c>
      <c r="E32" s="48">
        <v>30</v>
      </c>
    </row>
    <row r="33" spans="2:5" ht="15">
      <c r="B33" s="40" t="s">
        <v>25</v>
      </c>
      <c r="C33" s="41">
        <v>2187.242</v>
      </c>
      <c r="D33" s="42">
        <v>1664</v>
      </c>
      <c r="E33" s="48">
        <v>19</v>
      </c>
    </row>
    <row r="34" spans="2:5" ht="15">
      <c r="B34" s="40" t="s">
        <v>22</v>
      </c>
      <c r="C34" s="41">
        <v>2829.009</v>
      </c>
      <c r="D34" s="42">
        <v>392</v>
      </c>
      <c r="E34" s="48">
        <v>17</v>
      </c>
    </row>
    <row r="35" spans="2:5" ht="15">
      <c r="B35" s="43" t="s">
        <v>27</v>
      </c>
      <c r="C35" s="44">
        <v>1823.304</v>
      </c>
      <c r="D35" s="45">
        <v>167</v>
      </c>
      <c r="E35" s="49">
        <v>10</v>
      </c>
    </row>
    <row r="37" ht="15">
      <c r="B37" s="1" t="s">
        <v>64</v>
      </c>
    </row>
    <row r="38" ht="15">
      <c r="B38" s="11" t="s">
        <v>59</v>
      </c>
    </row>
  </sheetData>
  <mergeCells count="2">
    <mergeCell ref="B5:B6"/>
    <mergeCell ref="C5:E5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showGridLines="0" workbookViewId="0" topLeftCell="A1">
      <selection activeCell="B37" sqref="B37:B38"/>
    </sheetView>
  </sheetViews>
  <sheetFormatPr defaultColWidth="11.00390625" defaultRowHeight="15"/>
  <cols>
    <col min="1" max="1" width="7.7109375" style="1" customWidth="1"/>
    <col min="2" max="2" width="20.7109375" style="1" customWidth="1"/>
    <col min="3" max="5" width="15.7109375" style="1" customWidth="1"/>
    <col min="6" max="16384" width="11.00390625" style="1" customWidth="1"/>
  </cols>
  <sheetData>
    <row r="2" ht="15">
      <c r="B2" s="18" t="s">
        <v>68</v>
      </c>
    </row>
    <row r="3" ht="15">
      <c r="B3" s="1" t="s">
        <v>56</v>
      </c>
    </row>
    <row r="5" spans="2:5" ht="15">
      <c r="B5" s="80"/>
      <c r="C5" s="83" t="s">
        <v>52</v>
      </c>
      <c r="D5" s="83"/>
      <c r="E5" s="83"/>
    </row>
    <row r="6" spans="2:5" ht="15">
      <c r="B6" s="84"/>
      <c r="C6" s="50" t="s">
        <v>49</v>
      </c>
      <c r="D6" s="50" t="s">
        <v>50</v>
      </c>
      <c r="E6" s="50" t="s">
        <v>51</v>
      </c>
    </row>
    <row r="7" spans="2:5" ht="15">
      <c r="B7" s="51" t="s">
        <v>20</v>
      </c>
      <c r="C7" s="52">
        <v>195540.582</v>
      </c>
      <c r="D7" s="52">
        <v>385</v>
      </c>
      <c r="E7" s="58">
        <v>25</v>
      </c>
    </row>
    <row r="8" spans="2:5" ht="15">
      <c r="B8" s="53" t="s">
        <v>38</v>
      </c>
      <c r="C8" s="54">
        <v>1081.555</v>
      </c>
      <c r="D8" s="55">
        <v>64</v>
      </c>
      <c r="E8" s="59">
        <v>2</v>
      </c>
    </row>
    <row r="9" spans="2:5" ht="15">
      <c r="B9" s="40" t="s">
        <v>21</v>
      </c>
      <c r="C9" s="56">
        <v>1176.89</v>
      </c>
      <c r="D9" s="42">
        <v>105</v>
      </c>
      <c r="E9" s="48">
        <v>3</v>
      </c>
    </row>
    <row r="10" spans="2:5" ht="15">
      <c r="B10" s="40" t="s">
        <v>24</v>
      </c>
      <c r="C10" s="56">
        <v>321.006</v>
      </c>
      <c r="D10" s="42">
        <v>57</v>
      </c>
      <c r="E10" s="48">
        <v>4</v>
      </c>
    </row>
    <row r="11" spans="2:5" ht="15">
      <c r="B11" s="40" t="s">
        <v>35</v>
      </c>
      <c r="C11" s="56">
        <v>45.578</v>
      </c>
      <c r="D11" s="42">
        <v>82</v>
      </c>
      <c r="E11" s="48">
        <v>6</v>
      </c>
    </row>
    <row r="12" spans="2:5" ht="15">
      <c r="B12" s="40" t="s">
        <v>46</v>
      </c>
      <c r="C12" s="56">
        <v>1419.256</v>
      </c>
      <c r="D12" s="42">
        <v>146</v>
      </c>
      <c r="E12" s="48">
        <v>9</v>
      </c>
    </row>
    <row r="13" spans="2:5" ht="15">
      <c r="B13" s="40" t="s">
        <v>63</v>
      </c>
      <c r="C13" s="56">
        <v>13066.628</v>
      </c>
      <c r="D13" s="42">
        <v>163</v>
      </c>
      <c r="E13" s="48">
        <v>10</v>
      </c>
    </row>
    <row r="14" spans="2:5" ht="15">
      <c r="B14" s="40" t="s">
        <v>43</v>
      </c>
      <c r="C14" s="56">
        <v>248.115</v>
      </c>
      <c r="D14" s="42">
        <v>120</v>
      </c>
      <c r="E14" s="48">
        <v>10</v>
      </c>
    </row>
    <row r="15" spans="2:5" ht="15">
      <c r="B15" s="40" t="s">
        <v>39</v>
      </c>
      <c r="C15" s="56">
        <v>1462.11</v>
      </c>
      <c r="D15" s="42">
        <v>171</v>
      </c>
      <c r="E15" s="48">
        <v>12</v>
      </c>
    </row>
    <row r="16" spans="2:5" ht="15">
      <c r="B16" s="40" t="s">
        <v>45</v>
      </c>
      <c r="C16" s="56">
        <v>1830.562</v>
      </c>
      <c r="D16" s="42">
        <v>335</v>
      </c>
      <c r="E16" s="48">
        <v>17</v>
      </c>
    </row>
    <row r="17" spans="2:5" ht="15">
      <c r="B17" s="40" t="s">
        <v>31</v>
      </c>
      <c r="C17" s="56">
        <v>16651.141</v>
      </c>
      <c r="D17" s="42">
        <v>274</v>
      </c>
      <c r="E17" s="48">
        <v>21</v>
      </c>
    </row>
    <row r="18" spans="2:5" ht="15">
      <c r="B18" s="40" t="s">
        <v>23</v>
      </c>
      <c r="C18" s="56">
        <v>2652.384</v>
      </c>
      <c r="D18" s="42">
        <v>252</v>
      </c>
      <c r="E18" s="48">
        <v>22</v>
      </c>
    </row>
    <row r="19" spans="2:5" ht="15">
      <c r="B19" s="40" t="s">
        <v>29</v>
      </c>
      <c r="C19" s="56">
        <v>19800.753</v>
      </c>
      <c r="D19" s="42">
        <v>300</v>
      </c>
      <c r="E19" s="48">
        <v>23</v>
      </c>
    </row>
    <row r="20" spans="2:5" ht="15">
      <c r="B20" s="40" t="s">
        <v>26</v>
      </c>
      <c r="C20" s="56">
        <v>1155.32</v>
      </c>
      <c r="D20" s="42">
        <v>250</v>
      </c>
      <c r="E20" s="48">
        <v>24</v>
      </c>
    </row>
    <row r="21" spans="2:5" ht="15">
      <c r="B21" s="40" t="s">
        <v>33</v>
      </c>
      <c r="C21" s="56">
        <v>532.171</v>
      </c>
      <c r="D21" s="42">
        <v>267</v>
      </c>
      <c r="E21" s="48">
        <v>26</v>
      </c>
    </row>
    <row r="22" spans="2:5" ht="15">
      <c r="B22" s="40" t="s">
        <v>40</v>
      </c>
      <c r="C22" s="56">
        <v>20609.551</v>
      </c>
      <c r="D22" s="42">
        <v>542</v>
      </c>
      <c r="E22" s="48">
        <v>26</v>
      </c>
    </row>
    <row r="23" spans="2:5" ht="15">
      <c r="B23" s="40" t="s">
        <v>47</v>
      </c>
      <c r="C23" s="56">
        <v>23190.044</v>
      </c>
      <c r="D23" s="42">
        <v>359</v>
      </c>
      <c r="E23" s="48">
        <v>28</v>
      </c>
    </row>
    <row r="24" spans="2:5" ht="15">
      <c r="B24" s="40" t="s">
        <v>41</v>
      </c>
      <c r="C24" s="56">
        <v>2888.304</v>
      </c>
      <c r="D24" s="42">
        <v>278</v>
      </c>
      <c r="E24" s="48">
        <v>31</v>
      </c>
    </row>
    <row r="25" spans="2:5" ht="15">
      <c r="B25" s="40" t="s">
        <v>34</v>
      </c>
      <c r="C25" s="56">
        <v>828.476</v>
      </c>
      <c r="D25" s="42">
        <v>283</v>
      </c>
      <c r="E25" s="48">
        <v>38</v>
      </c>
    </row>
    <row r="26" spans="2:5" ht="15">
      <c r="B26" s="40" t="s">
        <v>36</v>
      </c>
      <c r="C26" s="56">
        <v>4798.966</v>
      </c>
      <c r="D26" s="42">
        <v>486</v>
      </c>
      <c r="E26" s="48">
        <v>46</v>
      </c>
    </row>
    <row r="27" spans="2:5" ht="15">
      <c r="B27" s="40" t="s">
        <v>28</v>
      </c>
      <c r="C27" s="56">
        <v>25759.726</v>
      </c>
      <c r="D27" s="42">
        <v>554</v>
      </c>
      <c r="E27" s="48">
        <v>47</v>
      </c>
    </row>
    <row r="28" spans="2:5" ht="15">
      <c r="B28" s="40" t="s">
        <v>30</v>
      </c>
      <c r="C28" s="56">
        <v>1428.185</v>
      </c>
      <c r="D28" s="42">
        <v>337</v>
      </c>
      <c r="E28" s="48">
        <v>47</v>
      </c>
    </row>
    <row r="29" spans="2:5" ht="15">
      <c r="B29" s="40" t="s">
        <v>44</v>
      </c>
      <c r="C29" s="56">
        <v>2559.986</v>
      </c>
      <c r="D29" s="42">
        <v>472</v>
      </c>
      <c r="E29" s="48">
        <v>51</v>
      </c>
    </row>
    <row r="30" spans="2:5" ht="15">
      <c r="B30" s="40" t="s">
        <v>42</v>
      </c>
      <c r="C30" s="56">
        <v>11655.133</v>
      </c>
      <c r="D30" s="42">
        <v>585</v>
      </c>
      <c r="E30" s="48">
        <v>54</v>
      </c>
    </row>
    <row r="31" spans="2:5" ht="15">
      <c r="B31" s="40" t="s">
        <v>32</v>
      </c>
      <c r="C31" s="56">
        <v>448.045</v>
      </c>
      <c r="D31" s="42">
        <v>526</v>
      </c>
      <c r="E31" s="48">
        <v>59</v>
      </c>
    </row>
    <row r="32" spans="2:5" ht="15">
      <c r="B32" s="40" t="s">
        <v>37</v>
      </c>
      <c r="C32" s="56">
        <v>228.22</v>
      </c>
      <c r="D32" s="42">
        <v>534</v>
      </c>
      <c r="E32" s="48">
        <v>68</v>
      </c>
    </row>
    <row r="33" spans="2:5" ht="15">
      <c r="B33" s="40" t="s">
        <v>25</v>
      </c>
      <c r="C33" s="56">
        <v>9015.511</v>
      </c>
      <c r="D33" s="42">
        <v>6858</v>
      </c>
      <c r="E33" s="48">
        <v>77</v>
      </c>
    </row>
    <row r="34" spans="2:5" ht="15">
      <c r="B34" s="40" t="s">
        <v>27</v>
      </c>
      <c r="C34" s="56">
        <v>14316.319</v>
      </c>
      <c r="D34" s="42">
        <v>1314</v>
      </c>
      <c r="E34" s="48">
        <v>81</v>
      </c>
    </row>
    <row r="35" spans="2:5" ht="15">
      <c r="B35" s="43" t="s">
        <v>22</v>
      </c>
      <c r="C35" s="57">
        <v>13700.4</v>
      </c>
      <c r="D35" s="45">
        <v>1897</v>
      </c>
      <c r="E35" s="49">
        <v>82</v>
      </c>
    </row>
    <row r="37" ht="15">
      <c r="B37" s="11" t="s">
        <v>64</v>
      </c>
    </row>
    <row r="38" ht="15">
      <c r="B38" s="1" t="s">
        <v>67</v>
      </c>
    </row>
  </sheetData>
  <mergeCells count="2">
    <mergeCell ref="B5:B6"/>
    <mergeCell ref="C5:E5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showGridLines="0" workbookViewId="0" topLeftCell="A1">
      <selection activeCell="B7" sqref="B7"/>
    </sheetView>
  </sheetViews>
  <sheetFormatPr defaultColWidth="11.00390625" defaultRowHeight="15"/>
  <cols>
    <col min="1" max="1" width="7.7109375" style="1" customWidth="1"/>
    <col min="2" max="2" width="20.7109375" style="1" customWidth="1"/>
    <col min="3" max="5" width="15.7109375" style="1" customWidth="1"/>
    <col min="6" max="16384" width="11.00390625" style="1" customWidth="1"/>
  </cols>
  <sheetData>
    <row r="2" ht="15">
      <c r="B2" s="18" t="s">
        <v>70</v>
      </c>
    </row>
    <row r="3" ht="15">
      <c r="B3" s="1" t="s">
        <v>56</v>
      </c>
    </row>
    <row r="5" spans="2:5" ht="15">
      <c r="B5" s="80"/>
      <c r="C5" s="83" t="s">
        <v>53</v>
      </c>
      <c r="D5" s="83"/>
      <c r="E5" s="83"/>
    </row>
    <row r="6" spans="2:5" ht="15">
      <c r="B6" s="84"/>
      <c r="C6" s="50" t="s">
        <v>49</v>
      </c>
      <c r="D6" s="50" t="s">
        <v>50</v>
      </c>
      <c r="E6" s="50" t="s">
        <v>51</v>
      </c>
    </row>
    <row r="7" spans="2:5" ht="15">
      <c r="B7" s="51" t="s">
        <v>20</v>
      </c>
      <c r="C7" s="52">
        <v>138618.986</v>
      </c>
      <c r="D7" s="52">
        <v>273</v>
      </c>
      <c r="E7" s="58">
        <v>17.928133298733584</v>
      </c>
    </row>
    <row r="8" spans="2:5" ht="15">
      <c r="B8" s="53" t="s">
        <v>45</v>
      </c>
      <c r="C8" s="54">
        <v>4698.007</v>
      </c>
      <c r="D8" s="55">
        <v>860</v>
      </c>
      <c r="E8" s="59">
        <v>42.4477382201829</v>
      </c>
    </row>
    <row r="9" spans="2:5" ht="15">
      <c r="B9" s="40" t="s">
        <v>46</v>
      </c>
      <c r="C9" s="56">
        <v>6526.108</v>
      </c>
      <c r="D9" s="42">
        <v>673</v>
      </c>
      <c r="E9" s="48">
        <v>40.148422434882164</v>
      </c>
    </row>
    <row r="10" spans="2:5" ht="15">
      <c r="B10" s="40" t="s">
        <v>24</v>
      </c>
      <c r="C10" s="56">
        <v>3129.327</v>
      </c>
      <c r="D10" s="42">
        <v>555</v>
      </c>
      <c r="E10" s="48">
        <v>35.97647529235448</v>
      </c>
    </row>
    <row r="11" spans="2:5" ht="15">
      <c r="B11" s="40" t="s">
        <v>63</v>
      </c>
      <c r="C11" s="56">
        <v>43269.038</v>
      </c>
      <c r="D11" s="42">
        <v>538</v>
      </c>
      <c r="E11" s="48">
        <v>32</v>
      </c>
    </row>
    <row r="12" spans="2:5" ht="15">
      <c r="B12" s="40" t="s">
        <v>35</v>
      </c>
      <c r="C12" s="56">
        <v>231.339</v>
      </c>
      <c r="D12" s="42">
        <v>416</v>
      </c>
      <c r="E12" s="48">
        <v>31.469855654844903</v>
      </c>
    </row>
    <row r="13" spans="2:5" ht="15">
      <c r="B13" s="40" t="s">
        <v>39</v>
      </c>
      <c r="C13" s="56">
        <v>3260.089</v>
      </c>
      <c r="D13" s="42">
        <v>381</v>
      </c>
      <c r="E13" s="48">
        <v>25.909065477573694</v>
      </c>
    </row>
    <row r="14" spans="2:5" ht="15">
      <c r="B14" s="40" t="s">
        <v>38</v>
      </c>
      <c r="C14" s="56">
        <v>11432.455</v>
      </c>
      <c r="D14" s="42">
        <v>677</v>
      </c>
      <c r="E14" s="48">
        <v>25.06806007841614</v>
      </c>
    </row>
    <row r="15" spans="2:5" ht="15">
      <c r="B15" s="40" t="s">
        <v>26</v>
      </c>
      <c r="C15" s="56">
        <v>1067.645</v>
      </c>
      <c r="D15" s="42">
        <v>231</v>
      </c>
      <c r="E15" s="48">
        <v>22.5657742613064</v>
      </c>
    </row>
    <row r="16" spans="2:5" ht="15">
      <c r="B16" s="40" t="s">
        <v>29</v>
      </c>
      <c r="C16" s="56">
        <v>19372.52</v>
      </c>
      <c r="D16" s="42">
        <v>293</v>
      </c>
      <c r="E16" s="48">
        <v>22.416903381863378</v>
      </c>
    </row>
    <row r="17" spans="2:5" ht="15">
      <c r="B17" s="40" t="s">
        <v>21</v>
      </c>
      <c r="C17" s="56">
        <v>6436.174</v>
      </c>
      <c r="D17" s="42">
        <v>574</v>
      </c>
      <c r="E17" s="48">
        <v>18.515253728639998</v>
      </c>
    </row>
    <row r="18" spans="2:5" ht="15">
      <c r="B18" s="40" t="s">
        <v>43</v>
      </c>
      <c r="C18" s="56">
        <v>403.241</v>
      </c>
      <c r="D18" s="42">
        <v>196</v>
      </c>
      <c r="E18" s="48">
        <v>15.759598327432553</v>
      </c>
    </row>
    <row r="19" spans="2:5" ht="15">
      <c r="B19" s="40" t="s">
        <v>41</v>
      </c>
      <c r="C19" s="56">
        <v>1468.895</v>
      </c>
      <c r="D19" s="42">
        <v>141</v>
      </c>
      <c r="E19" s="48">
        <v>15.755827498576618</v>
      </c>
    </row>
    <row r="20" spans="2:5" ht="15">
      <c r="B20" s="40" t="s">
        <v>36</v>
      </c>
      <c r="C20" s="56">
        <v>1356.917</v>
      </c>
      <c r="D20" s="42">
        <v>137</v>
      </c>
      <c r="E20" s="48">
        <v>13.13363629333143</v>
      </c>
    </row>
    <row r="21" spans="2:5" ht="15">
      <c r="B21" s="40" t="s">
        <v>47</v>
      </c>
      <c r="C21" s="56">
        <v>10385.125</v>
      </c>
      <c r="D21" s="42">
        <v>161</v>
      </c>
      <c r="E21" s="48">
        <v>12.481282208020774</v>
      </c>
    </row>
    <row r="22" spans="2:5" ht="15">
      <c r="B22" s="40" t="s">
        <v>31</v>
      </c>
      <c r="C22" s="56">
        <v>9159.043</v>
      </c>
      <c r="D22" s="42">
        <v>151</v>
      </c>
      <c r="E22" s="48">
        <v>11.626890801703807</v>
      </c>
    </row>
    <row r="23" spans="2:5" ht="15">
      <c r="B23" s="40" t="s">
        <v>42</v>
      </c>
      <c r="C23" s="56">
        <v>2334.06</v>
      </c>
      <c r="D23" s="42">
        <v>117</v>
      </c>
      <c r="E23" s="48">
        <v>10.913648049789645</v>
      </c>
    </row>
    <row r="24" spans="2:5" ht="15">
      <c r="B24" s="40" t="s">
        <v>23</v>
      </c>
      <c r="C24" s="56">
        <v>1141.219</v>
      </c>
      <c r="D24" s="42">
        <v>108</v>
      </c>
      <c r="E24" s="48">
        <v>9.409833821737244</v>
      </c>
    </row>
    <row r="25" spans="2:5" ht="15">
      <c r="B25" s="40" t="s">
        <v>40</v>
      </c>
      <c r="C25" s="56">
        <v>6068.206</v>
      </c>
      <c r="D25" s="42">
        <v>160</v>
      </c>
      <c r="E25" s="48">
        <v>7.7672904569647265</v>
      </c>
    </row>
    <row r="26" spans="2:5" ht="15">
      <c r="B26" s="40" t="s">
        <v>44</v>
      </c>
      <c r="C26" s="56">
        <v>370.497</v>
      </c>
      <c r="D26" s="42">
        <v>69</v>
      </c>
      <c r="E26" s="48">
        <v>7.420713391702074</v>
      </c>
    </row>
    <row r="27" spans="2:5" ht="15">
      <c r="B27" s="40" t="s">
        <v>33</v>
      </c>
      <c r="C27" s="56">
        <v>141.926</v>
      </c>
      <c r="D27" s="42">
        <v>71</v>
      </c>
      <c r="E27" s="48">
        <v>6.921305180469598</v>
      </c>
    </row>
    <row r="28" spans="2:5" ht="15">
      <c r="B28" s="40" t="s">
        <v>28</v>
      </c>
      <c r="C28" s="56">
        <v>3750.928</v>
      </c>
      <c r="D28" s="42">
        <v>81</v>
      </c>
      <c r="E28" s="48">
        <v>6.8615426075584365</v>
      </c>
    </row>
    <row r="29" spans="2:5" ht="15">
      <c r="B29" s="40" t="s">
        <v>34</v>
      </c>
      <c r="C29" s="56">
        <v>112.45</v>
      </c>
      <c r="D29" s="42">
        <v>39</v>
      </c>
      <c r="E29" s="48">
        <v>5.099646040574952</v>
      </c>
    </row>
    <row r="30" spans="2:5" ht="15">
      <c r="B30" s="40" t="s">
        <v>25</v>
      </c>
      <c r="C30" s="56">
        <v>471.707</v>
      </c>
      <c r="D30" s="42">
        <v>359</v>
      </c>
      <c r="E30" s="48">
        <v>4.0390728474552935</v>
      </c>
    </row>
    <row r="31" spans="2:5" ht="15">
      <c r="B31" s="40" t="s">
        <v>32</v>
      </c>
      <c r="C31" s="56">
        <v>19.884</v>
      </c>
      <c r="D31" s="42">
        <v>23</v>
      </c>
      <c r="E31" s="48">
        <v>2.604165302417929</v>
      </c>
    </row>
    <row r="32" spans="2:5" ht="15">
      <c r="B32" s="40" t="s">
        <v>37</v>
      </c>
      <c r="C32" s="56">
        <v>7.397</v>
      </c>
      <c r="D32" s="42">
        <v>17</v>
      </c>
      <c r="E32" s="48">
        <v>2.1957634263052284</v>
      </c>
    </row>
    <row r="33" spans="2:5" ht="15">
      <c r="B33" s="40" t="s">
        <v>30</v>
      </c>
      <c r="C33" s="56">
        <v>64.213</v>
      </c>
      <c r="D33" s="42">
        <v>16</v>
      </c>
      <c r="E33" s="48">
        <v>2.124186844285953</v>
      </c>
    </row>
    <row r="34" spans="2:5" ht="15">
      <c r="B34" s="40" t="s">
        <v>22</v>
      </c>
      <c r="C34" s="56">
        <v>220.548</v>
      </c>
      <c r="D34" s="42">
        <v>31</v>
      </c>
      <c r="E34" s="48">
        <v>1.313241674922013</v>
      </c>
    </row>
    <row r="35" spans="2:5" ht="15">
      <c r="B35" s="43" t="s">
        <v>27</v>
      </c>
      <c r="C35" s="57">
        <v>142.159</v>
      </c>
      <c r="D35" s="45">
        <v>13</v>
      </c>
      <c r="E35" s="49">
        <v>0.8073489718353285</v>
      </c>
    </row>
    <row r="37" ht="15">
      <c r="B37" s="11" t="s">
        <v>64</v>
      </c>
    </row>
    <row r="38" ht="15">
      <c r="B38" s="1" t="s">
        <v>67</v>
      </c>
    </row>
  </sheetData>
  <mergeCells count="2">
    <mergeCell ref="B5:B6"/>
    <mergeCell ref="C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</dc:creator>
  <cp:keywords/>
  <dc:description/>
  <cp:lastModifiedBy>HAUSER Hans-Eduard (ESTAT)</cp:lastModifiedBy>
  <dcterms:created xsi:type="dcterms:W3CDTF">2016-09-17T16:32:06Z</dcterms:created>
  <dcterms:modified xsi:type="dcterms:W3CDTF">2017-05-17T06:44:55Z</dcterms:modified>
  <cp:category/>
  <cp:version/>
  <cp:contentType/>
  <cp:contentStatus/>
</cp:coreProperties>
</file>